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yman\Downloads\excel-project-coffee-sales-main\"/>
    </mc:Choice>
  </mc:AlternateContent>
  <xr:revisionPtr revIDLastSave="0" documentId="13_ncr:1_{47B7AC22-8D7F-4395-8387-15B62FBF5CCB}" xr6:coauthVersionLast="47" xr6:coauthVersionMax="47" xr10:uidLastSave="{00000000-0000-0000-0000-000000000000}"/>
  <bookViews>
    <workbookView xWindow="-108" yWindow="-108" windowWidth="23256" windowHeight="13176"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orders!$A$1:$O$1001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L2" i="17" l="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199" i="17"/>
  <c r="J223" i="17"/>
  <c r="J231" i="17"/>
  <c r="J272" i="17"/>
  <c r="J304" i="17"/>
  <c r="J328" i="17"/>
  <c r="J351" i="17"/>
  <c r="J374" i="17"/>
  <c r="J392" i="17"/>
  <c r="J407" i="17"/>
  <c r="J421" i="17"/>
  <c r="J432" i="17"/>
  <c r="J446" i="17"/>
  <c r="J460" i="17"/>
  <c r="J471" i="17"/>
  <c r="J485" i="17"/>
  <c r="J496" i="17"/>
  <c r="J510" i="17"/>
  <c r="J524" i="17"/>
  <c r="J535" i="17"/>
  <c r="J549" i="17"/>
  <c r="J560" i="17"/>
  <c r="J574" i="17"/>
  <c r="J588" i="17"/>
  <c r="J599" i="17"/>
  <c r="J608" i="17"/>
  <c r="J618" i="17"/>
  <c r="J627" i="17"/>
  <c r="J636" i="17"/>
  <c r="J645" i="17"/>
  <c r="J654" i="17"/>
  <c r="J663" i="17"/>
  <c r="J672" i="17"/>
  <c r="J682" i="17"/>
  <c r="J690" i="17"/>
  <c r="J698" i="17"/>
  <c r="J706" i="17"/>
  <c r="J714" i="17"/>
  <c r="J722" i="17"/>
  <c r="J730" i="17"/>
  <c r="J738" i="17"/>
  <c r="J746" i="17"/>
  <c r="J754" i="17"/>
  <c r="J762" i="17"/>
  <c r="J770" i="17"/>
  <c r="J778" i="17"/>
  <c r="J786" i="17"/>
  <c r="J794" i="17"/>
  <c r="J802" i="17"/>
  <c r="J810" i="17"/>
  <c r="J818" i="17"/>
  <c r="J826" i="17"/>
  <c r="J834" i="17"/>
  <c r="J842" i="17"/>
  <c r="J850" i="17"/>
  <c r="J858" i="17"/>
  <c r="J866" i="17"/>
  <c r="J874" i="17"/>
  <c r="J882" i="17"/>
  <c r="J890" i="17"/>
  <c r="J898" i="17"/>
  <c r="J906" i="17"/>
  <c r="J914" i="17"/>
  <c r="J922" i="17"/>
  <c r="J930" i="17"/>
  <c r="J938" i="17"/>
  <c r="J946" i="17"/>
  <c r="J954" i="17"/>
  <c r="J962" i="17"/>
  <c r="J970" i="17"/>
  <c r="J978" i="17"/>
  <c r="J986" i="17"/>
  <c r="J994" i="17"/>
  <c r="N3" i="17"/>
  <c r="O3" i="17" s="1"/>
  <c r="I3" i="17"/>
  <c r="J3" i="17" s="1"/>
  <c r="K3" i="17"/>
  <c r="M3" i="17"/>
  <c r="I4" i="17"/>
  <c r="J4" i="17" s="1"/>
  <c r="K4" i="17"/>
  <c r="M4" i="17"/>
  <c r="N4" i="17"/>
  <c r="O4" i="17" s="1"/>
  <c r="I5" i="17"/>
  <c r="J5" i="17" s="1"/>
  <c r="K5" i="17"/>
  <c r="M5" i="17"/>
  <c r="N5" i="17"/>
  <c r="O5" i="17" s="1"/>
  <c r="I6" i="17"/>
  <c r="J6" i="17" s="1"/>
  <c r="K6" i="17"/>
  <c r="M6" i="17"/>
  <c r="N6" i="17"/>
  <c r="O6" i="17" s="1"/>
  <c r="I7" i="17"/>
  <c r="J7" i="17" s="1"/>
  <c r="K7" i="17"/>
  <c r="M7" i="17"/>
  <c r="N7" i="17"/>
  <c r="O7" i="17" s="1"/>
  <c r="I8" i="17"/>
  <c r="J8" i="17" s="1"/>
  <c r="K8" i="17"/>
  <c r="M8" i="17"/>
  <c r="N8" i="17"/>
  <c r="O8" i="17" s="1"/>
  <c r="I9" i="17"/>
  <c r="J9" i="17" s="1"/>
  <c r="K9" i="17"/>
  <c r="M9" i="17"/>
  <c r="N9" i="17"/>
  <c r="O9" i="17" s="1"/>
  <c r="I10" i="17"/>
  <c r="J10" i="17" s="1"/>
  <c r="K10" i="17"/>
  <c r="M10" i="17"/>
  <c r="N10" i="17"/>
  <c r="O10" i="17" s="1"/>
  <c r="I11" i="17"/>
  <c r="J11" i="17" s="1"/>
  <c r="K11" i="17"/>
  <c r="M11" i="17"/>
  <c r="N11" i="17"/>
  <c r="O11" i="17" s="1"/>
  <c r="I12" i="17"/>
  <c r="J12" i="17" s="1"/>
  <c r="K12" i="17"/>
  <c r="M12" i="17"/>
  <c r="N12" i="17"/>
  <c r="O12" i="17" s="1"/>
  <c r="I13" i="17"/>
  <c r="J13" i="17" s="1"/>
  <c r="K13" i="17"/>
  <c r="M13" i="17"/>
  <c r="N13" i="17"/>
  <c r="O13" i="17" s="1"/>
  <c r="I14" i="17"/>
  <c r="J14" i="17" s="1"/>
  <c r="K14" i="17"/>
  <c r="M14" i="17"/>
  <c r="N14" i="17"/>
  <c r="O14" i="17" s="1"/>
  <c r="I15" i="17"/>
  <c r="J15" i="17" s="1"/>
  <c r="K15" i="17"/>
  <c r="M15" i="17"/>
  <c r="N15" i="17"/>
  <c r="O15" i="17" s="1"/>
  <c r="I16" i="17"/>
  <c r="J16" i="17" s="1"/>
  <c r="K16" i="17"/>
  <c r="M16" i="17"/>
  <c r="N16" i="17"/>
  <c r="O16" i="17" s="1"/>
  <c r="I17" i="17"/>
  <c r="J17" i="17" s="1"/>
  <c r="K17" i="17"/>
  <c r="M17" i="17"/>
  <c r="N17" i="17"/>
  <c r="O17" i="17" s="1"/>
  <c r="I18" i="17"/>
  <c r="J18" i="17" s="1"/>
  <c r="K18" i="17"/>
  <c r="M18" i="17"/>
  <c r="N18" i="17"/>
  <c r="O18" i="17" s="1"/>
  <c r="I19" i="17"/>
  <c r="J19" i="17" s="1"/>
  <c r="K19" i="17"/>
  <c r="M19" i="17"/>
  <c r="N19" i="17"/>
  <c r="O19" i="17" s="1"/>
  <c r="I20" i="17"/>
  <c r="J20" i="17" s="1"/>
  <c r="K20" i="17"/>
  <c r="M20" i="17"/>
  <c r="N20" i="17"/>
  <c r="O20" i="17" s="1"/>
  <c r="I21" i="17"/>
  <c r="J21" i="17" s="1"/>
  <c r="K21" i="17"/>
  <c r="M21" i="17"/>
  <c r="N21" i="17"/>
  <c r="O21" i="17" s="1"/>
  <c r="I22" i="17"/>
  <c r="J22" i="17" s="1"/>
  <c r="K22" i="17"/>
  <c r="M22" i="17"/>
  <c r="N22" i="17"/>
  <c r="O22" i="17" s="1"/>
  <c r="I23" i="17"/>
  <c r="J23" i="17" s="1"/>
  <c r="K23" i="17"/>
  <c r="M23" i="17"/>
  <c r="N23" i="17"/>
  <c r="O23" i="17" s="1"/>
  <c r="I24" i="17"/>
  <c r="J24" i="17" s="1"/>
  <c r="K24" i="17"/>
  <c r="M24" i="17"/>
  <c r="N24" i="17"/>
  <c r="O24" i="17" s="1"/>
  <c r="I25" i="17"/>
  <c r="J25" i="17" s="1"/>
  <c r="K25" i="17"/>
  <c r="M25" i="17"/>
  <c r="N25" i="17"/>
  <c r="O25" i="17" s="1"/>
  <c r="I26" i="17"/>
  <c r="J26" i="17" s="1"/>
  <c r="K26" i="17"/>
  <c r="M26" i="17"/>
  <c r="N26" i="17"/>
  <c r="O26" i="17" s="1"/>
  <c r="I27" i="17"/>
  <c r="J27" i="17" s="1"/>
  <c r="K27" i="17"/>
  <c r="M27" i="17"/>
  <c r="N27" i="17"/>
  <c r="O27" i="17" s="1"/>
  <c r="I28" i="17"/>
  <c r="J28" i="17" s="1"/>
  <c r="K28" i="17"/>
  <c r="M28" i="17"/>
  <c r="N28" i="17"/>
  <c r="O28" i="17" s="1"/>
  <c r="I29" i="17"/>
  <c r="J29" i="17" s="1"/>
  <c r="K29" i="17"/>
  <c r="M29" i="17"/>
  <c r="N29" i="17"/>
  <c r="O29" i="17" s="1"/>
  <c r="I30" i="17"/>
  <c r="J30" i="17" s="1"/>
  <c r="K30" i="17"/>
  <c r="M30" i="17"/>
  <c r="N30" i="17"/>
  <c r="O30" i="17" s="1"/>
  <c r="I31" i="17"/>
  <c r="J31" i="17" s="1"/>
  <c r="K31" i="17"/>
  <c r="M31" i="17"/>
  <c r="N31" i="17"/>
  <c r="O31" i="17" s="1"/>
  <c r="I32" i="17"/>
  <c r="J32" i="17" s="1"/>
  <c r="K32" i="17"/>
  <c r="M32" i="17"/>
  <c r="N32" i="17"/>
  <c r="O32" i="17" s="1"/>
  <c r="I33" i="17"/>
  <c r="J33" i="17" s="1"/>
  <c r="K33" i="17"/>
  <c r="M33" i="17"/>
  <c r="N33" i="17"/>
  <c r="O33" i="17" s="1"/>
  <c r="I34" i="17"/>
  <c r="J34" i="17" s="1"/>
  <c r="K34" i="17"/>
  <c r="M34" i="17"/>
  <c r="N34" i="17"/>
  <c r="O34" i="17" s="1"/>
  <c r="I35" i="17"/>
  <c r="J35" i="17" s="1"/>
  <c r="K35" i="17"/>
  <c r="M35" i="17"/>
  <c r="N35" i="17"/>
  <c r="O35" i="17" s="1"/>
  <c r="I36" i="17"/>
  <c r="J36" i="17" s="1"/>
  <c r="K36" i="17"/>
  <c r="M36" i="17"/>
  <c r="N36" i="17"/>
  <c r="O36" i="17" s="1"/>
  <c r="I37" i="17"/>
  <c r="J37" i="17" s="1"/>
  <c r="K37" i="17"/>
  <c r="M37" i="17"/>
  <c r="N37" i="17"/>
  <c r="O37" i="17" s="1"/>
  <c r="I38" i="17"/>
  <c r="J38" i="17" s="1"/>
  <c r="K38" i="17"/>
  <c r="M38" i="17"/>
  <c r="N38" i="17"/>
  <c r="O38" i="17" s="1"/>
  <c r="I39" i="17"/>
  <c r="J39" i="17" s="1"/>
  <c r="K39" i="17"/>
  <c r="M39" i="17"/>
  <c r="N39" i="17"/>
  <c r="O39" i="17" s="1"/>
  <c r="I40" i="17"/>
  <c r="J40" i="17" s="1"/>
  <c r="K40" i="17"/>
  <c r="M40" i="17"/>
  <c r="N40" i="17"/>
  <c r="O40" i="17" s="1"/>
  <c r="I41" i="17"/>
  <c r="J41" i="17" s="1"/>
  <c r="K41" i="17"/>
  <c r="M41" i="17"/>
  <c r="N41" i="17"/>
  <c r="O41" i="17" s="1"/>
  <c r="I42" i="17"/>
  <c r="J42" i="17" s="1"/>
  <c r="K42" i="17"/>
  <c r="M42" i="17"/>
  <c r="N42" i="17"/>
  <c r="O42" i="17" s="1"/>
  <c r="I43" i="17"/>
  <c r="J43" i="17" s="1"/>
  <c r="K43" i="17"/>
  <c r="M43" i="17"/>
  <c r="N43" i="17"/>
  <c r="O43" i="17" s="1"/>
  <c r="I44" i="17"/>
  <c r="J44" i="17" s="1"/>
  <c r="K44" i="17"/>
  <c r="M44" i="17"/>
  <c r="N44" i="17"/>
  <c r="O44" i="17" s="1"/>
  <c r="I45" i="17"/>
  <c r="J45" i="17" s="1"/>
  <c r="K45" i="17"/>
  <c r="M45" i="17"/>
  <c r="N45" i="17"/>
  <c r="O45" i="17" s="1"/>
  <c r="I46" i="17"/>
  <c r="J46" i="17" s="1"/>
  <c r="K46" i="17"/>
  <c r="M46" i="17"/>
  <c r="N46" i="17"/>
  <c r="O46" i="17" s="1"/>
  <c r="I47" i="17"/>
  <c r="J47" i="17" s="1"/>
  <c r="K47" i="17"/>
  <c r="M47" i="17"/>
  <c r="N47" i="17"/>
  <c r="O47" i="17" s="1"/>
  <c r="I48" i="17"/>
  <c r="J48" i="17" s="1"/>
  <c r="K48" i="17"/>
  <c r="M48" i="17"/>
  <c r="N48" i="17"/>
  <c r="O48" i="17" s="1"/>
  <c r="I49" i="17"/>
  <c r="J49" i="17" s="1"/>
  <c r="K49" i="17"/>
  <c r="M49" i="17"/>
  <c r="N49" i="17"/>
  <c r="O49" i="17" s="1"/>
  <c r="I50" i="17"/>
  <c r="J50" i="17" s="1"/>
  <c r="K50" i="17"/>
  <c r="M50" i="17"/>
  <c r="N50" i="17"/>
  <c r="O50" i="17" s="1"/>
  <c r="I51" i="17"/>
  <c r="J51" i="17" s="1"/>
  <c r="K51" i="17"/>
  <c r="M51" i="17"/>
  <c r="N51" i="17"/>
  <c r="O51" i="17" s="1"/>
  <c r="I52" i="17"/>
  <c r="J52" i="17" s="1"/>
  <c r="K52" i="17"/>
  <c r="M52" i="17"/>
  <c r="N52" i="17"/>
  <c r="O52" i="17" s="1"/>
  <c r="I53" i="17"/>
  <c r="J53" i="17" s="1"/>
  <c r="K53" i="17"/>
  <c r="M53" i="17"/>
  <c r="N53" i="17"/>
  <c r="O53" i="17" s="1"/>
  <c r="I54" i="17"/>
  <c r="J54" i="17" s="1"/>
  <c r="K54" i="17"/>
  <c r="M54" i="17"/>
  <c r="N54" i="17"/>
  <c r="O54" i="17" s="1"/>
  <c r="I55" i="17"/>
  <c r="J55" i="17" s="1"/>
  <c r="K55" i="17"/>
  <c r="M55" i="17"/>
  <c r="N55" i="17"/>
  <c r="O55" i="17" s="1"/>
  <c r="I56" i="17"/>
  <c r="J56" i="17" s="1"/>
  <c r="K56" i="17"/>
  <c r="M56" i="17"/>
  <c r="N56" i="17"/>
  <c r="O56" i="17" s="1"/>
  <c r="I57" i="17"/>
  <c r="J57" i="17" s="1"/>
  <c r="K57" i="17"/>
  <c r="M57" i="17"/>
  <c r="N57" i="17"/>
  <c r="O57" i="17" s="1"/>
  <c r="I58" i="17"/>
  <c r="J58" i="17" s="1"/>
  <c r="K58" i="17"/>
  <c r="M58" i="17"/>
  <c r="N58" i="17"/>
  <c r="O58" i="17" s="1"/>
  <c r="I59" i="17"/>
  <c r="J59" i="17" s="1"/>
  <c r="K59" i="17"/>
  <c r="M59" i="17"/>
  <c r="N59" i="17"/>
  <c r="O59" i="17" s="1"/>
  <c r="I60" i="17"/>
  <c r="J60" i="17" s="1"/>
  <c r="K60" i="17"/>
  <c r="M60" i="17"/>
  <c r="N60" i="17"/>
  <c r="O60" i="17" s="1"/>
  <c r="I61" i="17"/>
  <c r="J61" i="17" s="1"/>
  <c r="K61" i="17"/>
  <c r="M61" i="17"/>
  <c r="N61" i="17"/>
  <c r="O61" i="17" s="1"/>
  <c r="I62" i="17"/>
  <c r="J62" i="17" s="1"/>
  <c r="K62" i="17"/>
  <c r="M62" i="17"/>
  <c r="N62" i="17"/>
  <c r="O62" i="17" s="1"/>
  <c r="I63" i="17"/>
  <c r="J63" i="17" s="1"/>
  <c r="K63" i="17"/>
  <c r="M63" i="17"/>
  <c r="N63" i="17"/>
  <c r="O63" i="17" s="1"/>
  <c r="I64" i="17"/>
  <c r="J64" i="17" s="1"/>
  <c r="K64" i="17"/>
  <c r="M64" i="17"/>
  <c r="N64" i="17"/>
  <c r="O64" i="17" s="1"/>
  <c r="I65" i="17"/>
  <c r="J65" i="17" s="1"/>
  <c r="K65" i="17"/>
  <c r="M65" i="17"/>
  <c r="N65" i="17"/>
  <c r="O65" i="17" s="1"/>
  <c r="I66" i="17"/>
  <c r="J66" i="17" s="1"/>
  <c r="K66" i="17"/>
  <c r="M66" i="17"/>
  <c r="N66" i="17"/>
  <c r="O66" i="17" s="1"/>
  <c r="I67" i="17"/>
  <c r="J67" i="17" s="1"/>
  <c r="K67" i="17"/>
  <c r="M67" i="17"/>
  <c r="N67" i="17"/>
  <c r="O67" i="17" s="1"/>
  <c r="I68" i="17"/>
  <c r="J68" i="17" s="1"/>
  <c r="K68" i="17"/>
  <c r="M68" i="17"/>
  <c r="N68" i="17"/>
  <c r="O68" i="17" s="1"/>
  <c r="I69" i="17"/>
  <c r="J69" i="17" s="1"/>
  <c r="K69" i="17"/>
  <c r="M69" i="17"/>
  <c r="N69" i="17"/>
  <c r="O69" i="17" s="1"/>
  <c r="I70" i="17"/>
  <c r="J70" i="17" s="1"/>
  <c r="K70" i="17"/>
  <c r="M70" i="17"/>
  <c r="N70" i="17"/>
  <c r="O70" i="17" s="1"/>
  <c r="I71" i="17"/>
  <c r="J71" i="17" s="1"/>
  <c r="K71" i="17"/>
  <c r="M71" i="17"/>
  <c r="N71" i="17"/>
  <c r="O71" i="17" s="1"/>
  <c r="I72" i="17"/>
  <c r="J72" i="17" s="1"/>
  <c r="K72" i="17"/>
  <c r="M72" i="17"/>
  <c r="N72" i="17"/>
  <c r="O72" i="17" s="1"/>
  <c r="I73" i="17"/>
  <c r="J73" i="17" s="1"/>
  <c r="K73" i="17"/>
  <c r="M73" i="17"/>
  <c r="N73" i="17"/>
  <c r="O73" i="17" s="1"/>
  <c r="I74" i="17"/>
  <c r="J74" i="17" s="1"/>
  <c r="K74" i="17"/>
  <c r="M74" i="17"/>
  <c r="N74" i="17"/>
  <c r="O74" i="17" s="1"/>
  <c r="I75" i="17"/>
  <c r="J75" i="17" s="1"/>
  <c r="K75" i="17"/>
  <c r="M75" i="17"/>
  <c r="N75" i="17"/>
  <c r="O75" i="17" s="1"/>
  <c r="I76" i="17"/>
  <c r="J76" i="17" s="1"/>
  <c r="K76" i="17"/>
  <c r="M76" i="17"/>
  <c r="N76" i="17"/>
  <c r="O76" i="17" s="1"/>
  <c r="I77" i="17"/>
  <c r="J77" i="17" s="1"/>
  <c r="K77" i="17"/>
  <c r="M77" i="17"/>
  <c r="N77" i="17"/>
  <c r="O77" i="17" s="1"/>
  <c r="I78" i="17"/>
  <c r="J78" i="17" s="1"/>
  <c r="K78" i="17"/>
  <c r="M78" i="17"/>
  <c r="N78" i="17"/>
  <c r="O78" i="17" s="1"/>
  <c r="I79" i="17"/>
  <c r="J79" i="17" s="1"/>
  <c r="K79" i="17"/>
  <c r="M79" i="17"/>
  <c r="N79" i="17"/>
  <c r="O79" i="17" s="1"/>
  <c r="I80" i="17"/>
  <c r="J80" i="17" s="1"/>
  <c r="K80" i="17"/>
  <c r="M80" i="17"/>
  <c r="N80" i="17"/>
  <c r="O80" i="17" s="1"/>
  <c r="I81" i="17"/>
  <c r="J81" i="17" s="1"/>
  <c r="K81" i="17"/>
  <c r="M81" i="17"/>
  <c r="N81" i="17"/>
  <c r="O81" i="17" s="1"/>
  <c r="I82" i="17"/>
  <c r="J82" i="17" s="1"/>
  <c r="K82" i="17"/>
  <c r="M82" i="17"/>
  <c r="N82" i="17"/>
  <c r="O82" i="17" s="1"/>
  <c r="I83" i="17"/>
  <c r="J83" i="17" s="1"/>
  <c r="K83" i="17"/>
  <c r="M83" i="17"/>
  <c r="N83" i="17"/>
  <c r="O83" i="17" s="1"/>
  <c r="I84" i="17"/>
  <c r="J84" i="17" s="1"/>
  <c r="K84" i="17"/>
  <c r="M84" i="17"/>
  <c r="N84" i="17"/>
  <c r="O84" i="17" s="1"/>
  <c r="I85" i="17"/>
  <c r="J85" i="17" s="1"/>
  <c r="K85" i="17"/>
  <c r="M85" i="17"/>
  <c r="N85" i="17"/>
  <c r="O85" i="17" s="1"/>
  <c r="I86" i="17"/>
  <c r="J86" i="17" s="1"/>
  <c r="K86" i="17"/>
  <c r="M86" i="17"/>
  <c r="N86" i="17"/>
  <c r="O86" i="17" s="1"/>
  <c r="I87" i="17"/>
  <c r="J87" i="17" s="1"/>
  <c r="K87" i="17"/>
  <c r="M87" i="17"/>
  <c r="N87" i="17"/>
  <c r="O87" i="17" s="1"/>
  <c r="I88" i="17"/>
  <c r="J88" i="17" s="1"/>
  <c r="K88" i="17"/>
  <c r="M88" i="17"/>
  <c r="N88" i="17"/>
  <c r="O88" i="17" s="1"/>
  <c r="I89" i="17"/>
  <c r="J89" i="17" s="1"/>
  <c r="K89" i="17"/>
  <c r="M89" i="17"/>
  <c r="N89" i="17"/>
  <c r="O89" i="17" s="1"/>
  <c r="I90" i="17"/>
  <c r="J90" i="17" s="1"/>
  <c r="K90" i="17"/>
  <c r="M90" i="17"/>
  <c r="N90" i="17"/>
  <c r="O90" i="17" s="1"/>
  <c r="I91" i="17"/>
  <c r="J91" i="17" s="1"/>
  <c r="K91" i="17"/>
  <c r="M91" i="17"/>
  <c r="N91" i="17"/>
  <c r="O91" i="17" s="1"/>
  <c r="I92" i="17"/>
  <c r="J92" i="17" s="1"/>
  <c r="K92" i="17"/>
  <c r="M92" i="17"/>
  <c r="N92" i="17"/>
  <c r="O92" i="17" s="1"/>
  <c r="I93" i="17"/>
  <c r="J93" i="17" s="1"/>
  <c r="K93" i="17"/>
  <c r="M93" i="17"/>
  <c r="N93" i="17"/>
  <c r="O93" i="17" s="1"/>
  <c r="I94" i="17"/>
  <c r="J94" i="17" s="1"/>
  <c r="K94" i="17"/>
  <c r="M94" i="17"/>
  <c r="N94" i="17"/>
  <c r="O94" i="17" s="1"/>
  <c r="I95" i="17"/>
  <c r="J95" i="17" s="1"/>
  <c r="K95" i="17"/>
  <c r="M95" i="17"/>
  <c r="N95" i="17"/>
  <c r="O95" i="17" s="1"/>
  <c r="I96" i="17"/>
  <c r="J96" i="17" s="1"/>
  <c r="K96" i="17"/>
  <c r="M96" i="17"/>
  <c r="N96" i="17"/>
  <c r="O96" i="17" s="1"/>
  <c r="I97" i="17"/>
  <c r="J97" i="17" s="1"/>
  <c r="K97" i="17"/>
  <c r="M97" i="17"/>
  <c r="N97" i="17"/>
  <c r="O97" i="17" s="1"/>
  <c r="I98" i="17"/>
  <c r="J98" i="17" s="1"/>
  <c r="K98" i="17"/>
  <c r="M98" i="17"/>
  <c r="N98" i="17"/>
  <c r="O98" i="17" s="1"/>
  <c r="I99" i="17"/>
  <c r="J99" i="17" s="1"/>
  <c r="K99" i="17"/>
  <c r="M99" i="17"/>
  <c r="N99" i="17"/>
  <c r="O99" i="17" s="1"/>
  <c r="I100" i="17"/>
  <c r="J100" i="17" s="1"/>
  <c r="K100" i="17"/>
  <c r="M100" i="17"/>
  <c r="N100" i="17"/>
  <c r="O100" i="17" s="1"/>
  <c r="I101" i="17"/>
  <c r="J101" i="17" s="1"/>
  <c r="K101" i="17"/>
  <c r="M101" i="17"/>
  <c r="N101" i="17"/>
  <c r="O101" i="17" s="1"/>
  <c r="I102" i="17"/>
  <c r="J102" i="17" s="1"/>
  <c r="K102" i="17"/>
  <c r="M102" i="17"/>
  <c r="N102" i="17"/>
  <c r="O102" i="17" s="1"/>
  <c r="I103" i="17"/>
  <c r="J103" i="17" s="1"/>
  <c r="K103" i="17"/>
  <c r="M103" i="17"/>
  <c r="N103" i="17"/>
  <c r="O103" i="17" s="1"/>
  <c r="I104" i="17"/>
  <c r="J104" i="17" s="1"/>
  <c r="K104" i="17"/>
  <c r="M104" i="17"/>
  <c r="N104" i="17"/>
  <c r="O104" i="17" s="1"/>
  <c r="I105" i="17"/>
  <c r="J105" i="17" s="1"/>
  <c r="K105" i="17"/>
  <c r="M105" i="17"/>
  <c r="N105" i="17"/>
  <c r="O105" i="17" s="1"/>
  <c r="I106" i="17"/>
  <c r="J106" i="17" s="1"/>
  <c r="K106" i="17"/>
  <c r="M106" i="17"/>
  <c r="N106" i="17"/>
  <c r="O106" i="17" s="1"/>
  <c r="I107" i="17"/>
  <c r="J107" i="17" s="1"/>
  <c r="K107" i="17"/>
  <c r="M107" i="17"/>
  <c r="N107" i="17"/>
  <c r="O107" i="17" s="1"/>
  <c r="I108" i="17"/>
  <c r="J108" i="17" s="1"/>
  <c r="K108" i="17"/>
  <c r="M108" i="17"/>
  <c r="N108" i="17"/>
  <c r="O108" i="17" s="1"/>
  <c r="I109" i="17"/>
  <c r="J109" i="17" s="1"/>
  <c r="K109" i="17"/>
  <c r="M109" i="17"/>
  <c r="N109" i="17"/>
  <c r="O109" i="17" s="1"/>
  <c r="I110" i="17"/>
  <c r="J110" i="17" s="1"/>
  <c r="K110" i="17"/>
  <c r="M110" i="17"/>
  <c r="N110" i="17"/>
  <c r="O110" i="17" s="1"/>
  <c r="I111" i="17"/>
  <c r="J111" i="17" s="1"/>
  <c r="K111" i="17"/>
  <c r="M111" i="17"/>
  <c r="N111" i="17"/>
  <c r="O111" i="17" s="1"/>
  <c r="I112" i="17"/>
  <c r="J112" i="17" s="1"/>
  <c r="K112" i="17"/>
  <c r="M112" i="17"/>
  <c r="N112" i="17"/>
  <c r="O112" i="17" s="1"/>
  <c r="I113" i="17"/>
  <c r="J113" i="17" s="1"/>
  <c r="K113" i="17"/>
  <c r="M113" i="17"/>
  <c r="N113" i="17"/>
  <c r="O113" i="17" s="1"/>
  <c r="I114" i="17"/>
  <c r="J114" i="17" s="1"/>
  <c r="K114" i="17"/>
  <c r="M114" i="17"/>
  <c r="N114" i="17"/>
  <c r="O114" i="17" s="1"/>
  <c r="I115" i="17"/>
  <c r="J115" i="17" s="1"/>
  <c r="K115" i="17"/>
  <c r="M115" i="17"/>
  <c r="N115" i="17"/>
  <c r="O115" i="17" s="1"/>
  <c r="I116" i="17"/>
  <c r="J116" i="17" s="1"/>
  <c r="K116" i="17"/>
  <c r="M116" i="17"/>
  <c r="N116" i="17"/>
  <c r="O116" i="17" s="1"/>
  <c r="I117" i="17"/>
  <c r="J117" i="17" s="1"/>
  <c r="K117" i="17"/>
  <c r="M117" i="17"/>
  <c r="N117" i="17"/>
  <c r="O117" i="17" s="1"/>
  <c r="I118" i="17"/>
  <c r="J118" i="17" s="1"/>
  <c r="K118" i="17"/>
  <c r="M118" i="17"/>
  <c r="N118" i="17"/>
  <c r="O118" i="17" s="1"/>
  <c r="I119" i="17"/>
  <c r="J119" i="17" s="1"/>
  <c r="K119" i="17"/>
  <c r="M119" i="17"/>
  <c r="N119" i="17"/>
  <c r="O119" i="17" s="1"/>
  <c r="I120" i="17"/>
  <c r="J120" i="17" s="1"/>
  <c r="K120" i="17"/>
  <c r="M120" i="17"/>
  <c r="N120" i="17"/>
  <c r="O120" i="17" s="1"/>
  <c r="I121" i="17"/>
  <c r="J121" i="17" s="1"/>
  <c r="K121" i="17"/>
  <c r="M121" i="17"/>
  <c r="N121" i="17"/>
  <c r="O121" i="17" s="1"/>
  <c r="I122" i="17"/>
  <c r="J122" i="17" s="1"/>
  <c r="K122" i="17"/>
  <c r="M122" i="17"/>
  <c r="N122" i="17"/>
  <c r="O122" i="17" s="1"/>
  <c r="I123" i="17"/>
  <c r="J123" i="17" s="1"/>
  <c r="K123" i="17"/>
  <c r="M123" i="17"/>
  <c r="N123" i="17"/>
  <c r="O123" i="17" s="1"/>
  <c r="I124" i="17"/>
  <c r="J124" i="17" s="1"/>
  <c r="K124" i="17"/>
  <c r="M124" i="17"/>
  <c r="N124" i="17"/>
  <c r="O124" i="17" s="1"/>
  <c r="I125" i="17"/>
  <c r="J125" i="17" s="1"/>
  <c r="K125" i="17"/>
  <c r="M125" i="17"/>
  <c r="N125" i="17"/>
  <c r="O125" i="17" s="1"/>
  <c r="I126" i="17"/>
  <c r="J126" i="17" s="1"/>
  <c r="K126" i="17"/>
  <c r="M126" i="17"/>
  <c r="N126" i="17"/>
  <c r="O126" i="17" s="1"/>
  <c r="I127" i="17"/>
  <c r="J127" i="17" s="1"/>
  <c r="K127" i="17"/>
  <c r="M127" i="17"/>
  <c r="N127" i="17"/>
  <c r="O127" i="17" s="1"/>
  <c r="I128" i="17"/>
  <c r="J128" i="17" s="1"/>
  <c r="K128" i="17"/>
  <c r="M128" i="17"/>
  <c r="N128" i="17"/>
  <c r="O128" i="17" s="1"/>
  <c r="I129" i="17"/>
  <c r="J129" i="17" s="1"/>
  <c r="K129" i="17"/>
  <c r="M129" i="17"/>
  <c r="N129" i="17"/>
  <c r="O129" i="17" s="1"/>
  <c r="I130" i="17"/>
  <c r="J130" i="17" s="1"/>
  <c r="K130" i="17"/>
  <c r="M130" i="17"/>
  <c r="N130" i="17"/>
  <c r="O130" i="17" s="1"/>
  <c r="I131" i="17"/>
  <c r="J131" i="17" s="1"/>
  <c r="K131" i="17"/>
  <c r="M131" i="17"/>
  <c r="N131" i="17"/>
  <c r="O131" i="17" s="1"/>
  <c r="I132" i="17"/>
  <c r="J132" i="17" s="1"/>
  <c r="K132" i="17"/>
  <c r="M132" i="17"/>
  <c r="N132" i="17"/>
  <c r="O132" i="17" s="1"/>
  <c r="I133" i="17"/>
  <c r="J133" i="17" s="1"/>
  <c r="K133" i="17"/>
  <c r="M133" i="17"/>
  <c r="N133" i="17"/>
  <c r="O133" i="17" s="1"/>
  <c r="I134" i="17"/>
  <c r="J134" i="17" s="1"/>
  <c r="K134" i="17"/>
  <c r="M134" i="17"/>
  <c r="N134" i="17"/>
  <c r="O134" i="17" s="1"/>
  <c r="I135" i="17"/>
  <c r="J135" i="17" s="1"/>
  <c r="K135" i="17"/>
  <c r="M135" i="17"/>
  <c r="N135" i="17"/>
  <c r="O135" i="17" s="1"/>
  <c r="I136" i="17"/>
  <c r="J136" i="17" s="1"/>
  <c r="K136" i="17"/>
  <c r="M136" i="17"/>
  <c r="N136" i="17"/>
  <c r="O136" i="17" s="1"/>
  <c r="I137" i="17"/>
  <c r="J137" i="17" s="1"/>
  <c r="K137" i="17"/>
  <c r="M137" i="17"/>
  <c r="N137" i="17"/>
  <c r="O137" i="17" s="1"/>
  <c r="I138" i="17"/>
  <c r="J138" i="17" s="1"/>
  <c r="K138" i="17"/>
  <c r="M138" i="17"/>
  <c r="N138" i="17"/>
  <c r="O138" i="17" s="1"/>
  <c r="I139" i="17"/>
  <c r="J139" i="17" s="1"/>
  <c r="K139" i="17"/>
  <c r="M139" i="17"/>
  <c r="N139" i="17"/>
  <c r="O139" i="17" s="1"/>
  <c r="I140" i="17"/>
  <c r="J140" i="17" s="1"/>
  <c r="K140" i="17"/>
  <c r="M140" i="17"/>
  <c r="N140" i="17"/>
  <c r="O140" i="17" s="1"/>
  <c r="I141" i="17"/>
  <c r="J141" i="17" s="1"/>
  <c r="K141" i="17"/>
  <c r="M141" i="17"/>
  <c r="N141" i="17"/>
  <c r="O141" i="17" s="1"/>
  <c r="I142" i="17"/>
  <c r="J142" i="17" s="1"/>
  <c r="K142" i="17"/>
  <c r="M142" i="17"/>
  <c r="N142" i="17"/>
  <c r="O142" i="17" s="1"/>
  <c r="I143" i="17"/>
  <c r="J143" i="17" s="1"/>
  <c r="K143" i="17"/>
  <c r="M143" i="17"/>
  <c r="N143" i="17"/>
  <c r="O143" i="17" s="1"/>
  <c r="I144" i="17"/>
  <c r="J144" i="17" s="1"/>
  <c r="K144" i="17"/>
  <c r="M144" i="17"/>
  <c r="N144" i="17"/>
  <c r="O144" i="17" s="1"/>
  <c r="I145" i="17"/>
  <c r="J145" i="17" s="1"/>
  <c r="K145" i="17"/>
  <c r="M145" i="17"/>
  <c r="N145" i="17"/>
  <c r="O145" i="17" s="1"/>
  <c r="I146" i="17"/>
  <c r="J146" i="17" s="1"/>
  <c r="K146" i="17"/>
  <c r="M146" i="17"/>
  <c r="N146" i="17"/>
  <c r="O146" i="17" s="1"/>
  <c r="I147" i="17"/>
  <c r="J147" i="17" s="1"/>
  <c r="K147" i="17"/>
  <c r="M147" i="17"/>
  <c r="N147" i="17"/>
  <c r="O147" i="17" s="1"/>
  <c r="I148" i="17"/>
  <c r="J148" i="17" s="1"/>
  <c r="K148" i="17"/>
  <c r="M148" i="17"/>
  <c r="N148" i="17"/>
  <c r="O148" i="17" s="1"/>
  <c r="I149" i="17"/>
  <c r="J149" i="17" s="1"/>
  <c r="K149" i="17"/>
  <c r="M149" i="17"/>
  <c r="N149" i="17"/>
  <c r="O149" i="17" s="1"/>
  <c r="I150" i="17"/>
  <c r="J150" i="17" s="1"/>
  <c r="K150" i="17"/>
  <c r="M150" i="17"/>
  <c r="N150" i="17"/>
  <c r="O150" i="17" s="1"/>
  <c r="I151" i="17"/>
  <c r="J151" i="17" s="1"/>
  <c r="K151" i="17"/>
  <c r="M151" i="17"/>
  <c r="N151" i="17"/>
  <c r="O151" i="17" s="1"/>
  <c r="I152" i="17"/>
  <c r="J152" i="17" s="1"/>
  <c r="K152" i="17"/>
  <c r="M152" i="17"/>
  <c r="N152" i="17"/>
  <c r="O152" i="17" s="1"/>
  <c r="I153" i="17"/>
  <c r="J153" i="17" s="1"/>
  <c r="K153" i="17"/>
  <c r="M153" i="17"/>
  <c r="N153" i="17"/>
  <c r="O153" i="17" s="1"/>
  <c r="I154" i="17"/>
  <c r="J154" i="17" s="1"/>
  <c r="K154" i="17"/>
  <c r="M154" i="17"/>
  <c r="N154" i="17"/>
  <c r="O154" i="17" s="1"/>
  <c r="I155" i="17"/>
  <c r="J155" i="17" s="1"/>
  <c r="K155" i="17"/>
  <c r="M155" i="17"/>
  <c r="N155" i="17"/>
  <c r="O155" i="17" s="1"/>
  <c r="I156" i="17"/>
  <c r="J156" i="17" s="1"/>
  <c r="K156" i="17"/>
  <c r="M156" i="17"/>
  <c r="N156" i="17"/>
  <c r="O156" i="17" s="1"/>
  <c r="I157" i="17"/>
  <c r="J157" i="17" s="1"/>
  <c r="K157" i="17"/>
  <c r="M157" i="17"/>
  <c r="N157" i="17"/>
  <c r="O157" i="17" s="1"/>
  <c r="I158" i="17"/>
  <c r="J158" i="17" s="1"/>
  <c r="K158" i="17"/>
  <c r="M158" i="17"/>
  <c r="N158" i="17"/>
  <c r="O158" i="17" s="1"/>
  <c r="I159" i="17"/>
  <c r="J159" i="17" s="1"/>
  <c r="K159" i="17"/>
  <c r="M159" i="17"/>
  <c r="N159" i="17"/>
  <c r="O159" i="17" s="1"/>
  <c r="I160" i="17"/>
  <c r="J160" i="17" s="1"/>
  <c r="K160" i="17"/>
  <c r="M160" i="17"/>
  <c r="N160" i="17"/>
  <c r="O160" i="17" s="1"/>
  <c r="I161" i="17"/>
  <c r="J161" i="17" s="1"/>
  <c r="K161" i="17"/>
  <c r="M161" i="17"/>
  <c r="N161" i="17"/>
  <c r="O161" i="17" s="1"/>
  <c r="I162" i="17"/>
  <c r="J162" i="17" s="1"/>
  <c r="K162" i="17"/>
  <c r="M162" i="17"/>
  <c r="N162" i="17"/>
  <c r="O162" i="17" s="1"/>
  <c r="I163" i="17"/>
  <c r="J163" i="17" s="1"/>
  <c r="K163" i="17"/>
  <c r="M163" i="17"/>
  <c r="N163" i="17"/>
  <c r="O163" i="17" s="1"/>
  <c r="I164" i="17"/>
  <c r="J164" i="17" s="1"/>
  <c r="K164" i="17"/>
  <c r="M164" i="17"/>
  <c r="N164" i="17"/>
  <c r="O164" i="17" s="1"/>
  <c r="I165" i="17"/>
  <c r="J165" i="17" s="1"/>
  <c r="K165" i="17"/>
  <c r="M165" i="17"/>
  <c r="N165" i="17"/>
  <c r="O165" i="17" s="1"/>
  <c r="I166" i="17"/>
  <c r="J166" i="17" s="1"/>
  <c r="K166" i="17"/>
  <c r="M166" i="17"/>
  <c r="N166" i="17"/>
  <c r="O166" i="17" s="1"/>
  <c r="I167" i="17"/>
  <c r="J167" i="17" s="1"/>
  <c r="K167" i="17"/>
  <c r="M167" i="17"/>
  <c r="N167" i="17"/>
  <c r="O167" i="17" s="1"/>
  <c r="I168" i="17"/>
  <c r="J168" i="17" s="1"/>
  <c r="K168" i="17"/>
  <c r="M168" i="17"/>
  <c r="N168" i="17"/>
  <c r="O168" i="17" s="1"/>
  <c r="I169" i="17"/>
  <c r="J169" i="17" s="1"/>
  <c r="K169" i="17"/>
  <c r="M169" i="17"/>
  <c r="N169" i="17"/>
  <c r="O169" i="17" s="1"/>
  <c r="I170" i="17"/>
  <c r="J170" i="17" s="1"/>
  <c r="K170" i="17"/>
  <c r="M170" i="17"/>
  <c r="N170" i="17"/>
  <c r="O170" i="17" s="1"/>
  <c r="I171" i="17"/>
  <c r="J171" i="17" s="1"/>
  <c r="K171" i="17"/>
  <c r="M171" i="17"/>
  <c r="N171" i="17"/>
  <c r="O171" i="17" s="1"/>
  <c r="I172" i="17"/>
  <c r="J172" i="17" s="1"/>
  <c r="K172" i="17"/>
  <c r="M172" i="17"/>
  <c r="N172" i="17"/>
  <c r="O172" i="17" s="1"/>
  <c r="I173" i="17"/>
  <c r="J173" i="17" s="1"/>
  <c r="K173" i="17"/>
  <c r="M173" i="17"/>
  <c r="N173" i="17"/>
  <c r="O173" i="17" s="1"/>
  <c r="I174" i="17"/>
  <c r="J174" i="17" s="1"/>
  <c r="K174" i="17"/>
  <c r="M174" i="17"/>
  <c r="N174" i="17"/>
  <c r="O174" i="17" s="1"/>
  <c r="I175" i="17"/>
  <c r="J175" i="17" s="1"/>
  <c r="K175" i="17"/>
  <c r="M175" i="17"/>
  <c r="N175" i="17"/>
  <c r="O175" i="17" s="1"/>
  <c r="I176" i="17"/>
  <c r="J176" i="17" s="1"/>
  <c r="K176" i="17"/>
  <c r="M176" i="17"/>
  <c r="N176" i="17"/>
  <c r="O176" i="17" s="1"/>
  <c r="I177" i="17"/>
  <c r="J177" i="17" s="1"/>
  <c r="K177" i="17"/>
  <c r="M177" i="17"/>
  <c r="N177" i="17"/>
  <c r="O177" i="17" s="1"/>
  <c r="I178" i="17"/>
  <c r="J178" i="17" s="1"/>
  <c r="K178" i="17"/>
  <c r="M178" i="17"/>
  <c r="N178" i="17"/>
  <c r="O178" i="17" s="1"/>
  <c r="I179" i="17"/>
  <c r="J179" i="17" s="1"/>
  <c r="K179" i="17"/>
  <c r="M179" i="17"/>
  <c r="N179" i="17"/>
  <c r="O179" i="17" s="1"/>
  <c r="I180" i="17"/>
  <c r="J180" i="17" s="1"/>
  <c r="K180" i="17"/>
  <c r="M180" i="17"/>
  <c r="N180" i="17"/>
  <c r="O180" i="17" s="1"/>
  <c r="I181" i="17"/>
  <c r="J181" i="17" s="1"/>
  <c r="K181" i="17"/>
  <c r="M181" i="17"/>
  <c r="N181" i="17"/>
  <c r="O181" i="17" s="1"/>
  <c r="I182" i="17"/>
  <c r="J182" i="17" s="1"/>
  <c r="K182" i="17"/>
  <c r="M182" i="17"/>
  <c r="N182" i="17"/>
  <c r="O182" i="17" s="1"/>
  <c r="I183" i="17"/>
  <c r="J183" i="17" s="1"/>
  <c r="K183" i="17"/>
  <c r="M183" i="17"/>
  <c r="N183" i="17"/>
  <c r="O183" i="17" s="1"/>
  <c r="I184" i="17"/>
  <c r="J184" i="17" s="1"/>
  <c r="K184" i="17"/>
  <c r="M184" i="17"/>
  <c r="N184" i="17"/>
  <c r="O184" i="17" s="1"/>
  <c r="I185" i="17"/>
  <c r="J185" i="17" s="1"/>
  <c r="K185" i="17"/>
  <c r="M185" i="17"/>
  <c r="N185" i="17"/>
  <c r="O185" i="17" s="1"/>
  <c r="I186" i="17"/>
  <c r="J186" i="17" s="1"/>
  <c r="K186" i="17"/>
  <c r="M186" i="17"/>
  <c r="N186" i="17"/>
  <c r="O186" i="17" s="1"/>
  <c r="I187" i="17"/>
  <c r="J187" i="17" s="1"/>
  <c r="K187" i="17"/>
  <c r="M187" i="17"/>
  <c r="N187" i="17"/>
  <c r="O187" i="17" s="1"/>
  <c r="I188" i="17"/>
  <c r="J188" i="17" s="1"/>
  <c r="K188" i="17"/>
  <c r="M188" i="17"/>
  <c r="N188" i="17"/>
  <c r="O188" i="17" s="1"/>
  <c r="I189" i="17"/>
  <c r="J189" i="17" s="1"/>
  <c r="K189" i="17"/>
  <c r="M189" i="17"/>
  <c r="N189" i="17"/>
  <c r="O189" i="17" s="1"/>
  <c r="I190" i="17"/>
  <c r="J190" i="17" s="1"/>
  <c r="K190" i="17"/>
  <c r="M190" i="17"/>
  <c r="N190" i="17"/>
  <c r="O190" i="17" s="1"/>
  <c r="I191" i="17"/>
  <c r="J191" i="17" s="1"/>
  <c r="K191" i="17"/>
  <c r="M191" i="17"/>
  <c r="N191" i="17"/>
  <c r="O191" i="17" s="1"/>
  <c r="I192" i="17"/>
  <c r="J192" i="17" s="1"/>
  <c r="K192" i="17"/>
  <c r="M192" i="17"/>
  <c r="N192" i="17"/>
  <c r="O192" i="17" s="1"/>
  <c r="I193" i="17"/>
  <c r="J193" i="17" s="1"/>
  <c r="K193" i="17"/>
  <c r="M193" i="17"/>
  <c r="N193" i="17"/>
  <c r="O193" i="17" s="1"/>
  <c r="I194" i="17"/>
  <c r="J194" i="17" s="1"/>
  <c r="K194" i="17"/>
  <c r="M194" i="17"/>
  <c r="N194" i="17"/>
  <c r="O194" i="17" s="1"/>
  <c r="I195" i="17"/>
  <c r="J195" i="17" s="1"/>
  <c r="K195" i="17"/>
  <c r="M195" i="17"/>
  <c r="N195" i="17"/>
  <c r="O195" i="17" s="1"/>
  <c r="I196" i="17"/>
  <c r="J196" i="17" s="1"/>
  <c r="K196" i="17"/>
  <c r="M196" i="17"/>
  <c r="N196" i="17"/>
  <c r="O196" i="17" s="1"/>
  <c r="I197" i="17"/>
  <c r="J197" i="17" s="1"/>
  <c r="K197" i="17"/>
  <c r="M197" i="17"/>
  <c r="N197" i="17"/>
  <c r="O197" i="17" s="1"/>
  <c r="I198" i="17"/>
  <c r="J198" i="17" s="1"/>
  <c r="K198" i="17"/>
  <c r="M198" i="17"/>
  <c r="N198" i="17"/>
  <c r="O198" i="17" s="1"/>
  <c r="I199" i="17"/>
  <c r="K199" i="17"/>
  <c r="M199" i="17"/>
  <c r="N199" i="17"/>
  <c r="O199" i="17" s="1"/>
  <c r="I200" i="17"/>
  <c r="J200" i="17" s="1"/>
  <c r="K200" i="17"/>
  <c r="M200" i="17"/>
  <c r="N200" i="17"/>
  <c r="O200" i="17" s="1"/>
  <c r="I201" i="17"/>
  <c r="J201" i="17" s="1"/>
  <c r="K201" i="17"/>
  <c r="M201" i="17"/>
  <c r="N201" i="17"/>
  <c r="O201" i="17" s="1"/>
  <c r="I202" i="17"/>
  <c r="J202" i="17" s="1"/>
  <c r="K202" i="17"/>
  <c r="M202" i="17"/>
  <c r="N202" i="17"/>
  <c r="O202" i="17" s="1"/>
  <c r="I203" i="17"/>
  <c r="J203" i="17" s="1"/>
  <c r="K203" i="17"/>
  <c r="M203" i="17"/>
  <c r="N203" i="17"/>
  <c r="O203" i="17" s="1"/>
  <c r="I204" i="17"/>
  <c r="J204" i="17" s="1"/>
  <c r="K204" i="17"/>
  <c r="M204" i="17"/>
  <c r="N204" i="17"/>
  <c r="O204" i="17" s="1"/>
  <c r="I205" i="17"/>
  <c r="J205" i="17" s="1"/>
  <c r="K205" i="17"/>
  <c r="M205" i="17"/>
  <c r="N205" i="17"/>
  <c r="O205" i="17" s="1"/>
  <c r="I206" i="17"/>
  <c r="J206" i="17" s="1"/>
  <c r="K206" i="17"/>
  <c r="M206" i="17"/>
  <c r="N206" i="17"/>
  <c r="O206" i="17" s="1"/>
  <c r="I207" i="17"/>
  <c r="J207" i="17" s="1"/>
  <c r="K207" i="17"/>
  <c r="M207" i="17"/>
  <c r="N207" i="17"/>
  <c r="O207" i="17" s="1"/>
  <c r="I208" i="17"/>
  <c r="J208" i="17" s="1"/>
  <c r="K208" i="17"/>
  <c r="M208" i="17"/>
  <c r="N208" i="17"/>
  <c r="O208" i="17" s="1"/>
  <c r="I209" i="17"/>
  <c r="J209" i="17" s="1"/>
  <c r="K209" i="17"/>
  <c r="M209" i="17"/>
  <c r="N209" i="17"/>
  <c r="O209" i="17" s="1"/>
  <c r="I210" i="17"/>
  <c r="J210" i="17" s="1"/>
  <c r="K210" i="17"/>
  <c r="M210" i="17"/>
  <c r="N210" i="17"/>
  <c r="O210" i="17" s="1"/>
  <c r="I211" i="17"/>
  <c r="J211" i="17" s="1"/>
  <c r="K211" i="17"/>
  <c r="M211" i="17"/>
  <c r="N211" i="17"/>
  <c r="O211" i="17" s="1"/>
  <c r="I212" i="17"/>
  <c r="J212" i="17" s="1"/>
  <c r="K212" i="17"/>
  <c r="M212" i="17"/>
  <c r="N212" i="17"/>
  <c r="O212" i="17" s="1"/>
  <c r="I213" i="17"/>
  <c r="J213" i="17" s="1"/>
  <c r="K213" i="17"/>
  <c r="M213" i="17"/>
  <c r="N213" i="17"/>
  <c r="O213" i="17" s="1"/>
  <c r="I214" i="17"/>
  <c r="J214" i="17" s="1"/>
  <c r="K214" i="17"/>
  <c r="M214" i="17"/>
  <c r="N214" i="17"/>
  <c r="O214" i="17" s="1"/>
  <c r="I215" i="17"/>
  <c r="J215" i="17" s="1"/>
  <c r="K215" i="17"/>
  <c r="M215" i="17"/>
  <c r="N215" i="17"/>
  <c r="O215" i="17" s="1"/>
  <c r="I216" i="17"/>
  <c r="J216" i="17" s="1"/>
  <c r="K216" i="17"/>
  <c r="M216" i="17"/>
  <c r="N216" i="17"/>
  <c r="O216" i="17" s="1"/>
  <c r="I217" i="17"/>
  <c r="J217" i="17" s="1"/>
  <c r="K217" i="17"/>
  <c r="M217" i="17"/>
  <c r="N217" i="17"/>
  <c r="O217" i="17" s="1"/>
  <c r="I218" i="17"/>
  <c r="J218" i="17" s="1"/>
  <c r="K218" i="17"/>
  <c r="M218" i="17"/>
  <c r="N218" i="17"/>
  <c r="O218" i="17" s="1"/>
  <c r="I219" i="17"/>
  <c r="J219" i="17" s="1"/>
  <c r="K219" i="17"/>
  <c r="M219" i="17"/>
  <c r="N219" i="17"/>
  <c r="O219" i="17" s="1"/>
  <c r="I220" i="17"/>
  <c r="J220" i="17" s="1"/>
  <c r="K220" i="17"/>
  <c r="M220" i="17"/>
  <c r="N220" i="17"/>
  <c r="O220" i="17" s="1"/>
  <c r="I221" i="17"/>
  <c r="J221" i="17" s="1"/>
  <c r="K221" i="17"/>
  <c r="M221" i="17"/>
  <c r="N221" i="17"/>
  <c r="O221" i="17" s="1"/>
  <c r="I222" i="17"/>
  <c r="J222" i="17" s="1"/>
  <c r="K222" i="17"/>
  <c r="M222" i="17"/>
  <c r="N222" i="17"/>
  <c r="O222" i="17" s="1"/>
  <c r="I223" i="17"/>
  <c r="K223" i="17"/>
  <c r="M223" i="17"/>
  <c r="N223" i="17"/>
  <c r="O223" i="17" s="1"/>
  <c r="I224" i="17"/>
  <c r="J224" i="17" s="1"/>
  <c r="K224" i="17"/>
  <c r="M224" i="17"/>
  <c r="N224" i="17"/>
  <c r="O224" i="17" s="1"/>
  <c r="I225" i="17"/>
  <c r="J225" i="17" s="1"/>
  <c r="K225" i="17"/>
  <c r="M225" i="17"/>
  <c r="N225" i="17"/>
  <c r="O225" i="17" s="1"/>
  <c r="I226" i="17"/>
  <c r="J226" i="17" s="1"/>
  <c r="K226" i="17"/>
  <c r="M226" i="17"/>
  <c r="N226" i="17"/>
  <c r="O226" i="17" s="1"/>
  <c r="I227" i="17"/>
  <c r="J227" i="17" s="1"/>
  <c r="K227" i="17"/>
  <c r="M227" i="17"/>
  <c r="N227" i="17"/>
  <c r="O227" i="17" s="1"/>
  <c r="I228" i="17"/>
  <c r="J228" i="17" s="1"/>
  <c r="K228" i="17"/>
  <c r="M228" i="17"/>
  <c r="N228" i="17"/>
  <c r="O228" i="17" s="1"/>
  <c r="I229" i="17"/>
  <c r="J229" i="17" s="1"/>
  <c r="K229" i="17"/>
  <c r="M229" i="17"/>
  <c r="N229" i="17"/>
  <c r="O229" i="17" s="1"/>
  <c r="I230" i="17"/>
  <c r="J230" i="17" s="1"/>
  <c r="K230" i="17"/>
  <c r="M230" i="17"/>
  <c r="N230" i="17"/>
  <c r="O230" i="17" s="1"/>
  <c r="I231" i="17"/>
  <c r="K231" i="17"/>
  <c r="M231" i="17"/>
  <c r="N231" i="17"/>
  <c r="O231" i="17" s="1"/>
  <c r="I232" i="17"/>
  <c r="J232" i="17" s="1"/>
  <c r="K232" i="17"/>
  <c r="M232" i="17"/>
  <c r="N232" i="17"/>
  <c r="O232" i="17" s="1"/>
  <c r="I233" i="17"/>
  <c r="J233" i="17" s="1"/>
  <c r="K233" i="17"/>
  <c r="M233" i="17"/>
  <c r="N233" i="17"/>
  <c r="O233" i="17" s="1"/>
  <c r="I234" i="17"/>
  <c r="J234" i="17" s="1"/>
  <c r="K234" i="17"/>
  <c r="M234" i="17"/>
  <c r="N234" i="17"/>
  <c r="O234" i="17" s="1"/>
  <c r="I235" i="17"/>
  <c r="J235" i="17" s="1"/>
  <c r="K235" i="17"/>
  <c r="M235" i="17"/>
  <c r="N235" i="17"/>
  <c r="O235" i="17" s="1"/>
  <c r="I236" i="17"/>
  <c r="J236" i="17" s="1"/>
  <c r="K236" i="17"/>
  <c r="M236" i="17"/>
  <c r="N236" i="17"/>
  <c r="O236" i="17" s="1"/>
  <c r="I237" i="17"/>
  <c r="J237" i="17" s="1"/>
  <c r="K237" i="17"/>
  <c r="M237" i="17"/>
  <c r="N237" i="17"/>
  <c r="O237" i="17" s="1"/>
  <c r="I238" i="17"/>
  <c r="J238" i="17" s="1"/>
  <c r="K238" i="17"/>
  <c r="M238" i="17"/>
  <c r="N238" i="17"/>
  <c r="O238" i="17" s="1"/>
  <c r="I239" i="17"/>
  <c r="J239" i="17" s="1"/>
  <c r="K239" i="17"/>
  <c r="M239" i="17"/>
  <c r="N239" i="17"/>
  <c r="O239" i="17" s="1"/>
  <c r="I240" i="17"/>
  <c r="J240" i="17" s="1"/>
  <c r="K240" i="17"/>
  <c r="M240" i="17"/>
  <c r="N240" i="17"/>
  <c r="O240" i="17" s="1"/>
  <c r="I241" i="17"/>
  <c r="J241" i="17" s="1"/>
  <c r="K241" i="17"/>
  <c r="M241" i="17"/>
  <c r="N241" i="17"/>
  <c r="O241" i="17" s="1"/>
  <c r="I242" i="17"/>
  <c r="J242" i="17" s="1"/>
  <c r="K242" i="17"/>
  <c r="M242" i="17"/>
  <c r="N242" i="17"/>
  <c r="O242" i="17" s="1"/>
  <c r="I243" i="17"/>
  <c r="J243" i="17" s="1"/>
  <c r="K243" i="17"/>
  <c r="M243" i="17"/>
  <c r="N243" i="17"/>
  <c r="O243" i="17" s="1"/>
  <c r="I244" i="17"/>
  <c r="J244" i="17" s="1"/>
  <c r="K244" i="17"/>
  <c r="M244" i="17"/>
  <c r="N244" i="17"/>
  <c r="O244" i="17" s="1"/>
  <c r="I245" i="17"/>
  <c r="J245" i="17" s="1"/>
  <c r="K245" i="17"/>
  <c r="M245" i="17"/>
  <c r="N245" i="17"/>
  <c r="O245" i="17" s="1"/>
  <c r="I246" i="17"/>
  <c r="J246" i="17" s="1"/>
  <c r="K246" i="17"/>
  <c r="M246" i="17"/>
  <c r="N246" i="17"/>
  <c r="O246" i="17" s="1"/>
  <c r="I247" i="17"/>
  <c r="J247" i="17" s="1"/>
  <c r="K247" i="17"/>
  <c r="M247" i="17"/>
  <c r="N247" i="17"/>
  <c r="O247" i="17" s="1"/>
  <c r="I248" i="17"/>
  <c r="J248" i="17" s="1"/>
  <c r="K248" i="17"/>
  <c r="M248" i="17"/>
  <c r="N248" i="17"/>
  <c r="O248" i="17" s="1"/>
  <c r="I249" i="17"/>
  <c r="J249" i="17" s="1"/>
  <c r="K249" i="17"/>
  <c r="M249" i="17"/>
  <c r="N249" i="17"/>
  <c r="O249" i="17" s="1"/>
  <c r="I250" i="17"/>
  <c r="J250" i="17" s="1"/>
  <c r="K250" i="17"/>
  <c r="M250" i="17"/>
  <c r="N250" i="17"/>
  <c r="O250" i="17" s="1"/>
  <c r="I251" i="17"/>
  <c r="J251" i="17" s="1"/>
  <c r="K251" i="17"/>
  <c r="M251" i="17"/>
  <c r="N251" i="17"/>
  <c r="O251" i="17" s="1"/>
  <c r="I252" i="17"/>
  <c r="J252" i="17" s="1"/>
  <c r="K252" i="17"/>
  <c r="M252" i="17"/>
  <c r="N252" i="17"/>
  <c r="O252" i="17" s="1"/>
  <c r="I253" i="17"/>
  <c r="J253" i="17" s="1"/>
  <c r="K253" i="17"/>
  <c r="M253" i="17"/>
  <c r="N253" i="17"/>
  <c r="O253" i="17" s="1"/>
  <c r="I254" i="17"/>
  <c r="J254" i="17" s="1"/>
  <c r="K254" i="17"/>
  <c r="M254" i="17"/>
  <c r="N254" i="17"/>
  <c r="O254" i="17" s="1"/>
  <c r="I255" i="17"/>
  <c r="J255" i="17" s="1"/>
  <c r="K255" i="17"/>
  <c r="M255" i="17"/>
  <c r="N255" i="17"/>
  <c r="O255" i="17" s="1"/>
  <c r="I256" i="17"/>
  <c r="J256" i="17" s="1"/>
  <c r="K256" i="17"/>
  <c r="M256" i="17"/>
  <c r="N256" i="17"/>
  <c r="O256" i="17" s="1"/>
  <c r="I257" i="17"/>
  <c r="J257" i="17" s="1"/>
  <c r="K257" i="17"/>
  <c r="M257" i="17"/>
  <c r="N257" i="17"/>
  <c r="O257" i="17" s="1"/>
  <c r="I258" i="17"/>
  <c r="J258" i="17" s="1"/>
  <c r="K258" i="17"/>
  <c r="M258" i="17"/>
  <c r="N258" i="17"/>
  <c r="O258" i="17" s="1"/>
  <c r="I259" i="17"/>
  <c r="J259" i="17" s="1"/>
  <c r="K259" i="17"/>
  <c r="M259" i="17"/>
  <c r="N259" i="17"/>
  <c r="O259" i="17" s="1"/>
  <c r="I260" i="17"/>
  <c r="J260" i="17" s="1"/>
  <c r="K260" i="17"/>
  <c r="M260" i="17"/>
  <c r="N260" i="17"/>
  <c r="O260" i="17" s="1"/>
  <c r="I261" i="17"/>
  <c r="J261" i="17" s="1"/>
  <c r="K261" i="17"/>
  <c r="M261" i="17"/>
  <c r="N261" i="17"/>
  <c r="O261" i="17" s="1"/>
  <c r="I262" i="17"/>
  <c r="J262" i="17" s="1"/>
  <c r="K262" i="17"/>
  <c r="M262" i="17"/>
  <c r="N262" i="17"/>
  <c r="O262" i="17" s="1"/>
  <c r="I263" i="17"/>
  <c r="J263" i="17" s="1"/>
  <c r="K263" i="17"/>
  <c r="M263" i="17"/>
  <c r="N263" i="17"/>
  <c r="O263" i="17" s="1"/>
  <c r="I264" i="17"/>
  <c r="J264" i="17" s="1"/>
  <c r="K264" i="17"/>
  <c r="M264" i="17"/>
  <c r="N264" i="17"/>
  <c r="O264" i="17" s="1"/>
  <c r="I265" i="17"/>
  <c r="J265" i="17" s="1"/>
  <c r="K265" i="17"/>
  <c r="M265" i="17"/>
  <c r="N265" i="17"/>
  <c r="O265" i="17" s="1"/>
  <c r="I266" i="17"/>
  <c r="J266" i="17" s="1"/>
  <c r="K266" i="17"/>
  <c r="M266" i="17"/>
  <c r="N266" i="17"/>
  <c r="O266" i="17" s="1"/>
  <c r="I267" i="17"/>
  <c r="J267" i="17" s="1"/>
  <c r="K267" i="17"/>
  <c r="M267" i="17"/>
  <c r="N267" i="17"/>
  <c r="O267" i="17" s="1"/>
  <c r="I268" i="17"/>
  <c r="J268" i="17" s="1"/>
  <c r="K268" i="17"/>
  <c r="M268" i="17"/>
  <c r="N268" i="17"/>
  <c r="O268" i="17" s="1"/>
  <c r="I269" i="17"/>
  <c r="J269" i="17" s="1"/>
  <c r="K269" i="17"/>
  <c r="M269" i="17"/>
  <c r="N269" i="17"/>
  <c r="O269" i="17" s="1"/>
  <c r="I270" i="17"/>
  <c r="J270" i="17" s="1"/>
  <c r="K270" i="17"/>
  <c r="M270" i="17"/>
  <c r="N270" i="17"/>
  <c r="O270" i="17" s="1"/>
  <c r="I271" i="17"/>
  <c r="J271" i="17" s="1"/>
  <c r="K271" i="17"/>
  <c r="M271" i="17"/>
  <c r="N271" i="17"/>
  <c r="O271" i="17" s="1"/>
  <c r="I272" i="17"/>
  <c r="K272" i="17"/>
  <c r="M272" i="17"/>
  <c r="N272" i="17"/>
  <c r="O272" i="17" s="1"/>
  <c r="I273" i="17"/>
  <c r="J273" i="17" s="1"/>
  <c r="K273" i="17"/>
  <c r="M273" i="17"/>
  <c r="N273" i="17"/>
  <c r="O273" i="17" s="1"/>
  <c r="I274" i="17"/>
  <c r="J274" i="17" s="1"/>
  <c r="K274" i="17"/>
  <c r="M274" i="17"/>
  <c r="N274" i="17"/>
  <c r="O274" i="17" s="1"/>
  <c r="I275" i="17"/>
  <c r="J275" i="17" s="1"/>
  <c r="K275" i="17"/>
  <c r="M275" i="17"/>
  <c r="N275" i="17"/>
  <c r="O275" i="17" s="1"/>
  <c r="I276" i="17"/>
  <c r="J276" i="17" s="1"/>
  <c r="K276" i="17"/>
  <c r="M276" i="17"/>
  <c r="N276" i="17"/>
  <c r="O276" i="17" s="1"/>
  <c r="I277" i="17"/>
  <c r="J277" i="17" s="1"/>
  <c r="K277" i="17"/>
  <c r="M277" i="17"/>
  <c r="N277" i="17"/>
  <c r="O277" i="17" s="1"/>
  <c r="I278" i="17"/>
  <c r="J278" i="17" s="1"/>
  <c r="K278" i="17"/>
  <c r="M278" i="17"/>
  <c r="N278" i="17"/>
  <c r="O278" i="17" s="1"/>
  <c r="I279" i="17"/>
  <c r="J279" i="17" s="1"/>
  <c r="K279" i="17"/>
  <c r="M279" i="17"/>
  <c r="N279" i="17"/>
  <c r="O279" i="17" s="1"/>
  <c r="I280" i="17"/>
  <c r="J280" i="17" s="1"/>
  <c r="K280" i="17"/>
  <c r="M280" i="17"/>
  <c r="N280" i="17"/>
  <c r="O280" i="17" s="1"/>
  <c r="I281" i="17"/>
  <c r="J281" i="17" s="1"/>
  <c r="K281" i="17"/>
  <c r="M281" i="17"/>
  <c r="N281" i="17"/>
  <c r="O281" i="17" s="1"/>
  <c r="I282" i="17"/>
  <c r="J282" i="17" s="1"/>
  <c r="K282" i="17"/>
  <c r="M282" i="17"/>
  <c r="N282" i="17"/>
  <c r="O282" i="17" s="1"/>
  <c r="I283" i="17"/>
  <c r="J283" i="17" s="1"/>
  <c r="K283" i="17"/>
  <c r="M283" i="17"/>
  <c r="N283" i="17"/>
  <c r="O283" i="17" s="1"/>
  <c r="I284" i="17"/>
  <c r="J284" i="17" s="1"/>
  <c r="K284" i="17"/>
  <c r="M284" i="17"/>
  <c r="N284" i="17"/>
  <c r="O284" i="17" s="1"/>
  <c r="I285" i="17"/>
  <c r="J285" i="17" s="1"/>
  <c r="K285" i="17"/>
  <c r="M285" i="17"/>
  <c r="N285" i="17"/>
  <c r="O285" i="17" s="1"/>
  <c r="I286" i="17"/>
  <c r="J286" i="17" s="1"/>
  <c r="K286" i="17"/>
  <c r="M286" i="17"/>
  <c r="N286" i="17"/>
  <c r="O286" i="17" s="1"/>
  <c r="I287" i="17"/>
  <c r="J287" i="17" s="1"/>
  <c r="K287" i="17"/>
  <c r="M287" i="17"/>
  <c r="N287" i="17"/>
  <c r="O287" i="17" s="1"/>
  <c r="I288" i="17"/>
  <c r="J288" i="17" s="1"/>
  <c r="K288" i="17"/>
  <c r="M288" i="17"/>
  <c r="N288" i="17"/>
  <c r="O288" i="17" s="1"/>
  <c r="I289" i="17"/>
  <c r="J289" i="17" s="1"/>
  <c r="K289" i="17"/>
  <c r="M289" i="17"/>
  <c r="N289" i="17"/>
  <c r="O289" i="17" s="1"/>
  <c r="I290" i="17"/>
  <c r="J290" i="17" s="1"/>
  <c r="K290" i="17"/>
  <c r="M290" i="17"/>
  <c r="N290" i="17"/>
  <c r="O290" i="17" s="1"/>
  <c r="I291" i="17"/>
  <c r="J291" i="17" s="1"/>
  <c r="K291" i="17"/>
  <c r="M291" i="17"/>
  <c r="N291" i="17"/>
  <c r="O291" i="17" s="1"/>
  <c r="I292" i="17"/>
  <c r="J292" i="17" s="1"/>
  <c r="K292" i="17"/>
  <c r="M292" i="17"/>
  <c r="N292" i="17"/>
  <c r="O292" i="17" s="1"/>
  <c r="I293" i="17"/>
  <c r="J293" i="17" s="1"/>
  <c r="K293" i="17"/>
  <c r="M293" i="17"/>
  <c r="N293" i="17"/>
  <c r="O293" i="17" s="1"/>
  <c r="I294" i="17"/>
  <c r="J294" i="17" s="1"/>
  <c r="K294" i="17"/>
  <c r="M294" i="17"/>
  <c r="N294" i="17"/>
  <c r="O294" i="17" s="1"/>
  <c r="I295" i="17"/>
  <c r="J295" i="17" s="1"/>
  <c r="K295" i="17"/>
  <c r="M295" i="17"/>
  <c r="N295" i="17"/>
  <c r="O295" i="17" s="1"/>
  <c r="I296" i="17"/>
  <c r="J296" i="17" s="1"/>
  <c r="K296" i="17"/>
  <c r="M296" i="17"/>
  <c r="N296" i="17"/>
  <c r="O296" i="17" s="1"/>
  <c r="I297" i="17"/>
  <c r="J297" i="17" s="1"/>
  <c r="K297" i="17"/>
  <c r="M297" i="17"/>
  <c r="N297" i="17"/>
  <c r="O297" i="17" s="1"/>
  <c r="I298" i="17"/>
  <c r="J298" i="17" s="1"/>
  <c r="K298" i="17"/>
  <c r="M298" i="17"/>
  <c r="N298" i="17"/>
  <c r="O298" i="17" s="1"/>
  <c r="I299" i="17"/>
  <c r="J299" i="17" s="1"/>
  <c r="K299" i="17"/>
  <c r="M299" i="17"/>
  <c r="N299" i="17"/>
  <c r="O299" i="17" s="1"/>
  <c r="I300" i="17"/>
  <c r="J300" i="17" s="1"/>
  <c r="K300" i="17"/>
  <c r="M300" i="17"/>
  <c r="N300" i="17"/>
  <c r="O300" i="17" s="1"/>
  <c r="I301" i="17"/>
  <c r="J301" i="17" s="1"/>
  <c r="K301" i="17"/>
  <c r="M301" i="17"/>
  <c r="N301" i="17"/>
  <c r="O301" i="17" s="1"/>
  <c r="I302" i="17"/>
  <c r="J302" i="17" s="1"/>
  <c r="K302" i="17"/>
  <c r="M302" i="17"/>
  <c r="N302" i="17"/>
  <c r="O302" i="17" s="1"/>
  <c r="I303" i="17"/>
  <c r="J303" i="17" s="1"/>
  <c r="K303" i="17"/>
  <c r="M303" i="17"/>
  <c r="N303" i="17"/>
  <c r="O303" i="17" s="1"/>
  <c r="I304" i="17"/>
  <c r="K304" i="17"/>
  <c r="M304" i="17"/>
  <c r="N304" i="17"/>
  <c r="O304" i="17" s="1"/>
  <c r="I305" i="17"/>
  <c r="J305" i="17" s="1"/>
  <c r="K305" i="17"/>
  <c r="M305" i="17"/>
  <c r="N305" i="17"/>
  <c r="O305" i="17" s="1"/>
  <c r="I306" i="17"/>
  <c r="J306" i="17" s="1"/>
  <c r="K306" i="17"/>
  <c r="M306" i="17"/>
  <c r="N306" i="17"/>
  <c r="O306" i="17" s="1"/>
  <c r="I307" i="17"/>
  <c r="J307" i="17" s="1"/>
  <c r="K307" i="17"/>
  <c r="M307" i="17"/>
  <c r="N307" i="17"/>
  <c r="O307" i="17" s="1"/>
  <c r="I308" i="17"/>
  <c r="J308" i="17" s="1"/>
  <c r="K308" i="17"/>
  <c r="M308" i="17"/>
  <c r="N308" i="17"/>
  <c r="O308" i="17" s="1"/>
  <c r="I309" i="17"/>
  <c r="J309" i="17" s="1"/>
  <c r="K309" i="17"/>
  <c r="M309" i="17"/>
  <c r="N309" i="17"/>
  <c r="O309" i="17" s="1"/>
  <c r="I310" i="17"/>
  <c r="J310" i="17" s="1"/>
  <c r="K310" i="17"/>
  <c r="M310" i="17"/>
  <c r="N310" i="17"/>
  <c r="O310" i="17" s="1"/>
  <c r="I311" i="17"/>
  <c r="J311" i="17" s="1"/>
  <c r="K311" i="17"/>
  <c r="M311" i="17"/>
  <c r="N311" i="17"/>
  <c r="O311" i="17" s="1"/>
  <c r="I312" i="17"/>
  <c r="J312" i="17" s="1"/>
  <c r="K312" i="17"/>
  <c r="M312" i="17"/>
  <c r="N312" i="17"/>
  <c r="O312" i="17" s="1"/>
  <c r="I313" i="17"/>
  <c r="J313" i="17" s="1"/>
  <c r="K313" i="17"/>
  <c r="M313" i="17"/>
  <c r="N313" i="17"/>
  <c r="O313" i="17" s="1"/>
  <c r="I314" i="17"/>
  <c r="J314" i="17" s="1"/>
  <c r="K314" i="17"/>
  <c r="M314" i="17"/>
  <c r="N314" i="17"/>
  <c r="O314" i="17" s="1"/>
  <c r="I315" i="17"/>
  <c r="J315" i="17" s="1"/>
  <c r="K315" i="17"/>
  <c r="M315" i="17"/>
  <c r="N315" i="17"/>
  <c r="O315" i="17" s="1"/>
  <c r="I316" i="17"/>
  <c r="J316" i="17" s="1"/>
  <c r="K316" i="17"/>
  <c r="M316" i="17"/>
  <c r="N316" i="17"/>
  <c r="O316" i="17" s="1"/>
  <c r="I317" i="17"/>
  <c r="J317" i="17" s="1"/>
  <c r="K317" i="17"/>
  <c r="M317" i="17"/>
  <c r="N317" i="17"/>
  <c r="O317" i="17" s="1"/>
  <c r="I318" i="17"/>
  <c r="J318" i="17" s="1"/>
  <c r="K318" i="17"/>
  <c r="M318" i="17"/>
  <c r="N318" i="17"/>
  <c r="O318" i="17" s="1"/>
  <c r="I319" i="17"/>
  <c r="J319" i="17" s="1"/>
  <c r="K319" i="17"/>
  <c r="M319" i="17"/>
  <c r="N319" i="17"/>
  <c r="O319" i="17" s="1"/>
  <c r="I320" i="17"/>
  <c r="J320" i="17" s="1"/>
  <c r="K320" i="17"/>
  <c r="M320" i="17"/>
  <c r="N320" i="17"/>
  <c r="O320" i="17" s="1"/>
  <c r="I321" i="17"/>
  <c r="J321" i="17" s="1"/>
  <c r="K321" i="17"/>
  <c r="M321" i="17"/>
  <c r="N321" i="17"/>
  <c r="O321" i="17" s="1"/>
  <c r="I322" i="17"/>
  <c r="J322" i="17" s="1"/>
  <c r="K322" i="17"/>
  <c r="M322" i="17"/>
  <c r="N322" i="17"/>
  <c r="O322" i="17" s="1"/>
  <c r="I323" i="17"/>
  <c r="J323" i="17" s="1"/>
  <c r="K323" i="17"/>
  <c r="M323" i="17"/>
  <c r="N323" i="17"/>
  <c r="O323" i="17" s="1"/>
  <c r="I324" i="17"/>
  <c r="J324" i="17" s="1"/>
  <c r="K324" i="17"/>
  <c r="M324" i="17"/>
  <c r="N324" i="17"/>
  <c r="O324" i="17" s="1"/>
  <c r="I325" i="17"/>
  <c r="J325" i="17" s="1"/>
  <c r="K325" i="17"/>
  <c r="M325" i="17"/>
  <c r="N325" i="17"/>
  <c r="O325" i="17" s="1"/>
  <c r="I326" i="17"/>
  <c r="J326" i="17" s="1"/>
  <c r="K326" i="17"/>
  <c r="M326" i="17"/>
  <c r="N326" i="17"/>
  <c r="O326" i="17" s="1"/>
  <c r="I327" i="17"/>
  <c r="J327" i="17" s="1"/>
  <c r="K327" i="17"/>
  <c r="M327" i="17"/>
  <c r="N327" i="17"/>
  <c r="O327" i="17" s="1"/>
  <c r="I328" i="17"/>
  <c r="K328" i="17"/>
  <c r="M328" i="17"/>
  <c r="N328" i="17"/>
  <c r="O328" i="17" s="1"/>
  <c r="I329" i="17"/>
  <c r="J329" i="17" s="1"/>
  <c r="K329" i="17"/>
  <c r="M329" i="17"/>
  <c r="N329" i="17"/>
  <c r="O329" i="17" s="1"/>
  <c r="I330" i="17"/>
  <c r="J330" i="17" s="1"/>
  <c r="K330" i="17"/>
  <c r="M330" i="17"/>
  <c r="N330" i="17"/>
  <c r="O330" i="17" s="1"/>
  <c r="I331" i="17"/>
  <c r="J331" i="17" s="1"/>
  <c r="K331" i="17"/>
  <c r="M331" i="17"/>
  <c r="N331" i="17"/>
  <c r="O331" i="17" s="1"/>
  <c r="I332" i="17"/>
  <c r="J332" i="17" s="1"/>
  <c r="K332" i="17"/>
  <c r="M332" i="17"/>
  <c r="N332" i="17"/>
  <c r="O332" i="17" s="1"/>
  <c r="I333" i="17"/>
  <c r="J333" i="17" s="1"/>
  <c r="K333" i="17"/>
  <c r="M333" i="17"/>
  <c r="N333" i="17"/>
  <c r="O333" i="17" s="1"/>
  <c r="I334" i="17"/>
  <c r="J334" i="17" s="1"/>
  <c r="K334" i="17"/>
  <c r="M334" i="17"/>
  <c r="N334" i="17"/>
  <c r="O334" i="17" s="1"/>
  <c r="I335" i="17"/>
  <c r="J335" i="17" s="1"/>
  <c r="K335" i="17"/>
  <c r="M335" i="17"/>
  <c r="N335" i="17"/>
  <c r="O335" i="17" s="1"/>
  <c r="I336" i="17"/>
  <c r="J336" i="17" s="1"/>
  <c r="K336" i="17"/>
  <c r="M336" i="17"/>
  <c r="N336" i="17"/>
  <c r="O336" i="17" s="1"/>
  <c r="I337" i="17"/>
  <c r="J337" i="17" s="1"/>
  <c r="K337" i="17"/>
  <c r="M337" i="17"/>
  <c r="N337" i="17"/>
  <c r="O337" i="17" s="1"/>
  <c r="I338" i="17"/>
  <c r="J338" i="17" s="1"/>
  <c r="K338" i="17"/>
  <c r="M338" i="17"/>
  <c r="N338" i="17"/>
  <c r="O338" i="17" s="1"/>
  <c r="I339" i="17"/>
  <c r="J339" i="17" s="1"/>
  <c r="K339" i="17"/>
  <c r="M339" i="17"/>
  <c r="N339" i="17"/>
  <c r="O339" i="17" s="1"/>
  <c r="I340" i="17"/>
  <c r="J340" i="17" s="1"/>
  <c r="K340" i="17"/>
  <c r="M340" i="17"/>
  <c r="N340" i="17"/>
  <c r="O340" i="17" s="1"/>
  <c r="I341" i="17"/>
  <c r="J341" i="17" s="1"/>
  <c r="K341" i="17"/>
  <c r="M341" i="17"/>
  <c r="N341" i="17"/>
  <c r="O341" i="17" s="1"/>
  <c r="I342" i="17"/>
  <c r="J342" i="17" s="1"/>
  <c r="K342" i="17"/>
  <c r="M342" i="17"/>
  <c r="N342" i="17"/>
  <c r="O342" i="17" s="1"/>
  <c r="I343" i="17"/>
  <c r="J343" i="17" s="1"/>
  <c r="K343" i="17"/>
  <c r="M343" i="17"/>
  <c r="N343" i="17"/>
  <c r="O343" i="17" s="1"/>
  <c r="I344" i="17"/>
  <c r="J344" i="17" s="1"/>
  <c r="K344" i="17"/>
  <c r="M344" i="17"/>
  <c r="N344" i="17"/>
  <c r="O344" i="17" s="1"/>
  <c r="I345" i="17"/>
  <c r="J345" i="17" s="1"/>
  <c r="K345" i="17"/>
  <c r="M345" i="17"/>
  <c r="N345" i="17"/>
  <c r="O345" i="17" s="1"/>
  <c r="I346" i="17"/>
  <c r="J346" i="17" s="1"/>
  <c r="K346" i="17"/>
  <c r="M346" i="17"/>
  <c r="N346" i="17"/>
  <c r="O346" i="17" s="1"/>
  <c r="I347" i="17"/>
  <c r="J347" i="17" s="1"/>
  <c r="K347" i="17"/>
  <c r="M347" i="17"/>
  <c r="N347" i="17"/>
  <c r="O347" i="17" s="1"/>
  <c r="I348" i="17"/>
  <c r="J348" i="17" s="1"/>
  <c r="K348" i="17"/>
  <c r="M348" i="17"/>
  <c r="N348" i="17"/>
  <c r="O348" i="17" s="1"/>
  <c r="I349" i="17"/>
  <c r="J349" i="17" s="1"/>
  <c r="K349" i="17"/>
  <c r="M349" i="17"/>
  <c r="N349" i="17"/>
  <c r="O349" i="17" s="1"/>
  <c r="I350" i="17"/>
  <c r="J350" i="17" s="1"/>
  <c r="K350" i="17"/>
  <c r="M350" i="17"/>
  <c r="N350" i="17"/>
  <c r="O350" i="17" s="1"/>
  <c r="I351" i="17"/>
  <c r="K351" i="17"/>
  <c r="M351" i="17"/>
  <c r="N351" i="17"/>
  <c r="O351" i="17" s="1"/>
  <c r="I352" i="17"/>
  <c r="J352" i="17" s="1"/>
  <c r="K352" i="17"/>
  <c r="M352" i="17"/>
  <c r="N352" i="17"/>
  <c r="O352" i="17" s="1"/>
  <c r="I353" i="17"/>
  <c r="J353" i="17" s="1"/>
  <c r="K353" i="17"/>
  <c r="M353" i="17"/>
  <c r="N353" i="17"/>
  <c r="O353" i="17" s="1"/>
  <c r="I354" i="17"/>
  <c r="J354" i="17" s="1"/>
  <c r="K354" i="17"/>
  <c r="M354" i="17"/>
  <c r="N354" i="17"/>
  <c r="O354" i="17" s="1"/>
  <c r="I355" i="17"/>
  <c r="J355" i="17" s="1"/>
  <c r="K355" i="17"/>
  <c r="M355" i="17"/>
  <c r="N355" i="17"/>
  <c r="O355" i="17" s="1"/>
  <c r="I356" i="17"/>
  <c r="J356" i="17" s="1"/>
  <c r="K356" i="17"/>
  <c r="M356" i="17"/>
  <c r="N356" i="17"/>
  <c r="O356" i="17" s="1"/>
  <c r="I357" i="17"/>
  <c r="J357" i="17" s="1"/>
  <c r="K357" i="17"/>
  <c r="M357" i="17"/>
  <c r="N357" i="17"/>
  <c r="O357" i="17" s="1"/>
  <c r="I358" i="17"/>
  <c r="J358" i="17" s="1"/>
  <c r="K358" i="17"/>
  <c r="M358" i="17"/>
  <c r="N358" i="17"/>
  <c r="O358" i="17" s="1"/>
  <c r="I359" i="17"/>
  <c r="J359" i="17" s="1"/>
  <c r="K359" i="17"/>
  <c r="M359" i="17"/>
  <c r="N359" i="17"/>
  <c r="O359" i="17" s="1"/>
  <c r="I360" i="17"/>
  <c r="J360" i="17" s="1"/>
  <c r="K360" i="17"/>
  <c r="M360" i="17"/>
  <c r="N360" i="17"/>
  <c r="O360" i="17" s="1"/>
  <c r="I361" i="17"/>
  <c r="J361" i="17" s="1"/>
  <c r="K361" i="17"/>
  <c r="M361" i="17"/>
  <c r="N361" i="17"/>
  <c r="O361" i="17" s="1"/>
  <c r="I362" i="17"/>
  <c r="J362" i="17" s="1"/>
  <c r="K362" i="17"/>
  <c r="M362" i="17"/>
  <c r="N362" i="17"/>
  <c r="O362" i="17" s="1"/>
  <c r="I363" i="17"/>
  <c r="J363" i="17" s="1"/>
  <c r="K363" i="17"/>
  <c r="M363" i="17"/>
  <c r="N363" i="17"/>
  <c r="O363" i="17" s="1"/>
  <c r="I364" i="17"/>
  <c r="J364" i="17" s="1"/>
  <c r="K364" i="17"/>
  <c r="M364" i="17"/>
  <c r="N364" i="17"/>
  <c r="O364" i="17" s="1"/>
  <c r="I365" i="17"/>
  <c r="J365" i="17" s="1"/>
  <c r="K365" i="17"/>
  <c r="M365" i="17"/>
  <c r="N365" i="17"/>
  <c r="O365" i="17" s="1"/>
  <c r="I366" i="17"/>
  <c r="J366" i="17" s="1"/>
  <c r="K366" i="17"/>
  <c r="M366" i="17"/>
  <c r="N366" i="17"/>
  <c r="O366" i="17" s="1"/>
  <c r="I367" i="17"/>
  <c r="J367" i="17" s="1"/>
  <c r="K367" i="17"/>
  <c r="M367" i="17"/>
  <c r="N367" i="17"/>
  <c r="O367" i="17" s="1"/>
  <c r="I368" i="17"/>
  <c r="J368" i="17" s="1"/>
  <c r="K368" i="17"/>
  <c r="M368" i="17"/>
  <c r="N368" i="17"/>
  <c r="O368" i="17" s="1"/>
  <c r="I369" i="17"/>
  <c r="J369" i="17" s="1"/>
  <c r="K369" i="17"/>
  <c r="M369" i="17"/>
  <c r="N369" i="17"/>
  <c r="O369" i="17" s="1"/>
  <c r="I370" i="17"/>
  <c r="J370" i="17" s="1"/>
  <c r="K370" i="17"/>
  <c r="M370" i="17"/>
  <c r="N370" i="17"/>
  <c r="O370" i="17" s="1"/>
  <c r="I371" i="17"/>
  <c r="J371" i="17" s="1"/>
  <c r="K371" i="17"/>
  <c r="M371" i="17"/>
  <c r="N371" i="17"/>
  <c r="O371" i="17" s="1"/>
  <c r="I372" i="17"/>
  <c r="J372" i="17" s="1"/>
  <c r="K372" i="17"/>
  <c r="M372" i="17"/>
  <c r="N372" i="17"/>
  <c r="O372" i="17" s="1"/>
  <c r="I373" i="17"/>
  <c r="J373" i="17" s="1"/>
  <c r="K373" i="17"/>
  <c r="M373" i="17"/>
  <c r="N373" i="17"/>
  <c r="O373" i="17" s="1"/>
  <c r="I374" i="17"/>
  <c r="K374" i="17"/>
  <c r="M374" i="17"/>
  <c r="N374" i="17"/>
  <c r="O374" i="17" s="1"/>
  <c r="I375" i="17"/>
  <c r="J375" i="17" s="1"/>
  <c r="K375" i="17"/>
  <c r="M375" i="17"/>
  <c r="N375" i="17"/>
  <c r="O375" i="17" s="1"/>
  <c r="I376" i="17"/>
  <c r="J376" i="17" s="1"/>
  <c r="K376" i="17"/>
  <c r="M376" i="17"/>
  <c r="N376" i="17"/>
  <c r="O376" i="17" s="1"/>
  <c r="I377" i="17"/>
  <c r="J377" i="17" s="1"/>
  <c r="K377" i="17"/>
  <c r="M377" i="17"/>
  <c r="N377" i="17"/>
  <c r="O377" i="17" s="1"/>
  <c r="I378" i="17"/>
  <c r="J378" i="17" s="1"/>
  <c r="K378" i="17"/>
  <c r="M378" i="17"/>
  <c r="N378" i="17"/>
  <c r="O378" i="17" s="1"/>
  <c r="I379" i="17"/>
  <c r="J379" i="17" s="1"/>
  <c r="K379" i="17"/>
  <c r="M379" i="17"/>
  <c r="N379" i="17"/>
  <c r="O379" i="17" s="1"/>
  <c r="I380" i="17"/>
  <c r="J380" i="17" s="1"/>
  <c r="K380" i="17"/>
  <c r="M380" i="17"/>
  <c r="N380" i="17"/>
  <c r="O380" i="17" s="1"/>
  <c r="I381" i="17"/>
  <c r="J381" i="17" s="1"/>
  <c r="K381" i="17"/>
  <c r="M381" i="17"/>
  <c r="N381" i="17"/>
  <c r="O381" i="17" s="1"/>
  <c r="I382" i="17"/>
  <c r="J382" i="17" s="1"/>
  <c r="K382" i="17"/>
  <c r="M382" i="17"/>
  <c r="N382" i="17"/>
  <c r="O382" i="17" s="1"/>
  <c r="I383" i="17"/>
  <c r="J383" i="17" s="1"/>
  <c r="K383" i="17"/>
  <c r="M383" i="17"/>
  <c r="N383" i="17"/>
  <c r="O383" i="17" s="1"/>
  <c r="I384" i="17"/>
  <c r="J384" i="17" s="1"/>
  <c r="K384" i="17"/>
  <c r="M384" i="17"/>
  <c r="N384" i="17"/>
  <c r="O384" i="17" s="1"/>
  <c r="I385" i="17"/>
  <c r="J385" i="17" s="1"/>
  <c r="K385" i="17"/>
  <c r="M385" i="17"/>
  <c r="N385" i="17"/>
  <c r="O385" i="17" s="1"/>
  <c r="I386" i="17"/>
  <c r="J386" i="17" s="1"/>
  <c r="K386" i="17"/>
  <c r="M386" i="17"/>
  <c r="N386" i="17"/>
  <c r="O386" i="17" s="1"/>
  <c r="I387" i="17"/>
  <c r="J387" i="17" s="1"/>
  <c r="K387" i="17"/>
  <c r="M387" i="17"/>
  <c r="N387" i="17"/>
  <c r="O387" i="17" s="1"/>
  <c r="I388" i="17"/>
  <c r="J388" i="17" s="1"/>
  <c r="K388" i="17"/>
  <c r="M388" i="17"/>
  <c r="N388" i="17"/>
  <c r="O388" i="17" s="1"/>
  <c r="I389" i="17"/>
  <c r="J389" i="17" s="1"/>
  <c r="K389" i="17"/>
  <c r="M389" i="17"/>
  <c r="N389" i="17"/>
  <c r="O389" i="17" s="1"/>
  <c r="I390" i="17"/>
  <c r="J390" i="17" s="1"/>
  <c r="K390" i="17"/>
  <c r="M390" i="17"/>
  <c r="N390" i="17"/>
  <c r="O390" i="17" s="1"/>
  <c r="I391" i="17"/>
  <c r="J391" i="17" s="1"/>
  <c r="K391" i="17"/>
  <c r="M391" i="17"/>
  <c r="N391" i="17"/>
  <c r="O391" i="17" s="1"/>
  <c r="I392" i="17"/>
  <c r="K392" i="17"/>
  <c r="M392" i="17"/>
  <c r="N392" i="17"/>
  <c r="O392" i="17" s="1"/>
  <c r="I393" i="17"/>
  <c r="J393" i="17" s="1"/>
  <c r="K393" i="17"/>
  <c r="M393" i="17"/>
  <c r="N393" i="17"/>
  <c r="O393" i="17" s="1"/>
  <c r="I394" i="17"/>
  <c r="J394" i="17" s="1"/>
  <c r="K394" i="17"/>
  <c r="M394" i="17"/>
  <c r="N394" i="17"/>
  <c r="O394" i="17" s="1"/>
  <c r="I395" i="17"/>
  <c r="J395" i="17" s="1"/>
  <c r="K395" i="17"/>
  <c r="M395" i="17"/>
  <c r="N395" i="17"/>
  <c r="O395" i="17" s="1"/>
  <c r="I396" i="17"/>
  <c r="J396" i="17" s="1"/>
  <c r="K396" i="17"/>
  <c r="M396" i="17"/>
  <c r="N396" i="17"/>
  <c r="O396" i="17" s="1"/>
  <c r="I397" i="17"/>
  <c r="J397" i="17" s="1"/>
  <c r="K397" i="17"/>
  <c r="M397" i="17"/>
  <c r="N397" i="17"/>
  <c r="O397" i="17" s="1"/>
  <c r="I398" i="17"/>
  <c r="J398" i="17" s="1"/>
  <c r="K398" i="17"/>
  <c r="M398" i="17"/>
  <c r="N398" i="17"/>
  <c r="O398" i="17" s="1"/>
  <c r="I399" i="17"/>
  <c r="J399" i="17" s="1"/>
  <c r="K399" i="17"/>
  <c r="M399" i="17"/>
  <c r="N399" i="17"/>
  <c r="O399" i="17" s="1"/>
  <c r="I400" i="17"/>
  <c r="J400" i="17" s="1"/>
  <c r="K400" i="17"/>
  <c r="M400" i="17"/>
  <c r="N400" i="17"/>
  <c r="O400" i="17" s="1"/>
  <c r="I401" i="17"/>
  <c r="J401" i="17" s="1"/>
  <c r="K401" i="17"/>
  <c r="M401" i="17"/>
  <c r="N401" i="17"/>
  <c r="O401" i="17" s="1"/>
  <c r="I402" i="17"/>
  <c r="J402" i="17" s="1"/>
  <c r="K402" i="17"/>
  <c r="M402" i="17"/>
  <c r="N402" i="17"/>
  <c r="O402" i="17" s="1"/>
  <c r="I403" i="17"/>
  <c r="J403" i="17" s="1"/>
  <c r="K403" i="17"/>
  <c r="M403" i="17"/>
  <c r="N403" i="17"/>
  <c r="O403" i="17" s="1"/>
  <c r="I404" i="17"/>
  <c r="J404" i="17" s="1"/>
  <c r="K404" i="17"/>
  <c r="M404" i="17"/>
  <c r="N404" i="17"/>
  <c r="O404" i="17" s="1"/>
  <c r="I405" i="17"/>
  <c r="J405" i="17" s="1"/>
  <c r="K405" i="17"/>
  <c r="M405" i="17"/>
  <c r="N405" i="17"/>
  <c r="O405" i="17" s="1"/>
  <c r="I406" i="17"/>
  <c r="J406" i="17" s="1"/>
  <c r="K406" i="17"/>
  <c r="M406" i="17"/>
  <c r="N406" i="17"/>
  <c r="O406" i="17" s="1"/>
  <c r="I407" i="17"/>
  <c r="K407" i="17"/>
  <c r="M407" i="17"/>
  <c r="N407" i="17"/>
  <c r="O407" i="17" s="1"/>
  <c r="I408" i="17"/>
  <c r="J408" i="17" s="1"/>
  <c r="K408" i="17"/>
  <c r="M408" i="17"/>
  <c r="N408" i="17"/>
  <c r="O408" i="17" s="1"/>
  <c r="I409" i="17"/>
  <c r="J409" i="17" s="1"/>
  <c r="K409" i="17"/>
  <c r="M409" i="17"/>
  <c r="N409" i="17"/>
  <c r="O409" i="17" s="1"/>
  <c r="I410" i="17"/>
  <c r="J410" i="17" s="1"/>
  <c r="K410" i="17"/>
  <c r="M410" i="17"/>
  <c r="N410" i="17"/>
  <c r="O410" i="17" s="1"/>
  <c r="I411" i="17"/>
  <c r="J411" i="17" s="1"/>
  <c r="K411" i="17"/>
  <c r="M411" i="17"/>
  <c r="N411" i="17"/>
  <c r="O411" i="17" s="1"/>
  <c r="I412" i="17"/>
  <c r="J412" i="17" s="1"/>
  <c r="K412" i="17"/>
  <c r="M412" i="17"/>
  <c r="N412" i="17"/>
  <c r="O412" i="17" s="1"/>
  <c r="I413" i="17"/>
  <c r="J413" i="17" s="1"/>
  <c r="K413" i="17"/>
  <c r="M413" i="17"/>
  <c r="N413" i="17"/>
  <c r="O413" i="17" s="1"/>
  <c r="I414" i="17"/>
  <c r="J414" i="17" s="1"/>
  <c r="K414" i="17"/>
  <c r="M414" i="17"/>
  <c r="N414" i="17"/>
  <c r="O414" i="17" s="1"/>
  <c r="I415" i="17"/>
  <c r="J415" i="17" s="1"/>
  <c r="K415" i="17"/>
  <c r="M415" i="17"/>
  <c r="N415" i="17"/>
  <c r="O415" i="17" s="1"/>
  <c r="I416" i="17"/>
  <c r="J416" i="17" s="1"/>
  <c r="K416" i="17"/>
  <c r="M416" i="17"/>
  <c r="N416" i="17"/>
  <c r="O416" i="17" s="1"/>
  <c r="I417" i="17"/>
  <c r="J417" i="17" s="1"/>
  <c r="K417" i="17"/>
  <c r="M417" i="17"/>
  <c r="N417" i="17"/>
  <c r="O417" i="17" s="1"/>
  <c r="I418" i="17"/>
  <c r="J418" i="17" s="1"/>
  <c r="K418" i="17"/>
  <c r="M418" i="17"/>
  <c r="N418" i="17"/>
  <c r="O418" i="17" s="1"/>
  <c r="I419" i="17"/>
  <c r="J419" i="17" s="1"/>
  <c r="K419" i="17"/>
  <c r="M419" i="17"/>
  <c r="N419" i="17"/>
  <c r="O419" i="17" s="1"/>
  <c r="I420" i="17"/>
  <c r="J420" i="17" s="1"/>
  <c r="K420" i="17"/>
  <c r="M420" i="17"/>
  <c r="N420" i="17"/>
  <c r="O420" i="17" s="1"/>
  <c r="I421" i="17"/>
  <c r="K421" i="17"/>
  <c r="M421" i="17"/>
  <c r="N421" i="17"/>
  <c r="O421" i="17" s="1"/>
  <c r="I422" i="17"/>
  <c r="J422" i="17" s="1"/>
  <c r="K422" i="17"/>
  <c r="M422" i="17"/>
  <c r="N422" i="17"/>
  <c r="O422" i="17" s="1"/>
  <c r="I423" i="17"/>
  <c r="J423" i="17" s="1"/>
  <c r="K423" i="17"/>
  <c r="M423" i="17"/>
  <c r="N423" i="17"/>
  <c r="O423" i="17" s="1"/>
  <c r="I424" i="17"/>
  <c r="J424" i="17" s="1"/>
  <c r="K424" i="17"/>
  <c r="M424" i="17"/>
  <c r="N424" i="17"/>
  <c r="O424" i="17" s="1"/>
  <c r="I425" i="17"/>
  <c r="J425" i="17" s="1"/>
  <c r="K425" i="17"/>
  <c r="M425" i="17"/>
  <c r="N425" i="17"/>
  <c r="O425" i="17" s="1"/>
  <c r="I426" i="17"/>
  <c r="J426" i="17" s="1"/>
  <c r="K426" i="17"/>
  <c r="M426" i="17"/>
  <c r="N426" i="17"/>
  <c r="O426" i="17" s="1"/>
  <c r="I427" i="17"/>
  <c r="J427" i="17" s="1"/>
  <c r="K427" i="17"/>
  <c r="M427" i="17"/>
  <c r="N427" i="17"/>
  <c r="O427" i="17" s="1"/>
  <c r="I428" i="17"/>
  <c r="J428" i="17" s="1"/>
  <c r="K428" i="17"/>
  <c r="M428" i="17"/>
  <c r="N428" i="17"/>
  <c r="O428" i="17" s="1"/>
  <c r="I429" i="17"/>
  <c r="J429" i="17" s="1"/>
  <c r="K429" i="17"/>
  <c r="M429" i="17"/>
  <c r="N429" i="17"/>
  <c r="O429" i="17" s="1"/>
  <c r="I430" i="17"/>
  <c r="J430" i="17" s="1"/>
  <c r="K430" i="17"/>
  <c r="M430" i="17"/>
  <c r="N430" i="17"/>
  <c r="O430" i="17" s="1"/>
  <c r="I431" i="17"/>
  <c r="J431" i="17" s="1"/>
  <c r="K431" i="17"/>
  <c r="M431" i="17"/>
  <c r="N431" i="17"/>
  <c r="O431" i="17" s="1"/>
  <c r="I432" i="17"/>
  <c r="K432" i="17"/>
  <c r="M432" i="17"/>
  <c r="N432" i="17"/>
  <c r="O432" i="17" s="1"/>
  <c r="I433" i="17"/>
  <c r="J433" i="17" s="1"/>
  <c r="K433" i="17"/>
  <c r="M433" i="17"/>
  <c r="N433" i="17"/>
  <c r="O433" i="17" s="1"/>
  <c r="I434" i="17"/>
  <c r="J434" i="17" s="1"/>
  <c r="K434" i="17"/>
  <c r="M434" i="17"/>
  <c r="N434" i="17"/>
  <c r="O434" i="17" s="1"/>
  <c r="I435" i="17"/>
  <c r="J435" i="17" s="1"/>
  <c r="K435" i="17"/>
  <c r="M435" i="17"/>
  <c r="N435" i="17"/>
  <c r="O435" i="17" s="1"/>
  <c r="I436" i="17"/>
  <c r="J436" i="17" s="1"/>
  <c r="K436" i="17"/>
  <c r="M436" i="17"/>
  <c r="N436" i="17"/>
  <c r="O436" i="17" s="1"/>
  <c r="I437" i="17"/>
  <c r="J437" i="17" s="1"/>
  <c r="K437" i="17"/>
  <c r="M437" i="17"/>
  <c r="N437" i="17"/>
  <c r="O437" i="17" s="1"/>
  <c r="I438" i="17"/>
  <c r="J438" i="17" s="1"/>
  <c r="K438" i="17"/>
  <c r="M438" i="17"/>
  <c r="N438" i="17"/>
  <c r="O438" i="17" s="1"/>
  <c r="I439" i="17"/>
  <c r="J439" i="17" s="1"/>
  <c r="K439" i="17"/>
  <c r="M439" i="17"/>
  <c r="N439" i="17"/>
  <c r="O439" i="17" s="1"/>
  <c r="I440" i="17"/>
  <c r="J440" i="17" s="1"/>
  <c r="K440" i="17"/>
  <c r="M440" i="17"/>
  <c r="N440" i="17"/>
  <c r="O440" i="17" s="1"/>
  <c r="I441" i="17"/>
  <c r="J441" i="17" s="1"/>
  <c r="K441" i="17"/>
  <c r="M441" i="17"/>
  <c r="N441" i="17"/>
  <c r="O441" i="17" s="1"/>
  <c r="I442" i="17"/>
  <c r="J442" i="17" s="1"/>
  <c r="K442" i="17"/>
  <c r="M442" i="17"/>
  <c r="N442" i="17"/>
  <c r="O442" i="17" s="1"/>
  <c r="I443" i="17"/>
  <c r="J443" i="17" s="1"/>
  <c r="K443" i="17"/>
  <c r="M443" i="17"/>
  <c r="N443" i="17"/>
  <c r="O443" i="17" s="1"/>
  <c r="I444" i="17"/>
  <c r="J444" i="17" s="1"/>
  <c r="K444" i="17"/>
  <c r="M444" i="17"/>
  <c r="N444" i="17"/>
  <c r="O444" i="17" s="1"/>
  <c r="I445" i="17"/>
  <c r="J445" i="17" s="1"/>
  <c r="K445" i="17"/>
  <c r="M445" i="17"/>
  <c r="N445" i="17"/>
  <c r="O445" i="17" s="1"/>
  <c r="I446" i="17"/>
  <c r="K446" i="17"/>
  <c r="M446" i="17"/>
  <c r="N446" i="17"/>
  <c r="O446" i="17" s="1"/>
  <c r="I447" i="17"/>
  <c r="J447" i="17" s="1"/>
  <c r="K447" i="17"/>
  <c r="M447" i="17"/>
  <c r="N447" i="17"/>
  <c r="O447" i="17" s="1"/>
  <c r="I448" i="17"/>
  <c r="J448" i="17" s="1"/>
  <c r="K448" i="17"/>
  <c r="M448" i="17"/>
  <c r="N448" i="17"/>
  <c r="O448" i="17" s="1"/>
  <c r="I449" i="17"/>
  <c r="J449" i="17" s="1"/>
  <c r="K449" i="17"/>
  <c r="M449" i="17"/>
  <c r="N449" i="17"/>
  <c r="O449" i="17" s="1"/>
  <c r="I450" i="17"/>
  <c r="J450" i="17" s="1"/>
  <c r="K450" i="17"/>
  <c r="M450" i="17"/>
  <c r="N450" i="17"/>
  <c r="O450" i="17" s="1"/>
  <c r="I451" i="17"/>
  <c r="J451" i="17" s="1"/>
  <c r="K451" i="17"/>
  <c r="M451" i="17"/>
  <c r="N451" i="17"/>
  <c r="O451" i="17" s="1"/>
  <c r="I452" i="17"/>
  <c r="J452" i="17" s="1"/>
  <c r="K452" i="17"/>
  <c r="M452" i="17"/>
  <c r="N452" i="17"/>
  <c r="O452" i="17" s="1"/>
  <c r="I453" i="17"/>
  <c r="J453" i="17" s="1"/>
  <c r="K453" i="17"/>
  <c r="M453" i="17"/>
  <c r="N453" i="17"/>
  <c r="O453" i="17" s="1"/>
  <c r="I454" i="17"/>
  <c r="J454" i="17" s="1"/>
  <c r="K454" i="17"/>
  <c r="M454" i="17"/>
  <c r="N454" i="17"/>
  <c r="O454" i="17" s="1"/>
  <c r="I455" i="17"/>
  <c r="J455" i="17" s="1"/>
  <c r="K455" i="17"/>
  <c r="M455" i="17"/>
  <c r="N455" i="17"/>
  <c r="O455" i="17" s="1"/>
  <c r="I456" i="17"/>
  <c r="J456" i="17" s="1"/>
  <c r="K456" i="17"/>
  <c r="M456" i="17"/>
  <c r="N456" i="17"/>
  <c r="O456" i="17" s="1"/>
  <c r="I457" i="17"/>
  <c r="J457" i="17" s="1"/>
  <c r="K457" i="17"/>
  <c r="M457" i="17"/>
  <c r="N457" i="17"/>
  <c r="O457" i="17" s="1"/>
  <c r="I458" i="17"/>
  <c r="J458" i="17" s="1"/>
  <c r="K458" i="17"/>
  <c r="M458" i="17"/>
  <c r="N458" i="17"/>
  <c r="O458" i="17" s="1"/>
  <c r="I459" i="17"/>
  <c r="J459" i="17" s="1"/>
  <c r="K459" i="17"/>
  <c r="M459" i="17"/>
  <c r="N459" i="17"/>
  <c r="O459" i="17" s="1"/>
  <c r="I460" i="17"/>
  <c r="K460" i="17"/>
  <c r="M460" i="17"/>
  <c r="N460" i="17"/>
  <c r="O460" i="17" s="1"/>
  <c r="I461" i="17"/>
  <c r="J461" i="17" s="1"/>
  <c r="K461" i="17"/>
  <c r="M461" i="17"/>
  <c r="N461" i="17"/>
  <c r="O461" i="17" s="1"/>
  <c r="I462" i="17"/>
  <c r="J462" i="17" s="1"/>
  <c r="K462" i="17"/>
  <c r="M462" i="17"/>
  <c r="N462" i="17"/>
  <c r="O462" i="17" s="1"/>
  <c r="I463" i="17"/>
  <c r="J463" i="17" s="1"/>
  <c r="K463" i="17"/>
  <c r="M463" i="17"/>
  <c r="N463" i="17"/>
  <c r="O463" i="17" s="1"/>
  <c r="I464" i="17"/>
  <c r="J464" i="17" s="1"/>
  <c r="K464" i="17"/>
  <c r="M464" i="17"/>
  <c r="N464" i="17"/>
  <c r="O464" i="17" s="1"/>
  <c r="I465" i="17"/>
  <c r="J465" i="17" s="1"/>
  <c r="K465" i="17"/>
  <c r="M465" i="17"/>
  <c r="N465" i="17"/>
  <c r="O465" i="17" s="1"/>
  <c r="I466" i="17"/>
  <c r="J466" i="17" s="1"/>
  <c r="K466" i="17"/>
  <c r="M466" i="17"/>
  <c r="N466" i="17"/>
  <c r="O466" i="17" s="1"/>
  <c r="I467" i="17"/>
  <c r="J467" i="17" s="1"/>
  <c r="K467" i="17"/>
  <c r="M467" i="17"/>
  <c r="N467" i="17"/>
  <c r="O467" i="17" s="1"/>
  <c r="I468" i="17"/>
  <c r="J468" i="17" s="1"/>
  <c r="K468" i="17"/>
  <c r="M468" i="17"/>
  <c r="N468" i="17"/>
  <c r="O468" i="17" s="1"/>
  <c r="I469" i="17"/>
  <c r="J469" i="17" s="1"/>
  <c r="K469" i="17"/>
  <c r="M469" i="17"/>
  <c r="N469" i="17"/>
  <c r="O469" i="17" s="1"/>
  <c r="I470" i="17"/>
  <c r="J470" i="17" s="1"/>
  <c r="K470" i="17"/>
  <c r="M470" i="17"/>
  <c r="N470" i="17"/>
  <c r="O470" i="17" s="1"/>
  <c r="I471" i="17"/>
  <c r="K471" i="17"/>
  <c r="M471" i="17"/>
  <c r="N471" i="17"/>
  <c r="O471" i="17" s="1"/>
  <c r="I472" i="17"/>
  <c r="J472" i="17" s="1"/>
  <c r="K472" i="17"/>
  <c r="M472" i="17"/>
  <c r="N472" i="17"/>
  <c r="O472" i="17" s="1"/>
  <c r="I473" i="17"/>
  <c r="J473" i="17" s="1"/>
  <c r="K473" i="17"/>
  <c r="M473" i="17"/>
  <c r="N473" i="17"/>
  <c r="O473" i="17" s="1"/>
  <c r="I474" i="17"/>
  <c r="J474" i="17" s="1"/>
  <c r="K474" i="17"/>
  <c r="M474" i="17"/>
  <c r="N474" i="17"/>
  <c r="O474" i="17" s="1"/>
  <c r="I475" i="17"/>
  <c r="J475" i="17" s="1"/>
  <c r="K475" i="17"/>
  <c r="M475" i="17"/>
  <c r="N475" i="17"/>
  <c r="O475" i="17" s="1"/>
  <c r="I476" i="17"/>
  <c r="J476" i="17" s="1"/>
  <c r="K476" i="17"/>
  <c r="M476" i="17"/>
  <c r="N476" i="17"/>
  <c r="O476" i="17" s="1"/>
  <c r="I477" i="17"/>
  <c r="J477" i="17" s="1"/>
  <c r="K477" i="17"/>
  <c r="M477" i="17"/>
  <c r="N477" i="17"/>
  <c r="O477" i="17" s="1"/>
  <c r="I478" i="17"/>
  <c r="J478" i="17" s="1"/>
  <c r="K478" i="17"/>
  <c r="M478" i="17"/>
  <c r="N478" i="17"/>
  <c r="O478" i="17" s="1"/>
  <c r="I479" i="17"/>
  <c r="J479" i="17" s="1"/>
  <c r="K479" i="17"/>
  <c r="M479" i="17"/>
  <c r="N479" i="17"/>
  <c r="O479" i="17" s="1"/>
  <c r="I480" i="17"/>
  <c r="J480" i="17" s="1"/>
  <c r="K480" i="17"/>
  <c r="M480" i="17"/>
  <c r="N480" i="17"/>
  <c r="O480" i="17" s="1"/>
  <c r="I481" i="17"/>
  <c r="J481" i="17" s="1"/>
  <c r="K481" i="17"/>
  <c r="M481" i="17"/>
  <c r="N481" i="17"/>
  <c r="O481" i="17" s="1"/>
  <c r="I482" i="17"/>
  <c r="J482" i="17" s="1"/>
  <c r="K482" i="17"/>
  <c r="M482" i="17"/>
  <c r="N482" i="17"/>
  <c r="O482" i="17" s="1"/>
  <c r="I483" i="17"/>
  <c r="J483" i="17" s="1"/>
  <c r="K483" i="17"/>
  <c r="M483" i="17"/>
  <c r="N483" i="17"/>
  <c r="O483" i="17" s="1"/>
  <c r="I484" i="17"/>
  <c r="J484" i="17" s="1"/>
  <c r="K484" i="17"/>
  <c r="M484" i="17"/>
  <c r="N484" i="17"/>
  <c r="O484" i="17" s="1"/>
  <c r="I485" i="17"/>
  <c r="K485" i="17"/>
  <c r="M485" i="17"/>
  <c r="N485" i="17"/>
  <c r="O485" i="17" s="1"/>
  <c r="I486" i="17"/>
  <c r="J486" i="17" s="1"/>
  <c r="K486" i="17"/>
  <c r="M486" i="17"/>
  <c r="N486" i="17"/>
  <c r="O486" i="17" s="1"/>
  <c r="I487" i="17"/>
  <c r="J487" i="17" s="1"/>
  <c r="K487" i="17"/>
  <c r="M487" i="17"/>
  <c r="N487" i="17"/>
  <c r="O487" i="17" s="1"/>
  <c r="I488" i="17"/>
  <c r="J488" i="17" s="1"/>
  <c r="K488" i="17"/>
  <c r="M488" i="17"/>
  <c r="N488" i="17"/>
  <c r="O488" i="17" s="1"/>
  <c r="I489" i="17"/>
  <c r="J489" i="17" s="1"/>
  <c r="K489" i="17"/>
  <c r="M489" i="17"/>
  <c r="N489" i="17"/>
  <c r="O489" i="17" s="1"/>
  <c r="I490" i="17"/>
  <c r="J490" i="17" s="1"/>
  <c r="K490" i="17"/>
  <c r="M490" i="17"/>
  <c r="N490" i="17"/>
  <c r="O490" i="17" s="1"/>
  <c r="I491" i="17"/>
  <c r="J491" i="17" s="1"/>
  <c r="K491" i="17"/>
  <c r="M491" i="17"/>
  <c r="N491" i="17"/>
  <c r="O491" i="17" s="1"/>
  <c r="I492" i="17"/>
  <c r="J492" i="17" s="1"/>
  <c r="K492" i="17"/>
  <c r="M492" i="17"/>
  <c r="N492" i="17"/>
  <c r="O492" i="17" s="1"/>
  <c r="I493" i="17"/>
  <c r="J493" i="17" s="1"/>
  <c r="K493" i="17"/>
  <c r="M493" i="17"/>
  <c r="N493" i="17"/>
  <c r="O493" i="17" s="1"/>
  <c r="I494" i="17"/>
  <c r="J494" i="17" s="1"/>
  <c r="K494" i="17"/>
  <c r="M494" i="17"/>
  <c r="N494" i="17"/>
  <c r="O494" i="17" s="1"/>
  <c r="I495" i="17"/>
  <c r="J495" i="17" s="1"/>
  <c r="K495" i="17"/>
  <c r="M495" i="17"/>
  <c r="N495" i="17"/>
  <c r="O495" i="17" s="1"/>
  <c r="I496" i="17"/>
  <c r="K496" i="17"/>
  <c r="M496" i="17"/>
  <c r="N496" i="17"/>
  <c r="O496" i="17" s="1"/>
  <c r="I497" i="17"/>
  <c r="J497" i="17" s="1"/>
  <c r="K497" i="17"/>
  <c r="M497" i="17"/>
  <c r="N497" i="17"/>
  <c r="O497" i="17" s="1"/>
  <c r="I498" i="17"/>
  <c r="J498" i="17" s="1"/>
  <c r="K498" i="17"/>
  <c r="M498" i="17"/>
  <c r="N498" i="17"/>
  <c r="O498" i="17" s="1"/>
  <c r="I499" i="17"/>
  <c r="J499" i="17" s="1"/>
  <c r="K499" i="17"/>
  <c r="M499" i="17"/>
  <c r="N499" i="17"/>
  <c r="O499" i="17" s="1"/>
  <c r="I500" i="17"/>
  <c r="J500" i="17" s="1"/>
  <c r="K500" i="17"/>
  <c r="M500" i="17"/>
  <c r="N500" i="17"/>
  <c r="O500" i="17" s="1"/>
  <c r="I501" i="17"/>
  <c r="J501" i="17" s="1"/>
  <c r="K501" i="17"/>
  <c r="M501" i="17"/>
  <c r="N501" i="17"/>
  <c r="O501" i="17" s="1"/>
  <c r="I502" i="17"/>
  <c r="J502" i="17" s="1"/>
  <c r="K502" i="17"/>
  <c r="M502" i="17"/>
  <c r="N502" i="17"/>
  <c r="O502" i="17" s="1"/>
  <c r="I503" i="17"/>
  <c r="J503" i="17" s="1"/>
  <c r="K503" i="17"/>
  <c r="M503" i="17"/>
  <c r="N503" i="17"/>
  <c r="O503" i="17" s="1"/>
  <c r="I504" i="17"/>
  <c r="J504" i="17" s="1"/>
  <c r="K504" i="17"/>
  <c r="M504" i="17"/>
  <c r="N504" i="17"/>
  <c r="O504" i="17" s="1"/>
  <c r="I505" i="17"/>
  <c r="J505" i="17" s="1"/>
  <c r="K505" i="17"/>
  <c r="M505" i="17"/>
  <c r="N505" i="17"/>
  <c r="O505" i="17" s="1"/>
  <c r="I506" i="17"/>
  <c r="J506" i="17" s="1"/>
  <c r="K506" i="17"/>
  <c r="M506" i="17"/>
  <c r="N506" i="17"/>
  <c r="O506" i="17" s="1"/>
  <c r="I507" i="17"/>
  <c r="J507" i="17" s="1"/>
  <c r="K507" i="17"/>
  <c r="M507" i="17"/>
  <c r="N507" i="17"/>
  <c r="O507" i="17" s="1"/>
  <c r="I508" i="17"/>
  <c r="J508" i="17" s="1"/>
  <c r="K508" i="17"/>
  <c r="M508" i="17"/>
  <c r="N508" i="17"/>
  <c r="O508" i="17" s="1"/>
  <c r="I509" i="17"/>
  <c r="J509" i="17" s="1"/>
  <c r="K509" i="17"/>
  <c r="M509" i="17"/>
  <c r="N509" i="17"/>
  <c r="O509" i="17" s="1"/>
  <c r="I510" i="17"/>
  <c r="K510" i="17"/>
  <c r="M510" i="17"/>
  <c r="N510" i="17"/>
  <c r="O510" i="17" s="1"/>
  <c r="I511" i="17"/>
  <c r="J511" i="17" s="1"/>
  <c r="K511" i="17"/>
  <c r="M511" i="17"/>
  <c r="N511" i="17"/>
  <c r="O511" i="17" s="1"/>
  <c r="I512" i="17"/>
  <c r="J512" i="17" s="1"/>
  <c r="K512" i="17"/>
  <c r="M512" i="17"/>
  <c r="N512" i="17"/>
  <c r="O512" i="17" s="1"/>
  <c r="I513" i="17"/>
  <c r="J513" i="17" s="1"/>
  <c r="K513" i="17"/>
  <c r="M513" i="17"/>
  <c r="N513" i="17"/>
  <c r="O513" i="17" s="1"/>
  <c r="I514" i="17"/>
  <c r="J514" i="17" s="1"/>
  <c r="K514" i="17"/>
  <c r="M514" i="17"/>
  <c r="N514" i="17"/>
  <c r="O514" i="17" s="1"/>
  <c r="I515" i="17"/>
  <c r="J515" i="17" s="1"/>
  <c r="K515" i="17"/>
  <c r="M515" i="17"/>
  <c r="N515" i="17"/>
  <c r="O515" i="17" s="1"/>
  <c r="I516" i="17"/>
  <c r="J516" i="17" s="1"/>
  <c r="K516" i="17"/>
  <c r="M516" i="17"/>
  <c r="N516" i="17"/>
  <c r="O516" i="17" s="1"/>
  <c r="I517" i="17"/>
  <c r="J517" i="17" s="1"/>
  <c r="K517" i="17"/>
  <c r="M517" i="17"/>
  <c r="N517" i="17"/>
  <c r="O517" i="17" s="1"/>
  <c r="I518" i="17"/>
  <c r="J518" i="17" s="1"/>
  <c r="K518" i="17"/>
  <c r="M518" i="17"/>
  <c r="N518" i="17"/>
  <c r="O518" i="17" s="1"/>
  <c r="I519" i="17"/>
  <c r="J519" i="17" s="1"/>
  <c r="K519" i="17"/>
  <c r="M519" i="17"/>
  <c r="N519" i="17"/>
  <c r="O519" i="17" s="1"/>
  <c r="I520" i="17"/>
  <c r="J520" i="17" s="1"/>
  <c r="K520" i="17"/>
  <c r="M520" i="17"/>
  <c r="N520" i="17"/>
  <c r="O520" i="17" s="1"/>
  <c r="I521" i="17"/>
  <c r="J521" i="17" s="1"/>
  <c r="K521" i="17"/>
  <c r="M521" i="17"/>
  <c r="N521" i="17"/>
  <c r="O521" i="17" s="1"/>
  <c r="I522" i="17"/>
  <c r="J522" i="17" s="1"/>
  <c r="K522" i="17"/>
  <c r="M522" i="17"/>
  <c r="N522" i="17"/>
  <c r="O522" i="17" s="1"/>
  <c r="I523" i="17"/>
  <c r="J523" i="17" s="1"/>
  <c r="K523" i="17"/>
  <c r="M523" i="17"/>
  <c r="N523" i="17"/>
  <c r="O523" i="17" s="1"/>
  <c r="I524" i="17"/>
  <c r="K524" i="17"/>
  <c r="M524" i="17"/>
  <c r="N524" i="17"/>
  <c r="O524" i="17" s="1"/>
  <c r="I525" i="17"/>
  <c r="J525" i="17" s="1"/>
  <c r="K525" i="17"/>
  <c r="M525" i="17"/>
  <c r="N525" i="17"/>
  <c r="O525" i="17" s="1"/>
  <c r="I526" i="17"/>
  <c r="J526" i="17" s="1"/>
  <c r="K526" i="17"/>
  <c r="M526" i="17"/>
  <c r="N526" i="17"/>
  <c r="O526" i="17" s="1"/>
  <c r="I527" i="17"/>
  <c r="J527" i="17" s="1"/>
  <c r="K527" i="17"/>
  <c r="M527" i="17"/>
  <c r="N527" i="17"/>
  <c r="O527" i="17" s="1"/>
  <c r="I528" i="17"/>
  <c r="J528" i="17" s="1"/>
  <c r="K528" i="17"/>
  <c r="M528" i="17"/>
  <c r="N528" i="17"/>
  <c r="O528" i="17" s="1"/>
  <c r="I529" i="17"/>
  <c r="J529" i="17" s="1"/>
  <c r="K529" i="17"/>
  <c r="M529" i="17"/>
  <c r="N529" i="17"/>
  <c r="O529" i="17" s="1"/>
  <c r="I530" i="17"/>
  <c r="J530" i="17" s="1"/>
  <c r="K530" i="17"/>
  <c r="M530" i="17"/>
  <c r="N530" i="17"/>
  <c r="O530" i="17" s="1"/>
  <c r="I531" i="17"/>
  <c r="J531" i="17" s="1"/>
  <c r="K531" i="17"/>
  <c r="M531" i="17"/>
  <c r="N531" i="17"/>
  <c r="O531" i="17" s="1"/>
  <c r="I532" i="17"/>
  <c r="J532" i="17" s="1"/>
  <c r="K532" i="17"/>
  <c r="M532" i="17"/>
  <c r="N532" i="17"/>
  <c r="O532" i="17" s="1"/>
  <c r="I533" i="17"/>
  <c r="J533" i="17" s="1"/>
  <c r="K533" i="17"/>
  <c r="M533" i="17"/>
  <c r="N533" i="17"/>
  <c r="O533" i="17" s="1"/>
  <c r="I534" i="17"/>
  <c r="J534" i="17" s="1"/>
  <c r="K534" i="17"/>
  <c r="M534" i="17"/>
  <c r="N534" i="17"/>
  <c r="O534" i="17" s="1"/>
  <c r="I535" i="17"/>
  <c r="K535" i="17"/>
  <c r="M535" i="17"/>
  <c r="N535" i="17"/>
  <c r="O535" i="17" s="1"/>
  <c r="I536" i="17"/>
  <c r="J536" i="17" s="1"/>
  <c r="K536" i="17"/>
  <c r="M536" i="17"/>
  <c r="N536" i="17"/>
  <c r="O536" i="17" s="1"/>
  <c r="I537" i="17"/>
  <c r="J537" i="17" s="1"/>
  <c r="K537" i="17"/>
  <c r="M537" i="17"/>
  <c r="N537" i="17"/>
  <c r="O537" i="17" s="1"/>
  <c r="I538" i="17"/>
  <c r="J538" i="17" s="1"/>
  <c r="K538" i="17"/>
  <c r="M538" i="17"/>
  <c r="N538" i="17"/>
  <c r="O538" i="17" s="1"/>
  <c r="I539" i="17"/>
  <c r="J539" i="17" s="1"/>
  <c r="K539" i="17"/>
  <c r="M539" i="17"/>
  <c r="N539" i="17"/>
  <c r="O539" i="17" s="1"/>
  <c r="I540" i="17"/>
  <c r="J540" i="17" s="1"/>
  <c r="K540" i="17"/>
  <c r="M540" i="17"/>
  <c r="N540" i="17"/>
  <c r="O540" i="17" s="1"/>
  <c r="I541" i="17"/>
  <c r="J541" i="17" s="1"/>
  <c r="K541" i="17"/>
  <c r="M541" i="17"/>
  <c r="N541" i="17"/>
  <c r="O541" i="17" s="1"/>
  <c r="I542" i="17"/>
  <c r="J542" i="17" s="1"/>
  <c r="K542" i="17"/>
  <c r="M542" i="17"/>
  <c r="N542" i="17"/>
  <c r="O542" i="17" s="1"/>
  <c r="I543" i="17"/>
  <c r="J543" i="17" s="1"/>
  <c r="K543" i="17"/>
  <c r="M543" i="17"/>
  <c r="N543" i="17"/>
  <c r="O543" i="17" s="1"/>
  <c r="I544" i="17"/>
  <c r="J544" i="17" s="1"/>
  <c r="K544" i="17"/>
  <c r="M544" i="17"/>
  <c r="N544" i="17"/>
  <c r="O544" i="17" s="1"/>
  <c r="I545" i="17"/>
  <c r="J545" i="17" s="1"/>
  <c r="K545" i="17"/>
  <c r="M545" i="17"/>
  <c r="N545" i="17"/>
  <c r="O545" i="17" s="1"/>
  <c r="I546" i="17"/>
  <c r="J546" i="17" s="1"/>
  <c r="K546" i="17"/>
  <c r="M546" i="17"/>
  <c r="N546" i="17"/>
  <c r="O546" i="17" s="1"/>
  <c r="I547" i="17"/>
  <c r="J547" i="17" s="1"/>
  <c r="K547" i="17"/>
  <c r="M547" i="17"/>
  <c r="N547" i="17"/>
  <c r="O547" i="17" s="1"/>
  <c r="I548" i="17"/>
  <c r="J548" i="17" s="1"/>
  <c r="K548" i="17"/>
  <c r="M548" i="17"/>
  <c r="N548" i="17"/>
  <c r="O548" i="17" s="1"/>
  <c r="I549" i="17"/>
  <c r="K549" i="17"/>
  <c r="M549" i="17"/>
  <c r="N549" i="17"/>
  <c r="O549" i="17" s="1"/>
  <c r="I550" i="17"/>
  <c r="J550" i="17" s="1"/>
  <c r="K550" i="17"/>
  <c r="M550" i="17"/>
  <c r="N550" i="17"/>
  <c r="O550" i="17" s="1"/>
  <c r="I551" i="17"/>
  <c r="J551" i="17" s="1"/>
  <c r="K551" i="17"/>
  <c r="M551" i="17"/>
  <c r="N551" i="17"/>
  <c r="O551" i="17" s="1"/>
  <c r="I552" i="17"/>
  <c r="J552" i="17" s="1"/>
  <c r="K552" i="17"/>
  <c r="M552" i="17"/>
  <c r="N552" i="17"/>
  <c r="O552" i="17" s="1"/>
  <c r="I553" i="17"/>
  <c r="J553" i="17" s="1"/>
  <c r="K553" i="17"/>
  <c r="M553" i="17"/>
  <c r="N553" i="17"/>
  <c r="O553" i="17" s="1"/>
  <c r="I554" i="17"/>
  <c r="J554" i="17" s="1"/>
  <c r="K554" i="17"/>
  <c r="M554" i="17"/>
  <c r="N554" i="17"/>
  <c r="O554" i="17" s="1"/>
  <c r="I555" i="17"/>
  <c r="J555" i="17" s="1"/>
  <c r="K555" i="17"/>
  <c r="M555" i="17"/>
  <c r="N555" i="17"/>
  <c r="O555" i="17" s="1"/>
  <c r="I556" i="17"/>
  <c r="J556" i="17" s="1"/>
  <c r="K556" i="17"/>
  <c r="M556" i="17"/>
  <c r="N556" i="17"/>
  <c r="O556" i="17" s="1"/>
  <c r="I557" i="17"/>
  <c r="J557" i="17" s="1"/>
  <c r="K557" i="17"/>
  <c r="M557" i="17"/>
  <c r="N557" i="17"/>
  <c r="O557" i="17" s="1"/>
  <c r="I558" i="17"/>
  <c r="J558" i="17" s="1"/>
  <c r="K558" i="17"/>
  <c r="M558" i="17"/>
  <c r="N558" i="17"/>
  <c r="O558" i="17" s="1"/>
  <c r="I559" i="17"/>
  <c r="J559" i="17" s="1"/>
  <c r="K559" i="17"/>
  <c r="M559" i="17"/>
  <c r="N559" i="17"/>
  <c r="O559" i="17" s="1"/>
  <c r="I560" i="17"/>
  <c r="K560" i="17"/>
  <c r="M560" i="17"/>
  <c r="N560" i="17"/>
  <c r="O560" i="17" s="1"/>
  <c r="I561" i="17"/>
  <c r="J561" i="17" s="1"/>
  <c r="K561" i="17"/>
  <c r="M561" i="17"/>
  <c r="N561" i="17"/>
  <c r="O561" i="17" s="1"/>
  <c r="I562" i="17"/>
  <c r="J562" i="17" s="1"/>
  <c r="K562" i="17"/>
  <c r="M562" i="17"/>
  <c r="N562" i="17"/>
  <c r="O562" i="17" s="1"/>
  <c r="I563" i="17"/>
  <c r="J563" i="17" s="1"/>
  <c r="K563" i="17"/>
  <c r="M563" i="17"/>
  <c r="N563" i="17"/>
  <c r="O563" i="17" s="1"/>
  <c r="I564" i="17"/>
  <c r="J564" i="17" s="1"/>
  <c r="K564" i="17"/>
  <c r="M564" i="17"/>
  <c r="N564" i="17"/>
  <c r="O564" i="17" s="1"/>
  <c r="I565" i="17"/>
  <c r="J565" i="17" s="1"/>
  <c r="K565" i="17"/>
  <c r="M565" i="17"/>
  <c r="N565" i="17"/>
  <c r="O565" i="17" s="1"/>
  <c r="I566" i="17"/>
  <c r="J566" i="17" s="1"/>
  <c r="K566" i="17"/>
  <c r="M566" i="17"/>
  <c r="N566" i="17"/>
  <c r="O566" i="17" s="1"/>
  <c r="I567" i="17"/>
  <c r="J567" i="17" s="1"/>
  <c r="K567" i="17"/>
  <c r="M567" i="17"/>
  <c r="N567" i="17"/>
  <c r="O567" i="17" s="1"/>
  <c r="I568" i="17"/>
  <c r="J568" i="17" s="1"/>
  <c r="K568" i="17"/>
  <c r="M568" i="17"/>
  <c r="N568" i="17"/>
  <c r="O568" i="17" s="1"/>
  <c r="I569" i="17"/>
  <c r="J569" i="17" s="1"/>
  <c r="K569" i="17"/>
  <c r="M569" i="17"/>
  <c r="N569" i="17"/>
  <c r="O569" i="17" s="1"/>
  <c r="I570" i="17"/>
  <c r="J570" i="17" s="1"/>
  <c r="K570" i="17"/>
  <c r="M570" i="17"/>
  <c r="N570" i="17"/>
  <c r="O570" i="17" s="1"/>
  <c r="I571" i="17"/>
  <c r="J571" i="17" s="1"/>
  <c r="K571" i="17"/>
  <c r="M571" i="17"/>
  <c r="N571" i="17"/>
  <c r="O571" i="17" s="1"/>
  <c r="I572" i="17"/>
  <c r="J572" i="17" s="1"/>
  <c r="K572" i="17"/>
  <c r="M572" i="17"/>
  <c r="N572" i="17"/>
  <c r="O572" i="17" s="1"/>
  <c r="I573" i="17"/>
  <c r="J573" i="17" s="1"/>
  <c r="K573" i="17"/>
  <c r="M573" i="17"/>
  <c r="N573" i="17"/>
  <c r="O573" i="17" s="1"/>
  <c r="I574" i="17"/>
  <c r="K574" i="17"/>
  <c r="M574" i="17"/>
  <c r="N574" i="17"/>
  <c r="O574" i="17" s="1"/>
  <c r="I575" i="17"/>
  <c r="J575" i="17" s="1"/>
  <c r="K575" i="17"/>
  <c r="M575" i="17"/>
  <c r="N575" i="17"/>
  <c r="O575" i="17" s="1"/>
  <c r="I576" i="17"/>
  <c r="J576" i="17" s="1"/>
  <c r="K576" i="17"/>
  <c r="M576" i="17"/>
  <c r="N576" i="17"/>
  <c r="O576" i="17" s="1"/>
  <c r="I577" i="17"/>
  <c r="J577" i="17" s="1"/>
  <c r="K577" i="17"/>
  <c r="M577" i="17"/>
  <c r="N577" i="17"/>
  <c r="O577" i="17" s="1"/>
  <c r="I578" i="17"/>
  <c r="J578" i="17" s="1"/>
  <c r="K578" i="17"/>
  <c r="M578" i="17"/>
  <c r="N578" i="17"/>
  <c r="O578" i="17" s="1"/>
  <c r="I579" i="17"/>
  <c r="J579" i="17" s="1"/>
  <c r="K579" i="17"/>
  <c r="M579" i="17"/>
  <c r="N579" i="17"/>
  <c r="O579" i="17" s="1"/>
  <c r="I580" i="17"/>
  <c r="J580" i="17" s="1"/>
  <c r="K580" i="17"/>
  <c r="M580" i="17"/>
  <c r="N580" i="17"/>
  <c r="O580" i="17" s="1"/>
  <c r="I581" i="17"/>
  <c r="J581" i="17" s="1"/>
  <c r="K581" i="17"/>
  <c r="M581" i="17"/>
  <c r="N581" i="17"/>
  <c r="O581" i="17" s="1"/>
  <c r="I582" i="17"/>
  <c r="J582" i="17" s="1"/>
  <c r="K582" i="17"/>
  <c r="M582" i="17"/>
  <c r="N582" i="17"/>
  <c r="O582" i="17" s="1"/>
  <c r="I583" i="17"/>
  <c r="J583" i="17" s="1"/>
  <c r="K583" i="17"/>
  <c r="M583" i="17"/>
  <c r="N583" i="17"/>
  <c r="O583" i="17" s="1"/>
  <c r="I584" i="17"/>
  <c r="J584" i="17" s="1"/>
  <c r="K584" i="17"/>
  <c r="M584" i="17"/>
  <c r="N584" i="17"/>
  <c r="O584" i="17" s="1"/>
  <c r="I585" i="17"/>
  <c r="J585" i="17" s="1"/>
  <c r="K585" i="17"/>
  <c r="M585" i="17"/>
  <c r="N585" i="17"/>
  <c r="O585" i="17" s="1"/>
  <c r="I586" i="17"/>
  <c r="J586" i="17" s="1"/>
  <c r="K586" i="17"/>
  <c r="M586" i="17"/>
  <c r="N586" i="17"/>
  <c r="O586" i="17" s="1"/>
  <c r="I587" i="17"/>
  <c r="J587" i="17" s="1"/>
  <c r="K587" i="17"/>
  <c r="M587" i="17"/>
  <c r="N587" i="17"/>
  <c r="O587" i="17" s="1"/>
  <c r="I588" i="17"/>
  <c r="K588" i="17"/>
  <c r="M588" i="17"/>
  <c r="N588" i="17"/>
  <c r="O588" i="17" s="1"/>
  <c r="I589" i="17"/>
  <c r="J589" i="17" s="1"/>
  <c r="K589" i="17"/>
  <c r="M589" i="17"/>
  <c r="N589" i="17"/>
  <c r="O589" i="17" s="1"/>
  <c r="I590" i="17"/>
  <c r="J590" i="17" s="1"/>
  <c r="K590" i="17"/>
  <c r="M590" i="17"/>
  <c r="N590" i="17"/>
  <c r="O590" i="17" s="1"/>
  <c r="I591" i="17"/>
  <c r="J591" i="17" s="1"/>
  <c r="K591" i="17"/>
  <c r="M591" i="17"/>
  <c r="N591" i="17"/>
  <c r="O591" i="17" s="1"/>
  <c r="I592" i="17"/>
  <c r="J592" i="17" s="1"/>
  <c r="K592" i="17"/>
  <c r="M592" i="17"/>
  <c r="N592" i="17"/>
  <c r="O592" i="17" s="1"/>
  <c r="I593" i="17"/>
  <c r="J593" i="17" s="1"/>
  <c r="K593" i="17"/>
  <c r="M593" i="17"/>
  <c r="N593" i="17"/>
  <c r="O593" i="17" s="1"/>
  <c r="I594" i="17"/>
  <c r="J594" i="17" s="1"/>
  <c r="K594" i="17"/>
  <c r="M594" i="17"/>
  <c r="N594" i="17"/>
  <c r="O594" i="17" s="1"/>
  <c r="I595" i="17"/>
  <c r="J595" i="17" s="1"/>
  <c r="K595" i="17"/>
  <c r="M595" i="17"/>
  <c r="N595" i="17"/>
  <c r="O595" i="17" s="1"/>
  <c r="I596" i="17"/>
  <c r="J596" i="17" s="1"/>
  <c r="K596" i="17"/>
  <c r="M596" i="17"/>
  <c r="N596" i="17"/>
  <c r="O596" i="17" s="1"/>
  <c r="I597" i="17"/>
  <c r="J597" i="17" s="1"/>
  <c r="K597" i="17"/>
  <c r="M597" i="17"/>
  <c r="N597" i="17"/>
  <c r="O597" i="17" s="1"/>
  <c r="I598" i="17"/>
  <c r="J598" i="17" s="1"/>
  <c r="K598" i="17"/>
  <c r="M598" i="17"/>
  <c r="N598" i="17"/>
  <c r="O598" i="17" s="1"/>
  <c r="I599" i="17"/>
  <c r="K599" i="17"/>
  <c r="M599" i="17"/>
  <c r="N599" i="17"/>
  <c r="O599" i="17" s="1"/>
  <c r="I600" i="17"/>
  <c r="J600" i="17" s="1"/>
  <c r="K600" i="17"/>
  <c r="M600" i="17"/>
  <c r="N600" i="17"/>
  <c r="O600" i="17" s="1"/>
  <c r="I601" i="17"/>
  <c r="J601" i="17" s="1"/>
  <c r="K601" i="17"/>
  <c r="M601" i="17"/>
  <c r="N601" i="17"/>
  <c r="O601" i="17" s="1"/>
  <c r="I602" i="17"/>
  <c r="J602" i="17" s="1"/>
  <c r="K602" i="17"/>
  <c r="M602" i="17"/>
  <c r="N602" i="17"/>
  <c r="O602" i="17" s="1"/>
  <c r="I603" i="17"/>
  <c r="J603" i="17" s="1"/>
  <c r="K603" i="17"/>
  <c r="M603" i="17"/>
  <c r="N603" i="17"/>
  <c r="O603" i="17" s="1"/>
  <c r="I604" i="17"/>
  <c r="J604" i="17" s="1"/>
  <c r="K604" i="17"/>
  <c r="M604" i="17"/>
  <c r="N604" i="17"/>
  <c r="O604" i="17" s="1"/>
  <c r="I605" i="17"/>
  <c r="J605" i="17" s="1"/>
  <c r="K605" i="17"/>
  <c r="M605" i="17"/>
  <c r="N605" i="17"/>
  <c r="O605" i="17" s="1"/>
  <c r="I606" i="17"/>
  <c r="J606" i="17" s="1"/>
  <c r="K606" i="17"/>
  <c r="M606" i="17"/>
  <c r="N606" i="17"/>
  <c r="O606" i="17" s="1"/>
  <c r="I607" i="17"/>
  <c r="J607" i="17" s="1"/>
  <c r="K607" i="17"/>
  <c r="M607" i="17"/>
  <c r="N607" i="17"/>
  <c r="O607" i="17" s="1"/>
  <c r="I608" i="17"/>
  <c r="K608" i="17"/>
  <c r="M608" i="17"/>
  <c r="N608" i="17"/>
  <c r="O608" i="17" s="1"/>
  <c r="I609" i="17"/>
  <c r="J609" i="17" s="1"/>
  <c r="K609" i="17"/>
  <c r="M609" i="17"/>
  <c r="N609" i="17"/>
  <c r="O609" i="17" s="1"/>
  <c r="I610" i="17"/>
  <c r="J610" i="17" s="1"/>
  <c r="K610" i="17"/>
  <c r="M610" i="17"/>
  <c r="N610" i="17"/>
  <c r="O610" i="17" s="1"/>
  <c r="I611" i="17"/>
  <c r="J611" i="17" s="1"/>
  <c r="K611" i="17"/>
  <c r="M611" i="17"/>
  <c r="N611" i="17"/>
  <c r="O611" i="17" s="1"/>
  <c r="I612" i="17"/>
  <c r="J612" i="17" s="1"/>
  <c r="K612" i="17"/>
  <c r="M612" i="17"/>
  <c r="N612" i="17"/>
  <c r="O612" i="17" s="1"/>
  <c r="I613" i="17"/>
  <c r="J613" i="17" s="1"/>
  <c r="K613" i="17"/>
  <c r="M613" i="17"/>
  <c r="N613" i="17"/>
  <c r="O613" i="17" s="1"/>
  <c r="I614" i="17"/>
  <c r="J614" i="17" s="1"/>
  <c r="K614" i="17"/>
  <c r="M614" i="17"/>
  <c r="N614" i="17"/>
  <c r="O614" i="17" s="1"/>
  <c r="I615" i="17"/>
  <c r="J615" i="17" s="1"/>
  <c r="K615" i="17"/>
  <c r="M615" i="17"/>
  <c r="N615" i="17"/>
  <c r="O615" i="17" s="1"/>
  <c r="I616" i="17"/>
  <c r="J616" i="17" s="1"/>
  <c r="K616" i="17"/>
  <c r="M616" i="17"/>
  <c r="N616" i="17"/>
  <c r="O616" i="17" s="1"/>
  <c r="I617" i="17"/>
  <c r="J617" i="17" s="1"/>
  <c r="K617" i="17"/>
  <c r="M617" i="17"/>
  <c r="N617" i="17"/>
  <c r="O617" i="17" s="1"/>
  <c r="I618" i="17"/>
  <c r="K618" i="17"/>
  <c r="M618" i="17"/>
  <c r="N618" i="17"/>
  <c r="O618" i="17" s="1"/>
  <c r="I619" i="17"/>
  <c r="J619" i="17" s="1"/>
  <c r="K619" i="17"/>
  <c r="M619" i="17"/>
  <c r="N619" i="17"/>
  <c r="O619" i="17" s="1"/>
  <c r="I620" i="17"/>
  <c r="J620" i="17" s="1"/>
  <c r="K620" i="17"/>
  <c r="M620" i="17"/>
  <c r="N620" i="17"/>
  <c r="O620" i="17" s="1"/>
  <c r="I621" i="17"/>
  <c r="J621" i="17" s="1"/>
  <c r="K621" i="17"/>
  <c r="M621" i="17"/>
  <c r="N621" i="17"/>
  <c r="O621" i="17" s="1"/>
  <c r="I622" i="17"/>
  <c r="J622" i="17" s="1"/>
  <c r="K622" i="17"/>
  <c r="M622" i="17"/>
  <c r="N622" i="17"/>
  <c r="O622" i="17" s="1"/>
  <c r="I623" i="17"/>
  <c r="J623" i="17" s="1"/>
  <c r="K623" i="17"/>
  <c r="M623" i="17"/>
  <c r="N623" i="17"/>
  <c r="O623" i="17" s="1"/>
  <c r="I624" i="17"/>
  <c r="J624" i="17" s="1"/>
  <c r="K624" i="17"/>
  <c r="M624" i="17"/>
  <c r="N624" i="17"/>
  <c r="O624" i="17" s="1"/>
  <c r="I625" i="17"/>
  <c r="J625" i="17" s="1"/>
  <c r="K625" i="17"/>
  <c r="M625" i="17"/>
  <c r="N625" i="17"/>
  <c r="O625" i="17" s="1"/>
  <c r="I626" i="17"/>
  <c r="J626" i="17" s="1"/>
  <c r="K626" i="17"/>
  <c r="M626" i="17"/>
  <c r="N626" i="17"/>
  <c r="O626" i="17" s="1"/>
  <c r="I627" i="17"/>
  <c r="K627" i="17"/>
  <c r="M627" i="17"/>
  <c r="N627" i="17"/>
  <c r="O627" i="17" s="1"/>
  <c r="I628" i="17"/>
  <c r="J628" i="17" s="1"/>
  <c r="K628" i="17"/>
  <c r="M628" i="17"/>
  <c r="N628" i="17"/>
  <c r="O628" i="17" s="1"/>
  <c r="I629" i="17"/>
  <c r="J629" i="17" s="1"/>
  <c r="K629" i="17"/>
  <c r="M629" i="17"/>
  <c r="N629" i="17"/>
  <c r="O629" i="17" s="1"/>
  <c r="I630" i="17"/>
  <c r="J630" i="17" s="1"/>
  <c r="K630" i="17"/>
  <c r="M630" i="17"/>
  <c r="N630" i="17"/>
  <c r="O630" i="17" s="1"/>
  <c r="I631" i="17"/>
  <c r="J631" i="17" s="1"/>
  <c r="K631" i="17"/>
  <c r="M631" i="17"/>
  <c r="N631" i="17"/>
  <c r="O631" i="17" s="1"/>
  <c r="I632" i="17"/>
  <c r="J632" i="17" s="1"/>
  <c r="K632" i="17"/>
  <c r="M632" i="17"/>
  <c r="N632" i="17"/>
  <c r="O632" i="17" s="1"/>
  <c r="I633" i="17"/>
  <c r="J633" i="17" s="1"/>
  <c r="K633" i="17"/>
  <c r="M633" i="17"/>
  <c r="N633" i="17"/>
  <c r="O633" i="17" s="1"/>
  <c r="I634" i="17"/>
  <c r="J634" i="17" s="1"/>
  <c r="K634" i="17"/>
  <c r="M634" i="17"/>
  <c r="N634" i="17"/>
  <c r="O634" i="17" s="1"/>
  <c r="I635" i="17"/>
  <c r="J635" i="17" s="1"/>
  <c r="K635" i="17"/>
  <c r="M635" i="17"/>
  <c r="N635" i="17"/>
  <c r="O635" i="17" s="1"/>
  <c r="I636" i="17"/>
  <c r="K636" i="17"/>
  <c r="M636" i="17"/>
  <c r="N636" i="17"/>
  <c r="O636" i="17" s="1"/>
  <c r="I637" i="17"/>
  <c r="J637" i="17" s="1"/>
  <c r="K637" i="17"/>
  <c r="M637" i="17"/>
  <c r="N637" i="17"/>
  <c r="O637" i="17" s="1"/>
  <c r="I638" i="17"/>
  <c r="J638" i="17" s="1"/>
  <c r="K638" i="17"/>
  <c r="M638" i="17"/>
  <c r="N638" i="17"/>
  <c r="O638" i="17" s="1"/>
  <c r="I639" i="17"/>
  <c r="J639" i="17" s="1"/>
  <c r="K639" i="17"/>
  <c r="M639" i="17"/>
  <c r="N639" i="17"/>
  <c r="O639" i="17" s="1"/>
  <c r="I640" i="17"/>
  <c r="J640" i="17" s="1"/>
  <c r="K640" i="17"/>
  <c r="M640" i="17"/>
  <c r="N640" i="17"/>
  <c r="O640" i="17" s="1"/>
  <c r="I641" i="17"/>
  <c r="J641" i="17" s="1"/>
  <c r="K641" i="17"/>
  <c r="M641" i="17"/>
  <c r="N641" i="17"/>
  <c r="O641" i="17" s="1"/>
  <c r="I642" i="17"/>
  <c r="J642" i="17" s="1"/>
  <c r="K642" i="17"/>
  <c r="M642" i="17"/>
  <c r="N642" i="17"/>
  <c r="O642" i="17" s="1"/>
  <c r="I643" i="17"/>
  <c r="J643" i="17" s="1"/>
  <c r="K643" i="17"/>
  <c r="M643" i="17"/>
  <c r="N643" i="17"/>
  <c r="O643" i="17" s="1"/>
  <c r="I644" i="17"/>
  <c r="J644" i="17" s="1"/>
  <c r="K644" i="17"/>
  <c r="M644" i="17"/>
  <c r="N644" i="17"/>
  <c r="O644" i="17" s="1"/>
  <c r="I645" i="17"/>
  <c r="K645" i="17"/>
  <c r="M645" i="17"/>
  <c r="N645" i="17"/>
  <c r="O645" i="17" s="1"/>
  <c r="I646" i="17"/>
  <c r="J646" i="17" s="1"/>
  <c r="K646" i="17"/>
  <c r="M646" i="17"/>
  <c r="N646" i="17"/>
  <c r="O646" i="17" s="1"/>
  <c r="I647" i="17"/>
  <c r="J647" i="17" s="1"/>
  <c r="K647" i="17"/>
  <c r="M647" i="17"/>
  <c r="N647" i="17"/>
  <c r="O647" i="17" s="1"/>
  <c r="I648" i="17"/>
  <c r="J648" i="17" s="1"/>
  <c r="K648" i="17"/>
  <c r="M648" i="17"/>
  <c r="N648" i="17"/>
  <c r="O648" i="17" s="1"/>
  <c r="I649" i="17"/>
  <c r="J649" i="17" s="1"/>
  <c r="K649" i="17"/>
  <c r="M649" i="17"/>
  <c r="N649" i="17"/>
  <c r="O649" i="17" s="1"/>
  <c r="I650" i="17"/>
  <c r="J650" i="17" s="1"/>
  <c r="K650" i="17"/>
  <c r="M650" i="17"/>
  <c r="N650" i="17"/>
  <c r="O650" i="17" s="1"/>
  <c r="I651" i="17"/>
  <c r="J651" i="17" s="1"/>
  <c r="K651" i="17"/>
  <c r="M651" i="17"/>
  <c r="N651" i="17"/>
  <c r="O651" i="17" s="1"/>
  <c r="I652" i="17"/>
  <c r="J652" i="17" s="1"/>
  <c r="K652" i="17"/>
  <c r="M652" i="17"/>
  <c r="N652" i="17"/>
  <c r="O652" i="17" s="1"/>
  <c r="I653" i="17"/>
  <c r="J653" i="17" s="1"/>
  <c r="K653" i="17"/>
  <c r="M653" i="17"/>
  <c r="N653" i="17"/>
  <c r="O653" i="17" s="1"/>
  <c r="I654" i="17"/>
  <c r="K654" i="17"/>
  <c r="M654" i="17"/>
  <c r="N654" i="17"/>
  <c r="O654" i="17" s="1"/>
  <c r="I655" i="17"/>
  <c r="J655" i="17" s="1"/>
  <c r="K655" i="17"/>
  <c r="M655" i="17"/>
  <c r="N655" i="17"/>
  <c r="O655" i="17" s="1"/>
  <c r="I656" i="17"/>
  <c r="J656" i="17" s="1"/>
  <c r="K656" i="17"/>
  <c r="M656" i="17"/>
  <c r="N656" i="17"/>
  <c r="O656" i="17" s="1"/>
  <c r="I657" i="17"/>
  <c r="J657" i="17" s="1"/>
  <c r="K657" i="17"/>
  <c r="M657" i="17"/>
  <c r="N657" i="17"/>
  <c r="O657" i="17" s="1"/>
  <c r="I658" i="17"/>
  <c r="J658" i="17" s="1"/>
  <c r="K658" i="17"/>
  <c r="M658" i="17"/>
  <c r="N658" i="17"/>
  <c r="O658" i="17" s="1"/>
  <c r="I659" i="17"/>
  <c r="J659" i="17" s="1"/>
  <c r="K659" i="17"/>
  <c r="M659" i="17"/>
  <c r="N659" i="17"/>
  <c r="O659" i="17" s="1"/>
  <c r="I660" i="17"/>
  <c r="J660" i="17" s="1"/>
  <c r="K660" i="17"/>
  <c r="M660" i="17"/>
  <c r="N660" i="17"/>
  <c r="O660" i="17" s="1"/>
  <c r="I661" i="17"/>
  <c r="J661" i="17" s="1"/>
  <c r="K661" i="17"/>
  <c r="M661" i="17"/>
  <c r="N661" i="17"/>
  <c r="O661" i="17" s="1"/>
  <c r="I662" i="17"/>
  <c r="J662" i="17" s="1"/>
  <c r="K662" i="17"/>
  <c r="M662" i="17"/>
  <c r="N662" i="17"/>
  <c r="O662" i="17" s="1"/>
  <c r="I663" i="17"/>
  <c r="K663" i="17"/>
  <c r="M663" i="17"/>
  <c r="N663" i="17"/>
  <c r="O663" i="17" s="1"/>
  <c r="I664" i="17"/>
  <c r="J664" i="17" s="1"/>
  <c r="K664" i="17"/>
  <c r="M664" i="17"/>
  <c r="N664" i="17"/>
  <c r="O664" i="17" s="1"/>
  <c r="I665" i="17"/>
  <c r="J665" i="17" s="1"/>
  <c r="K665" i="17"/>
  <c r="M665" i="17"/>
  <c r="N665" i="17"/>
  <c r="O665" i="17" s="1"/>
  <c r="I666" i="17"/>
  <c r="J666" i="17" s="1"/>
  <c r="K666" i="17"/>
  <c r="M666" i="17"/>
  <c r="N666" i="17"/>
  <c r="O666" i="17" s="1"/>
  <c r="I667" i="17"/>
  <c r="J667" i="17" s="1"/>
  <c r="K667" i="17"/>
  <c r="M667" i="17"/>
  <c r="N667" i="17"/>
  <c r="O667" i="17" s="1"/>
  <c r="I668" i="17"/>
  <c r="J668" i="17" s="1"/>
  <c r="K668" i="17"/>
  <c r="M668" i="17"/>
  <c r="N668" i="17"/>
  <c r="O668" i="17" s="1"/>
  <c r="I669" i="17"/>
  <c r="J669" i="17" s="1"/>
  <c r="K669" i="17"/>
  <c r="M669" i="17"/>
  <c r="N669" i="17"/>
  <c r="O669" i="17" s="1"/>
  <c r="I670" i="17"/>
  <c r="J670" i="17" s="1"/>
  <c r="K670" i="17"/>
  <c r="M670" i="17"/>
  <c r="N670" i="17"/>
  <c r="O670" i="17" s="1"/>
  <c r="I671" i="17"/>
  <c r="J671" i="17" s="1"/>
  <c r="K671" i="17"/>
  <c r="M671" i="17"/>
  <c r="N671" i="17"/>
  <c r="O671" i="17" s="1"/>
  <c r="I672" i="17"/>
  <c r="K672" i="17"/>
  <c r="M672" i="17"/>
  <c r="N672" i="17"/>
  <c r="O672" i="17" s="1"/>
  <c r="I673" i="17"/>
  <c r="J673" i="17" s="1"/>
  <c r="K673" i="17"/>
  <c r="M673" i="17"/>
  <c r="N673" i="17"/>
  <c r="O673" i="17" s="1"/>
  <c r="I674" i="17"/>
  <c r="J674" i="17" s="1"/>
  <c r="K674" i="17"/>
  <c r="M674" i="17"/>
  <c r="N674" i="17"/>
  <c r="O674" i="17" s="1"/>
  <c r="I675" i="17"/>
  <c r="J675" i="17" s="1"/>
  <c r="K675" i="17"/>
  <c r="M675" i="17"/>
  <c r="N675" i="17"/>
  <c r="O675" i="17" s="1"/>
  <c r="I676" i="17"/>
  <c r="J676" i="17" s="1"/>
  <c r="K676" i="17"/>
  <c r="M676" i="17"/>
  <c r="N676" i="17"/>
  <c r="O676" i="17" s="1"/>
  <c r="I677" i="17"/>
  <c r="J677" i="17" s="1"/>
  <c r="K677" i="17"/>
  <c r="M677" i="17"/>
  <c r="N677" i="17"/>
  <c r="O677" i="17" s="1"/>
  <c r="I678" i="17"/>
  <c r="J678" i="17" s="1"/>
  <c r="K678" i="17"/>
  <c r="M678" i="17"/>
  <c r="N678" i="17"/>
  <c r="O678" i="17" s="1"/>
  <c r="I679" i="17"/>
  <c r="J679" i="17" s="1"/>
  <c r="K679" i="17"/>
  <c r="M679" i="17"/>
  <c r="N679" i="17"/>
  <c r="O679" i="17" s="1"/>
  <c r="I680" i="17"/>
  <c r="J680" i="17" s="1"/>
  <c r="K680" i="17"/>
  <c r="M680" i="17"/>
  <c r="N680" i="17"/>
  <c r="O680" i="17" s="1"/>
  <c r="I681" i="17"/>
  <c r="J681" i="17" s="1"/>
  <c r="K681" i="17"/>
  <c r="M681" i="17"/>
  <c r="N681" i="17"/>
  <c r="O681" i="17" s="1"/>
  <c r="I682" i="17"/>
  <c r="K682" i="17"/>
  <c r="M682" i="17"/>
  <c r="N682" i="17"/>
  <c r="O682" i="17" s="1"/>
  <c r="I683" i="17"/>
  <c r="J683" i="17" s="1"/>
  <c r="K683" i="17"/>
  <c r="M683" i="17"/>
  <c r="N683" i="17"/>
  <c r="O683" i="17" s="1"/>
  <c r="I684" i="17"/>
  <c r="J684" i="17" s="1"/>
  <c r="K684" i="17"/>
  <c r="M684" i="17"/>
  <c r="N684" i="17"/>
  <c r="O684" i="17" s="1"/>
  <c r="I685" i="17"/>
  <c r="J685" i="17" s="1"/>
  <c r="K685" i="17"/>
  <c r="M685" i="17"/>
  <c r="N685" i="17"/>
  <c r="O685" i="17" s="1"/>
  <c r="I686" i="17"/>
  <c r="J686" i="17" s="1"/>
  <c r="K686" i="17"/>
  <c r="M686" i="17"/>
  <c r="N686" i="17"/>
  <c r="O686" i="17" s="1"/>
  <c r="I687" i="17"/>
  <c r="J687" i="17" s="1"/>
  <c r="K687" i="17"/>
  <c r="M687" i="17"/>
  <c r="N687" i="17"/>
  <c r="O687" i="17" s="1"/>
  <c r="I688" i="17"/>
  <c r="J688" i="17" s="1"/>
  <c r="K688" i="17"/>
  <c r="M688" i="17"/>
  <c r="N688" i="17"/>
  <c r="O688" i="17" s="1"/>
  <c r="I689" i="17"/>
  <c r="J689" i="17" s="1"/>
  <c r="K689" i="17"/>
  <c r="M689" i="17"/>
  <c r="N689" i="17"/>
  <c r="O689" i="17" s="1"/>
  <c r="I690" i="17"/>
  <c r="K690" i="17"/>
  <c r="M690" i="17"/>
  <c r="N690" i="17"/>
  <c r="O690" i="17" s="1"/>
  <c r="I691" i="17"/>
  <c r="J691" i="17" s="1"/>
  <c r="K691" i="17"/>
  <c r="M691" i="17"/>
  <c r="N691" i="17"/>
  <c r="O691" i="17" s="1"/>
  <c r="I692" i="17"/>
  <c r="J692" i="17" s="1"/>
  <c r="K692" i="17"/>
  <c r="M692" i="17"/>
  <c r="N692" i="17"/>
  <c r="O692" i="17" s="1"/>
  <c r="I693" i="17"/>
  <c r="J693" i="17" s="1"/>
  <c r="K693" i="17"/>
  <c r="M693" i="17"/>
  <c r="N693" i="17"/>
  <c r="O693" i="17" s="1"/>
  <c r="I694" i="17"/>
  <c r="J694" i="17" s="1"/>
  <c r="K694" i="17"/>
  <c r="M694" i="17"/>
  <c r="N694" i="17"/>
  <c r="O694" i="17" s="1"/>
  <c r="I695" i="17"/>
  <c r="J695" i="17" s="1"/>
  <c r="K695" i="17"/>
  <c r="M695" i="17"/>
  <c r="N695" i="17"/>
  <c r="O695" i="17" s="1"/>
  <c r="I696" i="17"/>
  <c r="J696" i="17" s="1"/>
  <c r="K696" i="17"/>
  <c r="M696" i="17"/>
  <c r="N696" i="17"/>
  <c r="O696" i="17" s="1"/>
  <c r="I697" i="17"/>
  <c r="J697" i="17" s="1"/>
  <c r="K697" i="17"/>
  <c r="M697" i="17"/>
  <c r="N697" i="17"/>
  <c r="O697" i="17" s="1"/>
  <c r="I698" i="17"/>
  <c r="K698" i="17"/>
  <c r="M698" i="17"/>
  <c r="N698" i="17"/>
  <c r="O698" i="17" s="1"/>
  <c r="I699" i="17"/>
  <c r="J699" i="17" s="1"/>
  <c r="K699" i="17"/>
  <c r="M699" i="17"/>
  <c r="N699" i="17"/>
  <c r="O699" i="17" s="1"/>
  <c r="I700" i="17"/>
  <c r="J700" i="17" s="1"/>
  <c r="K700" i="17"/>
  <c r="M700" i="17"/>
  <c r="N700" i="17"/>
  <c r="O700" i="17" s="1"/>
  <c r="I701" i="17"/>
  <c r="J701" i="17" s="1"/>
  <c r="K701" i="17"/>
  <c r="M701" i="17"/>
  <c r="N701" i="17"/>
  <c r="O701" i="17" s="1"/>
  <c r="I702" i="17"/>
  <c r="J702" i="17" s="1"/>
  <c r="K702" i="17"/>
  <c r="M702" i="17"/>
  <c r="N702" i="17"/>
  <c r="O702" i="17" s="1"/>
  <c r="I703" i="17"/>
  <c r="J703" i="17" s="1"/>
  <c r="K703" i="17"/>
  <c r="M703" i="17"/>
  <c r="N703" i="17"/>
  <c r="O703" i="17" s="1"/>
  <c r="I704" i="17"/>
  <c r="J704" i="17" s="1"/>
  <c r="K704" i="17"/>
  <c r="M704" i="17"/>
  <c r="N704" i="17"/>
  <c r="O704" i="17" s="1"/>
  <c r="I705" i="17"/>
  <c r="J705" i="17" s="1"/>
  <c r="K705" i="17"/>
  <c r="M705" i="17"/>
  <c r="N705" i="17"/>
  <c r="O705" i="17" s="1"/>
  <c r="I706" i="17"/>
  <c r="K706" i="17"/>
  <c r="M706" i="17"/>
  <c r="N706" i="17"/>
  <c r="O706" i="17" s="1"/>
  <c r="I707" i="17"/>
  <c r="J707" i="17" s="1"/>
  <c r="K707" i="17"/>
  <c r="M707" i="17"/>
  <c r="N707" i="17"/>
  <c r="O707" i="17" s="1"/>
  <c r="I708" i="17"/>
  <c r="J708" i="17" s="1"/>
  <c r="K708" i="17"/>
  <c r="M708" i="17"/>
  <c r="N708" i="17"/>
  <c r="O708" i="17" s="1"/>
  <c r="I709" i="17"/>
  <c r="J709" i="17" s="1"/>
  <c r="K709" i="17"/>
  <c r="M709" i="17"/>
  <c r="N709" i="17"/>
  <c r="O709" i="17" s="1"/>
  <c r="I710" i="17"/>
  <c r="J710" i="17" s="1"/>
  <c r="K710" i="17"/>
  <c r="M710" i="17"/>
  <c r="N710" i="17"/>
  <c r="O710" i="17" s="1"/>
  <c r="I711" i="17"/>
  <c r="J711" i="17" s="1"/>
  <c r="K711" i="17"/>
  <c r="M711" i="17"/>
  <c r="N711" i="17"/>
  <c r="O711" i="17" s="1"/>
  <c r="I712" i="17"/>
  <c r="J712" i="17" s="1"/>
  <c r="K712" i="17"/>
  <c r="M712" i="17"/>
  <c r="N712" i="17"/>
  <c r="O712" i="17" s="1"/>
  <c r="I713" i="17"/>
  <c r="J713" i="17" s="1"/>
  <c r="K713" i="17"/>
  <c r="M713" i="17"/>
  <c r="N713" i="17"/>
  <c r="O713" i="17" s="1"/>
  <c r="I714" i="17"/>
  <c r="K714" i="17"/>
  <c r="M714" i="17"/>
  <c r="N714" i="17"/>
  <c r="O714" i="17" s="1"/>
  <c r="I715" i="17"/>
  <c r="J715" i="17" s="1"/>
  <c r="K715" i="17"/>
  <c r="M715" i="17"/>
  <c r="N715" i="17"/>
  <c r="O715" i="17" s="1"/>
  <c r="I716" i="17"/>
  <c r="J716" i="17" s="1"/>
  <c r="K716" i="17"/>
  <c r="M716" i="17"/>
  <c r="N716" i="17"/>
  <c r="O716" i="17" s="1"/>
  <c r="I717" i="17"/>
  <c r="J717" i="17" s="1"/>
  <c r="K717" i="17"/>
  <c r="M717" i="17"/>
  <c r="N717" i="17"/>
  <c r="O717" i="17" s="1"/>
  <c r="I718" i="17"/>
  <c r="J718" i="17" s="1"/>
  <c r="K718" i="17"/>
  <c r="M718" i="17"/>
  <c r="N718" i="17"/>
  <c r="O718" i="17" s="1"/>
  <c r="I719" i="17"/>
  <c r="J719" i="17" s="1"/>
  <c r="K719" i="17"/>
  <c r="M719" i="17"/>
  <c r="N719" i="17"/>
  <c r="O719" i="17" s="1"/>
  <c r="I720" i="17"/>
  <c r="J720" i="17" s="1"/>
  <c r="K720" i="17"/>
  <c r="M720" i="17"/>
  <c r="N720" i="17"/>
  <c r="O720" i="17" s="1"/>
  <c r="I721" i="17"/>
  <c r="J721" i="17" s="1"/>
  <c r="K721" i="17"/>
  <c r="M721" i="17"/>
  <c r="N721" i="17"/>
  <c r="O721" i="17" s="1"/>
  <c r="I722" i="17"/>
  <c r="K722" i="17"/>
  <c r="M722" i="17"/>
  <c r="N722" i="17"/>
  <c r="O722" i="17" s="1"/>
  <c r="I723" i="17"/>
  <c r="J723" i="17" s="1"/>
  <c r="K723" i="17"/>
  <c r="M723" i="17"/>
  <c r="N723" i="17"/>
  <c r="O723" i="17" s="1"/>
  <c r="I724" i="17"/>
  <c r="J724" i="17" s="1"/>
  <c r="K724" i="17"/>
  <c r="M724" i="17"/>
  <c r="N724" i="17"/>
  <c r="O724" i="17" s="1"/>
  <c r="I725" i="17"/>
  <c r="J725" i="17" s="1"/>
  <c r="K725" i="17"/>
  <c r="M725" i="17"/>
  <c r="N725" i="17"/>
  <c r="O725" i="17" s="1"/>
  <c r="I726" i="17"/>
  <c r="J726" i="17" s="1"/>
  <c r="K726" i="17"/>
  <c r="M726" i="17"/>
  <c r="N726" i="17"/>
  <c r="O726" i="17" s="1"/>
  <c r="I727" i="17"/>
  <c r="J727" i="17" s="1"/>
  <c r="K727" i="17"/>
  <c r="M727" i="17"/>
  <c r="N727" i="17"/>
  <c r="O727" i="17" s="1"/>
  <c r="I728" i="17"/>
  <c r="J728" i="17" s="1"/>
  <c r="K728" i="17"/>
  <c r="M728" i="17"/>
  <c r="N728" i="17"/>
  <c r="O728" i="17" s="1"/>
  <c r="I729" i="17"/>
  <c r="J729" i="17" s="1"/>
  <c r="K729" i="17"/>
  <c r="M729" i="17"/>
  <c r="N729" i="17"/>
  <c r="O729" i="17" s="1"/>
  <c r="I730" i="17"/>
  <c r="K730" i="17"/>
  <c r="M730" i="17"/>
  <c r="N730" i="17"/>
  <c r="O730" i="17" s="1"/>
  <c r="I731" i="17"/>
  <c r="J731" i="17" s="1"/>
  <c r="K731" i="17"/>
  <c r="M731" i="17"/>
  <c r="N731" i="17"/>
  <c r="O731" i="17" s="1"/>
  <c r="I732" i="17"/>
  <c r="J732" i="17" s="1"/>
  <c r="K732" i="17"/>
  <c r="M732" i="17"/>
  <c r="N732" i="17"/>
  <c r="O732" i="17" s="1"/>
  <c r="I733" i="17"/>
  <c r="J733" i="17" s="1"/>
  <c r="K733" i="17"/>
  <c r="M733" i="17"/>
  <c r="N733" i="17"/>
  <c r="O733" i="17" s="1"/>
  <c r="I734" i="17"/>
  <c r="J734" i="17" s="1"/>
  <c r="K734" i="17"/>
  <c r="M734" i="17"/>
  <c r="N734" i="17"/>
  <c r="O734" i="17" s="1"/>
  <c r="I735" i="17"/>
  <c r="J735" i="17" s="1"/>
  <c r="K735" i="17"/>
  <c r="M735" i="17"/>
  <c r="N735" i="17"/>
  <c r="O735" i="17" s="1"/>
  <c r="I736" i="17"/>
  <c r="J736" i="17" s="1"/>
  <c r="K736" i="17"/>
  <c r="M736" i="17"/>
  <c r="N736" i="17"/>
  <c r="O736" i="17" s="1"/>
  <c r="I737" i="17"/>
  <c r="J737" i="17" s="1"/>
  <c r="K737" i="17"/>
  <c r="M737" i="17"/>
  <c r="N737" i="17"/>
  <c r="O737" i="17" s="1"/>
  <c r="I738" i="17"/>
  <c r="K738" i="17"/>
  <c r="M738" i="17"/>
  <c r="N738" i="17"/>
  <c r="O738" i="17" s="1"/>
  <c r="I739" i="17"/>
  <c r="J739" i="17" s="1"/>
  <c r="K739" i="17"/>
  <c r="M739" i="17"/>
  <c r="N739" i="17"/>
  <c r="O739" i="17" s="1"/>
  <c r="I740" i="17"/>
  <c r="J740" i="17" s="1"/>
  <c r="K740" i="17"/>
  <c r="M740" i="17"/>
  <c r="N740" i="17"/>
  <c r="O740" i="17" s="1"/>
  <c r="I741" i="17"/>
  <c r="J741" i="17" s="1"/>
  <c r="K741" i="17"/>
  <c r="M741" i="17"/>
  <c r="N741" i="17"/>
  <c r="O741" i="17" s="1"/>
  <c r="I742" i="17"/>
  <c r="J742" i="17" s="1"/>
  <c r="K742" i="17"/>
  <c r="M742" i="17"/>
  <c r="N742" i="17"/>
  <c r="O742" i="17" s="1"/>
  <c r="I743" i="17"/>
  <c r="J743" i="17" s="1"/>
  <c r="K743" i="17"/>
  <c r="M743" i="17"/>
  <c r="N743" i="17"/>
  <c r="O743" i="17" s="1"/>
  <c r="I744" i="17"/>
  <c r="J744" i="17" s="1"/>
  <c r="K744" i="17"/>
  <c r="M744" i="17"/>
  <c r="N744" i="17"/>
  <c r="O744" i="17" s="1"/>
  <c r="I745" i="17"/>
  <c r="J745" i="17" s="1"/>
  <c r="K745" i="17"/>
  <c r="M745" i="17"/>
  <c r="N745" i="17"/>
  <c r="O745" i="17" s="1"/>
  <c r="I746" i="17"/>
  <c r="K746" i="17"/>
  <c r="M746" i="17"/>
  <c r="N746" i="17"/>
  <c r="O746" i="17" s="1"/>
  <c r="I747" i="17"/>
  <c r="J747" i="17" s="1"/>
  <c r="K747" i="17"/>
  <c r="M747" i="17"/>
  <c r="N747" i="17"/>
  <c r="O747" i="17" s="1"/>
  <c r="I748" i="17"/>
  <c r="J748" i="17" s="1"/>
  <c r="K748" i="17"/>
  <c r="M748" i="17"/>
  <c r="N748" i="17"/>
  <c r="O748" i="17" s="1"/>
  <c r="I749" i="17"/>
  <c r="J749" i="17" s="1"/>
  <c r="K749" i="17"/>
  <c r="M749" i="17"/>
  <c r="N749" i="17"/>
  <c r="O749" i="17" s="1"/>
  <c r="I750" i="17"/>
  <c r="J750" i="17" s="1"/>
  <c r="K750" i="17"/>
  <c r="M750" i="17"/>
  <c r="N750" i="17"/>
  <c r="O750" i="17" s="1"/>
  <c r="I751" i="17"/>
  <c r="J751" i="17" s="1"/>
  <c r="K751" i="17"/>
  <c r="M751" i="17"/>
  <c r="N751" i="17"/>
  <c r="O751" i="17" s="1"/>
  <c r="I752" i="17"/>
  <c r="J752" i="17" s="1"/>
  <c r="K752" i="17"/>
  <c r="M752" i="17"/>
  <c r="N752" i="17"/>
  <c r="O752" i="17" s="1"/>
  <c r="I753" i="17"/>
  <c r="J753" i="17" s="1"/>
  <c r="K753" i="17"/>
  <c r="M753" i="17"/>
  <c r="N753" i="17"/>
  <c r="O753" i="17" s="1"/>
  <c r="I754" i="17"/>
  <c r="K754" i="17"/>
  <c r="M754" i="17"/>
  <c r="N754" i="17"/>
  <c r="O754" i="17" s="1"/>
  <c r="I755" i="17"/>
  <c r="J755" i="17" s="1"/>
  <c r="K755" i="17"/>
  <c r="M755" i="17"/>
  <c r="N755" i="17"/>
  <c r="O755" i="17" s="1"/>
  <c r="I756" i="17"/>
  <c r="J756" i="17" s="1"/>
  <c r="K756" i="17"/>
  <c r="M756" i="17"/>
  <c r="N756" i="17"/>
  <c r="O756" i="17" s="1"/>
  <c r="I757" i="17"/>
  <c r="J757" i="17" s="1"/>
  <c r="K757" i="17"/>
  <c r="M757" i="17"/>
  <c r="N757" i="17"/>
  <c r="O757" i="17" s="1"/>
  <c r="I758" i="17"/>
  <c r="J758" i="17" s="1"/>
  <c r="K758" i="17"/>
  <c r="M758" i="17"/>
  <c r="N758" i="17"/>
  <c r="O758" i="17" s="1"/>
  <c r="I759" i="17"/>
  <c r="J759" i="17" s="1"/>
  <c r="K759" i="17"/>
  <c r="M759" i="17"/>
  <c r="N759" i="17"/>
  <c r="O759" i="17" s="1"/>
  <c r="I760" i="17"/>
  <c r="J760" i="17" s="1"/>
  <c r="K760" i="17"/>
  <c r="M760" i="17"/>
  <c r="N760" i="17"/>
  <c r="O760" i="17" s="1"/>
  <c r="I761" i="17"/>
  <c r="J761" i="17" s="1"/>
  <c r="K761" i="17"/>
  <c r="M761" i="17"/>
  <c r="N761" i="17"/>
  <c r="O761" i="17" s="1"/>
  <c r="I762" i="17"/>
  <c r="K762" i="17"/>
  <c r="M762" i="17"/>
  <c r="N762" i="17"/>
  <c r="O762" i="17" s="1"/>
  <c r="I763" i="17"/>
  <c r="J763" i="17" s="1"/>
  <c r="K763" i="17"/>
  <c r="M763" i="17"/>
  <c r="N763" i="17"/>
  <c r="O763" i="17" s="1"/>
  <c r="I764" i="17"/>
  <c r="J764" i="17" s="1"/>
  <c r="K764" i="17"/>
  <c r="M764" i="17"/>
  <c r="N764" i="17"/>
  <c r="O764" i="17" s="1"/>
  <c r="I765" i="17"/>
  <c r="J765" i="17" s="1"/>
  <c r="K765" i="17"/>
  <c r="M765" i="17"/>
  <c r="N765" i="17"/>
  <c r="O765" i="17" s="1"/>
  <c r="I766" i="17"/>
  <c r="J766" i="17" s="1"/>
  <c r="K766" i="17"/>
  <c r="M766" i="17"/>
  <c r="N766" i="17"/>
  <c r="O766" i="17" s="1"/>
  <c r="I767" i="17"/>
  <c r="J767" i="17" s="1"/>
  <c r="K767" i="17"/>
  <c r="M767" i="17"/>
  <c r="N767" i="17"/>
  <c r="O767" i="17" s="1"/>
  <c r="I768" i="17"/>
  <c r="J768" i="17" s="1"/>
  <c r="K768" i="17"/>
  <c r="M768" i="17"/>
  <c r="N768" i="17"/>
  <c r="O768" i="17" s="1"/>
  <c r="I769" i="17"/>
  <c r="J769" i="17" s="1"/>
  <c r="K769" i="17"/>
  <c r="M769" i="17"/>
  <c r="N769" i="17"/>
  <c r="O769" i="17" s="1"/>
  <c r="I770" i="17"/>
  <c r="K770" i="17"/>
  <c r="M770" i="17"/>
  <c r="N770" i="17"/>
  <c r="O770" i="17" s="1"/>
  <c r="I771" i="17"/>
  <c r="J771" i="17" s="1"/>
  <c r="K771" i="17"/>
  <c r="M771" i="17"/>
  <c r="N771" i="17"/>
  <c r="O771" i="17" s="1"/>
  <c r="I772" i="17"/>
  <c r="J772" i="17" s="1"/>
  <c r="K772" i="17"/>
  <c r="M772" i="17"/>
  <c r="N772" i="17"/>
  <c r="O772" i="17" s="1"/>
  <c r="I773" i="17"/>
  <c r="J773" i="17" s="1"/>
  <c r="K773" i="17"/>
  <c r="M773" i="17"/>
  <c r="N773" i="17"/>
  <c r="O773" i="17" s="1"/>
  <c r="I774" i="17"/>
  <c r="J774" i="17" s="1"/>
  <c r="K774" i="17"/>
  <c r="M774" i="17"/>
  <c r="N774" i="17"/>
  <c r="O774" i="17" s="1"/>
  <c r="I775" i="17"/>
  <c r="J775" i="17" s="1"/>
  <c r="K775" i="17"/>
  <c r="M775" i="17"/>
  <c r="N775" i="17"/>
  <c r="O775" i="17" s="1"/>
  <c r="I776" i="17"/>
  <c r="J776" i="17" s="1"/>
  <c r="K776" i="17"/>
  <c r="M776" i="17"/>
  <c r="N776" i="17"/>
  <c r="O776" i="17" s="1"/>
  <c r="I777" i="17"/>
  <c r="J777" i="17" s="1"/>
  <c r="K777" i="17"/>
  <c r="M777" i="17"/>
  <c r="N777" i="17"/>
  <c r="O777" i="17" s="1"/>
  <c r="I778" i="17"/>
  <c r="K778" i="17"/>
  <c r="M778" i="17"/>
  <c r="N778" i="17"/>
  <c r="O778" i="17" s="1"/>
  <c r="I779" i="17"/>
  <c r="J779" i="17" s="1"/>
  <c r="K779" i="17"/>
  <c r="M779" i="17"/>
  <c r="N779" i="17"/>
  <c r="O779" i="17" s="1"/>
  <c r="I780" i="17"/>
  <c r="J780" i="17" s="1"/>
  <c r="K780" i="17"/>
  <c r="M780" i="17"/>
  <c r="N780" i="17"/>
  <c r="O780" i="17" s="1"/>
  <c r="I781" i="17"/>
  <c r="J781" i="17" s="1"/>
  <c r="K781" i="17"/>
  <c r="M781" i="17"/>
  <c r="N781" i="17"/>
  <c r="O781" i="17" s="1"/>
  <c r="I782" i="17"/>
  <c r="J782" i="17" s="1"/>
  <c r="K782" i="17"/>
  <c r="M782" i="17"/>
  <c r="N782" i="17"/>
  <c r="O782" i="17" s="1"/>
  <c r="I783" i="17"/>
  <c r="J783" i="17" s="1"/>
  <c r="K783" i="17"/>
  <c r="M783" i="17"/>
  <c r="N783" i="17"/>
  <c r="O783" i="17" s="1"/>
  <c r="I784" i="17"/>
  <c r="J784" i="17" s="1"/>
  <c r="K784" i="17"/>
  <c r="M784" i="17"/>
  <c r="N784" i="17"/>
  <c r="O784" i="17" s="1"/>
  <c r="I785" i="17"/>
  <c r="J785" i="17" s="1"/>
  <c r="K785" i="17"/>
  <c r="M785" i="17"/>
  <c r="N785" i="17"/>
  <c r="O785" i="17" s="1"/>
  <c r="I786" i="17"/>
  <c r="K786" i="17"/>
  <c r="M786" i="17"/>
  <c r="N786" i="17"/>
  <c r="O786" i="17" s="1"/>
  <c r="I787" i="17"/>
  <c r="J787" i="17" s="1"/>
  <c r="K787" i="17"/>
  <c r="M787" i="17"/>
  <c r="N787" i="17"/>
  <c r="O787" i="17" s="1"/>
  <c r="I788" i="17"/>
  <c r="J788" i="17" s="1"/>
  <c r="K788" i="17"/>
  <c r="M788" i="17"/>
  <c r="N788" i="17"/>
  <c r="O788" i="17" s="1"/>
  <c r="I789" i="17"/>
  <c r="J789" i="17" s="1"/>
  <c r="K789" i="17"/>
  <c r="M789" i="17"/>
  <c r="N789" i="17"/>
  <c r="O789" i="17" s="1"/>
  <c r="I790" i="17"/>
  <c r="J790" i="17" s="1"/>
  <c r="K790" i="17"/>
  <c r="M790" i="17"/>
  <c r="N790" i="17"/>
  <c r="O790" i="17" s="1"/>
  <c r="I791" i="17"/>
  <c r="J791" i="17" s="1"/>
  <c r="K791" i="17"/>
  <c r="M791" i="17"/>
  <c r="N791" i="17"/>
  <c r="O791" i="17" s="1"/>
  <c r="I792" i="17"/>
  <c r="J792" i="17" s="1"/>
  <c r="K792" i="17"/>
  <c r="M792" i="17"/>
  <c r="N792" i="17"/>
  <c r="O792" i="17" s="1"/>
  <c r="I793" i="17"/>
  <c r="J793" i="17" s="1"/>
  <c r="K793" i="17"/>
  <c r="M793" i="17"/>
  <c r="N793" i="17"/>
  <c r="O793" i="17" s="1"/>
  <c r="I794" i="17"/>
  <c r="K794" i="17"/>
  <c r="M794" i="17"/>
  <c r="N794" i="17"/>
  <c r="O794" i="17" s="1"/>
  <c r="I795" i="17"/>
  <c r="J795" i="17" s="1"/>
  <c r="K795" i="17"/>
  <c r="M795" i="17"/>
  <c r="N795" i="17"/>
  <c r="O795" i="17" s="1"/>
  <c r="I796" i="17"/>
  <c r="J796" i="17" s="1"/>
  <c r="K796" i="17"/>
  <c r="M796" i="17"/>
  <c r="N796" i="17"/>
  <c r="O796" i="17" s="1"/>
  <c r="I797" i="17"/>
  <c r="J797" i="17" s="1"/>
  <c r="K797" i="17"/>
  <c r="M797" i="17"/>
  <c r="N797" i="17"/>
  <c r="O797" i="17" s="1"/>
  <c r="I798" i="17"/>
  <c r="J798" i="17" s="1"/>
  <c r="K798" i="17"/>
  <c r="M798" i="17"/>
  <c r="N798" i="17"/>
  <c r="O798" i="17" s="1"/>
  <c r="I799" i="17"/>
  <c r="J799" i="17" s="1"/>
  <c r="K799" i="17"/>
  <c r="M799" i="17"/>
  <c r="N799" i="17"/>
  <c r="O799" i="17" s="1"/>
  <c r="I800" i="17"/>
  <c r="J800" i="17" s="1"/>
  <c r="K800" i="17"/>
  <c r="M800" i="17"/>
  <c r="N800" i="17"/>
  <c r="O800" i="17" s="1"/>
  <c r="I801" i="17"/>
  <c r="J801" i="17" s="1"/>
  <c r="K801" i="17"/>
  <c r="M801" i="17"/>
  <c r="N801" i="17"/>
  <c r="O801" i="17" s="1"/>
  <c r="I802" i="17"/>
  <c r="K802" i="17"/>
  <c r="M802" i="17"/>
  <c r="N802" i="17"/>
  <c r="O802" i="17" s="1"/>
  <c r="I803" i="17"/>
  <c r="J803" i="17" s="1"/>
  <c r="K803" i="17"/>
  <c r="M803" i="17"/>
  <c r="N803" i="17"/>
  <c r="O803" i="17" s="1"/>
  <c r="I804" i="17"/>
  <c r="J804" i="17" s="1"/>
  <c r="K804" i="17"/>
  <c r="M804" i="17"/>
  <c r="N804" i="17"/>
  <c r="O804" i="17" s="1"/>
  <c r="I805" i="17"/>
  <c r="J805" i="17" s="1"/>
  <c r="K805" i="17"/>
  <c r="M805" i="17"/>
  <c r="N805" i="17"/>
  <c r="O805" i="17" s="1"/>
  <c r="I806" i="17"/>
  <c r="J806" i="17" s="1"/>
  <c r="K806" i="17"/>
  <c r="M806" i="17"/>
  <c r="N806" i="17"/>
  <c r="O806" i="17" s="1"/>
  <c r="I807" i="17"/>
  <c r="J807" i="17" s="1"/>
  <c r="K807" i="17"/>
  <c r="M807" i="17"/>
  <c r="N807" i="17"/>
  <c r="O807" i="17" s="1"/>
  <c r="I808" i="17"/>
  <c r="J808" i="17" s="1"/>
  <c r="K808" i="17"/>
  <c r="M808" i="17"/>
  <c r="N808" i="17"/>
  <c r="O808" i="17" s="1"/>
  <c r="I809" i="17"/>
  <c r="J809" i="17" s="1"/>
  <c r="K809" i="17"/>
  <c r="M809" i="17"/>
  <c r="N809" i="17"/>
  <c r="O809" i="17" s="1"/>
  <c r="I810" i="17"/>
  <c r="K810" i="17"/>
  <c r="M810" i="17"/>
  <c r="N810" i="17"/>
  <c r="O810" i="17" s="1"/>
  <c r="I811" i="17"/>
  <c r="J811" i="17" s="1"/>
  <c r="K811" i="17"/>
  <c r="M811" i="17"/>
  <c r="N811" i="17"/>
  <c r="O811" i="17" s="1"/>
  <c r="I812" i="17"/>
  <c r="J812" i="17" s="1"/>
  <c r="K812" i="17"/>
  <c r="M812" i="17"/>
  <c r="N812" i="17"/>
  <c r="O812" i="17" s="1"/>
  <c r="I813" i="17"/>
  <c r="J813" i="17" s="1"/>
  <c r="K813" i="17"/>
  <c r="M813" i="17"/>
  <c r="N813" i="17"/>
  <c r="O813" i="17" s="1"/>
  <c r="I814" i="17"/>
  <c r="J814" i="17" s="1"/>
  <c r="K814" i="17"/>
  <c r="M814" i="17"/>
  <c r="N814" i="17"/>
  <c r="O814" i="17" s="1"/>
  <c r="I815" i="17"/>
  <c r="J815" i="17" s="1"/>
  <c r="K815" i="17"/>
  <c r="M815" i="17"/>
  <c r="N815" i="17"/>
  <c r="O815" i="17" s="1"/>
  <c r="I816" i="17"/>
  <c r="J816" i="17" s="1"/>
  <c r="K816" i="17"/>
  <c r="M816" i="17"/>
  <c r="N816" i="17"/>
  <c r="O816" i="17" s="1"/>
  <c r="I817" i="17"/>
  <c r="J817" i="17" s="1"/>
  <c r="K817" i="17"/>
  <c r="M817" i="17"/>
  <c r="N817" i="17"/>
  <c r="O817" i="17" s="1"/>
  <c r="I818" i="17"/>
  <c r="K818" i="17"/>
  <c r="M818" i="17"/>
  <c r="N818" i="17"/>
  <c r="O818" i="17" s="1"/>
  <c r="I819" i="17"/>
  <c r="J819" i="17" s="1"/>
  <c r="K819" i="17"/>
  <c r="M819" i="17"/>
  <c r="N819" i="17"/>
  <c r="O819" i="17" s="1"/>
  <c r="I820" i="17"/>
  <c r="J820" i="17" s="1"/>
  <c r="K820" i="17"/>
  <c r="M820" i="17"/>
  <c r="N820" i="17"/>
  <c r="O820" i="17" s="1"/>
  <c r="I821" i="17"/>
  <c r="J821" i="17" s="1"/>
  <c r="K821" i="17"/>
  <c r="M821" i="17"/>
  <c r="N821" i="17"/>
  <c r="O821" i="17" s="1"/>
  <c r="I822" i="17"/>
  <c r="J822" i="17" s="1"/>
  <c r="K822" i="17"/>
  <c r="M822" i="17"/>
  <c r="N822" i="17"/>
  <c r="O822" i="17" s="1"/>
  <c r="I823" i="17"/>
  <c r="J823" i="17" s="1"/>
  <c r="K823" i="17"/>
  <c r="M823" i="17"/>
  <c r="N823" i="17"/>
  <c r="O823" i="17" s="1"/>
  <c r="I824" i="17"/>
  <c r="J824" i="17" s="1"/>
  <c r="K824" i="17"/>
  <c r="M824" i="17"/>
  <c r="N824" i="17"/>
  <c r="O824" i="17" s="1"/>
  <c r="I825" i="17"/>
  <c r="J825" i="17" s="1"/>
  <c r="K825" i="17"/>
  <c r="M825" i="17"/>
  <c r="N825" i="17"/>
  <c r="O825" i="17" s="1"/>
  <c r="I826" i="17"/>
  <c r="K826" i="17"/>
  <c r="M826" i="17"/>
  <c r="N826" i="17"/>
  <c r="O826" i="17" s="1"/>
  <c r="I827" i="17"/>
  <c r="J827" i="17" s="1"/>
  <c r="K827" i="17"/>
  <c r="M827" i="17"/>
  <c r="N827" i="17"/>
  <c r="O827" i="17" s="1"/>
  <c r="I828" i="17"/>
  <c r="J828" i="17" s="1"/>
  <c r="K828" i="17"/>
  <c r="M828" i="17"/>
  <c r="N828" i="17"/>
  <c r="O828" i="17" s="1"/>
  <c r="I829" i="17"/>
  <c r="J829" i="17" s="1"/>
  <c r="K829" i="17"/>
  <c r="M829" i="17"/>
  <c r="N829" i="17"/>
  <c r="O829" i="17" s="1"/>
  <c r="I830" i="17"/>
  <c r="J830" i="17" s="1"/>
  <c r="K830" i="17"/>
  <c r="M830" i="17"/>
  <c r="N830" i="17"/>
  <c r="O830" i="17" s="1"/>
  <c r="I831" i="17"/>
  <c r="J831" i="17" s="1"/>
  <c r="K831" i="17"/>
  <c r="M831" i="17"/>
  <c r="N831" i="17"/>
  <c r="O831" i="17" s="1"/>
  <c r="I832" i="17"/>
  <c r="J832" i="17" s="1"/>
  <c r="K832" i="17"/>
  <c r="M832" i="17"/>
  <c r="N832" i="17"/>
  <c r="O832" i="17" s="1"/>
  <c r="I833" i="17"/>
  <c r="J833" i="17" s="1"/>
  <c r="K833" i="17"/>
  <c r="M833" i="17"/>
  <c r="N833" i="17"/>
  <c r="O833" i="17" s="1"/>
  <c r="I834" i="17"/>
  <c r="K834" i="17"/>
  <c r="M834" i="17"/>
  <c r="N834" i="17"/>
  <c r="O834" i="17" s="1"/>
  <c r="I835" i="17"/>
  <c r="J835" i="17" s="1"/>
  <c r="K835" i="17"/>
  <c r="M835" i="17"/>
  <c r="N835" i="17"/>
  <c r="O835" i="17" s="1"/>
  <c r="I836" i="17"/>
  <c r="J836" i="17" s="1"/>
  <c r="K836" i="17"/>
  <c r="M836" i="17"/>
  <c r="N836" i="17"/>
  <c r="O836" i="17" s="1"/>
  <c r="I837" i="17"/>
  <c r="J837" i="17" s="1"/>
  <c r="K837" i="17"/>
  <c r="M837" i="17"/>
  <c r="N837" i="17"/>
  <c r="O837" i="17" s="1"/>
  <c r="I838" i="17"/>
  <c r="J838" i="17" s="1"/>
  <c r="K838" i="17"/>
  <c r="M838" i="17"/>
  <c r="N838" i="17"/>
  <c r="O838" i="17" s="1"/>
  <c r="I839" i="17"/>
  <c r="J839" i="17" s="1"/>
  <c r="K839" i="17"/>
  <c r="M839" i="17"/>
  <c r="N839" i="17"/>
  <c r="O839" i="17" s="1"/>
  <c r="I840" i="17"/>
  <c r="J840" i="17" s="1"/>
  <c r="K840" i="17"/>
  <c r="M840" i="17"/>
  <c r="N840" i="17"/>
  <c r="O840" i="17" s="1"/>
  <c r="I841" i="17"/>
  <c r="J841" i="17" s="1"/>
  <c r="K841" i="17"/>
  <c r="M841" i="17"/>
  <c r="N841" i="17"/>
  <c r="O841" i="17" s="1"/>
  <c r="I842" i="17"/>
  <c r="K842" i="17"/>
  <c r="M842" i="17"/>
  <c r="N842" i="17"/>
  <c r="O842" i="17" s="1"/>
  <c r="I843" i="17"/>
  <c r="J843" i="17" s="1"/>
  <c r="K843" i="17"/>
  <c r="M843" i="17"/>
  <c r="N843" i="17"/>
  <c r="O843" i="17" s="1"/>
  <c r="I844" i="17"/>
  <c r="J844" i="17" s="1"/>
  <c r="K844" i="17"/>
  <c r="M844" i="17"/>
  <c r="N844" i="17"/>
  <c r="O844" i="17" s="1"/>
  <c r="I845" i="17"/>
  <c r="J845" i="17" s="1"/>
  <c r="K845" i="17"/>
  <c r="M845" i="17"/>
  <c r="N845" i="17"/>
  <c r="O845" i="17" s="1"/>
  <c r="I846" i="17"/>
  <c r="J846" i="17" s="1"/>
  <c r="K846" i="17"/>
  <c r="M846" i="17"/>
  <c r="N846" i="17"/>
  <c r="O846" i="17" s="1"/>
  <c r="I847" i="17"/>
  <c r="J847" i="17" s="1"/>
  <c r="K847" i="17"/>
  <c r="M847" i="17"/>
  <c r="N847" i="17"/>
  <c r="O847" i="17" s="1"/>
  <c r="I848" i="17"/>
  <c r="J848" i="17" s="1"/>
  <c r="K848" i="17"/>
  <c r="M848" i="17"/>
  <c r="N848" i="17"/>
  <c r="O848" i="17" s="1"/>
  <c r="I849" i="17"/>
  <c r="J849" i="17" s="1"/>
  <c r="K849" i="17"/>
  <c r="M849" i="17"/>
  <c r="N849" i="17"/>
  <c r="O849" i="17" s="1"/>
  <c r="I850" i="17"/>
  <c r="K850" i="17"/>
  <c r="M850" i="17"/>
  <c r="N850" i="17"/>
  <c r="O850" i="17" s="1"/>
  <c r="I851" i="17"/>
  <c r="J851" i="17" s="1"/>
  <c r="K851" i="17"/>
  <c r="M851" i="17"/>
  <c r="N851" i="17"/>
  <c r="O851" i="17" s="1"/>
  <c r="I852" i="17"/>
  <c r="J852" i="17" s="1"/>
  <c r="K852" i="17"/>
  <c r="M852" i="17"/>
  <c r="N852" i="17"/>
  <c r="O852" i="17" s="1"/>
  <c r="I853" i="17"/>
  <c r="J853" i="17" s="1"/>
  <c r="K853" i="17"/>
  <c r="M853" i="17"/>
  <c r="N853" i="17"/>
  <c r="O853" i="17" s="1"/>
  <c r="I854" i="17"/>
  <c r="J854" i="17" s="1"/>
  <c r="K854" i="17"/>
  <c r="M854" i="17"/>
  <c r="N854" i="17"/>
  <c r="O854" i="17" s="1"/>
  <c r="I855" i="17"/>
  <c r="J855" i="17" s="1"/>
  <c r="K855" i="17"/>
  <c r="M855" i="17"/>
  <c r="N855" i="17"/>
  <c r="O855" i="17" s="1"/>
  <c r="I856" i="17"/>
  <c r="J856" i="17" s="1"/>
  <c r="K856" i="17"/>
  <c r="M856" i="17"/>
  <c r="N856" i="17"/>
  <c r="O856" i="17" s="1"/>
  <c r="I857" i="17"/>
  <c r="J857" i="17" s="1"/>
  <c r="K857" i="17"/>
  <c r="M857" i="17"/>
  <c r="N857" i="17"/>
  <c r="O857" i="17" s="1"/>
  <c r="I858" i="17"/>
  <c r="K858" i="17"/>
  <c r="M858" i="17"/>
  <c r="N858" i="17"/>
  <c r="O858" i="17" s="1"/>
  <c r="I859" i="17"/>
  <c r="J859" i="17" s="1"/>
  <c r="K859" i="17"/>
  <c r="M859" i="17"/>
  <c r="N859" i="17"/>
  <c r="O859" i="17" s="1"/>
  <c r="I860" i="17"/>
  <c r="J860" i="17" s="1"/>
  <c r="K860" i="17"/>
  <c r="M860" i="17"/>
  <c r="N860" i="17"/>
  <c r="O860" i="17" s="1"/>
  <c r="I861" i="17"/>
  <c r="J861" i="17" s="1"/>
  <c r="K861" i="17"/>
  <c r="M861" i="17"/>
  <c r="N861" i="17"/>
  <c r="O861" i="17" s="1"/>
  <c r="I862" i="17"/>
  <c r="J862" i="17" s="1"/>
  <c r="K862" i="17"/>
  <c r="M862" i="17"/>
  <c r="N862" i="17"/>
  <c r="O862" i="17" s="1"/>
  <c r="I863" i="17"/>
  <c r="J863" i="17" s="1"/>
  <c r="K863" i="17"/>
  <c r="M863" i="17"/>
  <c r="N863" i="17"/>
  <c r="O863" i="17" s="1"/>
  <c r="I864" i="17"/>
  <c r="J864" i="17" s="1"/>
  <c r="K864" i="17"/>
  <c r="M864" i="17"/>
  <c r="N864" i="17"/>
  <c r="O864" i="17" s="1"/>
  <c r="I865" i="17"/>
  <c r="J865" i="17" s="1"/>
  <c r="K865" i="17"/>
  <c r="M865" i="17"/>
  <c r="N865" i="17"/>
  <c r="O865" i="17" s="1"/>
  <c r="I866" i="17"/>
  <c r="K866" i="17"/>
  <c r="M866" i="17"/>
  <c r="N866" i="17"/>
  <c r="O866" i="17" s="1"/>
  <c r="I867" i="17"/>
  <c r="J867" i="17" s="1"/>
  <c r="K867" i="17"/>
  <c r="M867" i="17"/>
  <c r="N867" i="17"/>
  <c r="O867" i="17" s="1"/>
  <c r="I868" i="17"/>
  <c r="J868" i="17" s="1"/>
  <c r="K868" i="17"/>
  <c r="M868" i="17"/>
  <c r="N868" i="17"/>
  <c r="O868" i="17" s="1"/>
  <c r="I869" i="17"/>
  <c r="J869" i="17" s="1"/>
  <c r="K869" i="17"/>
  <c r="M869" i="17"/>
  <c r="N869" i="17"/>
  <c r="O869" i="17" s="1"/>
  <c r="I870" i="17"/>
  <c r="J870" i="17" s="1"/>
  <c r="K870" i="17"/>
  <c r="M870" i="17"/>
  <c r="N870" i="17"/>
  <c r="O870" i="17" s="1"/>
  <c r="I871" i="17"/>
  <c r="J871" i="17" s="1"/>
  <c r="K871" i="17"/>
  <c r="M871" i="17"/>
  <c r="N871" i="17"/>
  <c r="O871" i="17" s="1"/>
  <c r="I872" i="17"/>
  <c r="J872" i="17" s="1"/>
  <c r="K872" i="17"/>
  <c r="M872" i="17"/>
  <c r="N872" i="17"/>
  <c r="O872" i="17" s="1"/>
  <c r="I873" i="17"/>
  <c r="J873" i="17" s="1"/>
  <c r="K873" i="17"/>
  <c r="M873" i="17"/>
  <c r="N873" i="17"/>
  <c r="O873" i="17" s="1"/>
  <c r="I874" i="17"/>
  <c r="K874" i="17"/>
  <c r="M874" i="17"/>
  <c r="N874" i="17"/>
  <c r="O874" i="17" s="1"/>
  <c r="I875" i="17"/>
  <c r="J875" i="17" s="1"/>
  <c r="K875" i="17"/>
  <c r="M875" i="17"/>
  <c r="N875" i="17"/>
  <c r="O875" i="17" s="1"/>
  <c r="I876" i="17"/>
  <c r="J876" i="17" s="1"/>
  <c r="K876" i="17"/>
  <c r="M876" i="17"/>
  <c r="N876" i="17"/>
  <c r="O876" i="17" s="1"/>
  <c r="I877" i="17"/>
  <c r="J877" i="17" s="1"/>
  <c r="K877" i="17"/>
  <c r="M877" i="17"/>
  <c r="N877" i="17"/>
  <c r="O877" i="17" s="1"/>
  <c r="I878" i="17"/>
  <c r="J878" i="17" s="1"/>
  <c r="K878" i="17"/>
  <c r="M878" i="17"/>
  <c r="N878" i="17"/>
  <c r="O878" i="17" s="1"/>
  <c r="I879" i="17"/>
  <c r="J879" i="17" s="1"/>
  <c r="K879" i="17"/>
  <c r="M879" i="17"/>
  <c r="N879" i="17"/>
  <c r="O879" i="17" s="1"/>
  <c r="I880" i="17"/>
  <c r="J880" i="17" s="1"/>
  <c r="K880" i="17"/>
  <c r="M880" i="17"/>
  <c r="N880" i="17"/>
  <c r="O880" i="17" s="1"/>
  <c r="I881" i="17"/>
  <c r="J881" i="17" s="1"/>
  <c r="K881" i="17"/>
  <c r="M881" i="17"/>
  <c r="N881" i="17"/>
  <c r="O881" i="17" s="1"/>
  <c r="I882" i="17"/>
  <c r="K882" i="17"/>
  <c r="M882" i="17"/>
  <c r="N882" i="17"/>
  <c r="O882" i="17" s="1"/>
  <c r="I883" i="17"/>
  <c r="J883" i="17" s="1"/>
  <c r="K883" i="17"/>
  <c r="M883" i="17"/>
  <c r="N883" i="17"/>
  <c r="O883" i="17" s="1"/>
  <c r="I884" i="17"/>
  <c r="J884" i="17" s="1"/>
  <c r="K884" i="17"/>
  <c r="M884" i="17"/>
  <c r="N884" i="17"/>
  <c r="O884" i="17" s="1"/>
  <c r="I885" i="17"/>
  <c r="J885" i="17" s="1"/>
  <c r="K885" i="17"/>
  <c r="M885" i="17"/>
  <c r="N885" i="17"/>
  <c r="O885" i="17" s="1"/>
  <c r="I886" i="17"/>
  <c r="J886" i="17" s="1"/>
  <c r="K886" i="17"/>
  <c r="M886" i="17"/>
  <c r="N886" i="17"/>
  <c r="O886" i="17" s="1"/>
  <c r="I887" i="17"/>
  <c r="J887" i="17" s="1"/>
  <c r="K887" i="17"/>
  <c r="M887" i="17"/>
  <c r="N887" i="17"/>
  <c r="O887" i="17" s="1"/>
  <c r="I888" i="17"/>
  <c r="J888" i="17" s="1"/>
  <c r="K888" i="17"/>
  <c r="M888" i="17"/>
  <c r="N888" i="17"/>
  <c r="O888" i="17" s="1"/>
  <c r="I889" i="17"/>
  <c r="J889" i="17" s="1"/>
  <c r="K889" i="17"/>
  <c r="M889" i="17"/>
  <c r="N889" i="17"/>
  <c r="O889" i="17" s="1"/>
  <c r="I890" i="17"/>
  <c r="K890" i="17"/>
  <c r="M890" i="17"/>
  <c r="N890" i="17"/>
  <c r="O890" i="17" s="1"/>
  <c r="I891" i="17"/>
  <c r="J891" i="17" s="1"/>
  <c r="K891" i="17"/>
  <c r="M891" i="17"/>
  <c r="N891" i="17"/>
  <c r="O891" i="17" s="1"/>
  <c r="I892" i="17"/>
  <c r="J892" i="17" s="1"/>
  <c r="K892" i="17"/>
  <c r="M892" i="17"/>
  <c r="N892" i="17"/>
  <c r="O892" i="17" s="1"/>
  <c r="I893" i="17"/>
  <c r="J893" i="17" s="1"/>
  <c r="K893" i="17"/>
  <c r="M893" i="17"/>
  <c r="N893" i="17"/>
  <c r="O893" i="17" s="1"/>
  <c r="I894" i="17"/>
  <c r="J894" i="17" s="1"/>
  <c r="K894" i="17"/>
  <c r="M894" i="17"/>
  <c r="N894" i="17"/>
  <c r="O894" i="17" s="1"/>
  <c r="I895" i="17"/>
  <c r="J895" i="17" s="1"/>
  <c r="K895" i="17"/>
  <c r="M895" i="17"/>
  <c r="N895" i="17"/>
  <c r="O895" i="17" s="1"/>
  <c r="I896" i="17"/>
  <c r="J896" i="17" s="1"/>
  <c r="K896" i="17"/>
  <c r="M896" i="17"/>
  <c r="N896" i="17"/>
  <c r="O896" i="17" s="1"/>
  <c r="I897" i="17"/>
  <c r="J897" i="17" s="1"/>
  <c r="K897" i="17"/>
  <c r="M897" i="17"/>
  <c r="N897" i="17"/>
  <c r="O897" i="17" s="1"/>
  <c r="I898" i="17"/>
  <c r="K898" i="17"/>
  <c r="M898" i="17"/>
  <c r="N898" i="17"/>
  <c r="O898" i="17" s="1"/>
  <c r="I899" i="17"/>
  <c r="J899" i="17" s="1"/>
  <c r="K899" i="17"/>
  <c r="M899" i="17"/>
  <c r="N899" i="17"/>
  <c r="O899" i="17" s="1"/>
  <c r="I900" i="17"/>
  <c r="J900" i="17" s="1"/>
  <c r="K900" i="17"/>
  <c r="M900" i="17"/>
  <c r="N900" i="17"/>
  <c r="O900" i="17" s="1"/>
  <c r="I901" i="17"/>
  <c r="J901" i="17" s="1"/>
  <c r="K901" i="17"/>
  <c r="M901" i="17"/>
  <c r="N901" i="17"/>
  <c r="O901" i="17" s="1"/>
  <c r="I902" i="17"/>
  <c r="J902" i="17" s="1"/>
  <c r="K902" i="17"/>
  <c r="M902" i="17"/>
  <c r="N902" i="17"/>
  <c r="O902" i="17" s="1"/>
  <c r="I903" i="17"/>
  <c r="J903" i="17" s="1"/>
  <c r="K903" i="17"/>
  <c r="M903" i="17"/>
  <c r="N903" i="17"/>
  <c r="O903" i="17" s="1"/>
  <c r="I904" i="17"/>
  <c r="J904" i="17" s="1"/>
  <c r="K904" i="17"/>
  <c r="M904" i="17"/>
  <c r="N904" i="17"/>
  <c r="O904" i="17" s="1"/>
  <c r="I905" i="17"/>
  <c r="J905" i="17" s="1"/>
  <c r="K905" i="17"/>
  <c r="M905" i="17"/>
  <c r="N905" i="17"/>
  <c r="O905" i="17" s="1"/>
  <c r="I906" i="17"/>
  <c r="K906" i="17"/>
  <c r="M906" i="17"/>
  <c r="N906" i="17"/>
  <c r="O906" i="17" s="1"/>
  <c r="I907" i="17"/>
  <c r="J907" i="17" s="1"/>
  <c r="K907" i="17"/>
  <c r="M907" i="17"/>
  <c r="N907" i="17"/>
  <c r="O907" i="17" s="1"/>
  <c r="I908" i="17"/>
  <c r="J908" i="17" s="1"/>
  <c r="K908" i="17"/>
  <c r="M908" i="17"/>
  <c r="N908" i="17"/>
  <c r="O908" i="17" s="1"/>
  <c r="I909" i="17"/>
  <c r="J909" i="17" s="1"/>
  <c r="K909" i="17"/>
  <c r="M909" i="17"/>
  <c r="N909" i="17"/>
  <c r="O909" i="17" s="1"/>
  <c r="I910" i="17"/>
  <c r="J910" i="17" s="1"/>
  <c r="K910" i="17"/>
  <c r="M910" i="17"/>
  <c r="N910" i="17"/>
  <c r="O910" i="17" s="1"/>
  <c r="I911" i="17"/>
  <c r="J911" i="17" s="1"/>
  <c r="K911" i="17"/>
  <c r="M911" i="17"/>
  <c r="N911" i="17"/>
  <c r="O911" i="17" s="1"/>
  <c r="I912" i="17"/>
  <c r="J912" i="17" s="1"/>
  <c r="K912" i="17"/>
  <c r="M912" i="17"/>
  <c r="N912" i="17"/>
  <c r="O912" i="17" s="1"/>
  <c r="I913" i="17"/>
  <c r="J913" i="17" s="1"/>
  <c r="K913" i="17"/>
  <c r="M913" i="17"/>
  <c r="N913" i="17"/>
  <c r="O913" i="17" s="1"/>
  <c r="I914" i="17"/>
  <c r="K914" i="17"/>
  <c r="M914" i="17"/>
  <c r="N914" i="17"/>
  <c r="O914" i="17" s="1"/>
  <c r="I915" i="17"/>
  <c r="J915" i="17" s="1"/>
  <c r="K915" i="17"/>
  <c r="M915" i="17"/>
  <c r="N915" i="17"/>
  <c r="O915" i="17" s="1"/>
  <c r="I916" i="17"/>
  <c r="J916" i="17" s="1"/>
  <c r="K916" i="17"/>
  <c r="M916" i="17"/>
  <c r="N916" i="17"/>
  <c r="O916" i="17" s="1"/>
  <c r="I917" i="17"/>
  <c r="J917" i="17" s="1"/>
  <c r="K917" i="17"/>
  <c r="M917" i="17"/>
  <c r="N917" i="17"/>
  <c r="O917" i="17" s="1"/>
  <c r="I918" i="17"/>
  <c r="J918" i="17" s="1"/>
  <c r="K918" i="17"/>
  <c r="M918" i="17"/>
  <c r="N918" i="17"/>
  <c r="O918" i="17" s="1"/>
  <c r="I919" i="17"/>
  <c r="J919" i="17" s="1"/>
  <c r="K919" i="17"/>
  <c r="M919" i="17"/>
  <c r="N919" i="17"/>
  <c r="O919" i="17" s="1"/>
  <c r="I920" i="17"/>
  <c r="J920" i="17" s="1"/>
  <c r="K920" i="17"/>
  <c r="M920" i="17"/>
  <c r="N920" i="17"/>
  <c r="O920" i="17" s="1"/>
  <c r="I921" i="17"/>
  <c r="J921" i="17" s="1"/>
  <c r="K921" i="17"/>
  <c r="M921" i="17"/>
  <c r="N921" i="17"/>
  <c r="O921" i="17" s="1"/>
  <c r="I922" i="17"/>
  <c r="K922" i="17"/>
  <c r="M922" i="17"/>
  <c r="N922" i="17"/>
  <c r="O922" i="17" s="1"/>
  <c r="I923" i="17"/>
  <c r="J923" i="17" s="1"/>
  <c r="K923" i="17"/>
  <c r="M923" i="17"/>
  <c r="N923" i="17"/>
  <c r="O923" i="17" s="1"/>
  <c r="I924" i="17"/>
  <c r="J924" i="17" s="1"/>
  <c r="K924" i="17"/>
  <c r="M924" i="17"/>
  <c r="N924" i="17"/>
  <c r="O924" i="17" s="1"/>
  <c r="I925" i="17"/>
  <c r="J925" i="17" s="1"/>
  <c r="K925" i="17"/>
  <c r="M925" i="17"/>
  <c r="N925" i="17"/>
  <c r="O925" i="17" s="1"/>
  <c r="I926" i="17"/>
  <c r="J926" i="17" s="1"/>
  <c r="K926" i="17"/>
  <c r="M926" i="17"/>
  <c r="N926" i="17"/>
  <c r="O926" i="17" s="1"/>
  <c r="I927" i="17"/>
  <c r="J927" i="17" s="1"/>
  <c r="K927" i="17"/>
  <c r="M927" i="17"/>
  <c r="N927" i="17"/>
  <c r="O927" i="17" s="1"/>
  <c r="I928" i="17"/>
  <c r="J928" i="17" s="1"/>
  <c r="K928" i="17"/>
  <c r="M928" i="17"/>
  <c r="N928" i="17"/>
  <c r="O928" i="17" s="1"/>
  <c r="I929" i="17"/>
  <c r="J929" i="17" s="1"/>
  <c r="K929" i="17"/>
  <c r="M929" i="17"/>
  <c r="N929" i="17"/>
  <c r="O929" i="17" s="1"/>
  <c r="I930" i="17"/>
  <c r="K930" i="17"/>
  <c r="M930" i="17"/>
  <c r="N930" i="17"/>
  <c r="O930" i="17" s="1"/>
  <c r="I931" i="17"/>
  <c r="J931" i="17" s="1"/>
  <c r="K931" i="17"/>
  <c r="M931" i="17"/>
  <c r="N931" i="17"/>
  <c r="O931" i="17" s="1"/>
  <c r="I932" i="17"/>
  <c r="J932" i="17" s="1"/>
  <c r="K932" i="17"/>
  <c r="M932" i="17"/>
  <c r="N932" i="17"/>
  <c r="O932" i="17" s="1"/>
  <c r="I933" i="17"/>
  <c r="J933" i="17" s="1"/>
  <c r="K933" i="17"/>
  <c r="M933" i="17"/>
  <c r="N933" i="17"/>
  <c r="O933" i="17" s="1"/>
  <c r="I934" i="17"/>
  <c r="J934" i="17" s="1"/>
  <c r="K934" i="17"/>
  <c r="M934" i="17"/>
  <c r="N934" i="17"/>
  <c r="O934" i="17" s="1"/>
  <c r="I935" i="17"/>
  <c r="J935" i="17" s="1"/>
  <c r="K935" i="17"/>
  <c r="M935" i="17"/>
  <c r="N935" i="17"/>
  <c r="O935" i="17" s="1"/>
  <c r="I936" i="17"/>
  <c r="J936" i="17" s="1"/>
  <c r="K936" i="17"/>
  <c r="M936" i="17"/>
  <c r="N936" i="17"/>
  <c r="O936" i="17" s="1"/>
  <c r="I937" i="17"/>
  <c r="J937" i="17" s="1"/>
  <c r="K937" i="17"/>
  <c r="M937" i="17"/>
  <c r="N937" i="17"/>
  <c r="O937" i="17" s="1"/>
  <c r="I938" i="17"/>
  <c r="K938" i="17"/>
  <c r="M938" i="17"/>
  <c r="N938" i="17"/>
  <c r="O938" i="17" s="1"/>
  <c r="I939" i="17"/>
  <c r="J939" i="17" s="1"/>
  <c r="K939" i="17"/>
  <c r="M939" i="17"/>
  <c r="N939" i="17"/>
  <c r="O939" i="17" s="1"/>
  <c r="I940" i="17"/>
  <c r="J940" i="17" s="1"/>
  <c r="K940" i="17"/>
  <c r="M940" i="17"/>
  <c r="N940" i="17"/>
  <c r="O940" i="17" s="1"/>
  <c r="I941" i="17"/>
  <c r="J941" i="17" s="1"/>
  <c r="K941" i="17"/>
  <c r="M941" i="17"/>
  <c r="N941" i="17"/>
  <c r="O941" i="17" s="1"/>
  <c r="I942" i="17"/>
  <c r="J942" i="17" s="1"/>
  <c r="K942" i="17"/>
  <c r="M942" i="17"/>
  <c r="N942" i="17"/>
  <c r="O942" i="17" s="1"/>
  <c r="I943" i="17"/>
  <c r="J943" i="17" s="1"/>
  <c r="K943" i="17"/>
  <c r="M943" i="17"/>
  <c r="N943" i="17"/>
  <c r="O943" i="17" s="1"/>
  <c r="I944" i="17"/>
  <c r="J944" i="17" s="1"/>
  <c r="K944" i="17"/>
  <c r="M944" i="17"/>
  <c r="N944" i="17"/>
  <c r="O944" i="17" s="1"/>
  <c r="I945" i="17"/>
  <c r="J945" i="17" s="1"/>
  <c r="K945" i="17"/>
  <c r="M945" i="17"/>
  <c r="N945" i="17"/>
  <c r="O945" i="17" s="1"/>
  <c r="I946" i="17"/>
  <c r="K946" i="17"/>
  <c r="M946" i="17"/>
  <c r="N946" i="17"/>
  <c r="O946" i="17" s="1"/>
  <c r="I947" i="17"/>
  <c r="J947" i="17" s="1"/>
  <c r="K947" i="17"/>
  <c r="M947" i="17"/>
  <c r="N947" i="17"/>
  <c r="O947" i="17" s="1"/>
  <c r="I948" i="17"/>
  <c r="J948" i="17" s="1"/>
  <c r="K948" i="17"/>
  <c r="M948" i="17"/>
  <c r="N948" i="17"/>
  <c r="O948" i="17" s="1"/>
  <c r="I949" i="17"/>
  <c r="J949" i="17" s="1"/>
  <c r="K949" i="17"/>
  <c r="M949" i="17"/>
  <c r="N949" i="17"/>
  <c r="O949" i="17" s="1"/>
  <c r="I950" i="17"/>
  <c r="J950" i="17" s="1"/>
  <c r="K950" i="17"/>
  <c r="M950" i="17"/>
  <c r="N950" i="17"/>
  <c r="O950" i="17" s="1"/>
  <c r="I951" i="17"/>
  <c r="J951" i="17" s="1"/>
  <c r="K951" i="17"/>
  <c r="M951" i="17"/>
  <c r="N951" i="17"/>
  <c r="O951" i="17" s="1"/>
  <c r="I952" i="17"/>
  <c r="J952" i="17" s="1"/>
  <c r="K952" i="17"/>
  <c r="M952" i="17"/>
  <c r="N952" i="17"/>
  <c r="O952" i="17" s="1"/>
  <c r="I953" i="17"/>
  <c r="J953" i="17" s="1"/>
  <c r="K953" i="17"/>
  <c r="M953" i="17"/>
  <c r="N953" i="17"/>
  <c r="O953" i="17" s="1"/>
  <c r="I954" i="17"/>
  <c r="K954" i="17"/>
  <c r="M954" i="17"/>
  <c r="N954" i="17"/>
  <c r="O954" i="17" s="1"/>
  <c r="I955" i="17"/>
  <c r="J955" i="17" s="1"/>
  <c r="K955" i="17"/>
  <c r="M955" i="17"/>
  <c r="N955" i="17"/>
  <c r="O955" i="17" s="1"/>
  <c r="I956" i="17"/>
  <c r="J956" i="17" s="1"/>
  <c r="K956" i="17"/>
  <c r="M956" i="17"/>
  <c r="N956" i="17"/>
  <c r="O956" i="17" s="1"/>
  <c r="I957" i="17"/>
  <c r="J957" i="17" s="1"/>
  <c r="K957" i="17"/>
  <c r="M957" i="17"/>
  <c r="N957" i="17"/>
  <c r="O957" i="17" s="1"/>
  <c r="I958" i="17"/>
  <c r="J958" i="17" s="1"/>
  <c r="K958" i="17"/>
  <c r="M958" i="17"/>
  <c r="N958" i="17"/>
  <c r="O958" i="17" s="1"/>
  <c r="I959" i="17"/>
  <c r="J959" i="17" s="1"/>
  <c r="K959" i="17"/>
  <c r="M959" i="17"/>
  <c r="N959" i="17"/>
  <c r="O959" i="17" s="1"/>
  <c r="I960" i="17"/>
  <c r="J960" i="17" s="1"/>
  <c r="K960" i="17"/>
  <c r="M960" i="17"/>
  <c r="N960" i="17"/>
  <c r="O960" i="17" s="1"/>
  <c r="I961" i="17"/>
  <c r="J961" i="17" s="1"/>
  <c r="K961" i="17"/>
  <c r="M961" i="17"/>
  <c r="N961" i="17"/>
  <c r="O961" i="17" s="1"/>
  <c r="I962" i="17"/>
  <c r="K962" i="17"/>
  <c r="M962" i="17"/>
  <c r="N962" i="17"/>
  <c r="O962" i="17" s="1"/>
  <c r="I963" i="17"/>
  <c r="J963" i="17" s="1"/>
  <c r="K963" i="17"/>
  <c r="M963" i="17"/>
  <c r="N963" i="17"/>
  <c r="O963" i="17" s="1"/>
  <c r="I964" i="17"/>
  <c r="J964" i="17" s="1"/>
  <c r="K964" i="17"/>
  <c r="M964" i="17"/>
  <c r="N964" i="17"/>
  <c r="O964" i="17" s="1"/>
  <c r="I965" i="17"/>
  <c r="J965" i="17" s="1"/>
  <c r="K965" i="17"/>
  <c r="M965" i="17"/>
  <c r="N965" i="17"/>
  <c r="O965" i="17" s="1"/>
  <c r="I966" i="17"/>
  <c r="J966" i="17" s="1"/>
  <c r="K966" i="17"/>
  <c r="M966" i="17"/>
  <c r="N966" i="17"/>
  <c r="O966" i="17" s="1"/>
  <c r="I967" i="17"/>
  <c r="J967" i="17" s="1"/>
  <c r="K967" i="17"/>
  <c r="M967" i="17"/>
  <c r="N967" i="17"/>
  <c r="O967" i="17" s="1"/>
  <c r="I968" i="17"/>
  <c r="J968" i="17" s="1"/>
  <c r="K968" i="17"/>
  <c r="M968" i="17"/>
  <c r="N968" i="17"/>
  <c r="O968" i="17" s="1"/>
  <c r="I969" i="17"/>
  <c r="J969" i="17" s="1"/>
  <c r="K969" i="17"/>
  <c r="M969" i="17"/>
  <c r="N969" i="17"/>
  <c r="O969" i="17" s="1"/>
  <c r="I970" i="17"/>
  <c r="K970" i="17"/>
  <c r="M970" i="17"/>
  <c r="N970" i="17"/>
  <c r="O970" i="17" s="1"/>
  <c r="I971" i="17"/>
  <c r="J971" i="17" s="1"/>
  <c r="K971" i="17"/>
  <c r="M971" i="17"/>
  <c r="N971" i="17"/>
  <c r="O971" i="17" s="1"/>
  <c r="I972" i="17"/>
  <c r="J972" i="17" s="1"/>
  <c r="K972" i="17"/>
  <c r="M972" i="17"/>
  <c r="N972" i="17"/>
  <c r="O972" i="17" s="1"/>
  <c r="I973" i="17"/>
  <c r="J973" i="17" s="1"/>
  <c r="K973" i="17"/>
  <c r="M973" i="17"/>
  <c r="N973" i="17"/>
  <c r="O973" i="17" s="1"/>
  <c r="I974" i="17"/>
  <c r="J974" i="17" s="1"/>
  <c r="K974" i="17"/>
  <c r="M974" i="17"/>
  <c r="N974" i="17"/>
  <c r="O974" i="17" s="1"/>
  <c r="I975" i="17"/>
  <c r="J975" i="17" s="1"/>
  <c r="K975" i="17"/>
  <c r="M975" i="17"/>
  <c r="N975" i="17"/>
  <c r="O975" i="17" s="1"/>
  <c r="I976" i="17"/>
  <c r="J976" i="17" s="1"/>
  <c r="K976" i="17"/>
  <c r="M976" i="17"/>
  <c r="N976" i="17"/>
  <c r="O976" i="17" s="1"/>
  <c r="I977" i="17"/>
  <c r="J977" i="17" s="1"/>
  <c r="K977" i="17"/>
  <c r="M977" i="17"/>
  <c r="N977" i="17"/>
  <c r="O977" i="17" s="1"/>
  <c r="I978" i="17"/>
  <c r="K978" i="17"/>
  <c r="M978" i="17"/>
  <c r="N978" i="17"/>
  <c r="O978" i="17" s="1"/>
  <c r="I979" i="17"/>
  <c r="J979" i="17" s="1"/>
  <c r="K979" i="17"/>
  <c r="M979" i="17"/>
  <c r="N979" i="17"/>
  <c r="O979" i="17" s="1"/>
  <c r="I980" i="17"/>
  <c r="J980" i="17" s="1"/>
  <c r="K980" i="17"/>
  <c r="M980" i="17"/>
  <c r="N980" i="17"/>
  <c r="O980" i="17" s="1"/>
  <c r="I981" i="17"/>
  <c r="J981" i="17" s="1"/>
  <c r="K981" i="17"/>
  <c r="M981" i="17"/>
  <c r="N981" i="17"/>
  <c r="O981" i="17" s="1"/>
  <c r="I982" i="17"/>
  <c r="J982" i="17" s="1"/>
  <c r="K982" i="17"/>
  <c r="M982" i="17"/>
  <c r="N982" i="17"/>
  <c r="O982" i="17" s="1"/>
  <c r="I983" i="17"/>
  <c r="J983" i="17" s="1"/>
  <c r="K983" i="17"/>
  <c r="M983" i="17"/>
  <c r="N983" i="17"/>
  <c r="O983" i="17" s="1"/>
  <c r="I984" i="17"/>
  <c r="J984" i="17" s="1"/>
  <c r="K984" i="17"/>
  <c r="M984" i="17"/>
  <c r="N984" i="17"/>
  <c r="O984" i="17" s="1"/>
  <c r="I985" i="17"/>
  <c r="J985" i="17" s="1"/>
  <c r="K985" i="17"/>
  <c r="M985" i="17"/>
  <c r="N985" i="17"/>
  <c r="O985" i="17" s="1"/>
  <c r="I986" i="17"/>
  <c r="K986" i="17"/>
  <c r="M986" i="17"/>
  <c r="N986" i="17"/>
  <c r="O986" i="17" s="1"/>
  <c r="I987" i="17"/>
  <c r="J987" i="17" s="1"/>
  <c r="K987" i="17"/>
  <c r="M987" i="17"/>
  <c r="N987" i="17"/>
  <c r="O987" i="17" s="1"/>
  <c r="I988" i="17"/>
  <c r="J988" i="17" s="1"/>
  <c r="K988" i="17"/>
  <c r="M988" i="17"/>
  <c r="N988" i="17"/>
  <c r="O988" i="17" s="1"/>
  <c r="I989" i="17"/>
  <c r="J989" i="17" s="1"/>
  <c r="K989" i="17"/>
  <c r="M989" i="17"/>
  <c r="N989" i="17"/>
  <c r="O989" i="17" s="1"/>
  <c r="I990" i="17"/>
  <c r="J990" i="17" s="1"/>
  <c r="K990" i="17"/>
  <c r="M990" i="17"/>
  <c r="N990" i="17"/>
  <c r="O990" i="17" s="1"/>
  <c r="I991" i="17"/>
  <c r="J991" i="17" s="1"/>
  <c r="K991" i="17"/>
  <c r="M991" i="17"/>
  <c r="N991" i="17"/>
  <c r="O991" i="17" s="1"/>
  <c r="I992" i="17"/>
  <c r="J992" i="17" s="1"/>
  <c r="K992" i="17"/>
  <c r="M992" i="17"/>
  <c r="N992" i="17"/>
  <c r="O992" i="17" s="1"/>
  <c r="I993" i="17"/>
  <c r="J993" i="17" s="1"/>
  <c r="K993" i="17"/>
  <c r="M993" i="17"/>
  <c r="N993" i="17"/>
  <c r="O993" i="17" s="1"/>
  <c r="I994" i="17"/>
  <c r="K994" i="17"/>
  <c r="M994" i="17"/>
  <c r="N994" i="17"/>
  <c r="O994" i="17" s="1"/>
  <c r="I995" i="17"/>
  <c r="J995" i="17" s="1"/>
  <c r="K995" i="17"/>
  <c r="M995" i="17"/>
  <c r="N995" i="17"/>
  <c r="O995" i="17" s="1"/>
  <c r="I996" i="17"/>
  <c r="J996" i="17" s="1"/>
  <c r="K996" i="17"/>
  <c r="M996" i="17"/>
  <c r="N996" i="17"/>
  <c r="O996" i="17" s="1"/>
  <c r="I997" i="17"/>
  <c r="J997" i="17" s="1"/>
  <c r="K997" i="17"/>
  <c r="M997" i="17"/>
  <c r="N997" i="17"/>
  <c r="O997" i="17" s="1"/>
  <c r="I998" i="17"/>
  <c r="J998" i="17" s="1"/>
  <c r="K998" i="17"/>
  <c r="M998" i="17"/>
  <c r="N998" i="17"/>
  <c r="O998" i="17" s="1"/>
  <c r="I999" i="17"/>
  <c r="J999" i="17" s="1"/>
  <c r="K999" i="17"/>
  <c r="M999" i="17"/>
  <c r="N999" i="17"/>
  <c r="O999" i="17" s="1"/>
  <c r="I1000" i="17"/>
  <c r="J1000" i="17" s="1"/>
  <c r="K1000" i="17"/>
  <c r="M1000" i="17"/>
  <c r="N1000" i="17"/>
  <c r="O1000" i="17" s="1"/>
  <c r="I1001" i="17"/>
  <c r="J1001" i="17" s="1"/>
  <c r="K1001" i="17"/>
  <c r="M1001" i="17"/>
  <c r="N1001" i="17"/>
  <c r="O1001" i="17" s="1"/>
  <c r="M2" i="17"/>
  <c r="N2" i="17"/>
  <c r="O2" i="17" s="1"/>
  <c r="K2" i="17"/>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<sst xmlns="http://schemas.openxmlformats.org/spreadsheetml/2006/main" count="11115" uniqueCount="6221">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</sst>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4009]\ * #,##0.00_ ;_ [$₹-4009]\ * \-#,##0.00_ ;_ [$₹-4009]\ * &quot;-&quot;??_ ;_ @_ "/>
    </dxf>
    <dxf>
      <numFmt numFmtId="169" formatCode="_ [$₹-4009]\ * #,##0.00_ ;_ [$₹-4009]\ * \-#,##0.00_ ;_ [$₹-4009]\ *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[coffee-sales-data-analysis-project.xlsx]TotalSales!TotalSales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Yearly Total Sales Comparison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AF-41FD-B8C8-824DBA554958}"/>
            </c:ext>
          </c:extLst>
        </c:ser>
        <c:ser>
          <c:idx val="1"/>
          <c:order val="1"/>
          <c:tx>
            <c:strRef>
              <c:f>TotalSales!$D$3:$D$4</c:f>
              <c:strCache>
                <c:ptCount val="1"/>
                <c:pt idx="0">
                  <c:v>Excelsa</c:v>
                </c:pt>
              </c:strCache>
            </c:strRef>
          </c:tx>
          <c:spPr>
            <a:ln w="2222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AF-41FD-B8C8-824DBA554958}"/>
            </c:ext>
          </c:extLst>
        </c:ser>
        <c:ser>
          <c:idx val="2"/>
          <c:order val="2"/>
          <c:tx>
            <c:strRef>
              <c:f>TotalSales!$E$3:$E$4</c:f>
              <c:strCache>
                <c:ptCount val="1"/>
                <c:pt idx="0">
                  <c:v>Liberica</c:v>
                </c:pt>
              </c:strCache>
            </c:strRef>
          </c:tx>
          <c:spPr>
            <a:ln w="2222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AF-41FD-B8C8-824DBA554958}"/>
            </c:ext>
          </c:extLst>
        </c:ser>
        <c:ser>
          <c:idx val="3"/>
          <c:order val="3"/>
          <c:tx>
            <c:strRef>
              <c:f>TotalSales!$F$3:$F$4</c:f>
              <c:strCache>
                <c:ptCount val="1"/>
                <c:pt idx="0">
                  <c:v>Robusta</c:v>
                </c:pt>
              </c:strCache>
            </c:strRef>
          </c:tx>
          <c:spPr>
            <a:ln w="2222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AF-41FD-B8C8-824DBA554958}"/>
            </c:ext>
          </c:extLst>
        </c:ser>
        <c:dLbls>
          <c:showLegendKey val="0"/>
          <c:showVal val="0"/>
          <c:showCatName val="0"/>
          <c:showSerName val="0"/>
          <c:showPercent val="0"/>
          <c:showBubbleSize val="0"/>
        </c:dLbls>
        <c:smooth val="0"/>
        <c:axId val="960342047"/>
        <c:axId val="960318527"/>
      </c:lineChart>
      <c:catAx>
        <c:axId val="9603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18527"/>
        <c:crosses val="autoZero"/>
        <c:auto val="1"/>
        <c:lblAlgn val="ctr"/>
        <c:lblOffset val="100"/>
        <c:noMultiLvlLbl val="0"/>
      </c:catAx>
      <c:valAx>
        <c:axId val="96031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INR (</a:t>
                </a:r>
                <a:r>
                  <a:rPr lang="en-US"/>
                  <a: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10</xdr:row>
      <xdr:rowOff>3810</xdr:rowOff>
    </xdr:from>
    <xdr:to>
      <xdr:col>17</xdr:col>
      <xdr:colOff>0</xdr:colOff>
      <xdr:row>27</xdr:row>
      <xdr:rowOff>83820</xdr:rowOff>
    </xdr:to>
    <xdr:graphicFrame macro="">
      <xdr:nvGraphicFramePr>
        <xdr:cNvPr id="2" name="Yearly Total Sales">
          <a:extLst>
            <a:ext uri="{FF2B5EF4-FFF2-40B4-BE49-F238E27FC236}">
              <a16:creationId xmlns:a16="http://schemas.microsoft.com/office/drawing/2014/main" id="{600775B4-E34C-2E61-9C55-13023F653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1</xdr:row>
      <xdr:rowOff>99060</xdr:rowOff>
    </xdr:from>
    <xdr:to>
      <xdr:col>16</xdr:col>
      <xdr:colOff>609600</xdr:colOff>
      <xdr:row>9</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E7219DF-737F-6A29-F55D-FF0AF2ADCD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7400" y="28194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xdr:colOff>
      <xdr:row>10</xdr:row>
      <xdr:rowOff>22861</xdr:rowOff>
    </xdr:from>
    <xdr:to>
      <xdr:col>19</xdr:col>
      <xdr:colOff>373380</xdr:colOff>
      <xdr:row>16</xdr:row>
      <xdr:rowOff>91441</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676263E-6C6E-9A76-11DD-F677E9B6A7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5780" y="18516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99061</xdr:rowOff>
    </xdr:from>
    <xdr:to>
      <xdr:col>19</xdr:col>
      <xdr:colOff>365760</xdr:colOff>
      <xdr:row>9</xdr:row>
      <xdr:rowOff>137161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92C6ED4-CFB5-3059-A03A-00EBAC25C6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2819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an Momin" refreshedDate="45126.724376041668" createdVersion="8" refreshedVersion="8" minRefreshableVersion="3" recordCount="1000" xr:uid="{EDADBF6D-ECBF-4267-B93E-4657B495A83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315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s v="M"/>
    <x v="0"/>
    <x v="0"/>
    <n v="9.9499999999999993"/>
    <n v="19.899999999999999"/>
  </r>
  <r>
    <s v="QEV-37451-860"/>
    <x v="0"/>
    <s v="17670-51384-MA"/>
    <s v="E-M-0.5"/>
    <n v="5"/>
    <s v="Aloisia Allner"/>
    <s v="aallner0@lulu.com"/>
    <s v="United States"/>
    <x v="1"/>
    <x v="1"/>
    <s v="M"/>
    <x v="0"/>
    <x v="1"/>
    <n v="8.25"/>
    <n v="41.25"/>
  </r>
  <r>
    <s v="FAA-43335-268"/>
    <x v="1"/>
    <s v="21125-22134-PX"/>
    <s v="A-L-1"/>
    <n v="1"/>
    <s v="Jami Redholes"/>
    <s v="jredholes2@tmall.com"/>
    <s v="United States"/>
    <x v="2"/>
    <x v="2"/>
    <s v="L"/>
    <x v="1"/>
    <x v="0"/>
    <n v="12.95"/>
    <n v="12.95"/>
  </r>
  <r>
    <s v="KAC-83089-793"/>
    <x v="2"/>
    <s v="23806-46781-OU"/>
    <s v="E-M-1"/>
    <n v="2"/>
    <s v="Christoffer O' Shea"/>
    <s v=""/>
    <s v="Ireland"/>
    <x v="1"/>
    <x v="1"/>
    <s v="M"/>
    <x v="0"/>
    <x v="0"/>
    <n v="13.75"/>
    <n v="27.5"/>
  </r>
  <r>
    <s v="KAC-83089-793"/>
    <x v="2"/>
    <s v="23806-46781-OU"/>
    <s v="R-L-2.5"/>
    <n v="2"/>
    <s v="Christoffer O' Shea"/>
    <s v=""/>
    <s v="Ireland"/>
    <x v="0"/>
    <x v="0"/>
    <s v="L"/>
    <x v="1"/>
    <x v="2"/>
    <n v="27.484999999999996"/>
    <n v="54.969999999999992"/>
  </r>
  <r>
    <s v="CVP-18956-553"/>
    <x v="3"/>
    <s v="86561-91660-RB"/>
    <s v="L-D-1"/>
    <n v="3"/>
    <s v="Beryle Cottier"/>
    <s v=""/>
    <s v="United States"/>
    <x v="3"/>
    <x v="3"/>
    <s v="D"/>
    <x v="2"/>
    <x v="0"/>
    <n v="12.95"/>
    <n v="38.849999999999994"/>
  </r>
  <r>
    <s v="IPP-31994-879"/>
    <x v="4"/>
    <s v="65223-29612-CB"/>
    <s v="E-D-0.5"/>
    <n v="3"/>
    <s v="Shaylynn Lobe"/>
    <s v="slobe6@nifty.com"/>
    <s v="United States"/>
    <x v="1"/>
    <x v="1"/>
    <s v="D"/>
    <x v="2"/>
    <x v="1"/>
    <n v="7.29"/>
    <n v="21.87"/>
  </r>
  <r>
    <s v="SNZ-65340-705"/>
    <x v="5"/>
    <s v="21134-81676-FR"/>
    <s v="L-L-0.2"/>
    <n v="1"/>
    <s v="Melvin Wharfe"/>
    <s v=""/>
    <s v="Ireland"/>
    <x v="3"/>
    <x v="3"/>
    <s v="L"/>
    <x v="1"/>
    <x v="3"/>
    <n v="4.7549999999999999"/>
    <n v="4.7549999999999999"/>
  </r>
  <r>
    <s v="EZT-46571-659"/>
    <x v="6"/>
    <s v="03396-68805-ZC"/>
    <s v="R-M-0.5"/>
    <n v="3"/>
    <s v="Guthrey Petracci"/>
    <s v="gpetracci8@livejournal.com"/>
    <s v="United States"/>
    <x v="0"/>
    <x v="0"/>
    <s v="M"/>
    <x v="0"/>
    <x v="1"/>
    <n v="5.97"/>
    <n v="17.91"/>
  </r>
  <r>
    <s v="NWQ-70061-912"/>
    <x v="0"/>
    <s v="61021-27840-ZN"/>
    <s v="R-M-0.5"/>
    <n v="1"/>
    <s v="Rodger Raven"/>
    <s v="rraven9@ed.gov"/>
    <s v="United States"/>
    <x v="0"/>
    <x v="0"/>
    <s v="M"/>
    <x v="0"/>
    <x v="1"/>
    <n v="5.97"/>
    <n v="5.97"/>
  </r>
  <r>
    <s v="BKK-47233-845"/>
    <x v="7"/>
    <s v="76239-90137-UQ"/>
    <s v="A-D-1"/>
    <n v="4"/>
    <s v="Ferrell Ferber"/>
    <s v="fferbera@businesswire.com"/>
    <s v="United States"/>
    <x v="2"/>
    <x v="2"/>
    <s v="D"/>
    <x v="2"/>
    <x v="0"/>
    <n v="9.9499999999999993"/>
    <n v="39.799999999999997"/>
  </r>
  <r>
    <s v="VQR-01002-970"/>
    <x v="8"/>
    <s v="49315-21985-BB"/>
    <s v="E-L-2.5"/>
    <n v="5"/>
    <s v="Duky Phizackerly"/>
    <s v="dphizackerlyb@utexas.edu"/>
    <s v="United States"/>
    <x v="1"/>
    <x v="1"/>
    <s v="L"/>
    <x v="1"/>
    <x v="2"/>
    <n v="34.154999999999994"/>
    <n v="170.77499999999998"/>
  </r>
  <r>
    <s v="SZW-48378-399"/>
    <x v="9"/>
    <s v="34136-36674-OM"/>
    <s v="R-M-1"/>
    <n v="5"/>
    <s v="Rosaleen Scholar"/>
    <s v="rscholarc@nyu.edu"/>
    <s v="United States"/>
    <x v="0"/>
    <x v="0"/>
    <s v="M"/>
    <x v="0"/>
    <x v="0"/>
    <n v="9.9499999999999993"/>
    <n v="49.75"/>
  </r>
  <r>
    <s v="ITA-87418-783"/>
    <x v="10"/>
    <s v="39396-12890-PE"/>
    <s v="R-D-2.5"/>
    <n v="2"/>
    <s v="Terence Vanyutin"/>
    <s v="tvanyutind@wix.com"/>
    <s v="United States"/>
    <x v="0"/>
    <x v="0"/>
    <s v="D"/>
    <x v="2"/>
    <x v="2"/>
    <n v="20.584999999999997"/>
    <n v="41.169999999999995"/>
  </r>
  <r>
    <s v="GNZ-46006-527"/>
    <x v="11"/>
    <s v="95875-73336-RG"/>
    <s v="L-D-0.2"/>
    <n v="3"/>
    <s v="Patrice Trobe"/>
    <s v="ptrobee@wunderground.com"/>
    <s v="United States"/>
    <x v="3"/>
    <x v="3"/>
    <s v="D"/>
    <x v="2"/>
    <x v="3"/>
    <n v="3.8849999999999998"/>
    <n v="11.654999999999999"/>
  </r>
  <r>
    <s v="FYQ-78248-319"/>
    <x v="12"/>
    <s v="25473-43727-BY"/>
    <s v="R-M-2.5"/>
    <n v="5"/>
    <s v="Llywellyn Oscroft"/>
    <s v="loscroftf@ebay.co.uk"/>
    <s v="United States"/>
    <x v="0"/>
    <x v="0"/>
    <s v="M"/>
    <x v="0"/>
    <x v="2"/>
    <n v="22.884999999999998"/>
    <n v="114.42499999999998"/>
  </r>
  <r>
    <s v="VAU-44387-624"/>
    <x v="13"/>
    <s v="99643-51048-IQ"/>
    <s v="A-M-0.2"/>
    <n v="6"/>
    <s v="Minni Alabaster"/>
    <s v="malabasterg@hexun.com"/>
    <s v="United States"/>
    <x v="2"/>
    <x v="2"/>
    <s v="M"/>
    <x v="0"/>
    <x v="3"/>
    <n v="3.375"/>
    <n v="20.25"/>
  </r>
  <r>
    <s v="RDW-33155-159"/>
    <x v="14"/>
    <s v="62173-15287-CU"/>
    <s v="A-L-1"/>
    <n v="6"/>
    <s v="Rhianon Broxup"/>
    <s v="rbroxuph@jimdo.com"/>
    <s v="United States"/>
    <x v="2"/>
    <x v="2"/>
    <s v="L"/>
    <x v="1"/>
    <x v="0"/>
    <n v="12.95"/>
    <n v="77.699999999999989"/>
  </r>
  <r>
    <s v="TDZ-59011-211"/>
    <x v="15"/>
    <s v="57611-05522-ST"/>
    <s v="R-D-2.5"/>
    <n v="4"/>
    <s v="Pall Redford"/>
    <s v="predfordi@ow.ly"/>
    <s v="Ireland"/>
    <x v="0"/>
    <x v="0"/>
    <s v="D"/>
    <x v="2"/>
    <x v="2"/>
    <n v="20.584999999999997"/>
    <n v="82.339999999999989"/>
  </r>
  <r>
    <s v="IDU-25793-399"/>
    <x v="16"/>
    <s v="76664-37050-DT"/>
    <s v="A-M-0.2"/>
    <n v="5"/>
    <s v="Aurea Corradino"/>
    <s v="acorradinoj@harvard.edu"/>
    <s v="United States"/>
    <x v="2"/>
    <x v="2"/>
    <s v="M"/>
    <x v="0"/>
    <x v="3"/>
    <n v="3.375"/>
    <n v="16.875"/>
  </r>
  <r>
    <s v="IDU-25793-399"/>
    <x v="16"/>
    <s v="76664-37050-DT"/>
    <s v="E-D-0.2"/>
    <n v="4"/>
    <s v="Aurea Corradino"/>
    <s v="acorradinoj@harvard.edu"/>
    <s v="United States"/>
    <x v="1"/>
    <x v="1"/>
    <s v="D"/>
    <x v="2"/>
    <x v="3"/>
    <n v="3.645"/>
    <n v="14.58"/>
  </r>
  <r>
    <s v="NUO-20013-488"/>
    <x v="16"/>
    <s v="03090-88267-BQ"/>
    <s v="A-D-0.2"/>
    <n v="6"/>
    <s v="Avrit Davidowsky"/>
    <s v="adavidowskyl@netvibes.com"/>
    <s v="United States"/>
    <x v="2"/>
    <x v="2"/>
    <s v="D"/>
    <x v="2"/>
    <x v="3"/>
    <n v="2.9849999999999999"/>
    <n v="17.91"/>
  </r>
  <r>
    <s v="UQU-65630-479"/>
    <x v="17"/>
    <s v="37651-47492-NC"/>
    <s v="R-M-2.5"/>
    <n v="4"/>
    <s v="Annabel Antuk"/>
    <s v="aantukm@kickstarter.com"/>
    <s v="United States"/>
    <x v="0"/>
    <x v="0"/>
    <s v="M"/>
    <x v="0"/>
    <x v="2"/>
    <n v="22.884999999999998"/>
    <n v="91.539999999999992"/>
  </r>
  <r>
    <s v="FEO-11834-332"/>
    <x v="18"/>
    <s v="95399-57205-HI"/>
    <s v="A-D-0.2"/>
    <n v="4"/>
    <s v="Iorgo Kleinert"/>
    <s v="ikleinertn@timesonline.co.uk"/>
    <s v="United States"/>
    <x v="2"/>
    <x v="2"/>
    <s v="D"/>
    <x v="2"/>
    <x v="3"/>
    <n v="2.9849999999999999"/>
    <n v="11.94"/>
  </r>
  <r>
    <s v="TKY-71558-096"/>
    <x v="19"/>
    <s v="24010-66714-HW"/>
    <s v="A-M-1"/>
    <n v="1"/>
    <s v="Chrisy Blofeld"/>
    <s v="cblofeldo@amazon.co.uk"/>
    <s v="United States"/>
    <x v="2"/>
    <x v="2"/>
    <s v="M"/>
    <x v="0"/>
    <x v="0"/>
    <n v="11.25"/>
    <n v="11.25"/>
  </r>
  <r>
    <s v="OXY-65322-253"/>
    <x v="20"/>
    <s v="07591-92789-UA"/>
    <s v="E-M-0.2"/>
    <n v="3"/>
    <s v="Culley Farris"/>
    <s v=""/>
    <s v="United States"/>
    <x v="1"/>
    <x v="1"/>
    <s v="M"/>
    <x v="0"/>
    <x v="3"/>
    <n v="4.125"/>
    <n v="12.375"/>
  </r>
  <r>
    <s v="EVP-43500-491"/>
    <x v="21"/>
    <s v="49231-44455-IC"/>
    <s v="A-M-0.5"/>
    <n v="4"/>
    <s v="Selene Shales"/>
    <s v="sshalesq@umich.edu"/>
    <s v="United States"/>
    <x v="2"/>
    <x v="2"/>
    <s v="M"/>
    <x v="0"/>
    <x v="1"/>
    <n v="6.75"/>
    <n v="27"/>
  </r>
  <r>
    <s v="WAG-26945-689"/>
    <x v="22"/>
    <s v="50124-88608-EO"/>
    <s v="A-M-0.2"/>
    <n v="5"/>
    <s v="Vivie Danneil"/>
    <s v="vdanneilr@mtv.com"/>
    <s v="Ireland"/>
    <x v="2"/>
    <x v="2"/>
    <s v="M"/>
    <x v="0"/>
    <x v="3"/>
    <n v="3.375"/>
    <n v="16.875"/>
  </r>
  <r>
    <s v="CHE-78995-767"/>
    <x v="23"/>
    <s v="00888-74814-UZ"/>
    <s v="A-D-0.5"/>
    <n v="3"/>
    <s v="Theresita Newbury"/>
    <s v="tnewburys@usda.gov"/>
    <s v="Ireland"/>
    <x v="2"/>
    <x v="2"/>
    <s v="D"/>
    <x v="2"/>
    <x v="1"/>
    <n v="5.97"/>
    <n v="17.91"/>
  </r>
  <r>
    <s v="RYZ-14633-602"/>
    <x v="21"/>
    <s v="14158-30713-OB"/>
    <s v="A-D-1"/>
    <n v="4"/>
    <s v="Mozelle Calcutt"/>
    <s v="mcalcuttt@baidu.com"/>
    <s v="Ireland"/>
    <x v="2"/>
    <x v="2"/>
    <s v="D"/>
    <x v="2"/>
    <x v="0"/>
    <n v="9.9499999999999993"/>
    <n v="39.799999999999997"/>
  </r>
  <r>
    <s v="WOQ-36015-429"/>
    <x v="24"/>
    <s v="51427-89175-QJ"/>
    <s v="L-M-0.2"/>
    <n v="5"/>
    <s v="Adrian Swaine"/>
    <s v=""/>
    <s v="United States"/>
    <x v="3"/>
    <x v="3"/>
    <s v="M"/>
    <x v="0"/>
    <x v="3"/>
    <n v="4.3650000000000002"/>
    <n v="21.825000000000003"/>
  </r>
  <r>
    <s v="WOQ-36015-429"/>
    <x v="24"/>
    <s v="51427-89175-QJ"/>
    <s v="A-D-0.5"/>
    <n v="6"/>
    <s v="Adrian Swaine"/>
    <s v=""/>
    <s v="United States"/>
    <x v="2"/>
    <x v="2"/>
    <s v="D"/>
    <x v="2"/>
    <x v="1"/>
    <n v="5.97"/>
    <n v="35.82"/>
  </r>
  <r>
    <s v="WOQ-36015-429"/>
    <x v="24"/>
    <s v="51427-89175-QJ"/>
    <s v="L-M-0.5"/>
    <n v="6"/>
    <s v="Adrian Swaine"/>
    <s v=""/>
    <s v="United States"/>
    <x v="3"/>
    <x v="3"/>
    <s v="M"/>
    <x v="0"/>
    <x v="1"/>
    <n v="8.73"/>
    <n v="52.38"/>
  </r>
  <r>
    <s v="SCT-60553-454"/>
    <x v="25"/>
    <s v="39123-12846-YJ"/>
    <s v="L-L-0.2"/>
    <n v="5"/>
    <s v="Gallard Gatheral"/>
    <s v="ggatheralx@123-reg.co.uk"/>
    <s v="United States"/>
    <x v="3"/>
    <x v="3"/>
    <s v="L"/>
    <x v="1"/>
    <x v="3"/>
    <n v="4.7549999999999999"/>
    <n v="23.774999999999999"/>
  </r>
  <r>
    <s v="GFK-52063-244"/>
    <x v="26"/>
    <s v="44981-99666-XB"/>
    <s v="L-L-0.5"/>
    <n v="6"/>
    <s v="Una Welberry"/>
    <s v="uwelberryy@ebay.co.uk"/>
    <s v="United Kingdom"/>
    <x v="3"/>
    <x v="3"/>
    <s v="L"/>
    <x v="1"/>
    <x v="1"/>
    <n v="9.51"/>
    <n v="57.06"/>
  </r>
  <r>
    <s v="AMM-79521-378"/>
    <x v="27"/>
    <s v="24825-51803-CQ"/>
    <s v="A-D-0.5"/>
    <n v="6"/>
    <s v="Faber Eilhart"/>
    <s v="feilhartz@who.int"/>
    <s v="United States"/>
    <x v="2"/>
    <x v="2"/>
    <s v="D"/>
    <x v="2"/>
    <x v="1"/>
    <n v="5.97"/>
    <n v="35.82"/>
  </r>
  <r>
    <s v="QUQ-90580-772"/>
    <x v="28"/>
    <s v="77634-13918-GJ"/>
    <s v="L-M-0.2"/>
    <n v="2"/>
    <s v="Zorina Ponting"/>
    <s v="zponting10@altervista.org"/>
    <s v="United States"/>
    <x v="3"/>
    <x v="3"/>
    <s v="M"/>
    <x v="0"/>
    <x v="3"/>
    <n v="4.3650000000000002"/>
    <n v="8.73"/>
  </r>
  <r>
    <s v="LGD-24408-274"/>
    <x v="29"/>
    <s v="13694-25001-LX"/>
    <s v="L-L-0.5"/>
    <n v="3"/>
    <s v="Silvio Strase"/>
    <s v="sstrase11@booking.com"/>
    <s v="United States"/>
    <x v="3"/>
    <x v="3"/>
    <s v="L"/>
    <x v="1"/>
    <x v="1"/>
    <n v="9.51"/>
    <n v="28.53"/>
  </r>
  <r>
    <s v="HCT-95608-959"/>
    <x v="30"/>
    <s v="08523-01791-TI"/>
    <s v="R-M-2.5"/>
    <n v="5"/>
    <s v="Dorie de la Tremoille"/>
    <s v="dde12@unesco.org"/>
    <s v="United States"/>
    <x v="0"/>
    <x v="0"/>
    <s v="M"/>
    <x v="0"/>
    <x v="2"/>
    <n v="22.884999999999998"/>
    <n v="114.42499999999998"/>
  </r>
  <r>
    <s v="OFX-99147-470"/>
    <x v="31"/>
    <s v="49860-68865-AB"/>
    <s v="R-M-1"/>
    <n v="6"/>
    <s v="Hy Zanetto"/>
    <s v=""/>
    <s v="United States"/>
    <x v="0"/>
    <x v="0"/>
    <s v="M"/>
    <x v="0"/>
    <x v="0"/>
    <n v="9.9499999999999993"/>
    <n v="59.699999999999996"/>
  </r>
  <r>
    <s v="LUO-37559-016"/>
    <x v="32"/>
    <s v="21240-83132-SP"/>
    <s v="L-M-1"/>
    <n v="3"/>
    <s v="Jessica McNess"/>
    <s v=""/>
    <s v="United States"/>
    <x v="3"/>
    <x v="3"/>
    <s v="M"/>
    <x v="0"/>
    <x v="0"/>
    <n v="14.55"/>
    <n v="43.650000000000006"/>
  </r>
  <r>
    <s v="XWC-20610-167"/>
    <x v="33"/>
    <s v="08350-81623-TF"/>
    <s v="E-D-0.2"/>
    <n v="2"/>
    <s v="Lorenzo Yeoland"/>
    <s v="lyeoland15@pbs.org"/>
    <s v="United States"/>
    <x v="1"/>
    <x v="1"/>
    <s v="D"/>
    <x v="2"/>
    <x v="3"/>
    <n v="3.645"/>
    <n v="7.29"/>
  </r>
  <r>
    <s v="GPU-79113-136"/>
    <x v="34"/>
    <s v="73284-01385-SJ"/>
    <s v="R-D-0.2"/>
    <n v="3"/>
    <s v="Abigail Tolworthy"/>
    <s v="atolworthy16@toplist.cz"/>
    <s v="United States"/>
    <x v="0"/>
    <x v="0"/>
    <s v="D"/>
    <x v="2"/>
    <x v="3"/>
    <n v="2.6849999999999996"/>
    <n v="8.0549999999999997"/>
  </r>
  <r>
    <s v="ULR-52653-960"/>
    <x v="35"/>
    <s v="04152-34436-IE"/>
    <s v="L-L-2.5"/>
    <n v="2"/>
    <s v="Maurie Bartol"/>
    <s v=""/>
    <s v="United States"/>
    <x v="3"/>
    <x v="3"/>
    <s v="L"/>
    <x v="1"/>
    <x v="2"/>
    <n v="36.454999999999998"/>
    <n v="72.91"/>
  </r>
  <r>
    <s v="HPI-42308-142"/>
    <x v="36"/>
    <s v="06631-86965-XP"/>
    <s v="E-M-0.5"/>
    <n v="2"/>
    <s v="Olag Baudassi"/>
    <s v="obaudassi18@seesaa.net"/>
    <s v="United States"/>
    <x v="1"/>
    <x v="1"/>
    <s v="M"/>
    <x v="0"/>
    <x v="1"/>
    <n v="8.25"/>
    <n v="16.5"/>
  </r>
  <r>
    <s v="XHI-30227-581"/>
    <x v="37"/>
    <s v="54619-08558-ZU"/>
    <s v="L-D-2.5"/>
    <n v="6"/>
    <s v="Petey Kingsbury"/>
    <s v="pkingsbury19@comcast.net"/>
    <s v="United States"/>
    <x v="3"/>
    <x v="3"/>
    <s v="D"/>
    <x v="2"/>
    <x v="2"/>
    <n v="29.784999999999997"/>
    <n v="178.70999999999998"/>
  </r>
  <r>
    <s v="DJH-05202-380"/>
    <x v="38"/>
    <s v="85589-17020-CX"/>
    <s v="E-M-2.5"/>
    <n v="2"/>
    <s v="Donna Baskeyfied"/>
    <s v=""/>
    <s v="United States"/>
    <x v="1"/>
    <x v="1"/>
    <s v="M"/>
    <x v="0"/>
    <x v="2"/>
    <n v="31.624999999999996"/>
    <n v="63.249999999999993"/>
  </r>
  <r>
    <s v="VMW-26889-781"/>
    <x v="39"/>
    <s v="36078-91009-WU"/>
    <s v="A-L-0.2"/>
    <n v="2"/>
    <s v="Arda Curley"/>
    <s v="acurley1b@hao123.com"/>
    <s v="United States"/>
    <x v="2"/>
    <x v="2"/>
    <s v="L"/>
    <x v="1"/>
    <x v="3"/>
    <n v="3.8849999999999998"/>
    <n v="7.77"/>
  </r>
  <r>
    <s v="DBU-81099-586"/>
    <x v="40"/>
    <s v="15770-27099-GX"/>
    <s v="A-D-2.5"/>
    <n v="4"/>
    <s v="Raynor McGilvary"/>
    <s v="rmcgilvary1c@tamu.edu"/>
    <s v="United States"/>
    <x v="2"/>
    <x v="2"/>
    <s v="D"/>
    <x v="2"/>
    <x v="2"/>
    <n v="22.884999999999998"/>
    <n v="91.539999999999992"/>
  </r>
  <r>
    <s v="PQA-54820-810"/>
    <x v="41"/>
    <s v="91460-04823-BX"/>
    <s v="A-L-1"/>
    <n v="3"/>
    <s v="Isis Pikett"/>
    <s v="ipikett1d@xinhuanet.com"/>
    <s v="United States"/>
    <x v="2"/>
    <x v="2"/>
    <s v="L"/>
    <x v="1"/>
    <x v="0"/>
    <n v="12.95"/>
    <n v="38.849999999999994"/>
  </r>
  <r>
    <s v="XKB-41924-202"/>
    <x v="42"/>
    <s v="45089-52817-WN"/>
    <s v="L-D-0.5"/>
    <n v="2"/>
    <s v="Inger Bouldon"/>
    <s v="ibouldon1e@gizmodo.com"/>
    <s v="United States"/>
    <x v="3"/>
    <x v="3"/>
    <s v="D"/>
    <x v="2"/>
    <x v="1"/>
    <n v="7.77"/>
    <n v="15.54"/>
  </r>
  <r>
    <s v="DWZ-69106-473"/>
    <x v="43"/>
    <s v="76447-50326-IC"/>
    <s v="L-L-2.5"/>
    <n v="4"/>
    <s v="Karry Flanders"/>
    <s v="kflanders1f@over-blog.com"/>
    <s v="Ireland"/>
    <x v="3"/>
    <x v="3"/>
    <s v="L"/>
    <x v="1"/>
    <x v="2"/>
    <n v="36.454999999999998"/>
    <n v="145.82"/>
  </r>
  <r>
    <s v="YHV-68700-050"/>
    <x v="44"/>
    <s v="26333-67911-OL"/>
    <s v="R-M-0.5"/>
    <n v="5"/>
    <s v="Hartley Mattioli"/>
    <s v="hmattioli1g@webmd.com"/>
    <s v="United Kingdom"/>
    <x v="0"/>
    <x v="0"/>
    <s v="M"/>
    <x v="0"/>
    <x v="1"/>
    <n v="5.97"/>
    <n v="29.849999999999998"/>
  </r>
  <r>
    <s v="YHV-68700-050"/>
    <x v="44"/>
    <s v="26333-67911-OL"/>
    <s v="L-L-2.5"/>
    <n v="2"/>
    <s v="Hartley Mattioli"/>
    <s v="hmattioli1g@webmd.com"/>
    <s v="United Kingdom"/>
    <x v="3"/>
    <x v="3"/>
    <s v="L"/>
    <x v="1"/>
    <x v="2"/>
    <n v="36.454999999999998"/>
    <n v="72.91"/>
  </r>
  <r>
    <s v="KRB-88066-642"/>
    <x v="45"/>
    <s v="22107-86640-SB"/>
    <s v="L-M-1"/>
    <n v="5"/>
    <s v="Archambault Gillard"/>
    <s v="agillard1i@issuu.com"/>
    <s v="United States"/>
    <x v="3"/>
    <x v="3"/>
    <s v="M"/>
    <x v="0"/>
    <x v="0"/>
    <n v="14.55"/>
    <n v="72.75"/>
  </r>
  <r>
    <s v="LQU-08404-173"/>
    <x v="46"/>
    <s v="09960-34242-LZ"/>
    <s v="L-L-1"/>
    <n v="3"/>
    <s v="Salomo Cushworth"/>
    <s v=""/>
    <s v="United States"/>
    <x v="3"/>
    <x v="3"/>
    <s v="L"/>
    <x v="1"/>
    <x v="0"/>
    <n v="15.85"/>
    <n v="47.55"/>
  </r>
  <r>
    <s v="CWK-60159-881"/>
    <x v="47"/>
    <s v="04671-85591-RT"/>
    <s v="E-D-0.2"/>
    <n v="3"/>
    <s v="Theda Grizard"/>
    <s v="tgrizard1k@odnoklassniki.ru"/>
    <s v="United States"/>
    <x v="1"/>
    <x v="1"/>
    <s v="D"/>
    <x v="2"/>
    <x v="3"/>
    <n v="3.645"/>
    <n v="10.935"/>
  </r>
  <r>
    <s v="EEG-74197-843"/>
    <x v="48"/>
    <s v="25729-68859-UA"/>
    <s v="E-L-1"/>
    <n v="4"/>
    <s v="Rozele Relton"/>
    <s v="rrelton1l@stanford.edu"/>
    <s v="United States"/>
    <x v="1"/>
    <x v="1"/>
    <s v="L"/>
    <x v="1"/>
    <x v="0"/>
    <n v="14.85"/>
    <n v="59.4"/>
  </r>
  <r>
    <s v="UCZ-59708-525"/>
    <x v="49"/>
    <s v="05501-86351-NX"/>
    <s v="L-D-2.5"/>
    <n v="3"/>
    <s v="Willa Rolling"/>
    <s v=""/>
    <s v="United States"/>
    <x v="3"/>
    <x v="3"/>
    <s v="D"/>
    <x v="2"/>
    <x v="2"/>
    <n v="29.784999999999997"/>
    <n v="89.35499999999999"/>
  </r>
  <r>
    <s v="HUB-47311-849"/>
    <x v="50"/>
    <s v="04521-04300-OK"/>
    <s v="L-M-0.5"/>
    <n v="3"/>
    <s v="Stanislaus Gilroy"/>
    <s v="sgilroy1n@eepurl.com"/>
    <s v="United States"/>
    <x v="3"/>
    <x v="3"/>
    <s v="M"/>
    <x v="0"/>
    <x v="1"/>
    <n v="8.73"/>
    <n v="26.19"/>
  </r>
  <r>
    <s v="WYM-17686-694"/>
    <x v="51"/>
    <s v="58689-55264-VK"/>
    <s v="A-D-2.5"/>
    <n v="5"/>
    <s v="Correy Cottingham"/>
    <s v="ccottingham1o@wikipedia.org"/>
    <s v="United States"/>
    <x v="2"/>
    <x v="2"/>
    <s v="D"/>
    <x v="2"/>
    <x v="2"/>
    <n v="22.884999999999998"/>
    <n v="114.42499999999998"/>
  </r>
  <r>
    <s v="ZYQ-15797-695"/>
    <x v="52"/>
    <s v="79436-73011-MM"/>
    <s v="R-D-0.5"/>
    <n v="5"/>
    <s v="Pammi Endacott"/>
    <s v=""/>
    <s v="United Kingdom"/>
    <x v="0"/>
    <x v="0"/>
    <s v="D"/>
    <x v="2"/>
    <x v="1"/>
    <n v="5.3699999999999992"/>
    <n v="26.849999999999994"/>
  </r>
  <r>
    <s v="EEJ-16185-108"/>
    <x v="53"/>
    <s v="65552-60476-KY"/>
    <s v="L-L-0.2"/>
    <n v="5"/>
    <s v="Nona Linklater"/>
    <s v=""/>
    <s v="United States"/>
    <x v="3"/>
    <x v="3"/>
    <s v="L"/>
    <x v="1"/>
    <x v="3"/>
    <n v="4.7549999999999999"/>
    <n v="23.774999999999999"/>
  </r>
  <r>
    <s v="RWR-77888-800"/>
    <x v="54"/>
    <s v="69904-02729-YS"/>
    <s v="A-M-0.5"/>
    <n v="1"/>
    <s v="Annadiane Dykes"/>
    <s v="adykes1r@eventbrite.com"/>
    <s v="United States"/>
    <x v="2"/>
    <x v="2"/>
    <s v="M"/>
    <x v="0"/>
    <x v="1"/>
    <n v="6.75"/>
    <n v="6.75"/>
  </r>
  <r>
    <s v="LHN-75209-742"/>
    <x v="55"/>
    <s v="01433-04270-AX"/>
    <s v="R-M-0.5"/>
    <n v="6"/>
    <s v="Felecia Dodgson"/>
    <s v=""/>
    <s v="United States"/>
    <x v="0"/>
    <x v="0"/>
    <s v="M"/>
    <x v="0"/>
    <x v="1"/>
    <n v="5.97"/>
    <n v="35.82"/>
  </r>
  <r>
    <s v="TIR-71396-998"/>
    <x v="56"/>
    <s v="14204-14186-LA"/>
    <s v="R-D-2.5"/>
    <n v="4"/>
    <s v="Angelia Cockrem"/>
    <s v="acockrem1t@engadget.com"/>
    <s v="United States"/>
    <x v="0"/>
    <x v="0"/>
    <s v="D"/>
    <x v="2"/>
    <x v="2"/>
    <n v="20.584999999999997"/>
    <n v="82.339999999999989"/>
  </r>
  <r>
    <s v="RXF-37618-213"/>
    <x v="57"/>
    <s v="32948-34398-HC"/>
    <s v="R-L-0.5"/>
    <n v="1"/>
    <s v="Belvia Umpleby"/>
    <s v="bumpleby1u@soundcloud.com"/>
    <s v="United States"/>
    <x v="0"/>
    <x v="0"/>
    <s v="L"/>
    <x v="1"/>
    <x v="1"/>
    <n v="7.169999999999999"/>
    <n v="7.169999999999999"/>
  </r>
  <r>
    <s v="ANM-16388-634"/>
    <x v="58"/>
    <s v="77343-52608-FF"/>
    <s v="L-L-0.2"/>
    <n v="2"/>
    <s v="Nat Saleway"/>
    <s v="nsaleway1v@dedecms.com"/>
    <s v="United States"/>
    <x v="3"/>
    <x v="3"/>
    <s v="L"/>
    <x v="1"/>
    <x v="3"/>
    <n v="4.7549999999999999"/>
    <n v="9.51"/>
  </r>
  <r>
    <s v="WYL-29300-070"/>
    <x v="59"/>
    <s v="42770-36274-QA"/>
    <s v="R-M-0.2"/>
    <n v="1"/>
    <s v="Hayward Goulter"/>
    <s v="hgoulter1w@abc.net.au"/>
    <s v="United States"/>
    <x v="0"/>
    <x v="0"/>
    <s v="M"/>
    <x v="0"/>
    <x v="3"/>
    <n v="2.9849999999999999"/>
    <n v="2.9849999999999999"/>
  </r>
  <r>
    <s v="JHW-74554-805"/>
    <x v="60"/>
    <s v="14103-58987-ZU"/>
    <s v="R-M-1"/>
    <n v="6"/>
    <s v="Gay Rizzello"/>
    <s v="grizzello1x@symantec.com"/>
    <s v="United Kingdom"/>
    <x v="0"/>
    <x v="0"/>
    <s v="M"/>
    <x v="0"/>
    <x v="0"/>
    <n v="9.9499999999999993"/>
    <n v="59.699999999999996"/>
  </r>
  <r>
    <s v="KYS-27063-603"/>
    <x v="61"/>
    <s v="69958-32065-SW"/>
    <s v="E-L-2.5"/>
    <n v="4"/>
    <s v="Shannon List"/>
    <s v="slist1y@mapquest.com"/>
    <s v="United States"/>
    <x v="1"/>
    <x v="1"/>
    <s v="L"/>
    <x v="1"/>
    <x v="2"/>
    <n v="34.154999999999994"/>
    <n v="136.61999999999998"/>
  </r>
  <r>
    <s v="GAZ-58626-277"/>
    <x v="62"/>
    <s v="69533-84907-FA"/>
    <s v="L-L-0.2"/>
    <n v="2"/>
    <s v="Shirlene Edmondson"/>
    <s v="sedmondson1z@theguardian.com"/>
    <s v="Ireland"/>
    <x v="3"/>
    <x v="3"/>
    <s v="L"/>
    <x v="1"/>
    <x v="3"/>
    <n v="4.7549999999999999"/>
    <n v="9.51"/>
  </r>
  <r>
    <s v="RPJ-37787-335"/>
    <x v="63"/>
    <s v="76005-95461-CI"/>
    <s v="A-M-2.5"/>
    <n v="3"/>
    <s v="Aurlie McCarl"/>
    <s v=""/>
    <s v="United States"/>
    <x v="2"/>
    <x v="2"/>
    <s v="M"/>
    <x v="0"/>
    <x v="2"/>
    <n v="25.874999999999996"/>
    <n v="77.624999999999986"/>
  </r>
  <r>
    <s v="LEF-83057-763"/>
    <x v="64"/>
    <s v="15395-90855-VB"/>
    <s v="L-M-0.2"/>
    <n v="5"/>
    <s v="Alikee Carryer"/>
    <s v=""/>
    <s v="United States"/>
    <x v="3"/>
    <x v="3"/>
    <s v="M"/>
    <x v="0"/>
    <x v="3"/>
    <n v="4.3650000000000002"/>
    <n v="21.825000000000003"/>
  </r>
  <r>
    <s v="RPW-36123-215"/>
    <x v="65"/>
    <s v="80640-45811-LB"/>
    <s v="E-L-0.5"/>
    <n v="2"/>
    <s v="Jennifer Rangall"/>
    <s v="jrangall22@newsvine.com"/>
    <s v="United States"/>
    <x v="1"/>
    <x v="1"/>
    <s v="L"/>
    <x v="1"/>
    <x v="1"/>
    <n v="8.91"/>
    <n v="17.82"/>
  </r>
  <r>
    <s v="WLL-59044-117"/>
    <x v="66"/>
    <s v="28476-04082-GR"/>
    <s v="R-D-1"/>
    <n v="6"/>
    <s v="Kipper Boorn"/>
    <s v="kboorn23@ezinearticles.com"/>
    <s v="Ireland"/>
    <x v="0"/>
    <x v="0"/>
    <s v="D"/>
    <x v="2"/>
    <x v="0"/>
    <n v="8.9499999999999993"/>
    <n v="53.699999999999996"/>
  </r>
  <r>
    <s v="AWT-22827-563"/>
    <x v="67"/>
    <s v="12018-75670-EU"/>
    <s v="R-L-0.2"/>
    <n v="1"/>
    <s v="Melania Beadle"/>
    <s v=""/>
    <s v="Ireland"/>
    <x v="0"/>
    <x v="0"/>
    <s v="L"/>
    <x v="1"/>
    <x v="3"/>
    <n v="3.5849999999999995"/>
    <n v="3.5849999999999995"/>
  </r>
  <r>
    <s v="QLM-07145-668"/>
    <x v="68"/>
    <s v="86437-17399-FK"/>
    <s v="E-D-0.2"/>
    <n v="2"/>
    <s v="Colene Elgey"/>
    <s v="celgey25@webs.com"/>
    <s v="United States"/>
    <x v="1"/>
    <x v="1"/>
    <s v="D"/>
    <x v="2"/>
    <x v="3"/>
    <n v="3.645"/>
    <n v="7.29"/>
  </r>
  <r>
    <s v="HVQ-64398-930"/>
    <x v="69"/>
    <s v="62979-53167-ML"/>
    <s v="A-M-0.5"/>
    <n v="6"/>
    <s v="Lothaire Mizzi"/>
    <s v="lmizzi26@rakuten.co.jp"/>
    <s v="United States"/>
    <x v="2"/>
    <x v="2"/>
    <s v="M"/>
    <x v="0"/>
    <x v="1"/>
    <n v="6.75"/>
    <n v="40.5"/>
  </r>
  <r>
    <s v="WRT-40778-247"/>
    <x v="70"/>
    <s v="54810-81899-HL"/>
    <s v="R-L-1"/>
    <n v="4"/>
    <s v="Cletis Giacomazzo"/>
    <s v="cgiacomazzo27@jigsy.com"/>
    <s v="United States"/>
    <x v="0"/>
    <x v="0"/>
    <s v="L"/>
    <x v="1"/>
    <x v="0"/>
    <n v="11.95"/>
    <n v="47.8"/>
  </r>
  <r>
    <s v="SUB-13006-125"/>
    <x v="71"/>
    <s v="26103-41504-IB"/>
    <s v="A-L-0.5"/>
    <n v="5"/>
    <s v="Ami Arnow"/>
    <s v="aarnow28@arizona.edu"/>
    <s v="United States"/>
    <x v="2"/>
    <x v="2"/>
    <s v="L"/>
    <x v="1"/>
    <x v="1"/>
    <n v="7.77"/>
    <n v="38.849999999999994"/>
  </r>
  <r>
    <s v="CQM-49696-263"/>
    <x v="72"/>
    <s v="76534-45229-SG"/>
    <s v="L-L-2.5"/>
    <n v="3"/>
    <s v="Sheppard Yann"/>
    <s v="syann29@senate.gov"/>
    <s v="United States"/>
    <x v="3"/>
    <x v="3"/>
    <s v="L"/>
    <x v="1"/>
    <x v="2"/>
    <n v="36.454999999999998"/>
    <n v="109.36499999999999"/>
  </r>
  <r>
    <s v="KXN-85094-246"/>
    <x v="73"/>
    <s v="81744-27332-RR"/>
    <s v="L-M-2.5"/>
    <n v="3"/>
    <s v="Bunny Naulls"/>
    <s v="bnaulls2a@tiny.cc"/>
    <s v="Ireland"/>
    <x v="3"/>
    <x v="3"/>
    <s v="M"/>
    <x v="0"/>
    <x v="2"/>
    <n v="33.464999999999996"/>
    <n v="100.39499999999998"/>
  </r>
  <r>
    <s v="XOQ-12405-419"/>
    <x v="74"/>
    <s v="91513-75657-PH"/>
    <s v="R-D-2.5"/>
    <n v="4"/>
    <s v="Hally Lorait"/>
    <s v=""/>
    <s v="United States"/>
    <x v="0"/>
    <x v="0"/>
    <s v="D"/>
    <x v="2"/>
    <x v="2"/>
    <n v="20.584999999999997"/>
    <n v="82.339999999999989"/>
  </r>
  <r>
    <s v="HYF-10254-369"/>
    <x v="75"/>
    <s v="30373-66619-CB"/>
    <s v="L-L-0.5"/>
    <n v="1"/>
    <s v="Zaccaria Sherewood"/>
    <s v="zsherewood2c@apache.org"/>
    <s v="United States"/>
    <x v="3"/>
    <x v="3"/>
    <s v="L"/>
    <x v="1"/>
    <x v="1"/>
    <n v="9.51"/>
    <n v="9.51"/>
  </r>
  <r>
    <s v="XXJ-47000-307"/>
    <x v="76"/>
    <s v="31582-23562-FM"/>
    <s v="A-L-2.5"/>
    <n v="3"/>
    <s v="Jeffrey Dufaire"/>
    <s v="jdufaire2d@fc2.com"/>
    <s v="United States"/>
    <x v="2"/>
    <x v="2"/>
    <s v="L"/>
    <x v="1"/>
    <x v="2"/>
    <n v="29.784999999999997"/>
    <n v="89.35499999999999"/>
  </r>
  <r>
    <s v="XXJ-47000-307"/>
    <x v="76"/>
    <s v="31582-23562-FM"/>
    <s v="A-D-0.2"/>
    <n v="4"/>
    <s v="Jeffrey Dufaire"/>
    <s v="jdufaire2d@fc2.com"/>
    <s v="United States"/>
    <x v="2"/>
    <x v="2"/>
    <s v="D"/>
    <x v="2"/>
    <x v="3"/>
    <n v="2.9849999999999999"/>
    <n v="11.94"/>
  </r>
  <r>
    <s v="ZDK-82166-357"/>
    <x v="77"/>
    <s v="81431-12577-VD"/>
    <s v="A-M-1"/>
    <n v="3"/>
    <s v="Beitris Keaveney"/>
    <s v="bkeaveney2f@netlog.com"/>
    <s v="United States"/>
    <x v="2"/>
    <x v="2"/>
    <s v="M"/>
    <x v="0"/>
    <x v="0"/>
    <n v="11.25"/>
    <n v="33.75"/>
  </r>
  <r>
    <s v="IHN-19982-362"/>
    <x v="78"/>
    <s v="68894-91205-MP"/>
    <s v="R-L-1"/>
    <n v="3"/>
    <s v="Elna Grise"/>
    <s v="egrise2g@cargocollective.com"/>
    <s v="United States"/>
    <x v="0"/>
    <x v="0"/>
    <s v="L"/>
    <x v="1"/>
    <x v="0"/>
    <n v="11.95"/>
    <n v="35.849999999999994"/>
  </r>
  <r>
    <s v="VMT-10030-889"/>
    <x v="79"/>
    <s v="87602-55754-VN"/>
    <s v="A-L-1"/>
    <n v="6"/>
    <s v="Torie Gottelier"/>
    <s v="tgottelier2h@vistaprint.com"/>
    <s v="United States"/>
    <x v="2"/>
    <x v="2"/>
    <s v="L"/>
    <x v="1"/>
    <x v="0"/>
    <n v="12.95"/>
    <n v="77.699999999999989"/>
  </r>
  <r>
    <s v="NHL-11063-100"/>
    <x v="80"/>
    <s v="39181-35745-WH"/>
    <s v="A-L-1"/>
    <n v="4"/>
    <s v="Loydie Langlais"/>
    <s v=""/>
    <s v="Ireland"/>
    <x v="2"/>
    <x v="2"/>
    <s v="L"/>
    <x v="1"/>
    <x v="0"/>
    <n v="12.95"/>
    <n v="51.8"/>
  </r>
  <r>
    <s v="ROV-87448-086"/>
    <x v="81"/>
    <s v="30381-64762-NG"/>
    <s v="A-M-2.5"/>
    <n v="4"/>
    <s v="Adham Greenhead"/>
    <s v="agreenhead2j@dailymail.co.uk"/>
    <s v="United States"/>
    <x v="2"/>
    <x v="2"/>
    <s v="M"/>
    <x v="0"/>
    <x v="2"/>
    <n v="25.874999999999996"/>
    <n v="103.49999999999999"/>
  </r>
  <r>
    <s v="DGY-35773-612"/>
    <x v="82"/>
    <s v="17503-27693-ZH"/>
    <s v="E-L-1"/>
    <n v="3"/>
    <s v="Hamish MacSherry"/>
    <s v=""/>
    <s v="United States"/>
    <x v="1"/>
    <x v="1"/>
    <s v="L"/>
    <x v="1"/>
    <x v="0"/>
    <n v="14.85"/>
    <n v="44.55"/>
  </r>
  <r>
    <s v="YWH-50638-556"/>
    <x v="83"/>
    <s v="89442-35633-HJ"/>
    <s v="E-L-0.5"/>
    <n v="4"/>
    <s v="Else Langcaster"/>
    <s v="elangcaster2l@spotify.com"/>
    <s v="United Kingdom"/>
    <x v="1"/>
    <x v="1"/>
    <s v="L"/>
    <x v="1"/>
    <x v="1"/>
    <n v="8.91"/>
    <n v="35.64"/>
  </r>
  <r>
    <s v="ISL-11200-600"/>
    <x v="84"/>
    <s v="13654-85265-IL"/>
    <s v="A-D-0.2"/>
    <n v="6"/>
    <s v="Rudy Farquharson"/>
    <s v=""/>
    <s v="Ireland"/>
    <x v="2"/>
    <x v="2"/>
    <s v="D"/>
    <x v="2"/>
    <x v="3"/>
    <n v="2.9849999999999999"/>
    <n v="17.91"/>
  </r>
  <r>
    <s v="LBZ-75997-047"/>
    <x v="85"/>
    <s v="40946-22090-FP"/>
    <s v="A-M-2.5"/>
    <n v="6"/>
    <s v="Norene Magauran"/>
    <s v="nmagauran2n@51.la"/>
    <s v="United States"/>
    <x v="2"/>
    <x v="2"/>
    <s v="M"/>
    <x v="0"/>
    <x v="2"/>
    <n v="25.874999999999996"/>
    <n v="155.24999999999997"/>
  </r>
  <r>
    <s v="EUH-08089-954"/>
    <x v="86"/>
    <s v="29050-93691-TS"/>
    <s v="A-D-0.2"/>
    <n v="2"/>
    <s v="Vicki Kirdsch"/>
    <s v="vkirdsch2o@google.fr"/>
    <s v="United States"/>
    <x v="2"/>
    <x v="2"/>
    <s v="D"/>
    <x v="2"/>
    <x v="3"/>
    <n v="2.9849999999999999"/>
    <n v="5.97"/>
  </r>
  <r>
    <s v="BLD-12227-251"/>
    <x v="87"/>
    <s v="64395-74865-WF"/>
    <s v="A-M-0.5"/>
    <n v="2"/>
    <s v="Ilysa Whapple"/>
    <s v="iwhapple2p@com.com"/>
    <s v="United States"/>
    <x v="2"/>
    <x v="2"/>
    <s v="M"/>
    <x v="0"/>
    <x v="1"/>
    <n v="6.75"/>
    <n v="13.5"/>
  </r>
  <r>
    <s v="OPY-30711-853"/>
    <x v="25"/>
    <s v="81861-66046-SU"/>
    <s v="A-D-0.2"/>
    <n v="1"/>
    <s v="Ruy Cancellieri"/>
    <s v=""/>
    <s v="Ireland"/>
    <x v="2"/>
    <x v="2"/>
    <s v="D"/>
    <x v="2"/>
    <x v="3"/>
    <n v="2.9849999999999999"/>
    <n v="2.9849999999999999"/>
  </r>
  <r>
    <s v="DBC-44122-300"/>
    <x v="88"/>
    <s v="13366-78506-KP"/>
    <s v="L-M-0.2"/>
    <n v="3"/>
    <s v="Aube Follett"/>
    <s v=""/>
    <s v="United States"/>
    <x v="3"/>
    <x v="3"/>
    <s v="M"/>
    <x v="0"/>
    <x v="3"/>
    <n v="4.3650000000000002"/>
    <n v="13.095000000000001"/>
  </r>
  <r>
    <s v="FJQ-60035-234"/>
    <x v="89"/>
    <s v="08847-29858-HN"/>
    <s v="A-L-0.2"/>
    <n v="2"/>
    <s v="Rudiger Di Bartolomeo"/>
    <s v=""/>
    <s v="United States"/>
    <x v="2"/>
    <x v="2"/>
    <s v="L"/>
    <x v="1"/>
    <x v="3"/>
    <n v="3.8849999999999998"/>
    <n v="7.77"/>
  </r>
  <r>
    <s v="HSF-66926-425"/>
    <x v="90"/>
    <s v="00539-42510-RY"/>
    <s v="L-D-2.5"/>
    <n v="5"/>
    <s v="Nickey Youles"/>
    <s v="nyoules2t@reference.com"/>
    <s v="Ireland"/>
    <x v="3"/>
    <x v="3"/>
    <s v="D"/>
    <x v="2"/>
    <x v="2"/>
    <n v="29.784999999999997"/>
    <n v="148.92499999999998"/>
  </r>
  <r>
    <s v="LQG-41416-375"/>
    <x v="91"/>
    <s v="45190-08727-NV"/>
    <s v="L-D-1"/>
    <n v="3"/>
    <s v="Dyanna Aizikovitz"/>
    <s v="daizikovitz2u@answers.com"/>
    <s v="Ireland"/>
    <x v="3"/>
    <x v="3"/>
    <s v="D"/>
    <x v="2"/>
    <x v="0"/>
    <n v="12.95"/>
    <n v="38.849999999999994"/>
  </r>
  <r>
    <s v="VZO-97265-841"/>
    <x v="92"/>
    <s v="87049-37901-FU"/>
    <s v="R-M-0.2"/>
    <n v="4"/>
    <s v="Bram Revel"/>
    <s v="brevel2v@fastcompany.com"/>
    <s v="United States"/>
    <x v="0"/>
    <x v="0"/>
    <s v="M"/>
    <x v="0"/>
    <x v="3"/>
    <n v="2.9849999999999999"/>
    <n v="11.94"/>
  </r>
  <r>
    <s v="MOR-12987-399"/>
    <x v="93"/>
    <s v="34015-31593-JC"/>
    <s v="L-M-1"/>
    <n v="6"/>
    <s v="Emiline Priddis"/>
    <s v="epriddis2w@nationalgeographic.com"/>
    <s v="United States"/>
    <x v="3"/>
    <x v="3"/>
    <s v="M"/>
    <x v="0"/>
    <x v="0"/>
    <n v="14.55"/>
    <n v="87.300000000000011"/>
  </r>
  <r>
    <s v="UOA-23786-489"/>
    <x v="94"/>
    <s v="90305-50099-SV"/>
    <s v="A-M-0.5"/>
    <n v="6"/>
    <s v="Queenie Veel"/>
    <s v="qveel2x@jugem.jp"/>
    <s v="United States"/>
    <x v="2"/>
    <x v="2"/>
    <s v="M"/>
    <x v="0"/>
    <x v="1"/>
    <n v="6.75"/>
    <n v="40.5"/>
  </r>
  <r>
    <s v="AJL-52941-018"/>
    <x v="95"/>
    <s v="55871-61935-MF"/>
    <s v="E-D-1"/>
    <n v="2"/>
    <s v="Lind Conyers"/>
    <s v="lconyers2y@twitter.com"/>
    <s v="United States"/>
    <x v="1"/>
    <x v="1"/>
    <s v="D"/>
    <x v="2"/>
    <x v="0"/>
    <n v="12.15"/>
    <n v="24.3"/>
  </r>
  <r>
    <s v="XSZ-84273-421"/>
    <x v="96"/>
    <s v="15405-60469-TM"/>
    <s v="R-M-0.5"/>
    <n v="3"/>
    <s v="Pen Wye"/>
    <s v="pwye2z@dagondesign.com"/>
    <s v="United States"/>
    <x v="0"/>
    <x v="0"/>
    <s v="M"/>
    <x v="0"/>
    <x v="1"/>
    <n v="5.97"/>
    <n v="17.91"/>
  </r>
  <r>
    <s v="NUN-48214-216"/>
    <x v="97"/>
    <s v="06953-94794-FB"/>
    <s v="A-M-0.5"/>
    <n v="4"/>
    <s v="Isahella Hagland"/>
    <s v=""/>
    <s v="United States"/>
    <x v="2"/>
    <x v="2"/>
    <s v="M"/>
    <x v="0"/>
    <x v="1"/>
    <n v="6.75"/>
    <n v="27"/>
  </r>
  <r>
    <s v="AKV-93064-769"/>
    <x v="98"/>
    <s v="22305-40299-CY"/>
    <s v="L-D-0.5"/>
    <n v="1"/>
    <s v="Terry Sheryn"/>
    <s v="tsheryn31@mtv.com"/>
    <s v="United States"/>
    <x v="3"/>
    <x v="3"/>
    <s v="D"/>
    <x v="2"/>
    <x v="1"/>
    <n v="7.77"/>
    <n v="7.77"/>
  </r>
  <r>
    <s v="BRB-40903-533"/>
    <x v="99"/>
    <s v="09020-56774-GU"/>
    <s v="E-L-0.2"/>
    <n v="3"/>
    <s v="Marie-jeanne Redgrave"/>
    <s v="mredgrave32@cargocollective.com"/>
    <s v="United States"/>
    <x v="1"/>
    <x v="1"/>
    <s v="L"/>
    <x v="1"/>
    <x v="3"/>
    <n v="4.4550000000000001"/>
    <n v="13.365"/>
  </r>
  <r>
    <s v="GPR-19973-483"/>
    <x v="100"/>
    <s v="92926-08470-YS"/>
    <s v="R-D-0.5"/>
    <n v="5"/>
    <s v="Betty Fominov"/>
    <s v="bfominov33@yale.edu"/>
    <s v="United States"/>
    <x v="0"/>
    <x v="0"/>
    <s v="D"/>
    <x v="2"/>
    <x v="1"/>
    <n v="5.3699999999999992"/>
    <n v="26.849999999999994"/>
  </r>
  <r>
    <s v="XIY-43041-882"/>
    <x v="101"/>
    <s v="07250-63194-JO"/>
    <s v="A-M-1"/>
    <n v="1"/>
    <s v="Shawnee Critchlow"/>
    <s v="scritchlow34@un.org"/>
    <s v="United States"/>
    <x v="2"/>
    <x v="2"/>
    <s v="M"/>
    <x v="0"/>
    <x v="0"/>
    <n v="11.25"/>
    <n v="11.25"/>
  </r>
  <r>
    <s v="YGY-98425-969"/>
    <x v="102"/>
    <s v="63787-96257-TQ"/>
    <s v="L-M-1"/>
    <n v="1"/>
    <s v="Merrel Steptow"/>
    <s v="msteptow35@earthlink.net"/>
    <s v="Ireland"/>
    <x v="3"/>
    <x v="3"/>
    <s v="M"/>
    <x v="0"/>
    <x v="0"/>
    <n v="14.55"/>
    <n v="14.55"/>
  </r>
  <r>
    <s v="MSB-08397-648"/>
    <x v="103"/>
    <s v="49530-25460-RW"/>
    <s v="R-L-0.2"/>
    <n v="4"/>
    <s v="Carmina Hubbuck"/>
    <s v=""/>
    <s v="United States"/>
    <x v="0"/>
    <x v="0"/>
    <s v="L"/>
    <x v="1"/>
    <x v="3"/>
    <n v="3.5849999999999995"/>
    <n v="14.339999999999998"/>
  </r>
  <r>
    <s v="WDR-06028-345"/>
    <x v="104"/>
    <s v="66508-21373-OQ"/>
    <s v="L-L-1"/>
    <n v="1"/>
    <s v="Ingeberg Mulliner"/>
    <s v="imulliner37@pinterest.com"/>
    <s v="United Kingdom"/>
    <x v="3"/>
    <x v="3"/>
    <s v="L"/>
    <x v="1"/>
    <x v="0"/>
    <n v="15.85"/>
    <n v="15.85"/>
  </r>
  <r>
    <s v="MXM-42948-061"/>
    <x v="105"/>
    <s v="20203-03950-FY"/>
    <s v="L-L-0.2"/>
    <n v="4"/>
    <s v="Geneva Standley"/>
    <s v="gstandley38@dion.ne.jp"/>
    <s v="Ireland"/>
    <x v="3"/>
    <x v="3"/>
    <s v="L"/>
    <x v="1"/>
    <x v="3"/>
    <n v="4.7549999999999999"/>
    <n v="19.02"/>
  </r>
  <r>
    <s v="MGQ-98961-173"/>
    <x v="11"/>
    <s v="83895-90735-XH"/>
    <s v="L-L-0.5"/>
    <n v="4"/>
    <s v="Brook Drage"/>
    <s v="bdrage39@youku.com"/>
    <s v="United States"/>
    <x v="3"/>
    <x v="3"/>
    <s v="L"/>
    <x v="1"/>
    <x v="1"/>
    <n v="9.51"/>
    <n v="38.04"/>
  </r>
  <r>
    <s v="RFH-64349-897"/>
    <x v="106"/>
    <s v="61954-61462-RJ"/>
    <s v="E-D-0.5"/>
    <n v="3"/>
    <s v="Muffin Yallop"/>
    <s v="myallop3a@fema.gov"/>
    <s v="United States"/>
    <x v="1"/>
    <x v="1"/>
    <s v="D"/>
    <x v="2"/>
    <x v="1"/>
    <n v="7.29"/>
    <n v="21.87"/>
  </r>
  <r>
    <s v="TKL-20738-660"/>
    <x v="107"/>
    <s v="47939-53158-LS"/>
    <s v="E-M-0.2"/>
    <n v="1"/>
    <s v="Cordi Switsur"/>
    <s v="cswitsur3b@chronoengine.com"/>
    <s v="United States"/>
    <x v="1"/>
    <x v="1"/>
    <s v="M"/>
    <x v="0"/>
    <x v="3"/>
    <n v="4.125"/>
    <n v="4.125"/>
  </r>
  <r>
    <s v="TKL-20738-660"/>
    <x v="107"/>
    <s v="47939-53158-LS"/>
    <s v="A-L-0.2"/>
    <n v="1"/>
    <s v="Cordi Switsur"/>
    <s v="cswitsur3b@chronoengine.com"/>
    <s v="United States"/>
    <x v="2"/>
    <x v="2"/>
    <s v="L"/>
    <x v="1"/>
    <x v="3"/>
    <n v="3.8849999999999998"/>
    <n v="3.8849999999999998"/>
  </r>
  <r>
    <s v="TKL-20738-660"/>
    <x v="107"/>
    <s v="47939-53158-LS"/>
    <s v="E-M-1"/>
    <n v="5"/>
    <s v="Cordi Switsur"/>
    <s v="cswitsur3b@chronoengine.com"/>
    <s v="United States"/>
    <x v="1"/>
    <x v="1"/>
    <s v="M"/>
    <x v="0"/>
    <x v="0"/>
    <n v="13.75"/>
    <n v="68.75"/>
  </r>
  <r>
    <s v="GOW-03198-575"/>
    <x v="108"/>
    <s v="61513-27752-FA"/>
    <s v="A-D-0.5"/>
    <n v="4"/>
    <s v="Mahala Ludwell"/>
    <s v="mludwell3e@blogger.com"/>
    <s v="United States"/>
    <x v="2"/>
    <x v="2"/>
    <s v="D"/>
    <x v="2"/>
    <x v="1"/>
    <n v="5.97"/>
    <n v="23.88"/>
  </r>
  <r>
    <s v="QJB-90477-635"/>
    <x v="109"/>
    <s v="89714-19856-WX"/>
    <s v="L-L-2.5"/>
    <n v="4"/>
    <s v="Doll Beauchamp"/>
    <s v="dbeauchamp3f@usda.gov"/>
    <s v="United States"/>
    <x v="3"/>
    <x v="3"/>
    <s v="L"/>
    <x v="1"/>
    <x v="2"/>
    <n v="36.454999999999998"/>
    <n v="145.82"/>
  </r>
  <r>
    <s v="MWP-46239-785"/>
    <x v="110"/>
    <s v="87979-56781-YV"/>
    <s v="L-M-0.2"/>
    <n v="5"/>
    <s v="Stanford Rodliff"/>
    <s v="srodliff3g@ted.com"/>
    <s v="United States"/>
    <x v="3"/>
    <x v="3"/>
    <s v="M"/>
    <x v="0"/>
    <x v="3"/>
    <n v="4.3650000000000002"/>
    <n v="21.825000000000003"/>
  </r>
  <r>
    <s v="QDV-03406-248"/>
    <x v="111"/>
    <s v="74126-88836-KA"/>
    <s v="L-M-0.5"/>
    <n v="3"/>
    <s v="Stevana Woodham"/>
    <s v="swoodham3h@businesswire.com"/>
    <s v="Ireland"/>
    <x v="3"/>
    <x v="3"/>
    <s v="M"/>
    <x v="0"/>
    <x v="1"/>
    <n v="8.73"/>
    <n v="26.19"/>
  </r>
  <r>
    <s v="GPH-40635-105"/>
    <x v="112"/>
    <s v="37397-05992-VO"/>
    <s v="A-M-1"/>
    <n v="1"/>
    <s v="Hewet Synnot"/>
    <s v="hsynnot3i@about.com"/>
    <s v="United States"/>
    <x v="2"/>
    <x v="2"/>
    <s v="M"/>
    <x v="0"/>
    <x v="0"/>
    <n v="11.25"/>
    <n v="11.25"/>
  </r>
  <r>
    <s v="JOM-80930-071"/>
    <x v="113"/>
    <s v="54904-18397-UD"/>
    <s v="L-D-1"/>
    <n v="6"/>
    <s v="Raleigh Lepere"/>
    <s v="rlepere3j@shop-pro.jp"/>
    <s v="Ireland"/>
    <x v="3"/>
    <x v="3"/>
    <s v="D"/>
    <x v="2"/>
    <x v="0"/>
    <n v="12.95"/>
    <n v="77.699999999999989"/>
  </r>
  <r>
    <s v="OIL-26493-755"/>
    <x v="114"/>
    <s v="19017-95853-EK"/>
    <s v="A-M-0.5"/>
    <n v="1"/>
    <s v="Timofei Woofinden"/>
    <s v="twoofinden3k@businesswire.com"/>
    <s v="United States"/>
    <x v="2"/>
    <x v="2"/>
    <s v="M"/>
    <x v="0"/>
    <x v="1"/>
    <n v="6.75"/>
    <n v="6.75"/>
  </r>
  <r>
    <s v="CYV-13426-645"/>
    <x v="115"/>
    <s v="88593-59934-VU"/>
    <s v="E-D-1"/>
    <n v="1"/>
    <s v="Evelina Dacca"/>
    <s v="edacca3l@google.pl"/>
    <s v="United States"/>
    <x v="1"/>
    <x v="1"/>
    <s v="D"/>
    <x v="2"/>
    <x v="0"/>
    <n v="12.15"/>
    <n v="12.15"/>
  </r>
  <r>
    <s v="WRP-39846-614"/>
    <x v="49"/>
    <s v="47493-68564-YM"/>
    <s v="A-L-2.5"/>
    <n v="5"/>
    <s v="Bidget Tremellier"/>
    <s v=""/>
    <s v="Ireland"/>
    <x v="2"/>
    <x v="2"/>
    <s v="L"/>
    <x v="1"/>
    <x v="2"/>
    <n v="29.784999999999997"/>
    <n v="148.92499999999998"/>
  </r>
  <r>
    <s v="VDZ-76673-968"/>
    <x v="116"/>
    <s v="82246-82543-DW"/>
    <s v="E-D-0.5"/>
    <n v="2"/>
    <s v="Bobinette Hindsberg"/>
    <s v="bhindsberg3n@blogs.com"/>
    <s v="United States"/>
    <x v="1"/>
    <x v="1"/>
    <s v="D"/>
    <x v="2"/>
    <x v="1"/>
    <n v="7.29"/>
    <n v="14.58"/>
  </r>
  <r>
    <s v="VTV-03546-175"/>
    <x v="117"/>
    <s v="03384-62101-IY"/>
    <s v="A-L-2.5"/>
    <n v="5"/>
    <s v="Osbert Robins"/>
    <s v="orobins3o@salon.com"/>
    <s v="United States"/>
    <x v="2"/>
    <x v="2"/>
    <s v="L"/>
    <x v="1"/>
    <x v="2"/>
    <n v="29.784999999999997"/>
    <n v="148.92499999999998"/>
  </r>
  <r>
    <s v="GHR-72274-715"/>
    <x v="118"/>
    <s v="86881-41559-OR"/>
    <s v="L-D-1"/>
    <n v="1"/>
    <s v="Othello Syseland"/>
    <s v="osyseland3p@independent.co.uk"/>
    <s v="United States"/>
    <x v="3"/>
    <x v="3"/>
    <s v="D"/>
    <x v="2"/>
    <x v="0"/>
    <n v="12.95"/>
    <n v="12.95"/>
  </r>
  <r>
    <s v="ZGK-97262-313"/>
    <x v="119"/>
    <s v="02536-18494-AQ"/>
    <s v="E-M-2.5"/>
    <n v="3"/>
    <s v="Ewell Hanby"/>
    <s v=""/>
    <s v="United States"/>
    <x v="1"/>
    <x v="1"/>
    <s v="M"/>
    <x v="0"/>
    <x v="2"/>
    <n v="31.624999999999996"/>
    <n v="94.874999999999986"/>
  </r>
  <r>
    <s v="ZFS-30776-804"/>
    <x v="120"/>
    <s v="58638-01029-CB"/>
    <s v="A-L-0.5"/>
    <n v="5"/>
    <s v="Blancha McAmish"/>
    <s v="bmcamish2e@tripadvisor.com"/>
    <s v="United States"/>
    <x v="2"/>
    <x v="2"/>
    <s v="L"/>
    <x v="1"/>
    <x v="1"/>
    <n v="7.77"/>
    <n v="38.849999999999994"/>
  </r>
  <r>
    <s v="QUU-91729-492"/>
    <x v="121"/>
    <s v="90312-11148-LA"/>
    <s v="A-D-0.2"/>
    <n v="4"/>
    <s v="Lowell Keenleyside"/>
    <s v="lkeenleyside3s@topsy.com"/>
    <s v="United States"/>
    <x v="2"/>
    <x v="2"/>
    <s v="D"/>
    <x v="2"/>
    <x v="3"/>
    <n v="2.9849999999999999"/>
    <n v="11.94"/>
  </r>
  <r>
    <s v="PVI-72795-960"/>
    <x v="122"/>
    <s v="68239-74809-TF"/>
    <s v="E-L-2.5"/>
    <n v="3"/>
    <s v="Elonore Joliffe"/>
    <s v=""/>
    <s v="Ireland"/>
    <x v="1"/>
    <x v="1"/>
    <s v="L"/>
    <x v="1"/>
    <x v="2"/>
    <n v="34.154999999999994"/>
    <n v="102.46499999999997"/>
  </r>
  <r>
    <s v="PPP-78935-365"/>
    <x v="123"/>
    <s v="91074-60023-IP"/>
    <s v="E-D-1"/>
    <n v="4"/>
    <s v="Abraham Coleman"/>
    <s v=""/>
    <s v="United States"/>
    <x v="1"/>
    <x v="1"/>
    <s v="D"/>
    <x v="2"/>
    <x v="0"/>
    <n v="12.15"/>
    <n v="48.6"/>
  </r>
  <r>
    <s v="JUO-34131-517"/>
    <x v="124"/>
    <s v="07972-83748-JI"/>
    <s v="L-D-1"/>
    <n v="6"/>
    <s v="Rivy Farington"/>
    <s v=""/>
    <s v="United States"/>
    <x v="3"/>
    <x v="3"/>
    <s v="D"/>
    <x v="2"/>
    <x v="0"/>
    <n v="12.95"/>
    <n v="77.699999999999989"/>
  </r>
  <r>
    <s v="ZJE-89333-489"/>
    <x v="125"/>
    <s v="08694-57330-XR"/>
    <s v="L-D-2.5"/>
    <n v="1"/>
    <s v="Vallie Kundt"/>
    <s v="vkundt3w@bigcartel.com"/>
    <s v="Ireland"/>
    <x v="3"/>
    <x v="3"/>
    <s v="D"/>
    <x v="2"/>
    <x v="2"/>
    <n v="29.784999999999997"/>
    <n v="29.784999999999997"/>
  </r>
  <r>
    <s v="LOO-35324-159"/>
    <x v="126"/>
    <s v="68412-11126-YJ"/>
    <s v="A-L-0.2"/>
    <n v="4"/>
    <s v="Boyd Bett"/>
    <s v="bbett3x@google.de"/>
    <s v="United States"/>
    <x v="2"/>
    <x v="2"/>
    <s v="L"/>
    <x v="1"/>
    <x v="3"/>
    <n v="3.8849999999999998"/>
    <n v="15.54"/>
  </r>
  <r>
    <s v="JBQ-93412-846"/>
    <x v="127"/>
    <s v="69037-66822-DW"/>
    <s v="E-L-2.5"/>
    <n v="4"/>
    <s v="Julio Armytage"/>
    <s v=""/>
    <s v="Ireland"/>
    <x v="1"/>
    <x v="1"/>
    <s v="L"/>
    <x v="1"/>
    <x v="2"/>
    <n v="34.154999999999994"/>
    <n v="136.61999999999998"/>
  </r>
  <r>
    <s v="EHX-66333-637"/>
    <x v="128"/>
    <s v="01297-94364-XH"/>
    <s v="L-M-0.5"/>
    <n v="2"/>
    <s v="Deana Staite"/>
    <s v="dstaite3z@scientificamerican.com"/>
    <s v="United States"/>
    <x v="3"/>
    <x v="3"/>
    <s v="M"/>
    <x v="0"/>
    <x v="1"/>
    <n v="8.73"/>
    <n v="17.46"/>
  </r>
  <r>
    <s v="WXG-25759-236"/>
    <x v="103"/>
    <s v="39919-06540-ZI"/>
    <s v="E-L-2.5"/>
    <n v="2"/>
    <s v="Winn Keyse"/>
    <s v="wkeyse40@apple.com"/>
    <s v="United States"/>
    <x v="1"/>
    <x v="1"/>
    <s v="L"/>
    <x v="1"/>
    <x v="2"/>
    <n v="34.154999999999994"/>
    <n v="68.309999999999988"/>
  </r>
  <r>
    <s v="QNA-31113-984"/>
    <x v="129"/>
    <s v="60512-78550-WS"/>
    <s v="L-M-0.2"/>
    <n v="4"/>
    <s v="Osmund Clausen-Thue"/>
    <s v="oclausenthue41@marriott.com"/>
    <s v="United States"/>
    <x v="3"/>
    <x v="3"/>
    <s v="M"/>
    <x v="0"/>
    <x v="3"/>
    <n v="4.3650000000000002"/>
    <n v="17.46"/>
  </r>
  <r>
    <s v="ZWI-52029-159"/>
    <x v="130"/>
    <s v="40172-12000-AU"/>
    <s v="L-M-1"/>
    <n v="3"/>
    <s v="Leonore Francisco"/>
    <s v="lfrancisco42@fema.gov"/>
    <s v="United States"/>
    <x v="3"/>
    <x v="3"/>
    <s v="M"/>
    <x v="0"/>
    <x v="0"/>
    <n v="14.55"/>
    <n v="43.650000000000006"/>
  </r>
  <r>
    <s v="ZWI-52029-159"/>
    <x v="130"/>
    <s v="40172-12000-AU"/>
    <s v="E-M-1"/>
    <n v="2"/>
    <s v="Leonore Francisco"/>
    <s v="lfrancisco42@fema.gov"/>
    <s v="United States"/>
    <x v="1"/>
    <x v="1"/>
    <s v="M"/>
    <x v="0"/>
    <x v="0"/>
    <n v="13.75"/>
    <n v="27.5"/>
  </r>
  <r>
    <s v="DFS-49954-707"/>
    <x v="131"/>
    <s v="39019-13649-CL"/>
    <s v="E-D-0.2"/>
    <n v="5"/>
    <s v="Giacobo Skingle"/>
    <s v="gskingle44@clickbank.net"/>
    <s v="United States"/>
    <x v="1"/>
    <x v="1"/>
    <s v="D"/>
    <x v="2"/>
    <x v="3"/>
    <n v="3.645"/>
    <n v="18.225000000000001"/>
  </r>
  <r>
    <s v="VYP-89830-878"/>
    <x v="132"/>
    <s v="12715-05198-QU"/>
    <s v="A-M-2.5"/>
    <n v="2"/>
    <s v="Gerard Pirdy"/>
    <s v=""/>
    <s v="United States"/>
    <x v="2"/>
    <x v="2"/>
    <s v="M"/>
    <x v="0"/>
    <x v="2"/>
    <n v="25.874999999999996"/>
    <n v="51.749999999999993"/>
  </r>
  <r>
    <s v="AMT-40418-362"/>
    <x v="133"/>
    <s v="04513-76520-QO"/>
    <s v="L-D-1"/>
    <n v="1"/>
    <s v="Jacinthe Balsillie"/>
    <s v="jbalsillie46@princeton.edu"/>
    <s v="United States"/>
    <x v="3"/>
    <x v="3"/>
    <s v="D"/>
    <x v="2"/>
    <x v="0"/>
    <n v="12.95"/>
    <n v="12.95"/>
  </r>
  <r>
    <s v="NFQ-23241-793"/>
    <x v="134"/>
    <s v="88446-59251-SQ"/>
    <s v="A-M-1"/>
    <n v="3"/>
    <s v="Quinton Fouracres"/>
    <s v=""/>
    <s v="United States"/>
    <x v="2"/>
    <x v="2"/>
    <s v="M"/>
    <x v="0"/>
    <x v="0"/>
    <n v="11.25"/>
    <n v="33.75"/>
  </r>
  <r>
    <s v="JQK-64922-985"/>
    <x v="113"/>
    <s v="23779-10274-KN"/>
    <s v="R-M-2.5"/>
    <n v="3"/>
    <s v="Bettina Leffek"/>
    <s v="bleffek48@ning.com"/>
    <s v="United States"/>
    <x v="0"/>
    <x v="0"/>
    <s v="M"/>
    <x v="0"/>
    <x v="2"/>
    <n v="22.884999999999998"/>
    <n v="68.655000000000001"/>
  </r>
  <r>
    <s v="YET-17732-678"/>
    <x v="135"/>
    <s v="57235-92842-DK"/>
    <s v="R-D-0.2"/>
    <n v="1"/>
    <s v="Hetti Penson"/>
    <s v=""/>
    <s v="United States"/>
    <x v="0"/>
    <x v="0"/>
    <s v="D"/>
    <x v="2"/>
    <x v="3"/>
    <n v="2.6849999999999996"/>
    <n v="2.6849999999999996"/>
  </r>
  <r>
    <s v="NKW-24945-846"/>
    <x v="35"/>
    <s v="75977-30364-AY"/>
    <s v="A-D-2.5"/>
    <n v="5"/>
    <s v="Jocko Pray"/>
    <s v="jpray4a@youtube.com"/>
    <s v="United States"/>
    <x v="2"/>
    <x v="2"/>
    <s v="D"/>
    <x v="2"/>
    <x v="2"/>
    <n v="22.884999999999998"/>
    <n v="114.42499999999998"/>
  </r>
  <r>
    <s v="VKA-82720-513"/>
    <x v="136"/>
    <s v="12299-30914-NG"/>
    <s v="A-M-2.5"/>
    <n v="6"/>
    <s v="Grete Holborn"/>
    <s v="gholborn4b@ow.ly"/>
    <s v="United States"/>
    <x v="2"/>
    <x v="2"/>
    <s v="M"/>
    <x v="0"/>
    <x v="2"/>
    <n v="25.874999999999996"/>
    <n v="155.24999999999997"/>
  </r>
  <r>
    <s v="THA-60599-417"/>
    <x v="137"/>
    <s v="59971-35626-YJ"/>
    <s v="A-M-2.5"/>
    <n v="3"/>
    <s v="Fielding Keinrat"/>
    <s v="fkeinrat4c@dailymail.co.uk"/>
    <s v="United States"/>
    <x v="2"/>
    <x v="2"/>
    <s v="M"/>
    <x v="0"/>
    <x v="2"/>
    <n v="25.874999999999996"/>
    <n v="77.624999999999986"/>
  </r>
  <r>
    <s v="MEK-39769-035"/>
    <x v="138"/>
    <s v="15380-76513-PS"/>
    <s v="R-D-2.5"/>
    <n v="3"/>
    <s v="Paulo Yea"/>
    <s v="pyea4d@aol.com"/>
    <s v="Ireland"/>
    <x v="0"/>
    <x v="0"/>
    <s v="D"/>
    <x v="2"/>
    <x v="2"/>
    <n v="20.584999999999997"/>
    <n v="61.754999999999995"/>
  </r>
  <r>
    <s v="JAF-18294-750"/>
    <x v="139"/>
    <s v="73564-98204-EY"/>
    <s v="R-D-2.5"/>
    <n v="6"/>
    <s v="Say Risborough"/>
    <s v=""/>
    <s v="United States"/>
    <x v="0"/>
    <x v="0"/>
    <s v="D"/>
    <x v="2"/>
    <x v="2"/>
    <n v="20.584999999999997"/>
    <n v="123.50999999999999"/>
  </r>
  <r>
    <s v="TME-59627-221"/>
    <x v="140"/>
    <s v="72282-40594-RX"/>
    <s v="L-L-2.5"/>
    <n v="6"/>
    <s v="Alexa Sizey"/>
    <s v=""/>
    <s v="United States"/>
    <x v="3"/>
    <x v="3"/>
    <s v="L"/>
    <x v="1"/>
    <x v="2"/>
    <n v="36.454999999999998"/>
    <n v="218.73"/>
  </r>
  <r>
    <s v="UDG-65353-824"/>
    <x v="141"/>
    <s v="17514-94165-RJ"/>
    <s v="E-M-0.5"/>
    <n v="4"/>
    <s v="Kari Swede"/>
    <s v="kswede4g@addthis.com"/>
    <s v="United States"/>
    <x v="1"/>
    <x v="1"/>
    <s v="M"/>
    <x v="0"/>
    <x v="1"/>
    <n v="8.25"/>
    <n v="33"/>
  </r>
  <r>
    <s v="ENQ-42923-176"/>
    <x v="142"/>
    <s v="56248-75861-JX"/>
    <s v="A-L-0.5"/>
    <n v="3"/>
    <s v="Leontine Rubrow"/>
    <s v="lrubrow4h@microsoft.com"/>
    <s v="United States"/>
    <x v="2"/>
    <x v="2"/>
    <s v="L"/>
    <x v="1"/>
    <x v="1"/>
    <n v="7.77"/>
    <n v="23.31"/>
  </r>
  <r>
    <s v="CBT-55781-720"/>
    <x v="143"/>
    <s v="97855-54761-IS"/>
    <s v="E-D-0.5"/>
    <n v="3"/>
    <s v="Dottie Tift"/>
    <s v="dtift4i@netvibes.com"/>
    <s v="United States"/>
    <x v="1"/>
    <x v="1"/>
    <s v="D"/>
    <x v="2"/>
    <x v="1"/>
    <n v="7.29"/>
    <n v="21.87"/>
  </r>
  <r>
    <s v="NEU-86533-016"/>
    <x v="144"/>
    <s v="96544-91644-IT"/>
    <s v="R-D-0.2"/>
    <n v="6"/>
    <s v="Gerardo Schonfeld"/>
    <s v="gschonfeld4j@oracle.com"/>
    <s v="United States"/>
    <x v="0"/>
    <x v="0"/>
    <s v="D"/>
    <x v="2"/>
    <x v="3"/>
    <n v="2.6849999999999996"/>
    <n v="16.11"/>
  </r>
  <r>
    <s v="BYU-58154-603"/>
    <x v="145"/>
    <s v="51971-70393-QM"/>
    <s v="E-D-0.5"/>
    <n v="4"/>
    <s v="Claiborne Feye"/>
    <s v="cfeye4k@google.co.jp"/>
    <s v="Ireland"/>
    <x v="1"/>
    <x v="1"/>
    <s v="D"/>
    <x v="2"/>
    <x v="1"/>
    <n v="7.29"/>
    <n v="29.16"/>
  </r>
  <r>
    <s v="EHJ-05910-257"/>
    <x v="146"/>
    <s v="06812-11924-IK"/>
    <s v="R-D-1"/>
    <n v="6"/>
    <s v="Mina Elstone"/>
    <s v=""/>
    <s v="United States"/>
    <x v="0"/>
    <x v="0"/>
    <s v="D"/>
    <x v="2"/>
    <x v="0"/>
    <n v="8.9499999999999993"/>
    <n v="53.699999999999996"/>
  </r>
  <r>
    <s v="EIL-44855-309"/>
    <x v="147"/>
    <s v="59741-90220-OW"/>
    <s v="R-D-0.5"/>
    <n v="5"/>
    <s v="Sherman Mewrcik"/>
    <s v=""/>
    <s v="United States"/>
    <x v="0"/>
    <x v="0"/>
    <s v="D"/>
    <x v="2"/>
    <x v="1"/>
    <n v="5.3699999999999992"/>
    <n v="26.849999999999994"/>
  </r>
  <r>
    <s v="HCA-87224-420"/>
    <x v="148"/>
    <s v="62682-27930-PD"/>
    <s v="E-M-0.5"/>
    <n v="5"/>
    <s v="Tamarah Fero"/>
    <s v="tfero4n@comsenz.com"/>
    <s v="United States"/>
    <x v="1"/>
    <x v="1"/>
    <s v="M"/>
    <x v="0"/>
    <x v="1"/>
    <n v="8.25"/>
    <n v="41.25"/>
  </r>
  <r>
    <s v="ABO-29054-365"/>
    <x v="149"/>
    <s v="00256-19905-YG"/>
    <s v="A-M-0.5"/>
    <n v="6"/>
    <s v="Stanislaus Valsler"/>
    <s v=""/>
    <s v="Ireland"/>
    <x v="2"/>
    <x v="2"/>
    <s v="M"/>
    <x v="0"/>
    <x v="1"/>
    <n v="6.75"/>
    <n v="40.5"/>
  </r>
  <r>
    <s v="TKN-58485-031"/>
    <x v="150"/>
    <s v="38890-22576-UI"/>
    <s v="R-D-1"/>
    <n v="2"/>
    <s v="Felita Dauney"/>
    <s v="fdauney4p@sphinn.com"/>
    <s v="Ireland"/>
    <x v="0"/>
    <x v="0"/>
    <s v="D"/>
    <x v="2"/>
    <x v="0"/>
    <n v="8.9499999999999993"/>
    <n v="17.899999999999999"/>
  </r>
  <r>
    <s v="RCK-04069-371"/>
    <x v="151"/>
    <s v="94573-61802-PH"/>
    <s v="E-L-2.5"/>
    <n v="2"/>
    <s v="Serena Earley"/>
    <s v="searley4q@youku.com"/>
    <s v="United Kingdom"/>
    <x v="1"/>
    <x v="1"/>
    <s v="L"/>
    <x v="1"/>
    <x v="2"/>
    <n v="34.154999999999994"/>
    <n v="68.309999999999988"/>
  </r>
  <r>
    <s v="IRJ-67095-738"/>
    <x v="13"/>
    <s v="86447-02699-UT"/>
    <s v="E-M-2.5"/>
    <n v="2"/>
    <s v="Minny Chamberlayne"/>
    <s v="mchamberlayne4r@bigcartel.com"/>
    <s v="United States"/>
    <x v="1"/>
    <x v="1"/>
    <s v="M"/>
    <x v="0"/>
    <x v="2"/>
    <n v="31.624999999999996"/>
    <n v="63.249999999999993"/>
  </r>
  <r>
    <s v="VEA-31961-977"/>
    <x v="79"/>
    <s v="51432-27169-KN"/>
    <s v="E-D-0.5"/>
    <n v="3"/>
    <s v="Bartholemy Flaherty"/>
    <s v="bflaherty4s@moonfruit.com"/>
    <s v="Ireland"/>
    <x v="1"/>
    <x v="1"/>
    <s v="D"/>
    <x v="2"/>
    <x v="1"/>
    <n v="7.29"/>
    <n v="21.87"/>
  </r>
  <r>
    <s v="BAF-42286-205"/>
    <x v="152"/>
    <s v="43074-00987-PB"/>
    <s v="R-M-2.5"/>
    <n v="4"/>
    <s v="Oran Colbeck"/>
    <s v="ocolbeck4t@sina.com.cn"/>
    <s v="United States"/>
    <x v="0"/>
    <x v="0"/>
    <s v="M"/>
    <x v="0"/>
    <x v="2"/>
    <n v="22.884999999999998"/>
    <n v="91.539999999999992"/>
  </r>
  <r>
    <s v="WOR-52762-511"/>
    <x v="153"/>
    <s v="04739-85772-QT"/>
    <s v="E-L-2.5"/>
    <n v="6"/>
    <s v="Elysee Sketch"/>
    <s v=""/>
    <s v="United States"/>
    <x v="1"/>
    <x v="1"/>
    <s v="L"/>
    <x v="1"/>
    <x v="2"/>
    <n v="34.154999999999994"/>
    <n v="204.92999999999995"/>
  </r>
  <r>
    <s v="ZWK-03995-815"/>
    <x v="154"/>
    <s v="28279-78469-YW"/>
    <s v="E-M-2.5"/>
    <n v="2"/>
    <s v="Ethelda Hobbing"/>
    <s v="ehobbing4v@nsw.gov.au"/>
    <s v="United States"/>
    <x v="1"/>
    <x v="1"/>
    <s v="M"/>
    <x v="0"/>
    <x v="2"/>
    <n v="31.624999999999996"/>
    <n v="63.249999999999993"/>
  </r>
  <r>
    <s v="CKF-43291-846"/>
    <x v="155"/>
    <s v="91829-99544-DS"/>
    <s v="E-L-2.5"/>
    <n v="1"/>
    <s v="Odille Thynne"/>
    <s v="othynne4w@auda.org.au"/>
    <s v="United States"/>
    <x v="1"/>
    <x v="1"/>
    <s v="L"/>
    <x v="1"/>
    <x v="2"/>
    <n v="34.154999999999994"/>
    <n v="34.154999999999994"/>
  </r>
  <r>
    <s v="RMW-74160-339"/>
    <x v="156"/>
    <s v="38978-59582-JP"/>
    <s v="R-L-2.5"/>
    <n v="4"/>
    <s v="Emlynne Heining"/>
    <s v="eheining4x@flickr.com"/>
    <s v="United States"/>
    <x v="0"/>
    <x v="0"/>
    <s v="L"/>
    <x v="1"/>
    <x v="2"/>
    <n v="27.484999999999996"/>
    <n v="109.93999999999998"/>
  </r>
  <r>
    <s v="FMT-94584-786"/>
    <x v="22"/>
    <s v="86504-96610-BH"/>
    <s v="A-L-1"/>
    <n v="2"/>
    <s v="Katerina Melloi"/>
    <s v="kmelloi4y@imdb.com"/>
    <s v="United States"/>
    <x v="2"/>
    <x v="2"/>
    <s v="L"/>
    <x v="1"/>
    <x v="0"/>
    <n v="12.95"/>
    <n v="25.9"/>
  </r>
  <r>
    <s v="NWT-78222-575"/>
    <x v="157"/>
    <s v="75986-98864-EZ"/>
    <s v="A-D-0.2"/>
    <n v="1"/>
    <s v="Tiffany Scardafield"/>
    <s v=""/>
    <s v="Ireland"/>
    <x v="2"/>
    <x v="2"/>
    <s v="D"/>
    <x v="2"/>
    <x v="3"/>
    <n v="2.9849999999999999"/>
    <n v="2.9849999999999999"/>
  </r>
  <r>
    <s v="EOI-02511-919"/>
    <x v="158"/>
    <s v="66776-88682-RG"/>
    <s v="E-L-0.2"/>
    <n v="5"/>
    <s v="Abrahan Mussen"/>
    <s v="amussen50@51.la"/>
    <s v="United States"/>
    <x v="1"/>
    <x v="1"/>
    <s v="L"/>
    <x v="1"/>
    <x v="3"/>
    <n v="4.4550000000000001"/>
    <n v="22.274999999999999"/>
  </r>
  <r>
    <s v="EOI-02511-919"/>
    <x v="158"/>
    <s v="66776-88682-RG"/>
    <s v="A-D-0.5"/>
    <n v="5"/>
    <s v="Abrahan Mussen"/>
    <s v="amussen50@51.la"/>
    <s v="United States"/>
    <x v="2"/>
    <x v="2"/>
    <s v="D"/>
    <x v="2"/>
    <x v="1"/>
    <n v="5.97"/>
    <n v="29.849999999999998"/>
  </r>
  <r>
    <s v="UCT-03935-589"/>
    <x v="78"/>
    <s v="85851-78384-DM"/>
    <s v="R-D-0.5"/>
    <n v="6"/>
    <s v="Anny Mundford"/>
    <s v="amundford52@nbcnews.com"/>
    <s v="United States"/>
    <x v="0"/>
    <x v="0"/>
    <s v="D"/>
    <x v="2"/>
    <x v="1"/>
    <n v="5.3699999999999992"/>
    <n v="32.22"/>
  </r>
  <r>
    <s v="SBI-60013-494"/>
    <x v="159"/>
    <s v="55232-81621-BX"/>
    <s v="E-M-0.2"/>
    <n v="2"/>
    <s v="Tory Walas"/>
    <s v="twalas53@google.ca"/>
    <s v="United States"/>
    <x v="1"/>
    <x v="1"/>
    <s v="M"/>
    <x v="0"/>
    <x v="3"/>
    <n v="4.125"/>
    <n v="8.25"/>
  </r>
  <r>
    <s v="QRA-73277-814"/>
    <x v="160"/>
    <s v="80310-92912-JA"/>
    <s v="A-L-0.5"/>
    <n v="4"/>
    <s v="Isa Blazewicz"/>
    <s v="iblazewicz54@thetimes.co.uk"/>
    <s v="United States"/>
    <x v="2"/>
    <x v="2"/>
    <s v="L"/>
    <x v="1"/>
    <x v="1"/>
    <n v="7.77"/>
    <n v="31.08"/>
  </r>
  <r>
    <s v="EQE-31648-909"/>
    <x v="161"/>
    <s v="19821-05175-WZ"/>
    <s v="E-D-0.5"/>
    <n v="5"/>
    <s v="Angie Rizzetti"/>
    <s v="arizzetti55@naver.com"/>
    <s v="United States"/>
    <x v="1"/>
    <x v="1"/>
    <s v="D"/>
    <x v="2"/>
    <x v="1"/>
    <n v="7.29"/>
    <n v="36.450000000000003"/>
  </r>
  <r>
    <s v="QOO-24615-950"/>
    <x v="162"/>
    <s v="01338-83217-GV"/>
    <s v="R-M-2.5"/>
    <n v="3"/>
    <s v="Mord Meriet"/>
    <s v="mmeriet56@noaa.gov"/>
    <s v="United States"/>
    <x v="0"/>
    <x v="0"/>
    <s v="M"/>
    <x v="0"/>
    <x v="2"/>
    <n v="22.884999999999998"/>
    <n v="68.655000000000001"/>
  </r>
  <r>
    <s v="WDV-73864-037"/>
    <x v="70"/>
    <s v="66044-25298-TA"/>
    <s v="L-M-0.5"/>
    <n v="5"/>
    <s v="Lawrence Pratt"/>
    <s v="lpratt57@netvibes.com"/>
    <s v="United States"/>
    <x v="3"/>
    <x v="3"/>
    <s v="M"/>
    <x v="0"/>
    <x v="1"/>
    <n v="8.73"/>
    <n v="43.650000000000006"/>
  </r>
  <r>
    <s v="PKR-88575-066"/>
    <x v="163"/>
    <s v="28728-47861-TZ"/>
    <s v="E-L-0.2"/>
    <n v="1"/>
    <s v="Astrix Kitchingham"/>
    <s v="akitchingham58@com.com"/>
    <s v="United States"/>
    <x v="1"/>
    <x v="1"/>
    <s v="L"/>
    <x v="1"/>
    <x v="3"/>
    <n v="4.4550000000000001"/>
    <n v="4.4550000000000001"/>
  </r>
  <r>
    <s v="BWR-85735-955"/>
    <x v="153"/>
    <s v="32638-38620-AX"/>
    <s v="L-M-1"/>
    <n v="3"/>
    <s v="Burnard Bartholin"/>
    <s v="bbartholin59@xinhuanet.com"/>
    <s v="United States"/>
    <x v="3"/>
    <x v="3"/>
    <s v="M"/>
    <x v="0"/>
    <x v="0"/>
    <n v="14.55"/>
    <n v="43.650000000000006"/>
  </r>
  <r>
    <s v="YFX-64795-136"/>
    <x v="164"/>
    <s v="83163-65741-IH"/>
    <s v="L-M-2.5"/>
    <n v="1"/>
    <s v="Madelene Prinn"/>
    <s v="mprinn5a@usa.gov"/>
    <s v="United States"/>
    <x v="3"/>
    <x v="3"/>
    <s v="M"/>
    <x v="0"/>
    <x v="2"/>
    <n v="33.464999999999996"/>
    <n v="33.464999999999996"/>
  </r>
  <r>
    <s v="DDO-71442-967"/>
    <x v="165"/>
    <s v="89422-58281-FD"/>
    <s v="L-D-0.2"/>
    <n v="5"/>
    <s v="Alisun Baudino"/>
    <s v="abaudino5b@netvibes.com"/>
    <s v="United States"/>
    <x v="3"/>
    <x v="3"/>
    <s v="D"/>
    <x v="2"/>
    <x v="3"/>
    <n v="3.8849999999999998"/>
    <n v="19.424999999999997"/>
  </r>
  <r>
    <s v="ILQ-11027-588"/>
    <x v="166"/>
    <s v="76293-30918-DQ"/>
    <s v="E-D-1"/>
    <n v="6"/>
    <s v="Philipa Petrushanko"/>
    <s v="ppetrushanko5c@blinklist.com"/>
    <s v="Ireland"/>
    <x v="1"/>
    <x v="1"/>
    <s v="D"/>
    <x v="2"/>
    <x v="0"/>
    <n v="12.15"/>
    <n v="72.900000000000006"/>
  </r>
  <r>
    <s v="KRZ-13868-122"/>
    <x v="167"/>
    <s v="86779-84838-EJ"/>
    <s v="E-L-1"/>
    <n v="3"/>
    <s v="Kimberli Mustchin"/>
    <s v=""/>
    <s v="United States"/>
    <x v="1"/>
    <x v="1"/>
    <s v="L"/>
    <x v="1"/>
    <x v="0"/>
    <n v="14.85"/>
    <n v="44.55"/>
  </r>
  <r>
    <s v="VRM-93594-914"/>
    <x v="168"/>
    <s v="66806-41795-MX"/>
    <s v="E-D-0.5"/>
    <n v="5"/>
    <s v="Emlynne Laird"/>
    <s v="elaird5e@bing.com"/>
    <s v="United States"/>
    <x v="1"/>
    <x v="1"/>
    <s v="D"/>
    <x v="2"/>
    <x v="1"/>
    <n v="7.29"/>
    <n v="36.450000000000003"/>
  </r>
  <r>
    <s v="HXL-22497-359"/>
    <x v="169"/>
    <s v="64875-71224-UI"/>
    <s v="A-L-1"/>
    <n v="3"/>
    <s v="Marlena Howsden"/>
    <s v="mhowsden5f@infoseek.co.jp"/>
    <s v="United States"/>
    <x v="2"/>
    <x v="2"/>
    <s v="L"/>
    <x v="1"/>
    <x v="0"/>
    <n v="12.95"/>
    <n v="38.849999999999994"/>
  </r>
  <r>
    <s v="NOP-21394-646"/>
    <x v="170"/>
    <s v="16982-35708-BZ"/>
    <s v="E-L-0.5"/>
    <n v="6"/>
    <s v="Nealson Cuttler"/>
    <s v="ncuttler5g@parallels.com"/>
    <s v="United States"/>
    <x v="1"/>
    <x v="1"/>
    <s v="L"/>
    <x v="1"/>
    <x v="1"/>
    <n v="8.91"/>
    <n v="53.46"/>
  </r>
  <r>
    <s v="NOP-21394-646"/>
    <x v="170"/>
    <s v="16982-35708-BZ"/>
    <s v="L-D-2.5"/>
    <n v="2"/>
    <s v="Nealson Cuttler"/>
    <s v="ncuttler5g@parallels.com"/>
    <s v="United States"/>
    <x v="3"/>
    <x v="3"/>
    <s v="D"/>
    <x v="2"/>
    <x v="2"/>
    <n v="29.784999999999997"/>
    <n v="59.569999999999993"/>
  </r>
  <r>
    <s v="NOP-21394-646"/>
    <x v="170"/>
    <s v="16982-35708-BZ"/>
    <s v="L-D-2.5"/>
    <n v="3"/>
    <s v="Nealson Cuttler"/>
    <s v="ncuttler5g@parallels.com"/>
    <s v="United States"/>
    <x v="3"/>
    <x v="3"/>
    <s v="D"/>
    <x v="2"/>
    <x v="2"/>
    <n v="29.784999999999997"/>
    <n v="89.35499999999999"/>
  </r>
  <r>
    <s v="NOP-21394-646"/>
    <x v="170"/>
    <s v="16982-35708-BZ"/>
    <s v="L-L-0.5"/>
    <n v="4"/>
    <s v="Nealson Cuttler"/>
    <s v="ncuttler5g@parallels.com"/>
    <s v="United States"/>
    <x v="3"/>
    <x v="3"/>
    <s v="L"/>
    <x v="1"/>
    <x v="1"/>
    <n v="9.51"/>
    <n v="38.04"/>
  </r>
  <r>
    <s v="NOP-21394-646"/>
    <x v="170"/>
    <s v="16982-35708-BZ"/>
    <s v="E-M-1"/>
    <n v="3"/>
    <s v="Nealson Cuttler"/>
    <s v="ncuttler5g@parallels.com"/>
    <s v="United States"/>
    <x v="1"/>
    <x v="1"/>
    <s v="M"/>
    <x v="0"/>
    <x v="0"/>
    <n v="13.75"/>
    <n v="41.25"/>
  </r>
  <r>
    <s v="FTV-77095-168"/>
    <x v="171"/>
    <s v="66708-26678-QK"/>
    <s v="L-L-0.5"/>
    <n v="6"/>
    <s v="Adriana Lazarus"/>
    <s v=""/>
    <s v="United States"/>
    <x v="3"/>
    <x v="3"/>
    <s v="L"/>
    <x v="1"/>
    <x v="1"/>
    <n v="9.51"/>
    <n v="57.06"/>
  </r>
  <r>
    <s v="BOR-02906-411"/>
    <x v="172"/>
    <s v="08743-09057-OO"/>
    <s v="L-D-2.5"/>
    <n v="6"/>
    <s v="Tallie felip"/>
    <s v="tfelip5m@typepad.com"/>
    <s v="United States"/>
    <x v="3"/>
    <x v="3"/>
    <s v="D"/>
    <x v="2"/>
    <x v="2"/>
    <n v="29.784999999999997"/>
    <n v="178.70999999999998"/>
  </r>
  <r>
    <s v="WMP-68847-770"/>
    <x v="173"/>
    <s v="37490-01572-JW"/>
    <s v="L-L-0.2"/>
    <n v="1"/>
    <s v="Vanna Le - Count"/>
    <s v="vle5n@disqus.com"/>
    <s v="United States"/>
    <x v="3"/>
    <x v="3"/>
    <s v="L"/>
    <x v="1"/>
    <x v="3"/>
    <n v="4.7549999999999999"/>
    <n v="4.7549999999999999"/>
  </r>
  <r>
    <s v="TMO-22785-872"/>
    <x v="174"/>
    <s v="01811-60350-CU"/>
    <s v="E-M-1"/>
    <n v="6"/>
    <s v="Sarette Ducarel"/>
    <s v=""/>
    <s v="United States"/>
    <x v="1"/>
    <x v="1"/>
    <s v="M"/>
    <x v="0"/>
    <x v="0"/>
    <n v="13.75"/>
    <n v="82.5"/>
  </r>
  <r>
    <s v="TJG-73587-353"/>
    <x v="175"/>
    <s v="24766-58139-GT"/>
    <s v="R-D-0.2"/>
    <n v="3"/>
    <s v="Kendra Glison"/>
    <s v=""/>
    <s v="United States"/>
    <x v="0"/>
    <x v="0"/>
    <s v="D"/>
    <x v="2"/>
    <x v="3"/>
    <n v="2.6849999999999996"/>
    <n v="8.0549999999999997"/>
  </r>
  <r>
    <s v="OOU-61343-455"/>
    <x v="176"/>
    <s v="90123-70970-NY"/>
    <s v="A-M-1"/>
    <n v="2"/>
    <s v="Nertie Poolman"/>
    <s v="npoolman5q@howstuffworks.com"/>
    <s v="United States"/>
    <x v="2"/>
    <x v="2"/>
    <s v="M"/>
    <x v="0"/>
    <x v="0"/>
    <n v="11.25"/>
    <n v="22.5"/>
  </r>
  <r>
    <s v="RMA-08327-369"/>
    <x v="142"/>
    <s v="93809-05424-MG"/>
    <s v="A-M-0.5"/>
    <n v="6"/>
    <s v="Orbadiah Duny"/>
    <s v="oduny5r@constantcontact.com"/>
    <s v="United States"/>
    <x v="2"/>
    <x v="2"/>
    <s v="M"/>
    <x v="0"/>
    <x v="1"/>
    <n v="6.75"/>
    <n v="40.5"/>
  </r>
  <r>
    <s v="SFB-97929-779"/>
    <x v="177"/>
    <s v="85425-33494-HQ"/>
    <s v="E-D-0.5"/>
    <n v="4"/>
    <s v="Constance Halfhide"/>
    <s v="chalfhide5s@google.ru"/>
    <s v="Ireland"/>
    <x v="1"/>
    <x v="1"/>
    <s v="D"/>
    <x v="2"/>
    <x v="1"/>
    <n v="7.29"/>
    <n v="29.16"/>
  </r>
  <r>
    <s v="AUP-10128-606"/>
    <x v="178"/>
    <s v="54387-64897-XC"/>
    <s v="A-M-0.5"/>
    <n v="1"/>
    <s v="Fransisco Malecky"/>
    <s v="fmalecky5t@list-manage.com"/>
    <s v="United Kingdom"/>
    <x v="2"/>
    <x v="2"/>
    <s v="M"/>
    <x v="0"/>
    <x v="1"/>
    <n v="6.75"/>
    <n v="6.75"/>
  </r>
  <r>
    <s v="YTW-40242-005"/>
    <x v="179"/>
    <s v="01035-70465-UO"/>
    <s v="L-D-1"/>
    <n v="4"/>
    <s v="Anselma Attwater"/>
    <s v="aattwater5u@wikia.com"/>
    <s v="United States"/>
    <x v="3"/>
    <x v="3"/>
    <s v="D"/>
    <x v="2"/>
    <x v="0"/>
    <n v="12.95"/>
    <n v="51.8"/>
  </r>
  <r>
    <s v="PRP-53390-819"/>
    <x v="180"/>
    <s v="84260-39432-ML"/>
    <s v="E-L-0.5"/>
    <n v="6"/>
    <s v="Minette Whellans"/>
    <s v="mwhellans5v@mapquest.com"/>
    <s v="United States"/>
    <x v="1"/>
    <x v="1"/>
    <s v="L"/>
    <x v="1"/>
    <x v="1"/>
    <n v="8.91"/>
    <n v="53.46"/>
  </r>
  <r>
    <s v="GSJ-01065-125"/>
    <x v="181"/>
    <s v="69779-40609-RS"/>
    <s v="E-D-0.2"/>
    <n v="4"/>
    <s v="Dael Camilletti"/>
    <s v="dcamilletti5w@businesswire.com"/>
    <s v="United States"/>
    <x v="1"/>
    <x v="1"/>
    <s v="D"/>
    <x v="2"/>
    <x v="3"/>
    <n v="3.645"/>
    <n v="14.58"/>
  </r>
  <r>
    <s v="YQU-65147-580"/>
    <x v="182"/>
    <s v="80247-70000-HT"/>
    <s v="R-D-2.5"/>
    <n v="1"/>
    <s v="Emiline Galgey"/>
    <s v="egalgey5x@wufoo.com"/>
    <s v="United States"/>
    <x v="0"/>
    <x v="0"/>
    <s v="D"/>
    <x v="2"/>
    <x v="2"/>
    <n v="20.584999999999997"/>
    <n v="20.584999999999997"/>
  </r>
  <r>
    <s v="QPM-95832-683"/>
    <x v="183"/>
    <s v="35058-04550-VC"/>
    <s v="L-L-1"/>
    <n v="2"/>
    <s v="Murdock Hame"/>
    <s v="mhame5y@newsvine.com"/>
    <s v="Ireland"/>
    <x v="3"/>
    <x v="3"/>
    <s v="L"/>
    <x v="1"/>
    <x v="0"/>
    <n v="15.85"/>
    <n v="31.7"/>
  </r>
  <r>
    <s v="BNQ-88920-567"/>
    <x v="184"/>
    <s v="27226-53717-SY"/>
    <s v="L-D-0.2"/>
    <n v="6"/>
    <s v="Ilka Gurnee"/>
    <s v="igurnee5z@usnews.com"/>
    <s v="United States"/>
    <x v="3"/>
    <x v="3"/>
    <s v="D"/>
    <x v="2"/>
    <x v="3"/>
    <n v="3.8849999999999998"/>
    <n v="23.31"/>
  </r>
  <r>
    <s v="PUX-47906-110"/>
    <x v="185"/>
    <s v="02002-98725-CH"/>
    <s v="L-M-1"/>
    <n v="4"/>
    <s v="Alfy Snowding"/>
    <s v="asnowding60@comsenz.com"/>
    <s v="United States"/>
    <x v="3"/>
    <x v="3"/>
    <s v="M"/>
    <x v="0"/>
    <x v="0"/>
    <n v="14.55"/>
    <n v="58.2"/>
  </r>
  <r>
    <s v="COL-72079-610"/>
    <x v="186"/>
    <s v="38487-01549-MV"/>
    <s v="E-L-0.5"/>
    <n v="4"/>
    <s v="Godfry Poinsett"/>
    <s v="gpoinsett61@berkeley.edu"/>
    <s v="United States"/>
    <x v="1"/>
    <x v="1"/>
    <s v="L"/>
    <x v="1"/>
    <x v="1"/>
    <n v="8.91"/>
    <n v="35.64"/>
  </r>
  <r>
    <s v="LBC-45686-819"/>
    <x v="187"/>
    <s v="98573-41811-EQ"/>
    <s v="A-M-1"/>
    <n v="5"/>
    <s v="Rem Furman"/>
    <s v="rfurman62@t.co"/>
    <s v="Ireland"/>
    <x v="2"/>
    <x v="2"/>
    <s v="M"/>
    <x v="0"/>
    <x v="0"/>
    <n v="11.25"/>
    <n v="56.25"/>
  </r>
  <r>
    <s v="BLQ-03709-265"/>
    <x v="148"/>
    <s v="72463-75685-MV"/>
    <s v="R-L-0.2"/>
    <n v="3"/>
    <s v="Charis Crosier"/>
    <s v="ccrosier63@xrea.com"/>
    <s v="United States"/>
    <x v="0"/>
    <x v="0"/>
    <s v="L"/>
    <x v="1"/>
    <x v="3"/>
    <n v="3.5849999999999995"/>
    <n v="10.754999999999999"/>
  </r>
  <r>
    <s v="BLQ-03709-265"/>
    <x v="148"/>
    <s v="72463-75685-MV"/>
    <s v="R-M-0.2"/>
    <n v="5"/>
    <s v="Charis Crosier"/>
    <s v="ccrosier63@xrea.com"/>
    <s v="United States"/>
    <x v="0"/>
    <x v="0"/>
    <s v="M"/>
    <x v="0"/>
    <x v="3"/>
    <n v="2.9849999999999999"/>
    <n v="14.924999999999999"/>
  </r>
  <r>
    <s v="VFZ-91673-181"/>
    <x v="188"/>
    <s v="10225-91535-AI"/>
    <s v="A-L-1"/>
    <n v="6"/>
    <s v="Lenka Rushmer"/>
    <s v="lrushmer65@europa.eu"/>
    <s v="United States"/>
    <x v="2"/>
    <x v="2"/>
    <s v="L"/>
    <x v="1"/>
    <x v="0"/>
    <n v="12.95"/>
    <n v="77.699999999999989"/>
  </r>
  <r>
    <s v="WKD-81956-870"/>
    <x v="189"/>
    <s v="48090-06534-HI"/>
    <s v="L-D-0.5"/>
    <n v="3"/>
    <s v="Waneta Edinborough"/>
    <s v="wedinborough66@github.io"/>
    <s v="United States"/>
    <x v="3"/>
    <x v="3"/>
    <s v="D"/>
    <x v="2"/>
    <x v="1"/>
    <n v="7.77"/>
    <n v="23.31"/>
  </r>
  <r>
    <s v="TNI-91067-006"/>
    <x v="190"/>
    <s v="80444-58185-FX"/>
    <s v="E-L-1"/>
    <n v="4"/>
    <s v="Bobbe Piggott"/>
    <s v=""/>
    <s v="United States"/>
    <x v="1"/>
    <x v="1"/>
    <s v="L"/>
    <x v="1"/>
    <x v="0"/>
    <n v="14.85"/>
    <n v="59.4"/>
  </r>
  <r>
    <s v="IZA-61469-812"/>
    <x v="191"/>
    <s v="13561-92774-WP"/>
    <s v="L-D-2.5"/>
    <n v="4"/>
    <s v="Ketty Bromehead"/>
    <s v="kbromehead68@un.org"/>
    <s v="United States"/>
    <x v="3"/>
    <x v="3"/>
    <s v="D"/>
    <x v="2"/>
    <x v="2"/>
    <n v="29.784999999999997"/>
    <n v="119.13999999999999"/>
  </r>
  <r>
    <s v="PSS-22466-862"/>
    <x v="192"/>
    <s v="11550-78378-GE"/>
    <s v="R-L-0.2"/>
    <n v="4"/>
    <s v="Elsbeth Westerman"/>
    <s v="ewesterman69@si.edu"/>
    <s v="Ireland"/>
    <x v="0"/>
    <x v="0"/>
    <s v="L"/>
    <x v="1"/>
    <x v="3"/>
    <n v="3.5849999999999995"/>
    <n v="14.339999999999998"/>
  </r>
  <r>
    <s v="REH-56504-397"/>
    <x v="193"/>
    <s v="90961-35603-RP"/>
    <s v="A-M-2.5"/>
    <n v="5"/>
    <s v="Anabelle Hutchens"/>
    <s v="ahutchens6a@amazonaws.com"/>
    <s v="United States"/>
    <x v="2"/>
    <x v="2"/>
    <s v="M"/>
    <x v="0"/>
    <x v="2"/>
    <n v="25.874999999999996"/>
    <n v="129.37499999999997"/>
  </r>
  <r>
    <s v="ALA-62598-016"/>
    <x v="194"/>
    <s v="57145-03803-ZL"/>
    <s v="R-D-0.2"/>
    <n v="6"/>
    <s v="Noak Wyvill"/>
    <s v="nwyvill6b@naver.com"/>
    <s v="United Kingdom"/>
    <x v="0"/>
    <x v="0"/>
    <s v="D"/>
    <x v="2"/>
    <x v="3"/>
    <n v="2.6849999999999996"/>
    <n v="16.11"/>
  </r>
  <r>
    <s v="EYE-70374-835"/>
    <x v="195"/>
    <s v="89115-11966-VF"/>
    <s v="R-L-0.2"/>
    <n v="5"/>
    <s v="Beltran Mathon"/>
    <s v="bmathon6c@barnesandnoble.com"/>
    <s v="United States"/>
    <x v="0"/>
    <x v="0"/>
    <s v="L"/>
    <x v="1"/>
    <x v="3"/>
    <n v="3.5849999999999995"/>
    <n v="17.924999999999997"/>
  </r>
  <r>
    <s v="CCZ-19589-212"/>
    <x v="196"/>
    <s v="05754-41702-FG"/>
    <s v="L-M-0.2"/>
    <n v="2"/>
    <s v="Kristos Streight"/>
    <s v="kstreight6d@about.com"/>
    <s v="United States"/>
    <x v="3"/>
    <x v="3"/>
    <s v="M"/>
    <x v="0"/>
    <x v="3"/>
    <n v="4.3650000000000002"/>
    <n v="8.73"/>
  </r>
  <r>
    <s v="BPT-83989-157"/>
    <x v="197"/>
    <s v="84269-49816-ML"/>
    <s v="A-M-2.5"/>
    <n v="2"/>
    <s v="Portie Cutchie"/>
    <s v="pcutchie6e@globo.com"/>
    <s v="United States"/>
    <x v="2"/>
    <x v="2"/>
    <s v="M"/>
    <x v="0"/>
    <x v="2"/>
    <n v="25.874999999999996"/>
    <n v="51.749999999999993"/>
  </r>
  <r>
    <s v="YFH-87456-208"/>
    <x v="198"/>
    <s v="23600-98432-ME"/>
    <s v="L-M-0.2"/>
    <n v="2"/>
    <s v="Sinclare Edsell"/>
    <s v=""/>
    <s v="United States"/>
    <x v="3"/>
    <x v="3"/>
    <s v="M"/>
    <x v="0"/>
    <x v="3"/>
    <n v="4.3650000000000002"/>
    <n v="8.73"/>
  </r>
  <r>
    <s v="JLN-14700-924"/>
    <x v="199"/>
    <s v="79058-02767-CP"/>
    <s v="L-L-0.2"/>
    <n v="5"/>
    <s v="Conny Gheraldi"/>
    <s v="cgheraldi6g@opera.com"/>
    <s v="United Kingdom"/>
    <x v="3"/>
    <x v="3"/>
    <s v="L"/>
    <x v="1"/>
    <x v="3"/>
    <n v="4.7549999999999999"/>
    <n v="23.774999999999999"/>
  </r>
  <r>
    <s v="JVW-22582-137"/>
    <x v="200"/>
    <s v="89208-74646-UK"/>
    <s v="E-M-0.2"/>
    <n v="5"/>
    <s v="Beryle Kenwell"/>
    <s v="bkenwell6h@over-blog.com"/>
    <s v="United States"/>
    <x v="1"/>
    <x v="1"/>
    <s v="M"/>
    <x v="0"/>
    <x v="3"/>
    <n v="4.125"/>
    <n v="20.625"/>
  </r>
  <r>
    <s v="LAA-41879-001"/>
    <x v="201"/>
    <s v="11408-81032-UR"/>
    <s v="L-L-2.5"/>
    <n v="1"/>
    <s v="Tomas Sutty"/>
    <s v="tsutty6i@google.es"/>
    <s v="United States"/>
    <x v="3"/>
    <x v="3"/>
    <s v="L"/>
    <x v="1"/>
    <x v="2"/>
    <n v="36.454999999999998"/>
    <n v="36.454999999999998"/>
  </r>
  <r>
    <s v="BRV-64870-915"/>
    <x v="202"/>
    <s v="32070-55528-UG"/>
    <s v="L-L-2.5"/>
    <n v="5"/>
    <s v="Samuele Ales0"/>
    <s v=""/>
    <s v="Ireland"/>
    <x v="3"/>
    <x v="3"/>
    <s v="L"/>
    <x v="1"/>
    <x v="2"/>
    <n v="36.454999999999998"/>
    <n v="182.27499999999998"/>
  </r>
  <r>
    <s v="RGJ-12544-083"/>
    <x v="203"/>
    <s v="48873-84433-PN"/>
    <s v="L-D-2.5"/>
    <n v="3"/>
    <s v="Carlie Harce"/>
    <s v="charce6k@cafepress.com"/>
    <s v="Ireland"/>
    <x v="3"/>
    <x v="3"/>
    <s v="D"/>
    <x v="2"/>
    <x v="2"/>
    <n v="29.784999999999997"/>
    <n v="89.35499999999999"/>
  </r>
  <r>
    <s v="JJX-83339-346"/>
    <x v="204"/>
    <s v="32928-18158-OW"/>
    <s v="R-L-0.2"/>
    <n v="1"/>
    <s v="Craggy Bril"/>
    <s v=""/>
    <s v="United States"/>
    <x v="0"/>
    <x v="0"/>
    <s v="L"/>
    <x v="1"/>
    <x v="3"/>
    <n v="3.5849999999999995"/>
    <n v="3.5849999999999995"/>
  </r>
  <r>
    <s v="BIU-21970-705"/>
    <x v="205"/>
    <s v="89711-56688-GG"/>
    <s v="R-M-2.5"/>
    <n v="2"/>
    <s v="Friederike Drysdale"/>
    <s v="fdrysdale6m@symantec.com"/>
    <s v="United States"/>
    <x v="0"/>
    <x v="0"/>
    <s v="M"/>
    <x v="0"/>
    <x v="2"/>
    <n v="22.884999999999998"/>
    <n v="45.769999999999996"/>
  </r>
  <r>
    <s v="ELJ-87741-745"/>
    <x v="206"/>
    <s v="48389-71976-JB"/>
    <s v="E-L-1"/>
    <n v="4"/>
    <s v="Devon Magowan"/>
    <s v="dmagowan6n@fc2.com"/>
    <s v="United States"/>
    <x v="1"/>
    <x v="1"/>
    <s v="L"/>
    <x v="1"/>
    <x v="0"/>
    <n v="14.85"/>
    <n v="59.4"/>
  </r>
  <r>
    <s v="SGI-48226-857"/>
    <x v="207"/>
    <s v="84033-80762-EQ"/>
    <s v="A-M-2.5"/>
    <n v="6"/>
    <s v="Codi Littrell"/>
    <s v=""/>
    <s v="United States"/>
    <x v="2"/>
    <x v="2"/>
    <s v="M"/>
    <x v="0"/>
    <x v="2"/>
    <n v="25.874999999999996"/>
    <n v="155.24999999999997"/>
  </r>
  <r>
    <s v="AHV-66988-037"/>
    <x v="208"/>
    <s v="12743-00952-KO"/>
    <s v="R-M-2.5"/>
    <n v="2"/>
    <s v="Christel Speak"/>
    <s v=""/>
    <s v="United States"/>
    <x v="0"/>
    <x v="0"/>
    <s v="M"/>
    <x v="0"/>
    <x v="2"/>
    <n v="22.884999999999998"/>
    <n v="45.769999999999996"/>
  </r>
  <r>
    <s v="ISK-42066-094"/>
    <x v="209"/>
    <s v="41505-42181-EF"/>
    <s v="E-D-1"/>
    <n v="3"/>
    <s v="Sibella Rushbrooke"/>
    <s v="srushbrooke6q@youku.com"/>
    <s v="United States"/>
    <x v="1"/>
    <x v="1"/>
    <s v="D"/>
    <x v="2"/>
    <x v="0"/>
    <n v="12.15"/>
    <n v="36.450000000000003"/>
  </r>
  <r>
    <s v="FTC-35822-530"/>
    <x v="210"/>
    <s v="14307-87663-KB"/>
    <s v="E-D-0.5"/>
    <n v="4"/>
    <s v="Tammie Drynan"/>
    <s v="tdrynan6r@deviantart.com"/>
    <s v="United States"/>
    <x v="1"/>
    <x v="1"/>
    <s v="D"/>
    <x v="2"/>
    <x v="1"/>
    <n v="7.29"/>
    <n v="29.16"/>
  </r>
  <r>
    <s v="VSS-56247-688"/>
    <x v="211"/>
    <s v="08360-19442-GB"/>
    <s v="L-M-2.5"/>
    <n v="4"/>
    <s v="Effie Yurkov"/>
    <s v="eyurkov6s@hud.gov"/>
    <s v="United States"/>
    <x v="3"/>
    <x v="3"/>
    <s v="M"/>
    <x v="0"/>
    <x v="2"/>
    <n v="33.464999999999996"/>
    <n v="133.85999999999999"/>
  </r>
  <r>
    <s v="HVW-25584-144"/>
    <x v="212"/>
    <s v="93405-51204-UW"/>
    <s v="L-L-0.2"/>
    <n v="5"/>
    <s v="Lexie Mallan"/>
    <s v="lmallan6t@state.gov"/>
    <s v="United States"/>
    <x v="3"/>
    <x v="3"/>
    <s v="L"/>
    <x v="1"/>
    <x v="3"/>
    <n v="4.7549999999999999"/>
    <n v="23.774999999999999"/>
  </r>
  <r>
    <s v="MUY-15309-209"/>
    <x v="213"/>
    <s v="97152-03355-IW"/>
    <s v="L-D-1"/>
    <n v="3"/>
    <s v="Georgena Bentjens"/>
    <s v="gbentjens6u@netlog.com"/>
    <s v="United Kingdom"/>
    <x v="3"/>
    <x v="3"/>
    <s v="D"/>
    <x v="2"/>
    <x v="0"/>
    <n v="12.95"/>
    <n v="38.849999999999994"/>
  </r>
  <r>
    <s v="VAJ-44572-469"/>
    <x v="63"/>
    <s v="79216-73157-TE"/>
    <s v="R-L-0.2"/>
    <n v="6"/>
    <s v="Delmar Beasant"/>
    <s v=""/>
    <s v="Ireland"/>
    <x v="0"/>
    <x v="0"/>
    <s v="L"/>
    <x v="1"/>
    <x v="3"/>
    <n v="3.5849999999999995"/>
    <n v="21.509999999999998"/>
  </r>
  <r>
    <s v="YJU-84377-606"/>
    <x v="214"/>
    <s v="20259-47723-AC"/>
    <s v="A-D-1"/>
    <n v="1"/>
    <s v="Lyn Entwistle"/>
    <s v="lentwistle6w@omniture.com"/>
    <s v="United States"/>
    <x v="2"/>
    <x v="2"/>
    <s v="D"/>
    <x v="2"/>
    <x v="0"/>
    <n v="9.9499999999999993"/>
    <n v="9.9499999999999993"/>
  </r>
  <r>
    <s v="VNC-93921-469"/>
    <x v="215"/>
    <s v="04666-71569-RI"/>
    <s v="L-L-1"/>
    <n v="1"/>
    <s v="Zacharias Kiffe"/>
    <s v="zkiffe74@cyberchimps.com"/>
    <s v="United States"/>
    <x v="3"/>
    <x v="3"/>
    <s v="L"/>
    <x v="1"/>
    <x v="0"/>
    <n v="15.85"/>
    <n v="15.85"/>
  </r>
  <r>
    <s v="OGB-91614-810"/>
    <x v="216"/>
    <s v="08909-77713-CG"/>
    <s v="R-M-0.2"/>
    <n v="1"/>
    <s v="Mercedes Acott"/>
    <s v="macott6y@pagesperso-orange.fr"/>
    <s v="United States"/>
    <x v="0"/>
    <x v="0"/>
    <s v="M"/>
    <x v="0"/>
    <x v="3"/>
    <n v="2.9849999999999999"/>
    <n v="2.9849999999999999"/>
  </r>
  <r>
    <s v="BQI-61647-496"/>
    <x v="217"/>
    <s v="84340-73931-VV"/>
    <s v="E-M-1"/>
    <n v="5"/>
    <s v="Connor Heaviside"/>
    <s v="cheaviside6z@rediff.com"/>
    <s v="United States"/>
    <x v="1"/>
    <x v="1"/>
    <s v="M"/>
    <x v="0"/>
    <x v="0"/>
    <n v="13.75"/>
    <n v="68.75"/>
  </r>
  <r>
    <s v="IOM-51636-823"/>
    <x v="218"/>
    <s v="04609-95151-XH"/>
    <s v="A-D-1"/>
    <n v="3"/>
    <s v="Devy Bulbrook"/>
    <s v=""/>
    <s v="United States"/>
    <x v="2"/>
    <x v="2"/>
    <s v="D"/>
    <x v="2"/>
    <x v="0"/>
    <n v="9.9499999999999993"/>
    <n v="29.849999999999998"/>
  </r>
  <r>
    <s v="GGD-38107-641"/>
    <x v="219"/>
    <s v="99562-88650-YF"/>
    <s v="L-M-1"/>
    <n v="4"/>
    <s v="Leia Kernan"/>
    <s v="lkernan71@wsj.com"/>
    <s v="United States"/>
    <x v="3"/>
    <x v="3"/>
    <s v="M"/>
    <x v="0"/>
    <x v="0"/>
    <n v="14.55"/>
    <n v="58.2"/>
  </r>
  <r>
    <s v="LTO-95975-728"/>
    <x v="220"/>
    <s v="46560-73885-PJ"/>
    <s v="R-L-0.5"/>
    <n v="4"/>
    <s v="Rosaline McLae"/>
    <s v="rmclae72@dailymotion.com"/>
    <s v="United Kingdom"/>
    <x v="0"/>
    <x v="0"/>
    <s v="L"/>
    <x v="1"/>
    <x v="1"/>
    <n v="7.169999999999999"/>
    <n v="28.679999999999996"/>
  </r>
  <r>
    <s v="IGM-84664-265"/>
    <x v="114"/>
    <s v="80179-44620-WN"/>
    <s v="R-L-0.5"/>
    <n v="3"/>
    <s v="Cleve Blowfelde"/>
    <s v="cblowfelde73@ustream.tv"/>
    <s v="United States"/>
    <x v="0"/>
    <x v="0"/>
    <s v="L"/>
    <x v="1"/>
    <x v="1"/>
    <n v="7.169999999999999"/>
    <n v="21.509999999999998"/>
  </r>
  <r>
    <s v="SKO-45740-621"/>
    <x v="221"/>
    <s v="04666-71569-RI"/>
    <s v="L-M-0.5"/>
    <n v="2"/>
    <s v="Zacharias Kiffe"/>
    <s v="zkiffe74@cyberchimps.com"/>
    <s v="United States"/>
    <x v="3"/>
    <x v="3"/>
    <s v="M"/>
    <x v="0"/>
    <x v="1"/>
    <n v="8.73"/>
    <n v="17.46"/>
  </r>
  <r>
    <s v="FOJ-02234-063"/>
    <x v="222"/>
    <s v="59081-87231-VP"/>
    <s v="E-D-2.5"/>
    <n v="1"/>
    <s v="Denyse O'Calleran"/>
    <s v="docalleran75@ucla.edu"/>
    <s v="United States"/>
    <x v="1"/>
    <x v="1"/>
    <s v="D"/>
    <x v="2"/>
    <x v="2"/>
    <n v="27.945"/>
    <n v="27.945"/>
  </r>
  <r>
    <s v="MSJ-11909-468"/>
    <x v="188"/>
    <s v="07878-45872-CC"/>
    <s v="E-D-2.5"/>
    <n v="5"/>
    <s v="Cobby Cromwell"/>
    <s v="ccromwell76@desdev.cn"/>
    <s v="United States"/>
    <x v="1"/>
    <x v="1"/>
    <s v="D"/>
    <x v="2"/>
    <x v="2"/>
    <n v="27.945"/>
    <n v="139.72499999999999"/>
  </r>
  <r>
    <s v="DKB-78053-329"/>
    <x v="223"/>
    <s v="12444-05174-OO"/>
    <s v="R-M-0.2"/>
    <n v="2"/>
    <s v="Irv Hay"/>
    <s v="ihay77@lulu.com"/>
    <s v="United Kingdom"/>
    <x v="0"/>
    <x v="0"/>
    <s v="M"/>
    <x v="0"/>
    <x v="3"/>
    <n v="2.9849999999999999"/>
    <n v="5.97"/>
  </r>
  <r>
    <s v="DFZ-45083-941"/>
    <x v="224"/>
    <s v="34665-62561-AU"/>
    <s v="R-L-2.5"/>
    <n v="1"/>
    <s v="Tani Taffarello"/>
    <s v="ttaffarello78@sciencedaily.com"/>
    <s v="United States"/>
    <x v="0"/>
    <x v="0"/>
    <s v="L"/>
    <x v="1"/>
    <x v="2"/>
    <n v="27.484999999999996"/>
    <n v="27.484999999999996"/>
  </r>
  <r>
    <s v="OTA-40969-710"/>
    <x v="83"/>
    <s v="77877-11993-QH"/>
    <s v="R-L-1"/>
    <n v="5"/>
    <s v="Monique Canty"/>
    <s v="mcanty79@jigsy.com"/>
    <s v="United States"/>
    <x v="0"/>
    <x v="0"/>
    <s v="L"/>
    <x v="1"/>
    <x v="0"/>
    <n v="11.95"/>
    <n v="59.75"/>
  </r>
  <r>
    <s v="GRH-45571-667"/>
    <x v="104"/>
    <s v="32291-18308-YZ"/>
    <s v="E-M-1"/>
    <n v="3"/>
    <s v="Javier Kopke"/>
    <s v="jkopke7a@auda.org.au"/>
    <s v="United States"/>
    <x v="1"/>
    <x v="1"/>
    <s v="M"/>
    <x v="0"/>
    <x v="0"/>
    <n v="13.75"/>
    <n v="41.25"/>
  </r>
  <r>
    <s v="NXV-05302-067"/>
    <x v="225"/>
    <s v="25754-33191-ZI"/>
    <s v="L-M-2.5"/>
    <n v="4"/>
    <s v="Mar McIver"/>
    <s v=""/>
    <s v="United States"/>
    <x v="3"/>
    <x v="3"/>
    <s v="M"/>
    <x v="0"/>
    <x v="2"/>
    <n v="33.464999999999996"/>
    <n v="133.85999999999999"/>
  </r>
  <r>
    <s v="VZH-86274-142"/>
    <x v="226"/>
    <s v="53120-45532-KL"/>
    <s v="R-L-1"/>
    <n v="5"/>
    <s v="Arabella Fransewich"/>
    <s v=""/>
    <s v="Ireland"/>
    <x v="0"/>
    <x v="0"/>
    <s v="L"/>
    <x v="1"/>
    <x v="0"/>
    <n v="11.95"/>
    <n v="59.75"/>
  </r>
  <r>
    <s v="KIX-93248-135"/>
    <x v="227"/>
    <s v="36605-83052-WB"/>
    <s v="A-D-0.5"/>
    <n v="1"/>
    <s v="Violette Hellmore"/>
    <s v="vhellmore7d@bbc.co.uk"/>
    <s v="United States"/>
    <x v="2"/>
    <x v="2"/>
    <s v="D"/>
    <x v="2"/>
    <x v="1"/>
    <n v="5.97"/>
    <n v="5.97"/>
  </r>
  <r>
    <s v="AXR-10962-010"/>
    <x v="180"/>
    <s v="53683-35977-KI"/>
    <s v="E-D-1"/>
    <n v="2"/>
    <s v="Myles Seawright"/>
    <s v="mseawright7e@nbcnews.com"/>
    <s v="United Kingdom"/>
    <x v="1"/>
    <x v="1"/>
    <s v="D"/>
    <x v="2"/>
    <x v="0"/>
    <n v="12.15"/>
    <n v="24.3"/>
  </r>
  <r>
    <s v="IHS-71573-008"/>
    <x v="228"/>
    <s v="07972-83134-NM"/>
    <s v="E-D-0.2"/>
    <n v="6"/>
    <s v="Silvana Northeast"/>
    <s v="snortheast7f@mashable.com"/>
    <s v="United States"/>
    <x v="1"/>
    <x v="1"/>
    <s v="D"/>
    <x v="2"/>
    <x v="3"/>
    <n v="3.645"/>
    <n v="21.87"/>
  </r>
  <r>
    <s v="QTR-19001-114"/>
    <x v="229"/>
    <s v="01035-70465-UO"/>
    <s v="A-D-1"/>
    <n v="2"/>
    <s v="Anselma Attwater"/>
    <s v="aattwater5u@wikia.com"/>
    <s v="United States"/>
    <x v="2"/>
    <x v="2"/>
    <s v="D"/>
    <x v="2"/>
    <x v="0"/>
    <n v="9.9499999999999993"/>
    <n v="19.899999999999999"/>
  </r>
  <r>
    <s v="WBK-62297-910"/>
    <x v="230"/>
    <s v="25514-23938-IQ"/>
    <s v="A-D-0.2"/>
    <n v="2"/>
    <s v="Monica Fearon"/>
    <s v="mfearon7h@reverbnation.com"/>
    <s v="United States"/>
    <x v="2"/>
    <x v="2"/>
    <s v="D"/>
    <x v="2"/>
    <x v="3"/>
    <n v="2.9849999999999999"/>
    <n v="5.97"/>
  </r>
  <r>
    <s v="OGY-19377-175"/>
    <x v="231"/>
    <s v="49084-44492-OJ"/>
    <s v="E-D-0.5"/>
    <n v="1"/>
    <s v="Barney Chisnell"/>
    <s v=""/>
    <s v="Ireland"/>
    <x v="1"/>
    <x v="1"/>
    <s v="D"/>
    <x v="2"/>
    <x v="1"/>
    <n v="7.29"/>
    <n v="7.29"/>
  </r>
  <r>
    <s v="ESR-66651-814"/>
    <x v="80"/>
    <s v="76624-72205-CK"/>
    <s v="A-D-0.2"/>
    <n v="4"/>
    <s v="Jasper Sisneros"/>
    <s v="jsisneros7j@a8.net"/>
    <s v="United States"/>
    <x v="2"/>
    <x v="2"/>
    <s v="D"/>
    <x v="2"/>
    <x v="3"/>
    <n v="2.9849999999999999"/>
    <n v="11.94"/>
  </r>
  <r>
    <s v="CPX-46916-770"/>
    <x v="232"/>
    <s v="12729-50170-JE"/>
    <s v="R-L-1"/>
    <n v="6"/>
    <s v="Zachariah Carlson"/>
    <s v="zcarlson7k@bigcartel.com"/>
    <s v="Ireland"/>
    <x v="0"/>
    <x v="0"/>
    <s v="L"/>
    <x v="1"/>
    <x v="0"/>
    <n v="11.95"/>
    <n v="71.699999999999989"/>
  </r>
  <r>
    <s v="MDC-03318-645"/>
    <x v="233"/>
    <s v="43974-44760-QI"/>
    <s v="A-L-0.2"/>
    <n v="2"/>
    <s v="Warner Maddox"/>
    <s v="wmaddox7l@timesonline.co.uk"/>
    <s v="United States"/>
    <x v="2"/>
    <x v="2"/>
    <s v="L"/>
    <x v="1"/>
    <x v="3"/>
    <n v="3.8849999999999998"/>
    <n v="7.77"/>
  </r>
  <r>
    <s v="SFF-86059-407"/>
    <x v="234"/>
    <s v="30585-48726-BK"/>
    <s v="A-M-2.5"/>
    <n v="1"/>
    <s v="Donnie Hedlestone"/>
    <s v="dhedlestone7m@craigslist.org"/>
    <s v="United States"/>
    <x v="2"/>
    <x v="2"/>
    <s v="M"/>
    <x v="0"/>
    <x v="2"/>
    <n v="25.874999999999996"/>
    <n v="25.874999999999996"/>
  </r>
  <r>
    <s v="SCL-94540-788"/>
    <x v="235"/>
    <s v="16123-07017-TY"/>
    <s v="E-L-2.5"/>
    <n v="6"/>
    <s v="Teddi Crowthe"/>
    <s v="tcrowthe7n@europa.eu"/>
    <s v="United States"/>
    <x v="1"/>
    <x v="1"/>
    <s v="L"/>
    <x v="1"/>
    <x v="2"/>
    <n v="34.154999999999994"/>
    <n v="204.92999999999995"/>
  </r>
  <r>
    <s v="HVU-21634-076"/>
    <x v="236"/>
    <s v="27723-45097-MH"/>
    <s v="R-L-2.5"/>
    <n v="4"/>
    <s v="Dorelia Bury"/>
    <s v="dbury7o@tinyurl.com"/>
    <s v="Ireland"/>
    <x v="0"/>
    <x v="0"/>
    <s v="L"/>
    <x v="1"/>
    <x v="2"/>
    <n v="27.484999999999996"/>
    <n v="109.93999999999998"/>
  </r>
  <r>
    <s v="XUS-73326-418"/>
    <x v="237"/>
    <s v="37078-56703-AF"/>
    <s v="E-L-1"/>
    <n v="6"/>
    <s v="Gussy Broadbear"/>
    <s v="gbroadbear7p@omniture.com"/>
    <s v="United States"/>
    <x v="1"/>
    <x v="1"/>
    <s v="L"/>
    <x v="1"/>
    <x v="0"/>
    <n v="14.85"/>
    <n v="89.1"/>
  </r>
  <r>
    <s v="XWD-18933-006"/>
    <x v="238"/>
    <s v="79420-11075-MY"/>
    <s v="A-L-0.2"/>
    <n v="2"/>
    <s v="Emlynne Palfrey"/>
    <s v="epalfrey7q@devhub.com"/>
    <s v="United States"/>
    <x v="2"/>
    <x v="2"/>
    <s v="L"/>
    <x v="1"/>
    <x v="3"/>
    <n v="3.8849999999999998"/>
    <n v="7.77"/>
  </r>
  <r>
    <s v="HPD-65272-772"/>
    <x v="52"/>
    <s v="57504-13456-UO"/>
    <s v="L-M-2.5"/>
    <n v="1"/>
    <s v="Parsifal Metrick"/>
    <s v="pmetrick7r@rakuten.co.jp"/>
    <s v="United States"/>
    <x v="3"/>
    <x v="3"/>
    <s v="M"/>
    <x v="0"/>
    <x v="2"/>
    <n v="33.464999999999996"/>
    <n v="33.464999999999996"/>
  </r>
  <r>
    <s v="JEG-93140-224"/>
    <x v="146"/>
    <s v="53751-57560-CN"/>
    <s v="E-M-0.5"/>
    <n v="5"/>
    <s v="Christopher Grieveson"/>
    <s v=""/>
    <s v="United States"/>
    <x v="1"/>
    <x v="1"/>
    <s v="M"/>
    <x v="0"/>
    <x v="1"/>
    <n v="8.25"/>
    <n v="41.25"/>
  </r>
  <r>
    <s v="NNH-62058-950"/>
    <x v="239"/>
    <s v="96112-42558-EA"/>
    <s v="E-L-1"/>
    <n v="4"/>
    <s v="Karlan Karby"/>
    <s v="kkarby7t@sbwire.com"/>
    <s v="United States"/>
    <x v="1"/>
    <x v="1"/>
    <s v="L"/>
    <x v="1"/>
    <x v="0"/>
    <n v="14.85"/>
    <n v="59.4"/>
  </r>
  <r>
    <s v="LTD-71429-845"/>
    <x v="240"/>
    <s v="03157-23165-UB"/>
    <s v="A-L-0.5"/>
    <n v="1"/>
    <s v="Flory Crumpe"/>
    <s v="fcrumpe7u@ftc.gov"/>
    <s v="United Kingdom"/>
    <x v="2"/>
    <x v="2"/>
    <s v="L"/>
    <x v="1"/>
    <x v="1"/>
    <n v="7.77"/>
    <n v="7.77"/>
  </r>
  <r>
    <s v="MPV-26985-215"/>
    <x v="241"/>
    <s v="51466-52850-AG"/>
    <s v="R-D-0.5"/>
    <n v="1"/>
    <s v="Amity Chatto"/>
    <s v="achatto7v@sakura.ne.jp"/>
    <s v="United Kingdom"/>
    <x v="0"/>
    <x v="0"/>
    <s v="D"/>
    <x v="2"/>
    <x v="1"/>
    <n v="5.3699999999999992"/>
    <n v="5.3699999999999992"/>
  </r>
  <r>
    <s v="IYO-10245-081"/>
    <x v="242"/>
    <s v="57145-31023-FK"/>
    <s v="E-M-2.5"/>
    <n v="3"/>
    <s v="Nanine McCarthy"/>
    <s v=""/>
    <s v="United States"/>
    <x v="1"/>
    <x v="1"/>
    <s v="M"/>
    <x v="0"/>
    <x v="2"/>
    <n v="31.624999999999996"/>
    <n v="94.874999999999986"/>
  </r>
  <r>
    <s v="BYZ-39669-954"/>
    <x v="243"/>
    <s v="66408-53777-VE"/>
    <s v="L-L-2.5"/>
    <n v="1"/>
    <s v="Lyndsey Megany"/>
    <s v=""/>
    <s v="United States"/>
    <x v="3"/>
    <x v="3"/>
    <s v="L"/>
    <x v="1"/>
    <x v="2"/>
    <n v="36.454999999999998"/>
    <n v="36.454999999999998"/>
  </r>
  <r>
    <s v="EFB-72860-209"/>
    <x v="244"/>
    <s v="53035-99701-WG"/>
    <s v="A-M-0.2"/>
    <n v="4"/>
    <s v="Byram Mergue"/>
    <s v="bmergue7y@umn.edu"/>
    <s v="United States"/>
    <x v="2"/>
    <x v="2"/>
    <s v="M"/>
    <x v="0"/>
    <x v="3"/>
    <n v="3.375"/>
    <n v="13.5"/>
  </r>
  <r>
    <s v="GMM-72397-378"/>
    <x v="245"/>
    <s v="45899-92796-EI"/>
    <s v="R-L-0.2"/>
    <n v="4"/>
    <s v="Kerr Patise"/>
    <s v="kpatise7z@jigsy.com"/>
    <s v="United States"/>
    <x v="0"/>
    <x v="0"/>
    <s v="L"/>
    <x v="1"/>
    <x v="3"/>
    <n v="3.5849999999999995"/>
    <n v="14.339999999999998"/>
  </r>
  <r>
    <s v="LYP-52345-883"/>
    <x v="246"/>
    <s v="17649-28133-PY"/>
    <s v="E-M-0.5"/>
    <n v="1"/>
    <s v="Mathew Goulter"/>
    <s v=""/>
    <s v="Ireland"/>
    <x v="1"/>
    <x v="1"/>
    <s v="M"/>
    <x v="0"/>
    <x v="1"/>
    <n v="8.25"/>
    <n v="8.25"/>
  </r>
  <r>
    <s v="DFK-35846-692"/>
    <x v="247"/>
    <s v="49612-33852-CN"/>
    <s v="R-D-0.2"/>
    <n v="5"/>
    <s v="Marris Grcic"/>
    <s v=""/>
    <s v="United States"/>
    <x v="0"/>
    <x v="0"/>
    <s v="D"/>
    <x v="2"/>
    <x v="3"/>
    <n v="2.6849999999999996"/>
    <n v="13.424999999999997"/>
  </r>
  <r>
    <s v="XAH-93337-609"/>
    <x v="248"/>
    <s v="66976-43829-YG"/>
    <s v="A-D-1"/>
    <n v="5"/>
    <s v="Domeniga Duke"/>
    <s v="dduke82@vkontakte.ru"/>
    <s v="United States"/>
    <x v="2"/>
    <x v="2"/>
    <s v="D"/>
    <x v="2"/>
    <x v="0"/>
    <n v="9.9499999999999993"/>
    <n v="49.75"/>
  </r>
  <r>
    <s v="QKA-72582-644"/>
    <x v="249"/>
    <s v="64852-04619-XZ"/>
    <s v="E-M-0.5"/>
    <n v="2"/>
    <s v="Violante Skouling"/>
    <s v=""/>
    <s v="Ireland"/>
    <x v="1"/>
    <x v="1"/>
    <s v="M"/>
    <x v="0"/>
    <x v="1"/>
    <n v="8.25"/>
    <n v="16.5"/>
  </r>
  <r>
    <s v="ZDK-84567-102"/>
    <x v="250"/>
    <s v="58690-31815-VY"/>
    <s v="A-D-0.5"/>
    <n v="3"/>
    <s v="Isidore Hussey"/>
    <s v="ihussey84@mapy.cz"/>
    <s v="United States"/>
    <x v="2"/>
    <x v="2"/>
    <s v="D"/>
    <x v="2"/>
    <x v="1"/>
    <n v="5.97"/>
    <n v="17.91"/>
  </r>
  <r>
    <s v="WAV-38301-984"/>
    <x v="251"/>
    <s v="62863-81239-DT"/>
    <s v="A-D-0.5"/>
    <n v="5"/>
    <s v="Cassie Pinkerton"/>
    <s v="cpinkerton85@upenn.edu"/>
    <s v="United States"/>
    <x v="2"/>
    <x v="2"/>
    <s v="D"/>
    <x v="2"/>
    <x v="1"/>
    <n v="5.97"/>
    <n v="29.849999999999998"/>
  </r>
  <r>
    <s v="KZR-33023-209"/>
    <x v="177"/>
    <s v="21177-40725-CF"/>
    <s v="E-L-1"/>
    <n v="3"/>
    <s v="Micki Fero"/>
    <s v=""/>
    <s v="United States"/>
    <x v="1"/>
    <x v="1"/>
    <s v="L"/>
    <x v="1"/>
    <x v="0"/>
    <n v="14.85"/>
    <n v="44.55"/>
  </r>
  <r>
    <s v="ULM-49433-003"/>
    <x v="252"/>
    <s v="99421-80253-UI"/>
    <s v="E-M-1"/>
    <n v="2"/>
    <s v="Cybill Graddell"/>
    <s v=""/>
    <s v="United States"/>
    <x v="1"/>
    <x v="1"/>
    <s v="M"/>
    <x v="0"/>
    <x v="0"/>
    <n v="13.75"/>
    <n v="27.5"/>
  </r>
  <r>
    <s v="SIB-83254-136"/>
    <x v="253"/>
    <s v="45315-50206-DK"/>
    <s v="R-M-0.5"/>
    <n v="6"/>
    <s v="Dorian Vizor"/>
    <s v="dvizor88@furl.net"/>
    <s v="United States"/>
    <x v="0"/>
    <x v="0"/>
    <s v="M"/>
    <x v="0"/>
    <x v="1"/>
    <n v="5.97"/>
    <n v="35.82"/>
  </r>
  <r>
    <s v="NOK-50349-551"/>
    <x v="254"/>
    <s v="09595-95726-OV"/>
    <s v="R-D-0.5"/>
    <n v="3"/>
    <s v="Eddi Sedgebeer"/>
    <s v="esedgebeer89@oaic.gov.au"/>
    <s v="United States"/>
    <x v="0"/>
    <x v="0"/>
    <s v="D"/>
    <x v="2"/>
    <x v="1"/>
    <n v="5.3699999999999992"/>
    <n v="16.11"/>
  </r>
  <r>
    <s v="YIS-96268-844"/>
    <x v="227"/>
    <s v="60221-67036-TD"/>
    <s v="E-L-0.2"/>
    <n v="6"/>
    <s v="Ken Lestrange"/>
    <s v="klestrange8a@lulu.com"/>
    <s v="United States"/>
    <x v="1"/>
    <x v="1"/>
    <s v="L"/>
    <x v="1"/>
    <x v="3"/>
    <n v="4.4550000000000001"/>
    <n v="26.73"/>
  </r>
  <r>
    <s v="CXI-04933-855"/>
    <x v="110"/>
    <s v="62923-29397-KX"/>
    <s v="E-L-2.5"/>
    <n v="6"/>
    <s v="Lacee Tanti"/>
    <s v="ltanti8b@techcrunch.com"/>
    <s v="United States"/>
    <x v="1"/>
    <x v="1"/>
    <s v="L"/>
    <x v="1"/>
    <x v="2"/>
    <n v="34.154999999999994"/>
    <n v="204.92999999999995"/>
  </r>
  <r>
    <s v="IZU-90429-382"/>
    <x v="182"/>
    <s v="33011-52383-BA"/>
    <s v="A-L-1"/>
    <n v="3"/>
    <s v="Arel De Lasci"/>
    <s v="ade8c@1und1.de"/>
    <s v="United States"/>
    <x v="2"/>
    <x v="2"/>
    <s v="L"/>
    <x v="1"/>
    <x v="0"/>
    <n v="12.95"/>
    <n v="38.849999999999994"/>
  </r>
  <r>
    <s v="WIT-40912-783"/>
    <x v="255"/>
    <s v="86768-91598-FA"/>
    <s v="L-D-0.2"/>
    <n v="4"/>
    <s v="Trescha Jedrachowicz"/>
    <s v="tjedrachowicz8d@acquirethisname.com"/>
    <s v="United States"/>
    <x v="3"/>
    <x v="3"/>
    <s v="D"/>
    <x v="2"/>
    <x v="3"/>
    <n v="3.8849999999999998"/>
    <n v="15.54"/>
  </r>
  <r>
    <s v="PSD-57291-590"/>
    <x v="256"/>
    <s v="37191-12203-MX"/>
    <s v="A-M-0.5"/>
    <n v="1"/>
    <s v="Perkin Stonner"/>
    <s v="pstonner8e@moonfruit.com"/>
    <s v="United States"/>
    <x v="2"/>
    <x v="2"/>
    <s v="M"/>
    <x v="0"/>
    <x v="1"/>
    <n v="6.75"/>
    <n v="6.75"/>
  </r>
  <r>
    <s v="GOI-41472-677"/>
    <x v="3"/>
    <s v="16545-76328-JY"/>
    <s v="E-D-2.5"/>
    <n v="4"/>
    <s v="Darrin Tingly"/>
    <s v="dtingly8f@goo.ne.jp"/>
    <s v="United States"/>
    <x v="1"/>
    <x v="1"/>
    <s v="D"/>
    <x v="2"/>
    <x v="2"/>
    <n v="27.945"/>
    <n v="111.78"/>
  </r>
  <r>
    <s v="KTX-17944-494"/>
    <x v="257"/>
    <s v="74330-29286-RO"/>
    <s v="A-L-0.2"/>
    <n v="1"/>
    <s v="Claudetta Rushe"/>
    <s v="crushe8n@about.me"/>
    <s v="United States"/>
    <x v="2"/>
    <x v="2"/>
    <s v="L"/>
    <x v="1"/>
    <x v="3"/>
    <n v="3.8849999999999998"/>
    <n v="3.8849999999999998"/>
  </r>
  <r>
    <s v="RDM-99811-230"/>
    <x v="258"/>
    <s v="22349-47389-GY"/>
    <s v="L-M-0.2"/>
    <n v="5"/>
    <s v="Benn Checci"/>
    <s v="bchecci8h@usa.gov"/>
    <s v="United Kingdom"/>
    <x v="3"/>
    <x v="3"/>
    <s v="M"/>
    <x v="0"/>
    <x v="3"/>
    <n v="4.3650000000000002"/>
    <n v="21.825000000000003"/>
  </r>
  <r>
    <s v="JTU-55897-581"/>
    <x v="259"/>
    <s v="70290-38099-GB"/>
    <s v="R-M-0.2"/>
    <n v="5"/>
    <s v="Janifer Bagot"/>
    <s v="jbagot8i@mac.com"/>
    <s v="United States"/>
    <x v="0"/>
    <x v="0"/>
    <s v="M"/>
    <x v="0"/>
    <x v="3"/>
    <n v="2.9849999999999999"/>
    <n v="14.924999999999999"/>
  </r>
  <r>
    <s v="CRK-07584-240"/>
    <x v="260"/>
    <s v="18741-72071-PP"/>
    <s v="A-M-1"/>
    <n v="3"/>
    <s v="Ermin Beeble"/>
    <s v="ebeeble8j@soundcloud.com"/>
    <s v="United States"/>
    <x v="2"/>
    <x v="2"/>
    <s v="M"/>
    <x v="0"/>
    <x v="0"/>
    <n v="11.25"/>
    <n v="33.75"/>
  </r>
  <r>
    <s v="MKE-75518-399"/>
    <x v="261"/>
    <s v="62588-82624-II"/>
    <s v="A-M-1"/>
    <n v="3"/>
    <s v="Cos Fluin"/>
    <s v="cfluin8k@flickr.com"/>
    <s v="United Kingdom"/>
    <x v="2"/>
    <x v="2"/>
    <s v="M"/>
    <x v="0"/>
    <x v="0"/>
    <n v="11.25"/>
    <n v="33.75"/>
  </r>
  <r>
    <s v="AEL-51169-725"/>
    <x v="262"/>
    <s v="37430-29579-HD"/>
    <s v="L-M-0.2"/>
    <n v="6"/>
    <s v="Eveleen Bletsor"/>
    <s v="ebletsor8l@vinaora.com"/>
    <s v="United States"/>
    <x v="3"/>
    <x v="3"/>
    <s v="M"/>
    <x v="0"/>
    <x v="3"/>
    <n v="4.3650000000000002"/>
    <n v="26.19"/>
  </r>
  <r>
    <s v="ZGM-83108-823"/>
    <x v="263"/>
    <s v="84132-22322-QT"/>
    <s v="E-L-1"/>
    <n v="1"/>
    <s v="Paola Brydell"/>
    <s v="pbrydell8m@bloglovin.com"/>
    <s v="Ireland"/>
    <x v="1"/>
    <x v="1"/>
    <s v="L"/>
    <x v="1"/>
    <x v="0"/>
    <n v="14.85"/>
    <n v="14.85"/>
  </r>
  <r>
    <s v="JBP-78754-392"/>
    <x v="212"/>
    <s v="74330-29286-RO"/>
    <s v="E-M-2.5"/>
    <n v="6"/>
    <s v="Claudetta Rushe"/>
    <s v="crushe8n@about.me"/>
    <s v="United States"/>
    <x v="1"/>
    <x v="1"/>
    <s v="M"/>
    <x v="0"/>
    <x v="2"/>
    <n v="31.624999999999996"/>
    <n v="189.74999999999997"/>
  </r>
  <r>
    <s v="RNH-54912-747"/>
    <x v="187"/>
    <s v="37445-17791-NQ"/>
    <s v="R-M-0.5"/>
    <n v="1"/>
    <s v="Natka Leethem"/>
    <s v="nleethem8o@mac.com"/>
    <s v="United States"/>
    <x v="0"/>
    <x v="0"/>
    <s v="M"/>
    <x v="0"/>
    <x v="1"/>
    <n v="5.97"/>
    <n v="5.97"/>
  </r>
  <r>
    <s v="JDS-33440-914"/>
    <x v="248"/>
    <s v="58511-10548-ZU"/>
    <s v="R-M-1"/>
    <n v="3"/>
    <s v="Ailene Nesfield"/>
    <s v="anesfield8p@people.com.cn"/>
    <s v="United Kingdom"/>
    <x v="0"/>
    <x v="0"/>
    <s v="M"/>
    <x v="0"/>
    <x v="0"/>
    <n v="9.9499999999999993"/>
    <n v="29.849999999999998"/>
  </r>
  <r>
    <s v="SYX-48878-182"/>
    <x v="264"/>
    <s v="47725-34771-FJ"/>
    <s v="R-D-1"/>
    <n v="5"/>
    <s v="Stacy Pickworth"/>
    <s v=""/>
    <s v="United States"/>
    <x v="0"/>
    <x v="0"/>
    <s v="D"/>
    <x v="2"/>
    <x v="0"/>
    <n v="8.9499999999999993"/>
    <n v="44.75"/>
  </r>
  <r>
    <s v="ZGD-94763-868"/>
    <x v="265"/>
    <s v="53086-67334-KT"/>
    <s v="E-L-2.5"/>
    <n v="1"/>
    <s v="Melli Brockway"/>
    <s v="mbrockway8r@ibm.com"/>
    <s v="United States"/>
    <x v="1"/>
    <x v="1"/>
    <s v="L"/>
    <x v="1"/>
    <x v="2"/>
    <n v="34.154999999999994"/>
    <n v="34.154999999999994"/>
  </r>
  <r>
    <s v="CZY-70361-485"/>
    <x v="266"/>
    <s v="83308-82257-UN"/>
    <s v="E-L-2.5"/>
    <n v="6"/>
    <s v="Nanny Lush"/>
    <s v="nlush8s@dedecms.com"/>
    <s v="Ireland"/>
    <x v="1"/>
    <x v="1"/>
    <s v="L"/>
    <x v="1"/>
    <x v="2"/>
    <n v="34.154999999999994"/>
    <n v="204.92999999999995"/>
  </r>
  <r>
    <s v="RJR-12175-899"/>
    <x v="267"/>
    <s v="37274-08534-FM"/>
    <s v="E-D-0.5"/>
    <n v="3"/>
    <s v="Selma McMillian"/>
    <s v="smcmillian8t@csmonitor.com"/>
    <s v="United States"/>
    <x v="1"/>
    <x v="1"/>
    <s v="D"/>
    <x v="2"/>
    <x v="1"/>
    <n v="7.29"/>
    <n v="21.87"/>
  </r>
  <r>
    <s v="ELB-07929-407"/>
    <x v="204"/>
    <s v="54004-04664-AA"/>
    <s v="A-M-2.5"/>
    <n v="2"/>
    <s v="Tess Bennison"/>
    <s v="tbennison8u@google.cn"/>
    <s v="United States"/>
    <x v="2"/>
    <x v="2"/>
    <s v="M"/>
    <x v="0"/>
    <x v="2"/>
    <n v="25.874999999999996"/>
    <n v="51.749999999999993"/>
  </r>
  <r>
    <s v="UJQ-54441-340"/>
    <x v="268"/>
    <s v="26822-19510-SD"/>
    <s v="E-M-0.2"/>
    <n v="2"/>
    <s v="Gabie Tweed"/>
    <s v="gtweed8v@yolasite.com"/>
    <s v="United States"/>
    <x v="1"/>
    <x v="1"/>
    <s v="M"/>
    <x v="0"/>
    <x v="3"/>
    <n v="4.125"/>
    <n v="8.25"/>
  </r>
  <r>
    <s v="UJQ-54441-340"/>
    <x v="268"/>
    <s v="26822-19510-SD"/>
    <s v="A-L-0.2"/>
    <n v="5"/>
    <s v="Gabie Tweed"/>
    <s v="gtweed8v@yolasite.com"/>
    <s v="United States"/>
    <x v="2"/>
    <x v="2"/>
    <s v="L"/>
    <x v="1"/>
    <x v="3"/>
    <n v="3.8849999999999998"/>
    <n v="19.424999999999997"/>
  </r>
  <r>
    <s v="OWY-43108-475"/>
    <x v="269"/>
    <s v="06432-73165-ML"/>
    <s v="A-M-0.2"/>
    <n v="6"/>
    <s v="Gaile Goggin"/>
    <s v="ggoggin8x@wix.com"/>
    <s v="Ireland"/>
    <x v="2"/>
    <x v="2"/>
    <s v="M"/>
    <x v="0"/>
    <x v="3"/>
    <n v="3.375"/>
    <n v="20.25"/>
  </r>
  <r>
    <s v="GNO-91911-159"/>
    <x v="145"/>
    <s v="96503-31833-CW"/>
    <s v="L-D-0.5"/>
    <n v="3"/>
    <s v="Skylar Jeyness"/>
    <s v="sjeyness8y@biglobe.ne.jp"/>
    <s v="Ireland"/>
    <x v="3"/>
    <x v="3"/>
    <s v="D"/>
    <x v="2"/>
    <x v="1"/>
    <n v="7.77"/>
    <n v="23.31"/>
  </r>
  <r>
    <s v="CNY-06284-066"/>
    <x v="270"/>
    <s v="63985-64148-MG"/>
    <s v="E-D-0.2"/>
    <n v="5"/>
    <s v="Donica Bonhome"/>
    <s v="dbonhome8z@shinystat.com"/>
    <s v="United States"/>
    <x v="1"/>
    <x v="1"/>
    <s v="D"/>
    <x v="2"/>
    <x v="3"/>
    <n v="3.645"/>
    <n v="18.225000000000001"/>
  </r>
  <r>
    <s v="OQS-46321-904"/>
    <x v="271"/>
    <s v="19597-91185-CM"/>
    <s v="E-M-1"/>
    <n v="1"/>
    <s v="Diena Peetermann"/>
    <s v=""/>
    <s v="United States"/>
    <x v="1"/>
    <x v="1"/>
    <s v="M"/>
    <x v="0"/>
    <x v="0"/>
    <n v="13.75"/>
    <n v="13.75"/>
  </r>
  <r>
    <s v="IBW-87442-480"/>
    <x v="272"/>
    <s v="79814-23626-JR"/>
    <s v="A-L-2.5"/>
    <n v="1"/>
    <s v="Trina Le Sarr"/>
    <s v="tle91@epa.gov"/>
    <s v="United States"/>
    <x v="2"/>
    <x v="2"/>
    <s v="L"/>
    <x v="1"/>
    <x v="2"/>
    <n v="29.784999999999997"/>
    <n v="29.784999999999997"/>
  </r>
  <r>
    <s v="DGZ-82537-477"/>
    <x v="252"/>
    <s v="43439-94003-DW"/>
    <s v="R-D-1"/>
    <n v="5"/>
    <s v="Flynn Antony"/>
    <s v=""/>
    <s v="United States"/>
    <x v="0"/>
    <x v="0"/>
    <s v="D"/>
    <x v="2"/>
    <x v="0"/>
    <n v="8.9499999999999993"/>
    <n v="44.75"/>
  </r>
  <r>
    <s v="LPS-39089-432"/>
    <x v="273"/>
    <s v="97655-45555-LI"/>
    <s v="R-D-1"/>
    <n v="5"/>
    <s v="Baudoin Alldridge"/>
    <s v="balldridge93@yandex.ru"/>
    <s v="United States"/>
    <x v="0"/>
    <x v="0"/>
    <s v="D"/>
    <x v="2"/>
    <x v="0"/>
    <n v="8.9499999999999993"/>
    <n v="44.75"/>
  </r>
  <r>
    <s v="MQU-86100-929"/>
    <x v="274"/>
    <s v="64418-01720-VW"/>
    <s v="L-L-0.5"/>
    <n v="4"/>
    <s v="Homer Dulany"/>
    <s v=""/>
    <s v="United States"/>
    <x v="3"/>
    <x v="3"/>
    <s v="L"/>
    <x v="1"/>
    <x v="1"/>
    <n v="9.51"/>
    <n v="38.04"/>
  </r>
  <r>
    <s v="XUR-14132-391"/>
    <x v="275"/>
    <s v="96836-09258-RI"/>
    <s v="R-D-0.5"/>
    <n v="4"/>
    <s v="Lisa Goodger"/>
    <s v="lgoodger95@guardian.co.uk"/>
    <s v="United States"/>
    <x v="0"/>
    <x v="0"/>
    <s v="D"/>
    <x v="2"/>
    <x v="1"/>
    <n v="5.3699999999999992"/>
    <n v="21.479999999999997"/>
  </r>
  <r>
    <s v="OVI-27064-381"/>
    <x v="276"/>
    <s v="37274-08534-FM"/>
    <s v="R-D-0.5"/>
    <n v="3"/>
    <s v="Selma McMillian"/>
    <s v="smcmillian8t@csmonitor.com"/>
    <s v="United States"/>
    <x v="0"/>
    <x v="0"/>
    <s v="D"/>
    <x v="2"/>
    <x v="1"/>
    <n v="5.3699999999999992"/>
    <n v="16.11"/>
  </r>
  <r>
    <s v="SHP-17012-870"/>
    <x v="277"/>
    <s v="69529-07533-CV"/>
    <s v="R-M-2.5"/>
    <n v="1"/>
    <s v="Corine Drewett"/>
    <s v="cdrewett97@wikipedia.org"/>
    <s v="United States"/>
    <x v="0"/>
    <x v="0"/>
    <s v="M"/>
    <x v="0"/>
    <x v="2"/>
    <n v="22.884999999999998"/>
    <n v="22.884999999999998"/>
  </r>
  <r>
    <s v="FDY-03414-903"/>
    <x v="278"/>
    <s v="94840-49457-UD"/>
    <s v="A-D-0.5"/>
    <n v="3"/>
    <s v="Quinn Parsons"/>
    <s v="qparsons98@blogtalkradio.com"/>
    <s v="United States"/>
    <x v="2"/>
    <x v="2"/>
    <s v="D"/>
    <x v="2"/>
    <x v="1"/>
    <n v="5.97"/>
    <n v="17.91"/>
  </r>
  <r>
    <s v="WXT-85291-143"/>
    <x v="279"/>
    <s v="81414-81273-DK"/>
    <s v="R-M-0.5"/>
    <n v="4"/>
    <s v="Vivyan Ceely"/>
    <s v="vceely99@auda.org.au"/>
    <s v="United States"/>
    <x v="0"/>
    <x v="0"/>
    <s v="M"/>
    <x v="0"/>
    <x v="1"/>
    <n v="5.97"/>
    <n v="23.88"/>
  </r>
  <r>
    <s v="QNP-18893-547"/>
    <x v="280"/>
    <s v="76930-61689-CH"/>
    <s v="R-L-1"/>
    <n v="5"/>
    <s v="Elonore Goodings"/>
    <s v=""/>
    <s v="United States"/>
    <x v="0"/>
    <x v="0"/>
    <s v="L"/>
    <x v="1"/>
    <x v="0"/>
    <n v="11.95"/>
    <n v="59.75"/>
  </r>
  <r>
    <s v="DOH-92927-530"/>
    <x v="281"/>
    <s v="12839-56537-TQ"/>
    <s v="L-L-0.2"/>
    <n v="6"/>
    <s v="Clement Vasiliev"/>
    <s v="cvasiliev9b@discuz.net"/>
    <s v="United States"/>
    <x v="3"/>
    <x v="3"/>
    <s v="L"/>
    <x v="1"/>
    <x v="3"/>
    <n v="4.7549999999999999"/>
    <n v="28.53"/>
  </r>
  <r>
    <s v="HGJ-82768-173"/>
    <x v="282"/>
    <s v="62741-01322-HU"/>
    <s v="A-M-1"/>
    <n v="4"/>
    <s v="Terencio O'Moylan"/>
    <s v="tomoylan9c@liveinternet.ru"/>
    <s v="United Kingdom"/>
    <x v="2"/>
    <x v="2"/>
    <s v="M"/>
    <x v="0"/>
    <x v="0"/>
    <n v="11.25"/>
    <n v="45"/>
  </r>
  <r>
    <s v="YPT-95383-088"/>
    <x v="283"/>
    <s v="43439-94003-DW"/>
    <s v="E-D-2.5"/>
    <n v="2"/>
    <s v="Flynn Antony"/>
    <s v=""/>
    <s v="United States"/>
    <x v="1"/>
    <x v="1"/>
    <s v="D"/>
    <x v="2"/>
    <x v="2"/>
    <n v="27.945"/>
    <n v="55.89"/>
  </r>
  <r>
    <s v="OYH-16533-767"/>
    <x v="284"/>
    <s v="44932-34838-RM"/>
    <s v="E-L-1"/>
    <n v="4"/>
    <s v="Wyatan Fetherston"/>
    <s v="wfetherston9e@constantcontact.com"/>
    <s v="United States"/>
    <x v="1"/>
    <x v="1"/>
    <s v="L"/>
    <x v="1"/>
    <x v="0"/>
    <n v="14.85"/>
    <n v="59.4"/>
  </r>
  <r>
    <s v="DWW-28642-549"/>
    <x v="285"/>
    <s v="91181-19412-RQ"/>
    <s v="E-D-0.2"/>
    <n v="2"/>
    <s v="Emmaline Rasmus"/>
    <s v="erasmus9f@techcrunch.com"/>
    <s v="United States"/>
    <x v="1"/>
    <x v="1"/>
    <s v="D"/>
    <x v="2"/>
    <x v="3"/>
    <n v="3.645"/>
    <n v="7.29"/>
  </r>
  <r>
    <s v="CGO-79583-871"/>
    <x v="286"/>
    <s v="37182-54930-XC"/>
    <s v="E-D-0.5"/>
    <n v="1"/>
    <s v="Wesley Giorgioni"/>
    <s v="wgiorgioni9g@wikipedia.org"/>
    <s v="United States"/>
    <x v="1"/>
    <x v="1"/>
    <s v="D"/>
    <x v="2"/>
    <x v="1"/>
    <n v="7.29"/>
    <n v="7.29"/>
  </r>
  <r>
    <s v="TFY-52090-386"/>
    <x v="287"/>
    <s v="08613-17327-XT"/>
    <s v="E-L-0.5"/>
    <n v="2"/>
    <s v="Lucienne Scargle"/>
    <s v="lscargle9h@myspace.com"/>
    <s v="United States"/>
    <x v="1"/>
    <x v="1"/>
    <s v="L"/>
    <x v="1"/>
    <x v="1"/>
    <n v="8.91"/>
    <n v="17.82"/>
  </r>
  <r>
    <s v="TFY-52090-386"/>
    <x v="287"/>
    <s v="08613-17327-XT"/>
    <s v="L-D-0.5"/>
    <n v="5"/>
    <s v="Lucienne Scargle"/>
    <s v="lscargle9h@myspace.com"/>
    <s v="United States"/>
    <x v="3"/>
    <x v="3"/>
    <s v="D"/>
    <x v="2"/>
    <x v="1"/>
    <n v="7.77"/>
    <n v="38.849999999999994"/>
  </r>
  <r>
    <s v="NYY-73968-094"/>
    <x v="288"/>
    <s v="70451-38048-AH"/>
    <s v="R-D-0.5"/>
    <n v="6"/>
    <s v="Noam Climance"/>
    <s v="nclimance9j@europa.eu"/>
    <s v="United States"/>
    <x v="0"/>
    <x v="0"/>
    <s v="D"/>
    <x v="2"/>
    <x v="1"/>
    <n v="5.3699999999999992"/>
    <n v="32.22"/>
  </r>
  <r>
    <s v="QEY-71761-460"/>
    <x v="250"/>
    <s v="35442-75769-PL"/>
    <s v="R-M-1"/>
    <n v="2"/>
    <s v="Catarina Donn"/>
    <s v=""/>
    <s v="Ireland"/>
    <x v="0"/>
    <x v="0"/>
    <s v="M"/>
    <x v="0"/>
    <x v="0"/>
    <n v="9.9499999999999993"/>
    <n v="19.899999999999999"/>
  </r>
  <r>
    <s v="GKQ-82603-910"/>
    <x v="289"/>
    <s v="83737-56117-JE"/>
    <s v="R-L-1"/>
    <n v="5"/>
    <s v="Ameline Snazle"/>
    <s v="asnazle9l@oracle.com"/>
    <s v="United States"/>
    <x v="0"/>
    <x v="0"/>
    <s v="L"/>
    <x v="1"/>
    <x v="0"/>
    <n v="11.95"/>
    <n v="59.75"/>
  </r>
  <r>
    <s v="IOB-32673-745"/>
    <x v="290"/>
    <s v="07095-81281-NJ"/>
    <s v="A-L-0.5"/>
    <n v="3"/>
    <s v="Rebeka Worg"/>
    <s v="rworg9m@arstechnica.com"/>
    <s v="United States"/>
    <x v="2"/>
    <x v="2"/>
    <s v="L"/>
    <x v="1"/>
    <x v="1"/>
    <n v="7.77"/>
    <n v="23.31"/>
  </r>
  <r>
    <s v="YAU-98893-150"/>
    <x v="291"/>
    <s v="77043-48851-HG"/>
    <s v="L-M-1"/>
    <n v="3"/>
    <s v="Lewes Danes"/>
    <s v="ldanes9n@umn.edu"/>
    <s v="United States"/>
    <x v="3"/>
    <x v="3"/>
    <s v="M"/>
    <x v="0"/>
    <x v="0"/>
    <n v="14.55"/>
    <n v="43.650000000000006"/>
  </r>
  <r>
    <s v="XNM-14163-951"/>
    <x v="292"/>
    <s v="78224-60622-KH"/>
    <s v="E-L-2.5"/>
    <n v="6"/>
    <s v="Shelli Keynd"/>
    <s v="skeynd9o@narod.ru"/>
    <s v="United States"/>
    <x v="1"/>
    <x v="1"/>
    <s v="L"/>
    <x v="1"/>
    <x v="2"/>
    <n v="34.154999999999994"/>
    <n v="204.92999999999995"/>
  </r>
  <r>
    <s v="JPB-45297-000"/>
    <x v="293"/>
    <s v="83105-86631-IU"/>
    <s v="R-L-0.2"/>
    <n v="4"/>
    <s v="Dell Daveridge"/>
    <s v="ddaveridge9p@arstechnica.com"/>
    <s v="United States"/>
    <x v="0"/>
    <x v="0"/>
    <s v="L"/>
    <x v="1"/>
    <x v="3"/>
    <n v="3.5849999999999995"/>
    <n v="14.339999999999998"/>
  </r>
  <r>
    <s v="MOU-74341-266"/>
    <x v="294"/>
    <s v="99358-65399-TC"/>
    <s v="A-D-0.5"/>
    <n v="4"/>
    <s v="Joshuah Awdry"/>
    <s v="jawdry9q@utexas.edu"/>
    <s v="United States"/>
    <x v="2"/>
    <x v="2"/>
    <s v="D"/>
    <x v="2"/>
    <x v="1"/>
    <n v="5.97"/>
    <n v="23.88"/>
  </r>
  <r>
    <s v="DHJ-87461-571"/>
    <x v="295"/>
    <s v="94525-76037-JP"/>
    <s v="A-M-1"/>
    <n v="2"/>
    <s v="Ethel Ryles"/>
    <s v="eryles9r@fastcompany.com"/>
    <s v="United States"/>
    <x v="2"/>
    <x v="2"/>
    <s v="M"/>
    <x v="0"/>
    <x v="0"/>
    <n v="11.25"/>
    <n v="22.5"/>
  </r>
  <r>
    <s v="DKM-97676-850"/>
    <x v="296"/>
    <s v="43439-94003-DW"/>
    <s v="E-D-0.5"/>
    <n v="5"/>
    <s v="Flynn Antony"/>
    <s v=""/>
    <s v="United States"/>
    <x v="1"/>
    <x v="1"/>
    <s v="D"/>
    <x v="2"/>
    <x v="1"/>
    <n v="7.29"/>
    <n v="36.450000000000003"/>
  </r>
  <r>
    <s v="UEB-09112-118"/>
    <x v="297"/>
    <s v="82718-93677-XO"/>
    <s v="A-M-0.5"/>
    <n v="4"/>
    <s v="Maitilde Boxill"/>
    <s v=""/>
    <s v="United States"/>
    <x v="2"/>
    <x v="2"/>
    <s v="M"/>
    <x v="0"/>
    <x v="1"/>
    <n v="6.75"/>
    <n v="27"/>
  </r>
  <r>
    <s v="ORZ-67699-748"/>
    <x v="298"/>
    <s v="44708-78241-DF"/>
    <s v="A-M-2.5"/>
    <n v="6"/>
    <s v="Jodee Caldicott"/>
    <s v="jcaldicott9u@usda.gov"/>
    <s v="United States"/>
    <x v="2"/>
    <x v="2"/>
    <s v="M"/>
    <x v="0"/>
    <x v="2"/>
    <n v="25.874999999999996"/>
    <n v="155.24999999999997"/>
  </r>
  <r>
    <s v="JXP-28398-485"/>
    <x v="299"/>
    <s v="23039-93032-FN"/>
    <s v="A-D-2.5"/>
    <n v="5"/>
    <s v="Marianna Vedmore"/>
    <s v="mvedmore9v@a8.net"/>
    <s v="United States"/>
    <x v="2"/>
    <x v="2"/>
    <s v="D"/>
    <x v="2"/>
    <x v="2"/>
    <n v="22.884999999999998"/>
    <n v="114.42499999999998"/>
  </r>
  <r>
    <s v="WWH-92259-198"/>
    <x v="300"/>
    <s v="35256-12529-FT"/>
    <s v="L-D-1"/>
    <n v="4"/>
    <s v="Willey Romao"/>
    <s v="wromao9w@chronoengine.com"/>
    <s v="United States"/>
    <x v="3"/>
    <x v="3"/>
    <s v="D"/>
    <x v="2"/>
    <x v="0"/>
    <n v="12.95"/>
    <n v="51.8"/>
  </r>
  <r>
    <s v="FLR-82914-153"/>
    <x v="301"/>
    <s v="86100-33488-WP"/>
    <s v="A-M-2.5"/>
    <n v="6"/>
    <s v="Enriqueta Ixor"/>
    <s v=""/>
    <s v="United States"/>
    <x v="2"/>
    <x v="2"/>
    <s v="M"/>
    <x v="0"/>
    <x v="2"/>
    <n v="25.874999999999996"/>
    <n v="155.24999999999997"/>
  </r>
  <r>
    <s v="AMB-93600-000"/>
    <x v="302"/>
    <s v="64435-53100-WM"/>
    <s v="A-L-2.5"/>
    <n v="1"/>
    <s v="Tomasina Cotmore"/>
    <s v="tcotmore9y@amazonaws.com"/>
    <s v="United States"/>
    <x v="2"/>
    <x v="2"/>
    <s v="L"/>
    <x v="1"/>
    <x v="2"/>
    <n v="29.784999999999997"/>
    <n v="29.784999999999997"/>
  </r>
  <r>
    <s v="FEP-36895-658"/>
    <x v="303"/>
    <s v="44699-43836-UH"/>
    <s v="R-L-0.2"/>
    <n v="6"/>
    <s v="Yuma Skipsey"/>
    <s v="yskipsey9z@spotify.com"/>
    <s v="United Kingdom"/>
    <x v="0"/>
    <x v="0"/>
    <s v="L"/>
    <x v="1"/>
    <x v="3"/>
    <n v="3.5849999999999995"/>
    <n v="21.509999999999998"/>
  </r>
  <r>
    <s v="RXW-91413-276"/>
    <x v="304"/>
    <s v="29588-35679-RG"/>
    <s v="R-D-2.5"/>
    <n v="2"/>
    <s v="Nicko Corps"/>
    <s v="ncorpsa0@gmpg.org"/>
    <s v="United States"/>
    <x v="0"/>
    <x v="0"/>
    <s v="D"/>
    <x v="2"/>
    <x v="2"/>
    <n v="20.584999999999997"/>
    <n v="41.169999999999995"/>
  </r>
  <r>
    <s v="RXW-91413-276"/>
    <x v="304"/>
    <s v="29588-35679-RG"/>
    <s v="R-M-0.5"/>
    <n v="1"/>
    <s v="Nicko Corps"/>
    <s v="ncorpsa0@gmpg.org"/>
    <s v="United States"/>
    <x v="0"/>
    <x v="0"/>
    <s v="M"/>
    <x v="0"/>
    <x v="1"/>
    <n v="5.97"/>
    <n v="5.97"/>
  </r>
  <r>
    <s v="SDB-77492-188"/>
    <x v="305"/>
    <s v="64815-54078-HH"/>
    <s v="E-L-1"/>
    <n v="5"/>
    <s v="Feliks Babber"/>
    <s v="fbabbera2@stanford.edu"/>
    <s v="United States"/>
    <x v="1"/>
    <x v="1"/>
    <s v="L"/>
    <x v="1"/>
    <x v="0"/>
    <n v="14.85"/>
    <n v="74.25"/>
  </r>
  <r>
    <s v="RZN-65182-395"/>
    <x v="196"/>
    <s v="59572-41990-XY"/>
    <s v="L-M-1"/>
    <n v="6"/>
    <s v="Kaja Loxton"/>
    <s v="kloxtona3@opensource.org"/>
    <s v="United States"/>
    <x v="3"/>
    <x v="3"/>
    <s v="M"/>
    <x v="0"/>
    <x v="0"/>
    <n v="14.55"/>
    <n v="87.300000000000011"/>
  </r>
  <r>
    <s v="HDQ-86094-507"/>
    <x v="110"/>
    <s v="32481-61533-ZJ"/>
    <s v="E-D-1"/>
    <n v="6"/>
    <s v="Parker Tofful"/>
    <s v="ptoffula4@posterous.com"/>
    <s v="United States"/>
    <x v="1"/>
    <x v="1"/>
    <s v="D"/>
    <x v="2"/>
    <x v="0"/>
    <n v="12.15"/>
    <n v="72.900000000000006"/>
  </r>
  <r>
    <s v="YXO-79631-417"/>
    <x v="24"/>
    <s v="31587-92570-HL"/>
    <s v="L-D-0.5"/>
    <n v="1"/>
    <s v="Casi Gwinnett"/>
    <s v="cgwinnetta5@behance.net"/>
    <s v="United States"/>
    <x v="3"/>
    <x v="3"/>
    <s v="D"/>
    <x v="2"/>
    <x v="1"/>
    <n v="7.77"/>
    <n v="7.77"/>
  </r>
  <r>
    <s v="SNF-57032-096"/>
    <x v="306"/>
    <s v="93832-04799-ID"/>
    <s v="E-D-0.5"/>
    <n v="6"/>
    <s v="Saree Ellesworth"/>
    <s v=""/>
    <s v="United States"/>
    <x v="1"/>
    <x v="1"/>
    <s v="D"/>
    <x v="2"/>
    <x v="1"/>
    <n v="7.29"/>
    <n v="43.74"/>
  </r>
  <r>
    <s v="DGL-29648-995"/>
    <x v="307"/>
    <s v="59367-30821-ZQ"/>
    <s v="L-M-0.2"/>
    <n v="2"/>
    <s v="Silvio Iorizzi"/>
    <s v=""/>
    <s v="United States"/>
    <x v="3"/>
    <x v="3"/>
    <s v="M"/>
    <x v="0"/>
    <x v="3"/>
    <n v="4.3650000000000002"/>
    <n v="8.73"/>
  </r>
  <r>
    <s v="GPU-65651-504"/>
    <x v="308"/>
    <s v="83947-45528-ET"/>
    <s v="E-M-2.5"/>
    <n v="2"/>
    <s v="Leesa Flaonier"/>
    <s v="lflaoniera8@wordpress.org"/>
    <s v="United States"/>
    <x v="1"/>
    <x v="1"/>
    <s v="M"/>
    <x v="0"/>
    <x v="2"/>
    <n v="31.624999999999996"/>
    <n v="63.249999999999993"/>
  </r>
  <r>
    <s v="OJU-34452-896"/>
    <x v="309"/>
    <s v="60799-92593-CX"/>
    <s v="E-L-0.5"/>
    <n v="1"/>
    <s v="Abba Pummell"/>
    <s v=""/>
    <s v="United States"/>
    <x v="1"/>
    <x v="1"/>
    <s v="L"/>
    <x v="1"/>
    <x v="1"/>
    <n v="8.91"/>
    <n v="8.91"/>
  </r>
  <r>
    <s v="GZS-50547-887"/>
    <x v="310"/>
    <s v="61600-55136-UM"/>
    <s v="E-D-1"/>
    <n v="2"/>
    <s v="Corinna Catcheside"/>
    <s v="ccatchesideaa@macromedia.com"/>
    <s v="United States"/>
    <x v="1"/>
    <x v="1"/>
    <s v="D"/>
    <x v="2"/>
    <x v="0"/>
    <n v="12.15"/>
    <n v="24.3"/>
  </r>
  <r>
    <s v="ESR-54041-053"/>
    <x v="311"/>
    <s v="59771-90302-OF"/>
    <s v="A-L-0.5"/>
    <n v="6"/>
    <s v="Cortney Gibbonson"/>
    <s v="cgibbonsonab@accuweather.com"/>
    <s v="United States"/>
    <x v="2"/>
    <x v="2"/>
    <s v="L"/>
    <x v="1"/>
    <x v="1"/>
    <n v="7.77"/>
    <n v="46.62"/>
  </r>
  <r>
    <s v="OGD-10781-526"/>
    <x v="132"/>
    <s v="16880-78077-FB"/>
    <s v="R-L-0.5"/>
    <n v="6"/>
    <s v="Terri Farra"/>
    <s v="tfarraac@behance.net"/>
    <s v="United States"/>
    <x v="0"/>
    <x v="0"/>
    <s v="L"/>
    <x v="1"/>
    <x v="1"/>
    <n v="7.169999999999999"/>
    <n v="43.019999999999996"/>
  </r>
  <r>
    <s v="FVH-29271-315"/>
    <x v="312"/>
    <s v="74415-50873-FC"/>
    <s v="A-D-0.5"/>
    <n v="3"/>
    <s v="Corney Curme"/>
    <s v=""/>
    <s v="Ireland"/>
    <x v="2"/>
    <x v="2"/>
    <s v="D"/>
    <x v="2"/>
    <x v="1"/>
    <n v="5.97"/>
    <n v="17.91"/>
  </r>
  <r>
    <s v="BNZ-20544-633"/>
    <x v="313"/>
    <s v="31798-95707-NR"/>
    <s v="L-L-0.5"/>
    <n v="4"/>
    <s v="Gothart Bamfield"/>
    <s v="gbamfieldae@yellowpages.com"/>
    <s v="United States"/>
    <x v="3"/>
    <x v="3"/>
    <s v="L"/>
    <x v="1"/>
    <x v="1"/>
    <n v="9.51"/>
    <n v="38.04"/>
  </r>
  <r>
    <s v="FUX-85791-078"/>
    <x v="156"/>
    <s v="59122-08794-WT"/>
    <s v="A-M-0.2"/>
    <n v="2"/>
    <s v="Waylin Hollingdale"/>
    <s v="whollingdaleaf@about.me"/>
    <s v="United States"/>
    <x v="2"/>
    <x v="2"/>
    <s v="M"/>
    <x v="0"/>
    <x v="3"/>
    <n v="3.375"/>
    <n v="6.75"/>
  </r>
  <r>
    <s v="YXP-20078-116"/>
    <x v="314"/>
    <s v="37238-52421-JJ"/>
    <s v="R-M-0.5"/>
    <n v="1"/>
    <s v="Judd De Leek"/>
    <s v="jdeag@xrea.com"/>
    <s v="United States"/>
    <x v="0"/>
    <x v="0"/>
    <s v="M"/>
    <x v="0"/>
    <x v="1"/>
    <n v="5.97"/>
    <n v="5.97"/>
  </r>
  <r>
    <s v="VQV-59984-866"/>
    <x v="315"/>
    <s v="48854-01899-FN"/>
    <s v="R-D-0.2"/>
    <n v="3"/>
    <s v="Vanya Skullet"/>
    <s v="vskulletah@tinyurl.com"/>
    <s v="Ireland"/>
    <x v="0"/>
    <x v="0"/>
    <s v="D"/>
    <x v="2"/>
    <x v="3"/>
    <n v="2.6849999999999996"/>
    <n v="8.0549999999999997"/>
  </r>
  <r>
    <s v="JEH-37276-048"/>
    <x v="316"/>
    <s v="80896-38819-DW"/>
    <s v="A-L-0.5"/>
    <n v="3"/>
    <s v="Jany Rudeforth"/>
    <s v="jrudeforthai@wunderground.com"/>
    <s v="Ireland"/>
    <x v="2"/>
    <x v="2"/>
    <s v="L"/>
    <x v="1"/>
    <x v="1"/>
    <n v="7.77"/>
    <n v="23.31"/>
  </r>
  <r>
    <s v="VYD-28555-589"/>
    <x v="317"/>
    <s v="29814-01459-RC"/>
    <s v="R-L-0.5"/>
    <n v="6"/>
    <s v="Ashbey Tomaszewski"/>
    <s v="atomaszewskiaj@answers.com"/>
    <s v="United Kingdom"/>
    <x v="0"/>
    <x v="0"/>
    <s v="L"/>
    <x v="1"/>
    <x v="1"/>
    <n v="7.169999999999999"/>
    <n v="43.019999999999996"/>
  </r>
  <r>
    <s v="WUG-76466-650"/>
    <x v="318"/>
    <s v="43439-94003-DW"/>
    <s v="L-D-0.5"/>
    <n v="3"/>
    <s v="Flynn Antony"/>
    <s v=""/>
    <s v="United States"/>
    <x v="3"/>
    <x v="3"/>
    <s v="D"/>
    <x v="2"/>
    <x v="1"/>
    <n v="7.77"/>
    <n v="23.31"/>
  </r>
  <r>
    <s v="RJV-08261-583"/>
    <x v="182"/>
    <s v="48497-29281-FE"/>
    <s v="A-D-0.2"/>
    <n v="5"/>
    <s v="Pren Bess"/>
    <s v="pbessal@qq.com"/>
    <s v="United States"/>
    <x v="2"/>
    <x v="2"/>
    <s v="D"/>
    <x v="2"/>
    <x v="3"/>
    <n v="2.9849999999999999"/>
    <n v="14.924999999999999"/>
  </r>
  <r>
    <s v="PMR-56062-609"/>
    <x v="319"/>
    <s v="43605-12616-YH"/>
    <s v="E-D-0.5"/>
    <n v="3"/>
    <s v="Elka Windress"/>
    <s v="ewindressam@marketwatch.com"/>
    <s v="United States"/>
    <x v="1"/>
    <x v="1"/>
    <s v="D"/>
    <x v="2"/>
    <x v="1"/>
    <n v="7.29"/>
    <n v="21.87"/>
  </r>
  <r>
    <s v="XLD-12920-505"/>
    <x v="320"/>
    <s v="21907-75962-VB"/>
    <s v="E-L-0.5"/>
    <n v="6"/>
    <s v="Marty Kidstoun"/>
    <s v=""/>
    <s v="United States"/>
    <x v="1"/>
    <x v="1"/>
    <s v="L"/>
    <x v="1"/>
    <x v="1"/>
    <n v="8.91"/>
    <n v="53.46"/>
  </r>
  <r>
    <s v="UBW-50312-037"/>
    <x v="321"/>
    <s v="69503-12127-YD"/>
    <s v="A-L-2.5"/>
    <n v="4"/>
    <s v="Nickey Dimbleby"/>
    <s v=""/>
    <s v="United States"/>
    <x v="2"/>
    <x v="2"/>
    <s v="L"/>
    <x v="1"/>
    <x v="2"/>
    <n v="29.784999999999997"/>
    <n v="119.13999999999999"/>
  </r>
  <r>
    <s v="QAW-05889-019"/>
    <x v="322"/>
    <s v="68810-07329-EU"/>
    <s v="L-M-0.5"/>
    <n v="5"/>
    <s v="Virgil Baumadier"/>
    <s v="vbaumadierap@google.cn"/>
    <s v="United States"/>
    <x v="3"/>
    <x v="3"/>
    <s v="M"/>
    <x v="0"/>
    <x v="1"/>
    <n v="8.73"/>
    <n v="43.650000000000006"/>
  </r>
  <r>
    <s v="EPT-12715-397"/>
    <x v="128"/>
    <s v="08478-75251-OG"/>
    <s v="A-D-0.2"/>
    <n v="6"/>
    <s v="Lenore Messenbird"/>
    <s v=""/>
    <s v="United States"/>
    <x v="2"/>
    <x v="2"/>
    <s v="D"/>
    <x v="2"/>
    <x v="3"/>
    <n v="2.9849999999999999"/>
    <n v="17.91"/>
  </r>
  <r>
    <s v="DHT-93810-053"/>
    <x v="323"/>
    <s v="17005-82030-EA"/>
    <s v="E-L-1"/>
    <n v="5"/>
    <s v="Shirleen Welds"/>
    <s v="sweldsar@wired.com"/>
    <s v="United States"/>
    <x v="1"/>
    <x v="1"/>
    <s v="L"/>
    <x v="1"/>
    <x v="0"/>
    <n v="14.85"/>
    <n v="74.25"/>
  </r>
  <r>
    <s v="DMY-96037-963"/>
    <x v="324"/>
    <s v="42179-95059-DO"/>
    <s v="L-D-0.2"/>
    <n v="3"/>
    <s v="Maisie Sarvar"/>
    <s v="msarvaras@artisteer.com"/>
    <s v="United States"/>
    <x v="3"/>
    <x v="3"/>
    <s v="D"/>
    <x v="2"/>
    <x v="3"/>
    <n v="3.8849999999999998"/>
    <n v="11.654999999999999"/>
  </r>
  <r>
    <s v="MBM-55936-917"/>
    <x v="325"/>
    <s v="55989-39849-WO"/>
    <s v="L-D-0.5"/>
    <n v="3"/>
    <s v="Andrej Havick"/>
    <s v="ahavickat@nsw.gov.au"/>
    <s v="United States"/>
    <x v="3"/>
    <x v="3"/>
    <s v="D"/>
    <x v="2"/>
    <x v="1"/>
    <n v="7.77"/>
    <n v="23.31"/>
  </r>
  <r>
    <s v="TPA-93614-840"/>
    <x v="326"/>
    <s v="28932-49296-TM"/>
    <s v="E-D-0.5"/>
    <n v="2"/>
    <s v="Sloan Diviny"/>
    <s v="sdivinyau@ask.com"/>
    <s v="United States"/>
    <x v="1"/>
    <x v="1"/>
    <s v="D"/>
    <x v="2"/>
    <x v="1"/>
    <n v="7.29"/>
    <n v="14.58"/>
  </r>
  <r>
    <s v="WDM-77521-710"/>
    <x v="327"/>
    <s v="86144-10144-CB"/>
    <s v="A-M-0.5"/>
    <n v="2"/>
    <s v="Itch Norquoy"/>
    <s v="inorquoyav@businessweek.com"/>
    <s v="United States"/>
    <x v="2"/>
    <x v="2"/>
    <s v="M"/>
    <x v="0"/>
    <x v="1"/>
    <n v="6.75"/>
    <n v="13.5"/>
  </r>
  <r>
    <s v="EIP-19142-462"/>
    <x v="328"/>
    <s v="60973-72562-DQ"/>
    <s v="E-L-1"/>
    <n v="6"/>
    <s v="Anson Iddison"/>
    <s v="aiddisonaw@usa.gov"/>
    <s v="United States"/>
    <x v="1"/>
    <x v="1"/>
    <s v="L"/>
    <x v="1"/>
    <x v="0"/>
    <n v="14.85"/>
    <n v="89.1"/>
  </r>
  <r>
    <s v="EIP-19142-462"/>
    <x v="328"/>
    <s v="60973-72562-DQ"/>
    <s v="A-L-0.2"/>
    <n v="1"/>
    <s v="Anson Iddison"/>
    <s v="aiddisonaw@usa.gov"/>
    <s v="United States"/>
    <x v="2"/>
    <x v="2"/>
    <s v="L"/>
    <x v="1"/>
    <x v="3"/>
    <n v="3.8849999999999998"/>
    <n v="3.8849999999999998"/>
  </r>
  <r>
    <s v="ZZL-76364-387"/>
    <x v="128"/>
    <s v="11263-86515-VU"/>
    <s v="R-L-2.5"/>
    <n v="4"/>
    <s v="Randal Longfield"/>
    <s v="rlongfielday@bluehost.com"/>
    <s v="United States"/>
    <x v="0"/>
    <x v="0"/>
    <s v="L"/>
    <x v="1"/>
    <x v="2"/>
    <n v="27.484999999999996"/>
    <n v="109.93999999999998"/>
  </r>
  <r>
    <s v="GMF-18638-786"/>
    <x v="329"/>
    <s v="60004-62976-NI"/>
    <s v="L-D-0.5"/>
    <n v="6"/>
    <s v="Gregorius Kislingbury"/>
    <s v="gkislingburyaz@samsung.com"/>
    <s v="United States"/>
    <x v="3"/>
    <x v="3"/>
    <s v="D"/>
    <x v="2"/>
    <x v="1"/>
    <n v="7.77"/>
    <n v="46.62"/>
  </r>
  <r>
    <s v="TDJ-20844-787"/>
    <x v="330"/>
    <s v="77876-28498-HI"/>
    <s v="A-L-0.5"/>
    <n v="5"/>
    <s v="Xenos Gibbons"/>
    <s v="xgibbonsb0@artisteer.com"/>
    <s v="United States"/>
    <x v="2"/>
    <x v="2"/>
    <s v="L"/>
    <x v="1"/>
    <x v="1"/>
    <n v="7.77"/>
    <n v="38.849999999999994"/>
  </r>
  <r>
    <s v="BWK-39400-446"/>
    <x v="331"/>
    <s v="61302-06948-EH"/>
    <s v="L-D-0.5"/>
    <n v="4"/>
    <s v="Fleur Parres"/>
    <s v="fparresb1@imageshack.us"/>
    <s v="United States"/>
    <x v="3"/>
    <x v="3"/>
    <s v="D"/>
    <x v="2"/>
    <x v="1"/>
    <n v="7.77"/>
    <n v="31.08"/>
  </r>
  <r>
    <s v="LCB-02099-995"/>
    <x v="332"/>
    <s v="06757-96251-UH"/>
    <s v="A-D-0.2"/>
    <n v="6"/>
    <s v="Gran Sibray"/>
    <s v="gsibrayb2@wsj.com"/>
    <s v="United States"/>
    <x v="2"/>
    <x v="2"/>
    <s v="D"/>
    <x v="2"/>
    <x v="3"/>
    <n v="2.9849999999999999"/>
    <n v="17.91"/>
  </r>
  <r>
    <s v="UBA-43678-174"/>
    <x v="333"/>
    <s v="44530-75983-OD"/>
    <s v="E-D-2.5"/>
    <n v="6"/>
    <s v="Ingelbert Hotchkin"/>
    <s v="ihotchkinb3@mit.edu"/>
    <s v="United Kingdom"/>
    <x v="1"/>
    <x v="1"/>
    <s v="D"/>
    <x v="2"/>
    <x v="2"/>
    <n v="27.945"/>
    <n v="167.67000000000002"/>
  </r>
  <r>
    <s v="UDH-24280-432"/>
    <x v="334"/>
    <s v="44865-58249-RY"/>
    <s v="L-L-1"/>
    <n v="4"/>
    <s v="Neely Broadberrie"/>
    <s v="nbroadberrieb4@gnu.org"/>
    <s v="United States"/>
    <x v="3"/>
    <x v="3"/>
    <s v="L"/>
    <x v="1"/>
    <x v="0"/>
    <n v="15.85"/>
    <n v="63.4"/>
  </r>
  <r>
    <s v="IDQ-20193-502"/>
    <x v="335"/>
    <s v="36021-61205-DF"/>
    <s v="L-M-0.2"/>
    <n v="2"/>
    <s v="Rutger Pithcock"/>
    <s v="rpithcockb5@yellowbook.com"/>
    <s v="United States"/>
    <x v="3"/>
    <x v="3"/>
    <s v="M"/>
    <x v="0"/>
    <x v="3"/>
    <n v="4.3650000000000002"/>
    <n v="8.73"/>
  </r>
  <r>
    <s v="DJG-14442-608"/>
    <x v="336"/>
    <s v="75716-12782-SS"/>
    <s v="R-D-1"/>
    <n v="3"/>
    <s v="Gale Croysdale"/>
    <s v="gcroysdaleb6@nih.gov"/>
    <s v="United States"/>
    <x v="0"/>
    <x v="0"/>
    <s v="D"/>
    <x v="2"/>
    <x v="0"/>
    <n v="8.9499999999999993"/>
    <n v="26.849999999999998"/>
  </r>
  <r>
    <s v="DWB-61381-370"/>
    <x v="337"/>
    <s v="11812-00461-KH"/>
    <s v="L-L-0.2"/>
    <n v="2"/>
    <s v="Benedetto Gozzett"/>
    <s v="bgozzettb7@github.com"/>
    <s v="United States"/>
    <x v="3"/>
    <x v="3"/>
    <s v="L"/>
    <x v="1"/>
    <x v="3"/>
    <n v="4.7549999999999999"/>
    <n v="9.51"/>
  </r>
  <r>
    <s v="FRD-17347-990"/>
    <x v="80"/>
    <s v="46681-78850-ZW"/>
    <s v="A-D-1"/>
    <n v="4"/>
    <s v="Tania Craggs"/>
    <s v="tcraggsb8@house.gov"/>
    <s v="Ireland"/>
    <x v="2"/>
    <x v="2"/>
    <s v="D"/>
    <x v="2"/>
    <x v="0"/>
    <n v="9.9499999999999993"/>
    <n v="39.799999999999997"/>
  </r>
  <r>
    <s v="YPP-27450-525"/>
    <x v="338"/>
    <s v="01932-87052-KO"/>
    <s v="E-M-0.5"/>
    <n v="3"/>
    <s v="Leonie Cullrford"/>
    <s v="lcullrfordb9@xing.com"/>
    <s v="United States"/>
    <x v="1"/>
    <x v="1"/>
    <s v="M"/>
    <x v="0"/>
    <x v="1"/>
    <n v="8.25"/>
    <n v="24.75"/>
  </r>
  <r>
    <s v="EFC-39577-424"/>
    <x v="339"/>
    <s v="16046-34805-ZF"/>
    <s v="E-M-1"/>
    <n v="5"/>
    <s v="Auguste Rizon"/>
    <s v="arizonba@xing.com"/>
    <s v="United States"/>
    <x v="1"/>
    <x v="1"/>
    <s v="M"/>
    <x v="0"/>
    <x v="0"/>
    <n v="13.75"/>
    <n v="68.75"/>
  </r>
  <r>
    <s v="LAW-80062-016"/>
    <x v="340"/>
    <s v="34546-70516-LR"/>
    <s v="E-M-0.5"/>
    <n v="6"/>
    <s v="Lorin Guerrazzi"/>
    <s v=""/>
    <s v="Ireland"/>
    <x v="1"/>
    <x v="1"/>
    <s v="M"/>
    <x v="0"/>
    <x v="1"/>
    <n v="8.25"/>
    <n v="49.5"/>
  </r>
  <r>
    <s v="WKL-27981-758"/>
    <x v="177"/>
    <s v="73699-93557-FZ"/>
    <s v="A-M-2.5"/>
    <n v="2"/>
    <s v="Felice Miell"/>
    <s v="fmiellbc@spiegel.de"/>
    <s v="United States"/>
    <x v="2"/>
    <x v="2"/>
    <s v="M"/>
    <x v="0"/>
    <x v="2"/>
    <n v="25.874999999999996"/>
    <n v="51.749999999999993"/>
  </r>
  <r>
    <s v="VRT-39834-265"/>
    <x v="341"/>
    <s v="86686-37462-CK"/>
    <s v="L-L-1"/>
    <n v="3"/>
    <s v="Hamish Skeech"/>
    <s v=""/>
    <s v="Ireland"/>
    <x v="3"/>
    <x v="3"/>
    <s v="L"/>
    <x v="1"/>
    <x v="0"/>
    <n v="15.85"/>
    <n v="47.55"/>
  </r>
  <r>
    <s v="QTC-71005-730"/>
    <x v="342"/>
    <s v="14298-02150-KH"/>
    <s v="A-L-0.2"/>
    <n v="4"/>
    <s v="Giordano Lorenzin"/>
    <s v=""/>
    <s v="United States"/>
    <x v="2"/>
    <x v="2"/>
    <s v="L"/>
    <x v="1"/>
    <x v="3"/>
    <n v="3.8849999999999998"/>
    <n v="15.54"/>
  </r>
  <r>
    <s v="TNX-09857-717"/>
    <x v="343"/>
    <s v="48675-07824-HJ"/>
    <s v="L-M-1"/>
    <n v="6"/>
    <s v="Harwilll Bishell"/>
    <s v=""/>
    <s v="United States"/>
    <x v="3"/>
    <x v="3"/>
    <s v="M"/>
    <x v="0"/>
    <x v="0"/>
    <n v="14.55"/>
    <n v="87.300000000000011"/>
  </r>
  <r>
    <s v="JZV-43874-185"/>
    <x v="344"/>
    <s v="18551-80943-YQ"/>
    <s v="A-M-1"/>
    <n v="5"/>
    <s v="Freeland Missenden"/>
    <s v=""/>
    <s v="United States"/>
    <x v="2"/>
    <x v="2"/>
    <s v="M"/>
    <x v="0"/>
    <x v="0"/>
    <n v="11.25"/>
    <n v="56.25"/>
  </r>
  <r>
    <s v="ICF-17486-106"/>
    <x v="47"/>
    <s v="19196-09748-DB"/>
    <s v="L-L-2.5"/>
    <n v="1"/>
    <s v="Waylan Springall"/>
    <s v="wspringallbh@jugem.jp"/>
    <s v="United States"/>
    <x v="3"/>
    <x v="3"/>
    <s v="L"/>
    <x v="1"/>
    <x v="2"/>
    <n v="36.454999999999998"/>
    <n v="36.454999999999998"/>
  </r>
  <r>
    <s v="BMK-49520-383"/>
    <x v="345"/>
    <s v="72233-08665-IP"/>
    <s v="R-L-0.2"/>
    <n v="3"/>
    <s v="Kiri Avramow"/>
    <s v=""/>
    <s v="United States"/>
    <x v="0"/>
    <x v="0"/>
    <s v="L"/>
    <x v="1"/>
    <x v="3"/>
    <n v="3.5849999999999995"/>
    <n v="10.754999999999999"/>
  </r>
  <r>
    <s v="HTS-15020-632"/>
    <x v="169"/>
    <s v="53817-13148-RK"/>
    <s v="R-M-0.2"/>
    <n v="3"/>
    <s v="Gregg Hawkyens"/>
    <s v="ghawkyensbj@census.gov"/>
    <s v="United States"/>
    <x v="0"/>
    <x v="0"/>
    <s v="M"/>
    <x v="0"/>
    <x v="3"/>
    <n v="2.9849999999999999"/>
    <n v="8.9550000000000001"/>
  </r>
  <r>
    <s v="YLE-18247-749"/>
    <x v="346"/>
    <s v="92227-49331-QR"/>
    <s v="A-L-0.5"/>
    <n v="3"/>
    <s v="Reggis Pracy"/>
    <s v=""/>
    <s v="United States"/>
    <x v="2"/>
    <x v="2"/>
    <s v="L"/>
    <x v="1"/>
    <x v="1"/>
    <n v="7.77"/>
    <n v="23.31"/>
  </r>
  <r>
    <s v="KJJ-12573-591"/>
    <x v="347"/>
    <s v="12997-41076-FQ"/>
    <s v="A-L-2.5"/>
    <n v="1"/>
    <s v="Paula Denis"/>
    <s v=""/>
    <s v="United States"/>
    <x v="2"/>
    <x v="2"/>
    <s v="L"/>
    <x v="1"/>
    <x v="2"/>
    <n v="29.784999999999997"/>
    <n v="29.784999999999997"/>
  </r>
  <r>
    <s v="RGU-43561-950"/>
    <x v="348"/>
    <s v="44220-00348-MB"/>
    <s v="A-L-2.5"/>
    <n v="5"/>
    <s v="Broderick McGilvra"/>
    <s v="bmcgilvrabm@so-net.ne.jp"/>
    <s v="United States"/>
    <x v="2"/>
    <x v="2"/>
    <s v="L"/>
    <x v="1"/>
    <x v="2"/>
    <n v="29.784999999999997"/>
    <n v="148.92499999999998"/>
  </r>
  <r>
    <s v="JSN-73975-443"/>
    <x v="349"/>
    <s v="93047-98331-DD"/>
    <s v="L-M-0.5"/>
    <n v="1"/>
    <s v="Annabella Danzey"/>
    <s v="adanzeybn@github.com"/>
    <s v="United States"/>
    <x v="3"/>
    <x v="3"/>
    <s v="M"/>
    <x v="0"/>
    <x v="1"/>
    <n v="8.73"/>
    <n v="8.73"/>
  </r>
  <r>
    <s v="WNR-71736-993"/>
    <x v="350"/>
    <s v="16880-78077-FB"/>
    <s v="L-D-0.5"/>
    <n v="4"/>
    <s v="Terri Farra"/>
    <s v="tfarraac@behance.net"/>
    <s v="United States"/>
    <x v="3"/>
    <x v="3"/>
    <s v="D"/>
    <x v="2"/>
    <x v="1"/>
    <n v="7.77"/>
    <n v="31.08"/>
  </r>
  <r>
    <s v="WNR-71736-993"/>
    <x v="350"/>
    <s v="16880-78077-FB"/>
    <s v="A-D-2.5"/>
    <n v="6"/>
    <s v="Terri Farra"/>
    <s v="tfarraac@behance.net"/>
    <s v="United States"/>
    <x v="2"/>
    <x v="2"/>
    <s v="D"/>
    <x v="2"/>
    <x v="2"/>
    <n v="22.884999999999998"/>
    <n v="137.31"/>
  </r>
  <r>
    <s v="HNI-91338-546"/>
    <x v="54"/>
    <s v="67285-75317-XI"/>
    <s v="A-D-0.5"/>
    <n v="5"/>
    <s v="Nevins Glowacz"/>
    <s v=""/>
    <s v="United States"/>
    <x v="2"/>
    <x v="2"/>
    <s v="D"/>
    <x v="2"/>
    <x v="1"/>
    <n v="5.97"/>
    <n v="29.849999999999998"/>
  </r>
  <r>
    <s v="CYH-53243-218"/>
    <x v="237"/>
    <s v="88167-57964-PH"/>
    <s v="R-M-0.5"/>
    <n v="3"/>
    <s v="Adelice Isabell"/>
    <s v=""/>
    <s v="United States"/>
    <x v="0"/>
    <x v="0"/>
    <s v="M"/>
    <x v="0"/>
    <x v="1"/>
    <n v="5.97"/>
    <n v="17.91"/>
  </r>
  <r>
    <s v="SVD-75407-177"/>
    <x v="351"/>
    <s v="16106-36039-QS"/>
    <s v="E-L-0.5"/>
    <n v="3"/>
    <s v="Yulma Dombrell"/>
    <s v="ydombrellbs@dedecms.com"/>
    <s v="United States"/>
    <x v="1"/>
    <x v="1"/>
    <s v="L"/>
    <x v="1"/>
    <x v="1"/>
    <n v="8.91"/>
    <n v="26.73"/>
  </r>
  <r>
    <s v="NVN-66443-451"/>
    <x v="352"/>
    <s v="98921-82417-GN"/>
    <s v="R-D-1"/>
    <n v="2"/>
    <s v="Alric Darth"/>
    <s v="adarthbt@t.co"/>
    <s v="United States"/>
    <x v="0"/>
    <x v="0"/>
    <s v="D"/>
    <x v="2"/>
    <x v="0"/>
    <n v="8.9499999999999993"/>
    <n v="17.899999999999999"/>
  </r>
  <r>
    <s v="JUA-13580-095"/>
    <x v="102"/>
    <s v="55265-75151-AK"/>
    <s v="R-L-0.2"/>
    <n v="4"/>
    <s v="Manuel Darrigoe"/>
    <s v="mdarrigoebu@hud.gov"/>
    <s v="Ireland"/>
    <x v="0"/>
    <x v="0"/>
    <s v="L"/>
    <x v="1"/>
    <x v="3"/>
    <n v="3.5849999999999995"/>
    <n v="14.339999999999998"/>
  </r>
  <r>
    <s v="ACY-56225-839"/>
    <x v="353"/>
    <s v="47386-50743-FG"/>
    <s v="A-M-2.5"/>
    <n v="3"/>
    <s v="Kynthia Berick"/>
    <s v=""/>
    <s v="United States"/>
    <x v="2"/>
    <x v="2"/>
    <s v="M"/>
    <x v="0"/>
    <x v="2"/>
    <n v="25.874999999999996"/>
    <n v="77.624999999999986"/>
  </r>
  <r>
    <s v="QBB-07903-622"/>
    <x v="354"/>
    <s v="32622-54551-UC"/>
    <s v="R-L-1"/>
    <n v="5"/>
    <s v="Minetta Ackrill"/>
    <s v="mackrillbw@bandcamp.com"/>
    <s v="United States"/>
    <x v="0"/>
    <x v="0"/>
    <s v="L"/>
    <x v="1"/>
    <x v="0"/>
    <n v="11.95"/>
    <n v="59.75"/>
  </r>
  <r>
    <s v="JLJ-81802-619"/>
    <x v="135"/>
    <s v="16880-78077-FB"/>
    <s v="A-L-1"/>
    <n v="6"/>
    <s v="Terri Farra"/>
    <s v="tfarraac@behance.net"/>
    <s v="United States"/>
    <x v="2"/>
    <x v="2"/>
    <s v="L"/>
    <x v="1"/>
    <x v="0"/>
    <n v="12.95"/>
    <n v="77.699999999999989"/>
  </r>
  <r>
    <s v="HFT-77191-168"/>
    <x v="343"/>
    <s v="48419-02347-XP"/>
    <s v="R-D-0.2"/>
    <n v="2"/>
    <s v="Melosa Kippen"/>
    <s v="mkippenby@dion.ne.jp"/>
    <s v="United States"/>
    <x v="0"/>
    <x v="0"/>
    <s v="D"/>
    <x v="2"/>
    <x v="3"/>
    <n v="2.6849999999999996"/>
    <n v="5.3699999999999992"/>
  </r>
  <r>
    <s v="SZR-35951-530"/>
    <x v="89"/>
    <s v="14121-20527-OJ"/>
    <s v="E-D-2.5"/>
    <n v="3"/>
    <s v="Witty Ranson"/>
    <s v="wransonbz@ted.com"/>
    <s v="Ireland"/>
    <x v="1"/>
    <x v="1"/>
    <s v="D"/>
    <x v="2"/>
    <x v="2"/>
    <n v="27.945"/>
    <n v="83.835000000000008"/>
  </r>
  <r>
    <s v="IKL-95976-565"/>
    <x v="355"/>
    <s v="53486-73919-BQ"/>
    <s v="A-M-1"/>
    <n v="2"/>
    <s v="Rod Gowdie"/>
    <s v=""/>
    <s v="United States"/>
    <x v="2"/>
    <x v="2"/>
    <s v="M"/>
    <x v="0"/>
    <x v="0"/>
    <n v="11.25"/>
    <n v="22.5"/>
  </r>
  <r>
    <s v="XEY-48929-474"/>
    <x v="204"/>
    <s v="21889-94615-WT"/>
    <s v="L-M-2.5"/>
    <n v="6"/>
    <s v="Lemuel Rignold"/>
    <s v="lrignoldc1@miibeian.gov.cn"/>
    <s v="United States"/>
    <x v="3"/>
    <x v="3"/>
    <s v="M"/>
    <x v="0"/>
    <x v="2"/>
    <n v="33.464999999999996"/>
    <n v="200.78999999999996"/>
  </r>
  <r>
    <s v="SQT-07286-736"/>
    <x v="356"/>
    <s v="87726-16941-QW"/>
    <s v="A-M-1"/>
    <n v="6"/>
    <s v="Nevsa Fields"/>
    <s v=""/>
    <s v="United States"/>
    <x v="2"/>
    <x v="2"/>
    <s v="M"/>
    <x v="0"/>
    <x v="0"/>
    <n v="11.25"/>
    <n v="67.5"/>
  </r>
  <r>
    <s v="QDU-45390-361"/>
    <x v="357"/>
    <s v="03677-09134-BC"/>
    <s v="E-M-0.5"/>
    <n v="1"/>
    <s v="Chance Rowthorn"/>
    <s v="crowthornc3@msn.com"/>
    <s v="United States"/>
    <x v="1"/>
    <x v="1"/>
    <s v="M"/>
    <x v="0"/>
    <x v="1"/>
    <n v="8.25"/>
    <n v="8.25"/>
  </r>
  <r>
    <s v="RUJ-30649-712"/>
    <x v="300"/>
    <s v="93224-71517-WV"/>
    <s v="L-L-0.2"/>
    <n v="2"/>
    <s v="Orly Ryland"/>
    <s v="orylandc4@deviantart.com"/>
    <s v="United States"/>
    <x v="3"/>
    <x v="3"/>
    <s v="L"/>
    <x v="1"/>
    <x v="3"/>
    <n v="4.7549999999999999"/>
    <n v="9.51"/>
  </r>
  <r>
    <s v="WSV-49732-075"/>
    <x v="358"/>
    <s v="76263-95145-GJ"/>
    <s v="L-D-2.5"/>
    <n v="1"/>
    <s v="Willabella Abramski"/>
    <s v=""/>
    <s v="United States"/>
    <x v="3"/>
    <x v="3"/>
    <s v="D"/>
    <x v="2"/>
    <x v="2"/>
    <n v="29.784999999999997"/>
    <n v="29.784999999999997"/>
  </r>
  <r>
    <s v="VJF-46305-323"/>
    <x v="161"/>
    <s v="68555-89840-GZ"/>
    <s v="L-D-0.5"/>
    <n v="2"/>
    <s v="Morgen Seson"/>
    <s v="msesonck@census.gov"/>
    <s v="United States"/>
    <x v="3"/>
    <x v="3"/>
    <s v="D"/>
    <x v="2"/>
    <x v="1"/>
    <n v="7.77"/>
    <n v="15.54"/>
  </r>
  <r>
    <s v="CXD-74176-600"/>
    <x v="129"/>
    <s v="70624-19112-AO"/>
    <s v="E-L-0.5"/>
    <n v="4"/>
    <s v="Chickie Ragless"/>
    <s v="craglessc7@webmd.com"/>
    <s v="Ireland"/>
    <x v="1"/>
    <x v="1"/>
    <s v="L"/>
    <x v="1"/>
    <x v="1"/>
    <n v="8.91"/>
    <n v="35.64"/>
  </r>
  <r>
    <s v="ADX-50674-975"/>
    <x v="359"/>
    <s v="58916-61837-QH"/>
    <s v="A-M-2.5"/>
    <n v="4"/>
    <s v="Freda Hollows"/>
    <s v="fhollowsc8@blogtalkradio.com"/>
    <s v="United States"/>
    <x v="2"/>
    <x v="2"/>
    <s v="M"/>
    <x v="0"/>
    <x v="2"/>
    <n v="25.874999999999996"/>
    <n v="103.49999999999999"/>
  </r>
  <r>
    <s v="RRP-51647-420"/>
    <x v="360"/>
    <s v="89292-52335-YZ"/>
    <s v="E-D-1"/>
    <n v="3"/>
    <s v="Livy Lathleiff"/>
    <s v="llathleiffc9@nationalgeographic.com"/>
    <s v="Ireland"/>
    <x v="1"/>
    <x v="1"/>
    <s v="D"/>
    <x v="2"/>
    <x v="0"/>
    <n v="12.15"/>
    <n v="36.450000000000003"/>
  </r>
  <r>
    <s v="PKJ-99134-523"/>
    <x v="361"/>
    <s v="77284-34297-YY"/>
    <s v="R-L-0.5"/>
    <n v="5"/>
    <s v="Koralle Heads"/>
    <s v="kheadsca@jalbum.net"/>
    <s v="United States"/>
    <x v="0"/>
    <x v="0"/>
    <s v="L"/>
    <x v="1"/>
    <x v="1"/>
    <n v="7.169999999999999"/>
    <n v="35.849999999999994"/>
  </r>
  <r>
    <s v="FZQ-29439-457"/>
    <x v="362"/>
    <s v="50449-80974-BZ"/>
    <s v="E-L-0.2"/>
    <n v="5"/>
    <s v="Theo Bowne"/>
    <s v="tbownecb@unicef.org"/>
    <s v="Ireland"/>
    <x v="1"/>
    <x v="1"/>
    <s v="L"/>
    <x v="1"/>
    <x v="3"/>
    <n v="4.4550000000000001"/>
    <n v="22.274999999999999"/>
  </r>
  <r>
    <s v="USN-68115-161"/>
    <x v="363"/>
    <s v="08120-16183-AW"/>
    <s v="E-M-0.2"/>
    <n v="6"/>
    <s v="Rasia Jacquemard"/>
    <s v="rjacquemardcc@acquirethisname.com"/>
    <s v="Ireland"/>
    <x v="1"/>
    <x v="1"/>
    <s v="M"/>
    <x v="0"/>
    <x v="3"/>
    <n v="4.125"/>
    <n v="24.75"/>
  </r>
  <r>
    <s v="IXU-20263-532"/>
    <x v="364"/>
    <s v="68044-89277-ML"/>
    <s v="L-M-2.5"/>
    <n v="2"/>
    <s v="Kizzie Warman"/>
    <s v="kwarmancd@printfriendly.com"/>
    <s v="Ireland"/>
    <x v="3"/>
    <x v="3"/>
    <s v="M"/>
    <x v="0"/>
    <x v="2"/>
    <n v="33.464999999999996"/>
    <n v="66.929999999999993"/>
  </r>
  <r>
    <s v="CBT-15092-420"/>
    <x v="85"/>
    <s v="71364-35210-HS"/>
    <s v="L-M-0.5"/>
    <n v="1"/>
    <s v="Wain Cholomin"/>
    <s v="wcholomince@about.com"/>
    <s v="United Kingdom"/>
    <x v="3"/>
    <x v="3"/>
    <s v="M"/>
    <x v="0"/>
    <x v="1"/>
    <n v="8.73"/>
    <n v="8.73"/>
  </r>
  <r>
    <s v="PKQ-46841-696"/>
    <x v="365"/>
    <s v="37177-68797-ON"/>
    <s v="R-M-0.5"/>
    <n v="3"/>
    <s v="Arleen Braidman"/>
    <s v="abraidmancf@census.gov"/>
    <s v="United States"/>
    <x v="0"/>
    <x v="0"/>
    <s v="M"/>
    <x v="0"/>
    <x v="1"/>
    <n v="5.97"/>
    <n v="17.91"/>
  </r>
  <r>
    <s v="XDU-05471-219"/>
    <x v="366"/>
    <s v="60308-06944-GS"/>
    <s v="R-L-0.5"/>
    <n v="1"/>
    <s v="Pru Durban"/>
    <s v="pdurbancg@symantec.com"/>
    <s v="Ireland"/>
    <x v="0"/>
    <x v="0"/>
    <s v="L"/>
    <x v="1"/>
    <x v="1"/>
    <n v="7.169999999999999"/>
    <n v="7.169999999999999"/>
  </r>
  <r>
    <s v="NID-20149-329"/>
    <x v="367"/>
    <s v="49888-39458-PF"/>
    <s v="R-D-0.2"/>
    <n v="2"/>
    <s v="Antone Harrold"/>
    <s v="aharroldch@miibeian.gov.cn"/>
    <s v="United States"/>
    <x v="0"/>
    <x v="0"/>
    <s v="D"/>
    <x v="2"/>
    <x v="3"/>
    <n v="2.6849999999999996"/>
    <n v="5.3699999999999992"/>
  </r>
  <r>
    <s v="SVU-27222-213"/>
    <x v="142"/>
    <s v="60748-46813-DZ"/>
    <s v="L-L-0.2"/>
    <n v="5"/>
    <s v="Sim Pamphilon"/>
    <s v="spamphilonci@mlb.com"/>
    <s v="Ireland"/>
    <x v="3"/>
    <x v="3"/>
    <s v="L"/>
    <x v="1"/>
    <x v="3"/>
    <n v="4.7549999999999999"/>
    <n v="23.774999999999999"/>
  </r>
  <r>
    <s v="RWI-84131-848"/>
    <x v="368"/>
    <s v="16385-11286-NX"/>
    <s v="R-D-2.5"/>
    <n v="2"/>
    <s v="Mohandis Spurden"/>
    <s v="mspurdencj@exblog.jp"/>
    <s v="United States"/>
    <x v="0"/>
    <x v="0"/>
    <s v="D"/>
    <x v="2"/>
    <x v="2"/>
    <n v="20.584999999999997"/>
    <n v="41.169999999999995"/>
  </r>
  <r>
    <s v="GUU-40666-525"/>
    <x v="31"/>
    <s v="68555-89840-GZ"/>
    <s v="A-L-0.2"/>
    <n v="3"/>
    <s v="Morgen Seson"/>
    <s v="msesonck@census.gov"/>
    <s v="United States"/>
    <x v="2"/>
    <x v="2"/>
    <s v="L"/>
    <x v="1"/>
    <x v="3"/>
    <n v="3.8849999999999998"/>
    <n v="11.654999999999999"/>
  </r>
  <r>
    <s v="SCN-51395-066"/>
    <x v="369"/>
    <s v="72164-90254-EJ"/>
    <s v="L-L-0.5"/>
    <n v="4"/>
    <s v="Nalani Pirrone"/>
    <s v="npirronecl@weibo.com"/>
    <s v="United States"/>
    <x v="3"/>
    <x v="3"/>
    <s v="L"/>
    <x v="1"/>
    <x v="1"/>
    <n v="9.51"/>
    <n v="38.04"/>
  </r>
  <r>
    <s v="ULA-24644-321"/>
    <x v="370"/>
    <s v="67010-92988-CT"/>
    <s v="R-D-2.5"/>
    <n v="4"/>
    <s v="Reube Cawley"/>
    <s v="rcawleycm@yellowbook.com"/>
    <s v="Ireland"/>
    <x v="0"/>
    <x v="0"/>
    <s v="D"/>
    <x v="2"/>
    <x v="2"/>
    <n v="20.584999999999997"/>
    <n v="82.339999999999989"/>
  </r>
  <r>
    <s v="EOL-92666-762"/>
    <x v="371"/>
    <s v="15776-91507-GT"/>
    <s v="L-L-0.2"/>
    <n v="2"/>
    <s v="Stan Barribal"/>
    <s v="sbarribalcn@microsoft.com"/>
    <s v="Ireland"/>
    <x v="3"/>
    <x v="3"/>
    <s v="L"/>
    <x v="1"/>
    <x v="3"/>
    <n v="4.7549999999999999"/>
    <n v="9.51"/>
  </r>
  <r>
    <s v="AJV-18231-334"/>
    <x v="372"/>
    <s v="23473-41001-CD"/>
    <s v="R-D-2.5"/>
    <n v="2"/>
    <s v="Agnes Adamides"/>
    <s v="aadamidesco@bizjournals.com"/>
    <s v="United Kingdom"/>
    <x v="0"/>
    <x v="0"/>
    <s v="D"/>
    <x v="2"/>
    <x v="2"/>
    <n v="20.584999999999997"/>
    <n v="41.169999999999995"/>
  </r>
  <r>
    <s v="ZQI-47236-301"/>
    <x v="373"/>
    <s v="23446-47798-ID"/>
    <s v="L-L-0.5"/>
    <n v="5"/>
    <s v="Carmelita Thowes"/>
    <s v="cthowescp@craigslist.org"/>
    <s v="United States"/>
    <x v="3"/>
    <x v="3"/>
    <s v="L"/>
    <x v="1"/>
    <x v="1"/>
    <n v="9.51"/>
    <n v="47.55"/>
  </r>
  <r>
    <s v="ZCR-15721-658"/>
    <x v="374"/>
    <s v="28327-84469-ND"/>
    <s v="A-M-1"/>
    <n v="4"/>
    <s v="Rodolfo Willoway"/>
    <s v="rwillowaycq@admin.ch"/>
    <s v="United States"/>
    <x v="2"/>
    <x v="2"/>
    <s v="M"/>
    <x v="0"/>
    <x v="0"/>
    <n v="11.25"/>
    <n v="45"/>
  </r>
  <r>
    <s v="QEW-47945-682"/>
    <x v="319"/>
    <s v="42466-87067-DT"/>
    <s v="L-L-0.2"/>
    <n v="5"/>
    <s v="Alvis Elwin"/>
    <s v="aelwincr@privacy.gov.au"/>
    <s v="United States"/>
    <x v="3"/>
    <x v="3"/>
    <s v="L"/>
    <x v="1"/>
    <x v="3"/>
    <n v="4.7549999999999999"/>
    <n v="23.774999999999999"/>
  </r>
  <r>
    <s v="PSY-45485-542"/>
    <x v="375"/>
    <s v="62246-99443-HF"/>
    <s v="R-D-0.5"/>
    <n v="3"/>
    <s v="Araldo Bilbrook"/>
    <s v="abilbrookcs@booking.com"/>
    <s v="Ireland"/>
    <x v="0"/>
    <x v="0"/>
    <s v="D"/>
    <x v="2"/>
    <x v="1"/>
    <n v="5.3699999999999992"/>
    <n v="16.11"/>
  </r>
  <r>
    <s v="BAQ-74241-156"/>
    <x v="376"/>
    <s v="99869-55718-UU"/>
    <s v="R-D-0.2"/>
    <n v="4"/>
    <s v="Ransell McKall"/>
    <s v="rmckallct@sakura.ne.jp"/>
    <s v="United Kingdom"/>
    <x v="0"/>
    <x v="0"/>
    <s v="D"/>
    <x v="2"/>
    <x v="3"/>
    <n v="2.6849999999999996"/>
    <n v="10.739999999999998"/>
  </r>
  <r>
    <s v="BVU-77367-451"/>
    <x v="377"/>
    <s v="77421-46059-RY"/>
    <s v="A-D-1"/>
    <n v="5"/>
    <s v="Borg Daile"/>
    <s v="bdailecu@vistaprint.com"/>
    <s v="United States"/>
    <x v="2"/>
    <x v="2"/>
    <s v="D"/>
    <x v="2"/>
    <x v="0"/>
    <n v="9.9499999999999993"/>
    <n v="49.75"/>
  </r>
  <r>
    <s v="TJE-91516-344"/>
    <x v="378"/>
    <s v="49894-06550-OQ"/>
    <s v="E-M-1"/>
    <n v="2"/>
    <s v="Adolphe Treherne"/>
    <s v="atrehernecv@state.tx.us"/>
    <s v="Ireland"/>
    <x v="1"/>
    <x v="1"/>
    <s v="M"/>
    <x v="0"/>
    <x v="0"/>
    <n v="13.75"/>
    <n v="27.5"/>
  </r>
  <r>
    <s v="LIS-96202-702"/>
    <x v="277"/>
    <s v="72028-63343-SU"/>
    <s v="L-D-2.5"/>
    <n v="4"/>
    <s v="Annetta Brentnall"/>
    <s v="abrentnallcw@biglobe.ne.jp"/>
    <s v="United Kingdom"/>
    <x v="3"/>
    <x v="3"/>
    <s v="D"/>
    <x v="2"/>
    <x v="2"/>
    <n v="29.784999999999997"/>
    <n v="119.13999999999999"/>
  </r>
  <r>
    <s v="VIO-27668-766"/>
    <x v="379"/>
    <s v="10074-20104-NN"/>
    <s v="R-D-2.5"/>
    <n v="1"/>
    <s v="Dick Drinkall"/>
    <s v="ddrinkallcx@psu.edu"/>
    <s v="United States"/>
    <x v="0"/>
    <x v="0"/>
    <s v="D"/>
    <x v="2"/>
    <x v="2"/>
    <n v="20.584999999999997"/>
    <n v="20.584999999999997"/>
  </r>
  <r>
    <s v="ZVG-20473-043"/>
    <x v="86"/>
    <s v="71769-10219-IM"/>
    <s v="A-D-0.2"/>
    <n v="3"/>
    <s v="Dagny Kornel"/>
    <s v="dkornelcy@cyberchimps.com"/>
    <s v="United States"/>
    <x v="2"/>
    <x v="2"/>
    <s v="D"/>
    <x v="2"/>
    <x v="3"/>
    <n v="2.9849999999999999"/>
    <n v="8.9550000000000001"/>
  </r>
  <r>
    <s v="KGZ-56395-231"/>
    <x v="380"/>
    <s v="22221-71106-JD"/>
    <s v="A-D-0.5"/>
    <n v="1"/>
    <s v="Rhona Lequeux"/>
    <s v="rlequeuxcz@newyorker.com"/>
    <s v="United States"/>
    <x v="2"/>
    <x v="2"/>
    <s v="D"/>
    <x v="2"/>
    <x v="1"/>
    <n v="5.97"/>
    <n v="5.97"/>
  </r>
  <r>
    <s v="CUU-92244-729"/>
    <x v="381"/>
    <s v="99735-44927-OL"/>
    <s v="E-M-1"/>
    <n v="3"/>
    <s v="Julius Mccaull"/>
    <s v="jmccaulld0@parallels.com"/>
    <s v="United States"/>
    <x v="1"/>
    <x v="1"/>
    <s v="M"/>
    <x v="0"/>
    <x v="0"/>
    <n v="13.75"/>
    <n v="41.25"/>
  </r>
  <r>
    <s v="EHE-94714-312"/>
    <x v="382"/>
    <s v="27132-68907-RC"/>
    <s v="E-L-0.2"/>
    <n v="5"/>
    <s v="Ailey Brash"/>
    <s v="abrashda@plala.or.jp"/>
    <s v="United States"/>
    <x v="1"/>
    <x v="1"/>
    <s v="L"/>
    <x v="1"/>
    <x v="3"/>
    <n v="4.4550000000000001"/>
    <n v="22.274999999999999"/>
  </r>
  <r>
    <s v="RTL-16205-161"/>
    <x v="11"/>
    <s v="90440-62727-HI"/>
    <s v="A-M-0.5"/>
    <n v="1"/>
    <s v="Alberto Hutchinson"/>
    <s v="ahutchinsond2@imgur.com"/>
    <s v="United States"/>
    <x v="2"/>
    <x v="2"/>
    <s v="M"/>
    <x v="0"/>
    <x v="1"/>
    <n v="6.75"/>
    <n v="6.75"/>
  </r>
  <r>
    <s v="GTS-22482-014"/>
    <x v="167"/>
    <s v="36769-16558-SX"/>
    <s v="L-M-2.5"/>
    <n v="4"/>
    <s v="Lamond Gheeraert"/>
    <s v=""/>
    <s v="United States"/>
    <x v="3"/>
    <x v="3"/>
    <s v="M"/>
    <x v="0"/>
    <x v="2"/>
    <n v="33.464999999999996"/>
    <n v="133.85999999999999"/>
  </r>
  <r>
    <s v="DYG-25473-881"/>
    <x v="383"/>
    <s v="10138-31681-SD"/>
    <s v="A-D-0.2"/>
    <n v="2"/>
    <s v="Roxine Drivers"/>
    <s v="rdriversd4@hexun.com"/>
    <s v="United States"/>
    <x v="2"/>
    <x v="2"/>
    <s v="D"/>
    <x v="2"/>
    <x v="3"/>
    <n v="2.9849999999999999"/>
    <n v="5.97"/>
  </r>
  <r>
    <s v="HTR-21838-286"/>
    <x v="18"/>
    <s v="24669-76297-SF"/>
    <s v="A-L-1"/>
    <n v="2"/>
    <s v="Heloise Zeal"/>
    <s v="hzeald5@google.de"/>
    <s v="United States"/>
    <x v="2"/>
    <x v="2"/>
    <s v="L"/>
    <x v="1"/>
    <x v="0"/>
    <n v="12.95"/>
    <n v="25.9"/>
  </r>
  <r>
    <s v="KYG-28296-920"/>
    <x v="84"/>
    <s v="78050-20355-DI"/>
    <s v="E-M-2.5"/>
    <n v="1"/>
    <s v="Granger Smallcombe"/>
    <s v="gsmallcombed6@ucla.edu"/>
    <s v="Ireland"/>
    <x v="1"/>
    <x v="1"/>
    <s v="M"/>
    <x v="0"/>
    <x v="2"/>
    <n v="31.624999999999996"/>
    <n v="31.624999999999996"/>
  </r>
  <r>
    <s v="NNB-20459-430"/>
    <x v="384"/>
    <s v="79825-17822-UH"/>
    <s v="L-M-0.2"/>
    <n v="2"/>
    <s v="Daryn Dibley"/>
    <s v="ddibleyd7@feedburner.com"/>
    <s v="United States"/>
    <x v="3"/>
    <x v="3"/>
    <s v="M"/>
    <x v="0"/>
    <x v="3"/>
    <n v="4.3650000000000002"/>
    <n v="8.73"/>
  </r>
  <r>
    <s v="FEK-14025-351"/>
    <x v="385"/>
    <s v="03990-21586-MQ"/>
    <s v="E-L-0.2"/>
    <n v="6"/>
    <s v="Gardy Dimitriou"/>
    <s v="gdimitrioud8@chronoengine.com"/>
    <s v="United States"/>
    <x v="1"/>
    <x v="1"/>
    <s v="L"/>
    <x v="1"/>
    <x v="3"/>
    <n v="4.4550000000000001"/>
    <n v="26.73"/>
  </r>
  <r>
    <s v="AWH-16980-469"/>
    <x v="386"/>
    <s v="27493-46921-TZ"/>
    <s v="L-M-0.2"/>
    <n v="6"/>
    <s v="Fanny Flanagan"/>
    <s v="fflanagand9@woothemes.com"/>
    <s v="United States"/>
    <x v="3"/>
    <x v="3"/>
    <s v="M"/>
    <x v="0"/>
    <x v="3"/>
    <n v="4.3650000000000002"/>
    <n v="26.19"/>
  </r>
  <r>
    <s v="ZPW-31329-741"/>
    <x v="387"/>
    <s v="27132-68907-RC"/>
    <s v="R-D-1"/>
    <n v="6"/>
    <s v="Ailey Brash"/>
    <s v="abrashda@plala.or.jp"/>
    <s v="United States"/>
    <x v="0"/>
    <x v="0"/>
    <s v="D"/>
    <x v="2"/>
    <x v="0"/>
    <n v="8.9499999999999993"/>
    <n v="53.699999999999996"/>
  </r>
  <r>
    <s v="ZPW-31329-741"/>
    <x v="387"/>
    <s v="27132-68907-RC"/>
    <s v="E-M-2.5"/>
    <n v="4"/>
    <s v="Ailey Brash"/>
    <s v="abrashda@plala.or.jp"/>
    <s v="United States"/>
    <x v="1"/>
    <x v="1"/>
    <s v="M"/>
    <x v="0"/>
    <x v="2"/>
    <n v="31.624999999999996"/>
    <n v="126.49999999999999"/>
  </r>
  <r>
    <s v="ZPW-31329-741"/>
    <x v="387"/>
    <s v="27132-68907-RC"/>
    <s v="E-M-0.2"/>
    <n v="1"/>
    <s v="Ailey Brash"/>
    <s v="abrashda@plala.or.jp"/>
    <s v="United States"/>
    <x v="1"/>
    <x v="1"/>
    <s v="M"/>
    <x v="0"/>
    <x v="3"/>
    <n v="4.125"/>
    <n v="4.125"/>
  </r>
  <r>
    <s v="UBI-83843-396"/>
    <x v="388"/>
    <s v="58816-74064-TF"/>
    <s v="R-L-1"/>
    <n v="2"/>
    <s v="Nanny Izhakov"/>
    <s v="nizhakovdd@aol.com"/>
    <s v="United Kingdom"/>
    <x v="0"/>
    <x v="0"/>
    <s v="L"/>
    <x v="1"/>
    <x v="0"/>
    <n v="11.95"/>
    <n v="23.9"/>
  </r>
  <r>
    <s v="VID-40587-569"/>
    <x v="389"/>
    <s v="09818-59895-EH"/>
    <s v="E-D-2.5"/>
    <n v="5"/>
    <s v="Stanly Keets"/>
    <s v="skeetsde@answers.com"/>
    <s v="United States"/>
    <x v="1"/>
    <x v="1"/>
    <s v="D"/>
    <x v="2"/>
    <x v="2"/>
    <n v="27.945"/>
    <n v="139.72499999999999"/>
  </r>
  <r>
    <s v="KBB-52530-416"/>
    <x v="229"/>
    <s v="06488-46303-IZ"/>
    <s v="L-D-2.5"/>
    <n v="2"/>
    <s v="Orion Dyott"/>
    <s v=""/>
    <s v="United States"/>
    <x v="3"/>
    <x v="3"/>
    <s v="D"/>
    <x v="2"/>
    <x v="2"/>
    <n v="29.784999999999997"/>
    <n v="59.569999999999993"/>
  </r>
  <r>
    <s v="ISJ-48676-420"/>
    <x v="390"/>
    <s v="93046-67561-AY"/>
    <s v="L-L-0.5"/>
    <n v="6"/>
    <s v="Keefer Cake"/>
    <s v="kcakedg@huffingtonpost.com"/>
    <s v="United States"/>
    <x v="3"/>
    <x v="3"/>
    <s v="L"/>
    <x v="1"/>
    <x v="1"/>
    <n v="9.51"/>
    <n v="57.06"/>
  </r>
  <r>
    <s v="MIF-17920-768"/>
    <x v="391"/>
    <s v="68946-40750-LK"/>
    <s v="R-L-0.2"/>
    <n v="6"/>
    <s v="Morna Hansed"/>
    <s v="mhanseddh@instagram.com"/>
    <s v="Ireland"/>
    <x v="0"/>
    <x v="0"/>
    <s v="L"/>
    <x v="1"/>
    <x v="3"/>
    <n v="3.5849999999999995"/>
    <n v="21.509999999999998"/>
  </r>
  <r>
    <s v="CPX-19312-088"/>
    <x v="117"/>
    <s v="38387-64959-WW"/>
    <s v="L-M-0.5"/>
    <n v="6"/>
    <s v="Franny Kienlein"/>
    <s v="fkienleindi@trellian.com"/>
    <s v="Ireland"/>
    <x v="3"/>
    <x v="3"/>
    <s v="M"/>
    <x v="0"/>
    <x v="1"/>
    <n v="8.73"/>
    <n v="52.38"/>
  </r>
  <r>
    <s v="RXI-67978-260"/>
    <x v="392"/>
    <s v="48418-60841-CC"/>
    <s v="E-D-1"/>
    <n v="6"/>
    <s v="Klarika Egglestone"/>
    <s v="kegglestonedj@sphinn.com"/>
    <s v="Ireland"/>
    <x v="1"/>
    <x v="1"/>
    <s v="D"/>
    <x v="2"/>
    <x v="0"/>
    <n v="12.15"/>
    <n v="72.900000000000006"/>
  </r>
  <r>
    <s v="LKE-14821-285"/>
    <x v="393"/>
    <s v="13736-92418-JS"/>
    <s v="R-M-0.2"/>
    <n v="5"/>
    <s v="Becky Semkins"/>
    <s v="bsemkinsdk@unc.edu"/>
    <s v="Ireland"/>
    <x v="0"/>
    <x v="0"/>
    <s v="M"/>
    <x v="0"/>
    <x v="3"/>
    <n v="2.9849999999999999"/>
    <n v="14.924999999999999"/>
  </r>
  <r>
    <s v="LRK-97117-150"/>
    <x v="394"/>
    <s v="33000-22405-LO"/>
    <s v="L-L-1"/>
    <n v="6"/>
    <s v="Sean Lorenzetti"/>
    <s v="slorenzettidl@is.gd"/>
    <s v="United States"/>
    <x v="3"/>
    <x v="3"/>
    <s v="L"/>
    <x v="1"/>
    <x v="0"/>
    <n v="15.85"/>
    <n v="95.1"/>
  </r>
  <r>
    <s v="IGK-51227-573"/>
    <x v="137"/>
    <s v="46959-60474-LT"/>
    <s v="L-D-0.5"/>
    <n v="2"/>
    <s v="Bob Giannazzi"/>
    <s v="bgiannazzidm@apple.com"/>
    <s v="United States"/>
    <x v="3"/>
    <x v="3"/>
    <s v="D"/>
    <x v="2"/>
    <x v="1"/>
    <n v="7.77"/>
    <n v="15.54"/>
  </r>
  <r>
    <s v="ZAY-43009-775"/>
    <x v="395"/>
    <s v="73431-39823-UP"/>
    <s v="L-D-0.2"/>
    <n v="6"/>
    <s v="Kendra Backshell"/>
    <s v=""/>
    <s v="United States"/>
    <x v="3"/>
    <x v="3"/>
    <s v="D"/>
    <x v="2"/>
    <x v="3"/>
    <n v="3.8849999999999998"/>
    <n v="23.31"/>
  </r>
  <r>
    <s v="EMA-63190-618"/>
    <x v="396"/>
    <s v="90993-98984-JK"/>
    <s v="E-M-0.2"/>
    <n v="1"/>
    <s v="Uriah Lethbrig"/>
    <s v="ulethbrigdo@hc360.com"/>
    <s v="United States"/>
    <x v="1"/>
    <x v="1"/>
    <s v="M"/>
    <x v="0"/>
    <x v="3"/>
    <n v="4.125"/>
    <n v="4.125"/>
  </r>
  <r>
    <s v="FBI-35855-418"/>
    <x v="189"/>
    <s v="06552-04430-AG"/>
    <s v="R-M-0.5"/>
    <n v="6"/>
    <s v="Sky Farnish"/>
    <s v="sfarnishdp@dmoz.org"/>
    <s v="United Kingdom"/>
    <x v="0"/>
    <x v="0"/>
    <s v="M"/>
    <x v="0"/>
    <x v="1"/>
    <n v="5.97"/>
    <n v="35.82"/>
  </r>
  <r>
    <s v="TXB-80533-417"/>
    <x v="8"/>
    <s v="54597-57004-QM"/>
    <s v="L-L-1"/>
    <n v="2"/>
    <s v="Felicia Jecock"/>
    <s v="fjecockdq@unicef.org"/>
    <s v="United States"/>
    <x v="3"/>
    <x v="3"/>
    <s v="L"/>
    <x v="1"/>
    <x v="0"/>
    <n v="15.85"/>
    <n v="31.7"/>
  </r>
  <r>
    <s v="MBM-00112-248"/>
    <x v="397"/>
    <s v="50238-24377-ZS"/>
    <s v="L-L-1"/>
    <n v="5"/>
    <s v="Currey MacAllister"/>
    <s v=""/>
    <s v="United States"/>
    <x v="3"/>
    <x v="3"/>
    <s v="L"/>
    <x v="1"/>
    <x v="0"/>
    <n v="15.85"/>
    <n v="79.25"/>
  </r>
  <r>
    <s v="EUO-69145-988"/>
    <x v="398"/>
    <s v="60370-41934-IF"/>
    <s v="E-D-0.2"/>
    <n v="3"/>
    <s v="Hamlen Pallister"/>
    <s v="hpallisterds@ning.com"/>
    <s v="United States"/>
    <x v="1"/>
    <x v="1"/>
    <s v="D"/>
    <x v="2"/>
    <x v="3"/>
    <n v="3.645"/>
    <n v="10.935"/>
  </r>
  <r>
    <s v="GYA-80327-368"/>
    <x v="399"/>
    <s v="06899-54551-EH"/>
    <s v="A-D-1"/>
    <n v="4"/>
    <s v="Chantal Mersh"/>
    <s v="cmershdt@drupal.org"/>
    <s v="Ireland"/>
    <x v="2"/>
    <x v="2"/>
    <s v="D"/>
    <x v="2"/>
    <x v="0"/>
    <n v="9.9499999999999993"/>
    <n v="39.799999999999997"/>
  </r>
  <r>
    <s v="TNW-41601-420"/>
    <x v="400"/>
    <s v="66458-91190-YC"/>
    <s v="R-M-1"/>
    <n v="5"/>
    <s v="Marja Urion"/>
    <s v="murione5@alexa.com"/>
    <s v="Ireland"/>
    <x v="0"/>
    <x v="0"/>
    <s v="M"/>
    <x v="0"/>
    <x v="0"/>
    <n v="9.9499999999999993"/>
    <n v="49.75"/>
  </r>
  <r>
    <s v="ALR-62963-723"/>
    <x v="401"/>
    <s v="80463-43913-WZ"/>
    <s v="R-D-0.2"/>
    <n v="3"/>
    <s v="Malynda Purbrick"/>
    <s v=""/>
    <s v="Ireland"/>
    <x v="0"/>
    <x v="0"/>
    <s v="D"/>
    <x v="2"/>
    <x v="3"/>
    <n v="2.6849999999999996"/>
    <n v="8.0549999999999997"/>
  </r>
  <r>
    <s v="JIG-27636-870"/>
    <x v="402"/>
    <s v="67204-04870-LG"/>
    <s v="R-L-1"/>
    <n v="4"/>
    <s v="Alf Housaman"/>
    <s v=""/>
    <s v="United States"/>
    <x v="0"/>
    <x v="0"/>
    <s v="L"/>
    <x v="1"/>
    <x v="0"/>
    <n v="11.95"/>
    <n v="47.8"/>
  </r>
  <r>
    <s v="CTE-31437-326"/>
    <x v="6"/>
    <s v="22721-63196-UJ"/>
    <s v="R-M-0.2"/>
    <n v="4"/>
    <s v="Gladi Ducker"/>
    <s v="gduckerdx@patch.com"/>
    <s v="United Kingdom"/>
    <x v="0"/>
    <x v="0"/>
    <s v="M"/>
    <x v="0"/>
    <x v="3"/>
    <n v="2.9849999999999999"/>
    <n v="11.94"/>
  </r>
  <r>
    <s v="CTE-31437-326"/>
    <x v="6"/>
    <s v="22721-63196-UJ"/>
    <s v="E-M-0.2"/>
    <n v="4"/>
    <s v="Gladi Ducker"/>
    <s v="gduckerdx@patch.com"/>
    <s v="United Kingdom"/>
    <x v="1"/>
    <x v="1"/>
    <s v="M"/>
    <x v="0"/>
    <x v="3"/>
    <n v="4.125"/>
    <n v="16.5"/>
  </r>
  <r>
    <s v="CTE-31437-326"/>
    <x v="6"/>
    <s v="22721-63196-UJ"/>
    <s v="L-D-1"/>
    <n v="4"/>
    <s v="Gladi Ducker"/>
    <s v="gduckerdx@patch.com"/>
    <s v="United Kingdom"/>
    <x v="3"/>
    <x v="3"/>
    <s v="D"/>
    <x v="2"/>
    <x v="0"/>
    <n v="12.95"/>
    <n v="51.8"/>
  </r>
  <r>
    <s v="CTE-31437-326"/>
    <x v="6"/>
    <s v="22721-63196-UJ"/>
    <s v="L-L-0.2"/>
    <n v="3"/>
    <s v="Gladi Ducker"/>
    <s v="gduckerdx@patch.com"/>
    <s v="United Kingdom"/>
    <x v="3"/>
    <x v="3"/>
    <s v="L"/>
    <x v="1"/>
    <x v="3"/>
    <n v="4.7549999999999999"/>
    <n v="14.265000000000001"/>
  </r>
  <r>
    <s v="SLD-63003-334"/>
    <x v="403"/>
    <s v="55515-37571-RS"/>
    <s v="L-M-0.2"/>
    <n v="6"/>
    <s v="Wain Stearley"/>
    <s v="wstearleye1@census.gov"/>
    <s v="United States"/>
    <x v="3"/>
    <x v="3"/>
    <s v="M"/>
    <x v="0"/>
    <x v="3"/>
    <n v="4.3650000000000002"/>
    <n v="26.19"/>
  </r>
  <r>
    <s v="BXN-64230-789"/>
    <x v="404"/>
    <s v="25598-77476-CB"/>
    <s v="A-L-1"/>
    <n v="2"/>
    <s v="Diane-marie Wincer"/>
    <s v="dwincere2@marriott.com"/>
    <s v="United States"/>
    <x v="2"/>
    <x v="2"/>
    <s v="L"/>
    <x v="1"/>
    <x v="0"/>
    <n v="12.95"/>
    <n v="25.9"/>
  </r>
  <r>
    <s v="XEE-37895-169"/>
    <x v="21"/>
    <s v="14888-85625-TM"/>
    <s v="A-L-2.5"/>
    <n v="3"/>
    <s v="Perry Lyfield"/>
    <s v="plyfielde3@baidu.com"/>
    <s v="United States"/>
    <x v="2"/>
    <x v="2"/>
    <s v="L"/>
    <x v="1"/>
    <x v="2"/>
    <n v="29.784999999999997"/>
    <n v="89.35499999999999"/>
  </r>
  <r>
    <s v="ZTX-80764-911"/>
    <x v="239"/>
    <s v="92793-68332-NR"/>
    <s v="L-D-0.5"/>
    <n v="6"/>
    <s v="Heall Perris"/>
    <s v="hperrise4@studiopress.com"/>
    <s v="Ireland"/>
    <x v="3"/>
    <x v="3"/>
    <s v="D"/>
    <x v="2"/>
    <x v="1"/>
    <n v="7.77"/>
    <n v="46.62"/>
  </r>
  <r>
    <s v="WVT-88135-549"/>
    <x v="405"/>
    <s v="66458-91190-YC"/>
    <s v="A-D-1"/>
    <n v="3"/>
    <s v="Marja Urion"/>
    <s v="murione5@alexa.com"/>
    <s v="Ireland"/>
    <x v="2"/>
    <x v="2"/>
    <s v="D"/>
    <x v="2"/>
    <x v="0"/>
    <n v="9.9499999999999993"/>
    <n v="29.849999999999998"/>
  </r>
  <r>
    <s v="IPA-94170-889"/>
    <x v="292"/>
    <s v="64439-27325-LG"/>
    <s v="R-L-0.2"/>
    <n v="3"/>
    <s v="Camellia Kid"/>
    <s v="ckide6@narod.ru"/>
    <s v="Ireland"/>
    <x v="0"/>
    <x v="0"/>
    <s v="L"/>
    <x v="1"/>
    <x v="3"/>
    <n v="3.5849999999999995"/>
    <n v="10.754999999999999"/>
  </r>
  <r>
    <s v="YQL-63755-365"/>
    <x v="117"/>
    <s v="78570-76770-LB"/>
    <s v="A-M-0.2"/>
    <n v="4"/>
    <s v="Carolann Beine"/>
    <s v="cbeinee7@xinhuanet.com"/>
    <s v="United States"/>
    <x v="2"/>
    <x v="2"/>
    <s v="M"/>
    <x v="0"/>
    <x v="3"/>
    <n v="3.375"/>
    <n v="13.5"/>
  </r>
  <r>
    <s v="RKW-81145-984"/>
    <x v="406"/>
    <s v="98661-69719-VI"/>
    <s v="L-L-1"/>
    <n v="3"/>
    <s v="Celia Bakeup"/>
    <s v="cbakeupe8@globo.com"/>
    <s v="United States"/>
    <x v="3"/>
    <x v="3"/>
    <s v="L"/>
    <x v="1"/>
    <x v="0"/>
    <n v="15.85"/>
    <n v="47.55"/>
  </r>
  <r>
    <s v="MBT-23379-866"/>
    <x v="407"/>
    <s v="82990-92703-IX"/>
    <s v="L-L-1"/>
    <n v="5"/>
    <s v="Nataniel Helkin"/>
    <s v="nhelkine9@example.com"/>
    <s v="United States"/>
    <x v="3"/>
    <x v="3"/>
    <s v="L"/>
    <x v="1"/>
    <x v="0"/>
    <n v="15.85"/>
    <n v="79.25"/>
  </r>
  <r>
    <s v="GEJ-39834-935"/>
    <x v="408"/>
    <s v="49412-86877-VY"/>
    <s v="L-M-0.2"/>
    <n v="6"/>
    <s v="Pippo Witherington"/>
    <s v="pwitheringtonea@networkadvertising.org"/>
    <s v="United States"/>
    <x v="3"/>
    <x v="3"/>
    <s v="M"/>
    <x v="0"/>
    <x v="3"/>
    <n v="4.3650000000000002"/>
    <n v="26.19"/>
  </r>
  <r>
    <s v="KRW-91640-596"/>
    <x v="409"/>
    <s v="70879-00984-FJ"/>
    <s v="R-L-0.5"/>
    <n v="3"/>
    <s v="Tildie Tilzey"/>
    <s v="ttilzeyeb@hostgator.com"/>
    <s v="United States"/>
    <x v="0"/>
    <x v="0"/>
    <s v="L"/>
    <x v="1"/>
    <x v="1"/>
    <n v="7.169999999999999"/>
    <n v="21.509999999999998"/>
  </r>
  <r>
    <s v="AOT-70449-651"/>
    <x v="410"/>
    <s v="53414-73391-CR"/>
    <s v="R-D-2.5"/>
    <n v="5"/>
    <s v="Cindra Burling"/>
    <s v=""/>
    <s v="United States"/>
    <x v="0"/>
    <x v="0"/>
    <s v="D"/>
    <x v="2"/>
    <x v="2"/>
    <n v="20.584999999999997"/>
    <n v="102.92499999999998"/>
  </r>
  <r>
    <s v="DGC-21813-731"/>
    <x v="127"/>
    <s v="43606-83072-OA"/>
    <s v="L-D-0.2"/>
    <n v="2"/>
    <s v="Channa Belamy"/>
    <s v=""/>
    <s v="United States"/>
    <x v="3"/>
    <x v="3"/>
    <s v="D"/>
    <x v="2"/>
    <x v="3"/>
    <n v="3.8849999999999998"/>
    <n v="7.77"/>
  </r>
  <r>
    <s v="JBE-92943-643"/>
    <x v="411"/>
    <s v="84466-22864-CE"/>
    <s v="E-D-2.5"/>
    <n v="5"/>
    <s v="Karl Imorts"/>
    <s v="kimortsee@alexa.com"/>
    <s v="United States"/>
    <x v="1"/>
    <x v="1"/>
    <s v="D"/>
    <x v="2"/>
    <x v="2"/>
    <n v="27.945"/>
    <n v="139.72499999999999"/>
  </r>
  <r>
    <s v="ZIL-34948-499"/>
    <x v="112"/>
    <s v="66458-91190-YC"/>
    <s v="A-D-0.5"/>
    <n v="2"/>
    <s v="Marja Urion"/>
    <s v="murione5@alexa.com"/>
    <s v="Ireland"/>
    <x v="2"/>
    <x v="2"/>
    <s v="D"/>
    <x v="2"/>
    <x v="1"/>
    <n v="5.97"/>
    <n v="11.94"/>
  </r>
  <r>
    <s v="JSU-23781-256"/>
    <x v="412"/>
    <s v="76499-89100-JQ"/>
    <s v="L-D-0.2"/>
    <n v="1"/>
    <s v="Mag Armistead"/>
    <s v="marmisteadeg@blogtalkradio.com"/>
    <s v="United States"/>
    <x v="3"/>
    <x v="3"/>
    <s v="D"/>
    <x v="2"/>
    <x v="3"/>
    <n v="3.8849999999999998"/>
    <n v="3.8849999999999998"/>
  </r>
  <r>
    <s v="JSU-23781-256"/>
    <x v="412"/>
    <s v="76499-89100-JQ"/>
    <s v="R-M-1"/>
    <n v="4"/>
    <s v="Mag Armistead"/>
    <s v="marmisteadeg@blogtalkradio.com"/>
    <s v="United States"/>
    <x v="0"/>
    <x v="0"/>
    <s v="M"/>
    <x v="0"/>
    <x v="0"/>
    <n v="9.9499999999999993"/>
    <n v="39.799999999999997"/>
  </r>
  <r>
    <s v="VPX-44956-367"/>
    <x v="413"/>
    <s v="39582-35773-ZJ"/>
    <s v="R-M-0.5"/>
    <n v="5"/>
    <s v="Vasili Upstone"/>
    <s v="vupstoneei@google.pl"/>
    <s v="United States"/>
    <x v="0"/>
    <x v="0"/>
    <s v="M"/>
    <x v="0"/>
    <x v="1"/>
    <n v="5.97"/>
    <n v="29.849999999999998"/>
  </r>
  <r>
    <s v="VTB-46451-959"/>
    <x v="414"/>
    <s v="66240-46962-IO"/>
    <s v="L-D-2.5"/>
    <n v="1"/>
    <s v="Berty Beelby"/>
    <s v="bbeelbyej@rediff.com"/>
    <s v="Ireland"/>
    <x v="3"/>
    <x v="3"/>
    <s v="D"/>
    <x v="2"/>
    <x v="2"/>
    <n v="29.784999999999997"/>
    <n v="29.784999999999997"/>
  </r>
  <r>
    <s v="DNZ-11665-950"/>
    <x v="415"/>
    <s v="10637-45522-ID"/>
    <s v="L-L-2.5"/>
    <n v="2"/>
    <s v="Erny Stenyng"/>
    <s v=""/>
    <s v="United States"/>
    <x v="3"/>
    <x v="3"/>
    <s v="L"/>
    <x v="1"/>
    <x v="2"/>
    <n v="36.454999999999998"/>
    <n v="72.91"/>
  </r>
  <r>
    <s v="ITR-54735-364"/>
    <x v="416"/>
    <s v="92599-58687-CS"/>
    <s v="R-D-0.2"/>
    <n v="5"/>
    <s v="Edin Yantsurev"/>
    <s v=""/>
    <s v="United States"/>
    <x v="0"/>
    <x v="0"/>
    <s v="D"/>
    <x v="2"/>
    <x v="3"/>
    <n v="2.6849999999999996"/>
    <n v="13.424999999999997"/>
  </r>
  <r>
    <s v="YDS-02797-307"/>
    <x v="417"/>
    <s v="06058-48844-PI"/>
    <s v="E-M-2.5"/>
    <n v="4"/>
    <s v="Webb Speechly"/>
    <s v="wspeechlyem@amazon.com"/>
    <s v="United States"/>
    <x v="1"/>
    <x v="1"/>
    <s v="M"/>
    <x v="0"/>
    <x v="2"/>
    <n v="31.624999999999996"/>
    <n v="126.49999999999999"/>
  </r>
  <r>
    <s v="BPG-68988-842"/>
    <x v="418"/>
    <s v="53631-24432-SY"/>
    <s v="E-M-0.5"/>
    <n v="5"/>
    <s v="Irvine Phillpot"/>
    <s v="iphillpoten@buzzfeed.com"/>
    <s v="United Kingdom"/>
    <x v="1"/>
    <x v="1"/>
    <s v="M"/>
    <x v="0"/>
    <x v="1"/>
    <n v="8.25"/>
    <n v="41.25"/>
  </r>
  <r>
    <s v="XZG-51938-658"/>
    <x v="419"/>
    <s v="18275-73980-KL"/>
    <s v="E-L-0.5"/>
    <n v="6"/>
    <s v="Lem Pennacci"/>
    <s v="lpennaccieo@statcounter.com"/>
    <s v="United States"/>
    <x v="1"/>
    <x v="1"/>
    <s v="L"/>
    <x v="1"/>
    <x v="1"/>
    <n v="8.91"/>
    <n v="53.46"/>
  </r>
  <r>
    <s v="KAR-24978-271"/>
    <x v="420"/>
    <s v="23187-65750-HZ"/>
    <s v="R-M-1"/>
    <n v="6"/>
    <s v="Starr Arpin"/>
    <s v="sarpinep@moonfruit.com"/>
    <s v="United States"/>
    <x v="0"/>
    <x v="0"/>
    <s v="M"/>
    <x v="0"/>
    <x v="0"/>
    <n v="9.9499999999999993"/>
    <n v="59.699999999999996"/>
  </r>
  <r>
    <s v="FQK-28730-361"/>
    <x v="421"/>
    <s v="22725-79522-GP"/>
    <s v="R-M-1"/>
    <n v="6"/>
    <s v="Donny Fries"/>
    <s v="dfrieseq@cargocollective.com"/>
    <s v="United States"/>
    <x v="0"/>
    <x v="0"/>
    <s v="M"/>
    <x v="0"/>
    <x v="0"/>
    <n v="9.9499999999999993"/>
    <n v="59.699999999999996"/>
  </r>
  <r>
    <s v="BGB-67996-089"/>
    <x v="422"/>
    <s v="06279-72603-JE"/>
    <s v="R-D-1"/>
    <n v="5"/>
    <s v="Rana Sharer"/>
    <s v="rsharerer@flavors.me"/>
    <s v="United States"/>
    <x v="0"/>
    <x v="0"/>
    <s v="D"/>
    <x v="2"/>
    <x v="0"/>
    <n v="8.9499999999999993"/>
    <n v="44.75"/>
  </r>
  <r>
    <s v="XMC-20620-809"/>
    <x v="423"/>
    <s v="83543-79246-ON"/>
    <s v="E-M-0.5"/>
    <n v="2"/>
    <s v="Nannie Naseby"/>
    <s v="nnasebyes@umich.edu"/>
    <s v="United States"/>
    <x v="1"/>
    <x v="1"/>
    <s v="M"/>
    <x v="0"/>
    <x v="1"/>
    <n v="8.25"/>
    <n v="16.5"/>
  </r>
  <r>
    <s v="ZSO-58292-191"/>
    <x v="109"/>
    <s v="66794-66795-VW"/>
    <s v="R-D-0.5"/>
    <n v="4"/>
    <s v="Rea Offell"/>
    <s v=""/>
    <s v="United States"/>
    <x v="0"/>
    <x v="0"/>
    <s v="D"/>
    <x v="2"/>
    <x v="1"/>
    <n v="5.3699999999999992"/>
    <n v="21.479999999999997"/>
  </r>
  <r>
    <s v="LWJ-06793-303"/>
    <x v="204"/>
    <s v="95424-67020-AP"/>
    <s v="R-M-2.5"/>
    <n v="2"/>
    <s v="Kris O'Cullen"/>
    <s v="koculleneu@ca.gov"/>
    <s v="Ireland"/>
    <x v="0"/>
    <x v="0"/>
    <s v="M"/>
    <x v="0"/>
    <x v="2"/>
    <n v="22.884999999999998"/>
    <n v="45.769999999999996"/>
  </r>
  <r>
    <s v="FLM-82229-989"/>
    <x v="424"/>
    <s v="73017-69644-MS"/>
    <s v="L-L-0.2"/>
    <n v="2"/>
    <s v="Timoteo Glisane"/>
    <s v=""/>
    <s v="Ireland"/>
    <x v="3"/>
    <x v="3"/>
    <s v="L"/>
    <x v="1"/>
    <x v="3"/>
    <n v="4.7549999999999999"/>
    <n v="9.51"/>
  </r>
  <r>
    <s v="CPV-90280-133"/>
    <x v="13"/>
    <s v="66458-91190-YC"/>
    <s v="R-D-0.2"/>
    <n v="3"/>
    <s v="Marja Urion"/>
    <s v="murione5@alexa.com"/>
    <s v="Ireland"/>
    <x v="0"/>
    <x v="0"/>
    <s v="D"/>
    <x v="2"/>
    <x v="3"/>
    <n v="2.6849999999999996"/>
    <n v="8.0549999999999997"/>
  </r>
  <r>
    <s v="OGW-60685-912"/>
    <x v="224"/>
    <s v="67423-10113-LM"/>
    <s v="E-D-2.5"/>
    <n v="4"/>
    <s v="Hildegarde Brangan"/>
    <s v="hbranganex@woothemes.com"/>
    <s v="United States"/>
    <x v="1"/>
    <x v="1"/>
    <s v="D"/>
    <x v="2"/>
    <x v="2"/>
    <n v="27.945"/>
    <n v="111.78"/>
  </r>
  <r>
    <s v="DEC-11160-362"/>
    <x v="220"/>
    <s v="48582-05061-RY"/>
    <s v="R-D-0.2"/>
    <n v="4"/>
    <s v="Amii Gallyon"/>
    <s v="agallyoney@engadget.com"/>
    <s v="United States"/>
    <x v="0"/>
    <x v="0"/>
    <s v="D"/>
    <x v="2"/>
    <x v="3"/>
    <n v="2.6849999999999996"/>
    <n v="10.739999999999998"/>
  </r>
  <r>
    <s v="WCT-07869-499"/>
    <x v="91"/>
    <s v="32031-49093-KE"/>
    <s v="R-D-0.5"/>
    <n v="5"/>
    <s v="Birgit Domange"/>
    <s v="bdomangeez@yahoo.co.jp"/>
    <s v="United States"/>
    <x v="0"/>
    <x v="0"/>
    <s v="D"/>
    <x v="2"/>
    <x v="1"/>
    <n v="5.3699999999999992"/>
    <n v="26.849999999999994"/>
  </r>
  <r>
    <s v="FHD-89872-325"/>
    <x v="425"/>
    <s v="31715-98714-OO"/>
    <s v="L-L-1"/>
    <n v="4"/>
    <s v="Killian Osler"/>
    <s v="koslerf0@gmpg.org"/>
    <s v="United States"/>
    <x v="3"/>
    <x v="3"/>
    <s v="L"/>
    <x v="1"/>
    <x v="0"/>
    <n v="15.85"/>
    <n v="63.4"/>
  </r>
  <r>
    <s v="AZF-45991-584"/>
    <x v="426"/>
    <s v="73759-17258-KA"/>
    <s v="A-D-2.5"/>
    <n v="1"/>
    <s v="Lora Dukes"/>
    <s v=""/>
    <s v="Ireland"/>
    <x v="2"/>
    <x v="2"/>
    <s v="D"/>
    <x v="2"/>
    <x v="2"/>
    <n v="22.884999999999998"/>
    <n v="22.884999999999998"/>
  </r>
  <r>
    <s v="MDG-14481-513"/>
    <x v="427"/>
    <s v="64897-79178-MH"/>
    <s v="A-M-2.5"/>
    <n v="4"/>
    <s v="Zack Pellett"/>
    <s v="zpellettf2@dailymotion.com"/>
    <s v="United States"/>
    <x v="2"/>
    <x v="2"/>
    <s v="M"/>
    <x v="0"/>
    <x v="2"/>
    <n v="25.874999999999996"/>
    <n v="103.49999999999999"/>
  </r>
  <r>
    <s v="OFN-49424-848"/>
    <x v="428"/>
    <s v="73346-85564-JB"/>
    <s v="R-L-2.5"/>
    <n v="2"/>
    <s v="Ilaire Sprakes"/>
    <s v="isprakesf3@spiegel.de"/>
    <s v="United States"/>
    <x v="0"/>
    <x v="0"/>
    <s v="L"/>
    <x v="1"/>
    <x v="2"/>
    <n v="27.484999999999996"/>
    <n v="54.969999999999992"/>
  </r>
  <r>
    <s v="NFA-03411-746"/>
    <x v="383"/>
    <s v="07476-13102-NJ"/>
    <s v="A-L-0.5"/>
    <n v="2"/>
    <s v="Heda Fromant"/>
    <s v="hfromantf4@ucsd.edu"/>
    <s v="United States"/>
    <x v="2"/>
    <x v="2"/>
    <s v="L"/>
    <x v="1"/>
    <x v="1"/>
    <n v="7.77"/>
    <n v="15.54"/>
  </r>
  <r>
    <s v="CYM-74988-450"/>
    <x v="156"/>
    <s v="87223-37422-SK"/>
    <s v="L-D-0.2"/>
    <n v="4"/>
    <s v="Rufus Flear"/>
    <s v="rflearf5@artisteer.com"/>
    <s v="United Kingdom"/>
    <x v="3"/>
    <x v="3"/>
    <s v="D"/>
    <x v="2"/>
    <x v="3"/>
    <n v="3.8849999999999998"/>
    <n v="15.54"/>
  </r>
  <r>
    <s v="WTV-24996-658"/>
    <x v="429"/>
    <s v="57837-15577-YK"/>
    <s v="E-D-2.5"/>
    <n v="3"/>
    <s v="Dom Milella"/>
    <s v=""/>
    <s v="Ireland"/>
    <x v="1"/>
    <x v="1"/>
    <s v="D"/>
    <x v="2"/>
    <x v="2"/>
    <n v="27.945"/>
    <n v="83.835000000000008"/>
  </r>
  <r>
    <s v="DSL-69915-544"/>
    <x v="103"/>
    <s v="10142-55267-YO"/>
    <s v="R-L-0.2"/>
    <n v="3"/>
    <s v="Wilek Lightollers"/>
    <s v="wlightollersf9@baidu.com"/>
    <s v="United States"/>
    <x v="0"/>
    <x v="0"/>
    <s v="L"/>
    <x v="1"/>
    <x v="3"/>
    <n v="3.5849999999999995"/>
    <n v="10.754999999999999"/>
  </r>
  <r>
    <s v="NBT-35757-542"/>
    <x v="361"/>
    <s v="73647-66148-VM"/>
    <s v="E-L-0.2"/>
    <n v="3"/>
    <s v="Bette-ann Munden"/>
    <s v="bmundenf8@elpais.com"/>
    <s v="United States"/>
    <x v="1"/>
    <x v="1"/>
    <s v="L"/>
    <x v="1"/>
    <x v="3"/>
    <n v="4.4550000000000001"/>
    <n v="13.365"/>
  </r>
  <r>
    <s v="OYU-25085-528"/>
    <x v="120"/>
    <s v="10142-55267-YO"/>
    <s v="E-L-0.2"/>
    <n v="4"/>
    <s v="Wilek Lightollers"/>
    <s v="wlightollersf9@baidu.com"/>
    <s v="United States"/>
    <x v="1"/>
    <x v="1"/>
    <s v="L"/>
    <x v="1"/>
    <x v="3"/>
    <n v="4.4550000000000001"/>
    <n v="17.82"/>
  </r>
  <r>
    <s v="XCG-07109-195"/>
    <x v="430"/>
    <s v="92976-19453-DT"/>
    <s v="L-D-0.2"/>
    <n v="6"/>
    <s v="Nick Brakespear"/>
    <s v="nbrakespearfa@rediff.com"/>
    <s v="United States"/>
    <x v="3"/>
    <x v="3"/>
    <s v="D"/>
    <x v="2"/>
    <x v="3"/>
    <n v="3.8849999999999998"/>
    <n v="23.31"/>
  </r>
  <r>
    <s v="YZA-25234-630"/>
    <x v="125"/>
    <s v="89757-51438-HX"/>
    <s v="E-D-0.2"/>
    <n v="2"/>
    <s v="Malynda Glawsop"/>
    <s v="mglawsopfb@reverbnation.com"/>
    <s v="United States"/>
    <x v="1"/>
    <x v="1"/>
    <s v="D"/>
    <x v="2"/>
    <x v="3"/>
    <n v="3.645"/>
    <n v="7.29"/>
  </r>
  <r>
    <s v="OKU-29966-417"/>
    <x v="431"/>
    <s v="76192-13390-HZ"/>
    <s v="E-L-0.2"/>
    <n v="4"/>
    <s v="Granville Alberts"/>
    <s v="galbertsfc@etsy.com"/>
    <s v="United Kingdom"/>
    <x v="1"/>
    <x v="1"/>
    <s v="L"/>
    <x v="1"/>
    <x v="3"/>
    <n v="4.4550000000000001"/>
    <n v="17.82"/>
  </r>
  <r>
    <s v="MEX-29350-659"/>
    <x v="40"/>
    <s v="02009-87294-SY"/>
    <s v="E-M-1"/>
    <n v="5"/>
    <s v="Vasily Polglase"/>
    <s v="vpolglasefd@about.me"/>
    <s v="United States"/>
    <x v="1"/>
    <x v="1"/>
    <s v="M"/>
    <x v="0"/>
    <x v="0"/>
    <n v="13.75"/>
    <n v="68.75"/>
  </r>
  <r>
    <s v="NOY-99738-977"/>
    <x v="432"/>
    <s v="82872-34456-LJ"/>
    <s v="R-L-2.5"/>
    <n v="2"/>
    <s v="Madelaine Sharples"/>
    <s v=""/>
    <s v="United Kingdom"/>
    <x v="0"/>
    <x v="0"/>
    <s v="L"/>
    <x v="1"/>
    <x v="2"/>
    <n v="27.484999999999996"/>
    <n v="54.969999999999992"/>
  </r>
  <r>
    <s v="TCR-01064-030"/>
    <x v="254"/>
    <s v="13181-04387-LI"/>
    <s v="E-M-1"/>
    <n v="6"/>
    <s v="Sigfrid Busch"/>
    <s v="sbuschff@so-net.ne.jp"/>
    <s v="Ireland"/>
    <x v="1"/>
    <x v="1"/>
    <s v="M"/>
    <x v="0"/>
    <x v="0"/>
    <n v="13.75"/>
    <n v="82.5"/>
  </r>
  <r>
    <s v="YUL-42750-776"/>
    <x v="219"/>
    <s v="24845-36117-TI"/>
    <s v="L-M-0.2"/>
    <n v="2"/>
    <s v="Cissiee Raisbeck"/>
    <s v="craisbeckfg@webnode.com"/>
    <s v="United States"/>
    <x v="3"/>
    <x v="3"/>
    <s v="M"/>
    <x v="0"/>
    <x v="3"/>
    <n v="4.3650000000000002"/>
    <n v="8.73"/>
  </r>
  <r>
    <s v="XQJ-86887-506"/>
    <x v="433"/>
    <s v="66458-91190-YC"/>
    <s v="E-L-1"/>
    <n v="4"/>
    <s v="Marja Urion"/>
    <s v="murione5@alexa.com"/>
    <s v="Ireland"/>
    <x v="1"/>
    <x v="1"/>
    <s v="L"/>
    <x v="1"/>
    <x v="0"/>
    <n v="14.85"/>
    <n v="59.4"/>
  </r>
  <r>
    <s v="CUN-90044-279"/>
    <x v="434"/>
    <s v="86646-65810-TD"/>
    <s v="L-D-0.2"/>
    <n v="4"/>
    <s v="Kenton Wetherick"/>
    <s v=""/>
    <s v="United States"/>
    <x v="3"/>
    <x v="3"/>
    <s v="D"/>
    <x v="2"/>
    <x v="3"/>
    <n v="3.8849999999999998"/>
    <n v="15.54"/>
  </r>
  <r>
    <s v="ICC-73030-502"/>
    <x v="435"/>
    <s v="59480-02795-IU"/>
    <s v="A-L-1"/>
    <n v="3"/>
    <s v="Reamonn Aynold"/>
    <s v="raynoldfj@ustream.tv"/>
    <s v="United States"/>
    <x v="2"/>
    <x v="2"/>
    <s v="L"/>
    <x v="1"/>
    <x v="0"/>
    <n v="12.95"/>
    <n v="38.849999999999994"/>
  </r>
  <r>
    <s v="ADP-04506-084"/>
    <x v="436"/>
    <s v="61809-87758-LJ"/>
    <s v="E-M-2.5"/>
    <n v="6"/>
    <s v="Hatty Dovydenas"/>
    <s v=""/>
    <s v="United States"/>
    <x v="1"/>
    <x v="1"/>
    <s v="M"/>
    <x v="0"/>
    <x v="2"/>
    <n v="31.624999999999996"/>
    <n v="189.74999999999997"/>
  </r>
  <r>
    <s v="PNU-22150-408"/>
    <x v="437"/>
    <s v="77408-43873-RS"/>
    <s v="A-D-0.2"/>
    <n v="6"/>
    <s v="Nathaniel Bloxland"/>
    <s v=""/>
    <s v="Ireland"/>
    <x v="2"/>
    <x v="2"/>
    <s v="D"/>
    <x v="2"/>
    <x v="3"/>
    <n v="2.9849999999999999"/>
    <n v="17.91"/>
  </r>
  <r>
    <s v="VSQ-07182-513"/>
    <x v="438"/>
    <s v="18366-65239-WF"/>
    <s v="L-L-0.2"/>
    <n v="6"/>
    <s v="Brendan Grece"/>
    <s v="bgrecefm@naver.com"/>
    <s v="United Kingdom"/>
    <x v="3"/>
    <x v="3"/>
    <s v="L"/>
    <x v="1"/>
    <x v="3"/>
    <n v="4.7549999999999999"/>
    <n v="28.53"/>
  </r>
  <r>
    <s v="SPF-31673-217"/>
    <x v="439"/>
    <s v="19485-98072-PS"/>
    <s v="E-M-1"/>
    <n v="6"/>
    <s v="Don Flintiff"/>
    <s v="dflintiffg1@e-recht24.de"/>
    <s v="United Kingdom"/>
    <x v="1"/>
    <x v="1"/>
    <s v="M"/>
    <x v="0"/>
    <x v="0"/>
    <n v="13.75"/>
    <n v="82.5"/>
  </r>
  <r>
    <s v="NEX-63825-598"/>
    <x v="175"/>
    <s v="72072-33025-SD"/>
    <s v="R-L-0.5"/>
    <n v="2"/>
    <s v="Abbe Thys"/>
    <s v="athysfo@cdc.gov"/>
    <s v="United States"/>
    <x v="0"/>
    <x v="0"/>
    <s v="L"/>
    <x v="1"/>
    <x v="1"/>
    <n v="7.169999999999999"/>
    <n v="14.339999999999998"/>
  </r>
  <r>
    <s v="XPG-66112-335"/>
    <x v="440"/>
    <s v="58118-22461-GC"/>
    <s v="R-D-2.5"/>
    <n v="4"/>
    <s v="Jackquelin Chugg"/>
    <s v="jchuggfp@about.me"/>
    <s v="United States"/>
    <x v="0"/>
    <x v="0"/>
    <s v="D"/>
    <x v="2"/>
    <x v="2"/>
    <n v="20.584999999999997"/>
    <n v="82.339999999999989"/>
  </r>
  <r>
    <s v="NSQ-72210-345"/>
    <x v="441"/>
    <s v="90940-63327-DJ"/>
    <s v="A-M-0.2"/>
    <n v="6"/>
    <s v="Audra Kelston"/>
    <s v="akelstonfq@sakura.ne.jp"/>
    <s v="United States"/>
    <x v="2"/>
    <x v="2"/>
    <s v="M"/>
    <x v="0"/>
    <x v="3"/>
    <n v="3.375"/>
    <n v="20.25"/>
  </r>
  <r>
    <s v="XRR-28376-277"/>
    <x v="442"/>
    <s v="64481-42546-II"/>
    <s v="R-L-2.5"/>
    <n v="6"/>
    <s v="Elvina Angel"/>
    <s v=""/>
    <s v="Ireland"/>
    <x v="0"/>
    <x v="0"/>
    <s v="L"/>
    <x v="1"/>
    <x v="2"/>
    <n v="27.484999999999996"/>
    <n v="164.90999999999997"/>
  </r>
  <r>
    <s v="WHQ-25197-475"/>
    <x v="443"/>
    <s v="27536-28463-NJ"/>
    <s v="L-L-0.2"/>
    <n v="4"/>
    <s v="Claiborne Mottram"/>
    <s v="cmottramfs@harvard.edu"/>
    <s v="United States"/>
    <x v="3"/>
    <x v="3"/>
    <s v="L"/>
    <x v="1"/>
    <x v="3"/>
    <n v="4.7549999999999999"/>
    <n v="19.02"/>
  </r>
  <r>
    <s v="HMB-30634-745"/>
    <x v="216"/>
    <s v="19485-98072-PS"/>
    <s v="A-D-2.5"/>
    <n v="6"/>
    <s v="Don Flintiff"/>
    <s v="dflintiffg1@e-recht24.de"/>
    <s v="United Kingdom"/>
    <x v="2"/>
    <x v="2"/>
    <s v="D"/>
    <x v="2"/>
    <x v="2"/>
    <n v="22.884999999999998"/>
    <n v="137.31"/>
  </r>
  <r>
    <s v="XTL-68000-371"/>
    <x v="444"/>
    <s v="70140-82812-KD"/>
    <s v="A-M-0.5"/>
    <n v="4"/>
    <s v="Donalt Sangwin"/>
    <s v="dsangwinfu@weebly.com"/>
    <s v="United States"/>
    <x v="2"/>
    <x v="2"/>
    <s v="M"/>
    <x v="0"/>
    <x v="1"/>
    <n v="6.75"/>
    <n v="27"/>
  </r>
  <r>
    <s v="YES-51109-625"/>
    <x v="37"/>
    <s v="91895-55605-LS"/>
    <s v="E-L-0.5"/>
    <n v="4"/>
    <s v="Elizabet Aizikowitz"/>
    <s v="eaizikowitzfv@virginia.edu"/>
    <s v="United Kingdom"/>
    <x v="1"/>
    <x v="1"/>
    <s v="L"/>
    <x v="1"/>
    <x v="1"/>
    <n v="8.91"/>
    <n v="35.64"/>
  </r>
  <r>
    <s v="EAY-89850-211"/>
    <x v="445"/>
    <s v="43155-71724-XP"/>
    <s v="A-D-0.2"/>
    <n v="2"/>
    <s v="Herbie Peppard"/>
    <s v=""/>
    <s v="United States"/>
    <x v="2"/>
    <x v="2"/>
    <s v="D"/>
    <x v="2"/>
    <x v="3"/>
    <n v="2.9849999999999999"/>
    <n v="5.97"/>
  </r>
  <r>
    <s v="IOQ-84840-827"/>
    <x v="446"/>
    <s v="32038-81174-JF"/>
    <s v="A-M-1"/>
    <n v="6"/>
    <s v="Cornie Venour"/>
    <s v="cvenourfx@ask.com"/>
    <s v="United States"/>
    <x v="2"/>
    <x v="2"/>
    <s v="M"/>
    <x v="0"/>
    <x v="0"/>
    <n v="11.25"/>
    <n v="67.5"/>
  </r>
  <r>
    <s v="FBD-56220-430"/>
    <x v="245"/>
    <s v="59205-20324-NB"/>
    <s v="R-L-0.2"/>
    <n v="6"/>
    <s v="Maggy Harby"/>
    <s v="mharbyfy@163.com"/>
    <s v="United States"/>
    <x v="0"/>
    <x v="0"/>
    <s v="L"/>
    <x v="1"/>
    <x v="3"/>
    <n v="3.5849999999999995"/>
    <n v="21.509999999999998"/>
  </r>
  <r>
    <s v="COV-52659-202"/>
    <x v="447"/>
    <s v="99899-54612-NX"/>
    <s v="L-M-2.5"/>
    <n v="2"/>
    <s v="Reggie Thickpenny"/>
    <s v="rthickpennyfz@cafepress.com"/>
    <s v="United States"/>
    <x v="3"/>
    <x v="3"/>
    <s v="M"/>
    <x v="0"/>
    <x v="2"/>
    <n v="33.464999999999996"/>
    <n v="66.929999999999993"/>
  </r>
  <r>
    <s v="YUO-76652-814"/>
    <x v="448"/>
    <s v="26248-84194-FI"/>
    <s v="A-D-0.2"/>
    <n v="6"/>
    <s v="Phyllys Ormerod"/>
    <s v="pormerodg0@redcross.org"/>
    <s v="United States"/>
    <x v="2"/>
    <x v="2"/>
    <s v="D"/>
    <x v="2"/>
    <x v="3"/>
    <n v="2.9849999999999999"/>
    <n v="17.91"/>
  </r>
  <r>
    <s v="PBT-36926-102"/>
    <x v="344"/>
    <s v="19485-98072-PS"/>
    <s v="L-M-1"/>
    <n v="4"/>
    <s v="Don Flintiff"/>
    <s v="dflintiffg1@e-recht24.de"/>
    <s v="United Kingdom"/>
    <x v="3"/>
    <x v="3"/>
    <s v="M"/>
    <x v="0"/>
    <x v="0"/>
    <n v="14.55"/>
    <n v="58.2"/>
  </r>
  <r>
    <s v="BLV-60087-454"/>
    <x v="152"/>
    <s v="84493-71314-WX"/>
    <s v="E-L-0.2"/>
    <n v="3"/>
    <s v="Tymon Zanetti"/>
    <s v="tzanettig2@gravatar.com"/>
    <s v="Ireland"/>
    <x v="1"/>
    <x v="1"/>
    <s v="L"/>
    <x v="1"/>
    <x v="3"/>
    <n v="4.4550000000000001"/>
    <n v="13.365"/>
  </r>
  <r>
    <s v="BLV-60087-454"/>
    <x v="152"/>
    <s v="84493-71314-WX"/>
    <s v="A-M-0.5"/>
    <n v="5"/>
    <s v="Tymon Zanetti"/>
    <s v="tzanettig2@gravatar.com"/>
    <s v="Ireland"/>
    <x v="2"/>
    <x v="2"/>
    <s v="M"/>
    <x v="0"/>
    <x v="1"/>
    <n v="6.75"/>
    <n v="33.75"/>
  </r>
  <r>
    <s v="QYC-63914-195"/>
    <x v="449"/>
    <s v="39789-43945-IV"/>
    <s v="E-L-1"/>
    <n v="3"/>
    <s v="Reinaldos Kirtley"/>
    <s v="rkirtleyg4@hatena.ne.jp"/>
    <s v="United States"/>
    <x v="1"/>
    <x v="1"/>
    <s v="L"/>
    <x v="1"/>
    <x v="0"/>
    <n v="14.85"/>
    <n v="44.55"/>
  </r>
  <r>
    <s v="OIB-77163-890"/>
    <x v="450"/>
    <s v="38972-89678-ZM"/>
    <s v="E-L-0.5"/>
    <n v="5"/>
    <s v="Carney Clemencet"/>
    <s v="cclemencetg5@weather.com"/>
    <s v="United Kingdom"/>
    <x v="1"/>
    <x v="1"/>
    <s v="L"/>
    <x v="1"/>
    <x v="1"/>
    <n v="8.91"/>
    <n v="44.55"/>
  </r>
  <r>
    <s v="SGS-87525-238"/>
    <x v="451"/>
    <s v="91465-84526-IJ"/>
    <s v="E-D-1"/>
    <n v="5"/>
    <s v="Russell Donet"/>
    <s v="rdonetg6@oakley.com"/>
    <s v="United States"/>
    <x v="1"/>
    <x v="1"/>
    <s v="D"/>
    <x v="2"/>
    <x v="0"/>
    <n v="12.15"/>
    <n v="60.75"/>
  </r>
  <r>
    <s v="GQR-12490-152"/>
    <x v="83"/>
    <s v="22832-98538-RB"/>
    <s v="R-L-0.2"/>
    <n v="1"/>
    <s v="Sidney Gawen"/>
    <s v="sgaweng7@creativecommons.org"/>
    <s v="United States"/>
    <x v="0"/>
    <x v="0"/>
    <s v="L"/>
    <x v="1"/>
    <x v="3"/>
    <n v="3.5849999999999995"/>
    <n v="3.5849999999999995"/>
  </r>
  <r>
    <s v="UOJ-28238-299"/>
    <x v="452"/>
    <s v="30844-91890-ZA"/>
    <s v="R-L-0.2"/>
    <n v="6"/>
    <s v="Rickey Readie"/>
    <s v="rreadieg8@guardian.co.uk"/>
    <s v="United States"/>
    <x v="0"/>
    <x v="0"/>
    <s v="L"/>
    <x v="1"/>
    <x v="3"/>
    <n v="3.5849999999999995"/>
    <n v="21.509999999999998"/>
  </r>
  <r>
    <s v="ETD-58130-674"/>
    <x v="453"/>
    <s v="05325-97750-WP"/>
    <s v="E-M-0.5"/>
    <n v="2"/>
    <s v="Cody Verissimo"/>
    <s v="cverissimogh@theglobeandmail.com"/>
    <s v="United Kingdom"/>
    <x v="1"/>
    <x v="1"/>
    <s v="M"/>
    <x v="0"/>
    <x v="1"/>
    <n v="8.25"/>
    <n v="16.5"/>
  </r>
  <r>
    <s v="UPF-60123-025"/>
    <x v="454"/>
    <s v="88992-49081-AT"/>
    <s v="R-L-2.5"/>
    <n v="3"/>
    <s v="Zilvia Claisse"/>
    <s v=""/>
    <s v="United States"/>
    <x v="0"/>
    <x v="0"/>
    <s v="L"/>
    <x v="1"/>
    <x v="2"/>
    <n v="27.484999999999996"/>
    <n v="82.454999999999984"/>
  </r>
  <r>
    <s v="NQS-01613-687"/>
    <x v="455"/>
    <s v="10204-31464-SA"/>
    <s v="L-D-0.5"/>
    <n v="1"/>
    <s v="Bar O' Mahony"/>
    <s v="bogb@elpais.com"/>
    <s v="United States"/>
    <x v="3"/>
    <x v="3"/>
    <s v="D"/>
    <x v="2"/>
    <x v="1"/>
    <n v="7.77"/>
    <n v="7.77"/>
  </r>
  <r>
    <s v="MGH-36050-573"/>
    <x v="456"/>
    <s v="75156-80911-YT"/>
    <s v="R-M-0.5"/>
    <n v="2"/>
    <s v="Valenka Stansbury"/>
    <s v="vstansburygc@unblog.fr"/>
    <s v="United States"/>
    <x v="0"/>
    <x v="0"/>
    <s v="M"/>
    <x v="0"/>
    <x v="1"/>
    <n v="5.97"/>
    <n v="11.94"/>
  </r>
  <r>
    <s v="UVF-59322-459"/>
    <x v="373"/>
    <s v="53971-49906-PZ"/>
    <s v="E-L-2.5"/>
    <n v="6"/>
    <s v="Daniel Heinonen"/>
    <s v="dheinonengd@printfriendly.com"/>
    <s v="United States"/>
    <x v="1"/>
    <x v="1"/>
    <s v="L"/>
    <x v="1"/>
    <x v="2"/>
    <n v="34.154999999999994"/>
    <n v="204.92999999999995"/>
  </r>
  <r>
    <s v="VET-41158-896"/>
    <x v="457"/>
    <s v="10728-17633-ST"/>
    <s v="E-M-2.5"/>
    <n v="2"/>
    <s v="Jewelle Shenton"/>
    <s v="jshentonge@google.com.hk"/>
    <s v="United States"/>
    <x v="1"/>
    <x v="1"/>
    <s v="M"/>
    <x v="0"/>
    <x v="2"/>
    <n v="31.624999999999996"/>
    <n v="63.249999999999993"/>
  </r>
  <r>
    <s v="XYL-52196-459"/>
    <x v="458"/>
    <s v="13549-65017-VE"/>
    <s v="R-D-0.2"/>
    <n v="3"/>
    <s v="Jennifer Wilkisson"/>
    <s v="jwilkissongf@nba.com"/>
    <s v="United States"/>
    <x v="0"/>
    <x v="0"/>
    <s v="D"/>
    <x v="2"/>
    <x v="3"/>
    <n v="2.6849999999999996"/>
    <n v="8.0549999999999997"/>
  </r>
  <r>
    <s v="BPZ-51283-916"/>
    <x v="264"/>
    <s v="87688-42420-TO"/>
    <s v="A-M-2.5"/>
    <n v="2"/>
    <s v="Kylie Mowat"/>
    <s v=""/>
    <s v="United States"/>
    <x v="2"/>
    <x v="2"/>
    <s v="M"/>
    <x v="0"/>
    <x v="2"/>
    <n v="25.874999999999996"/>
    <n v="51.749999999999993"/>
  </r>
  <r>
    <s v="VQW-91903-926"/>
    <x v="459"/>
    <s v="05325-97750-WP"/>
    <s v="E-D-2.5"/>
    <n v="1"/>
    <s v="Cody Verissimo"/>
    <s v="cverissimogh@theglobeandmail.com"/>
    <s v="United Kingdom"/>
    <x v="1"/>
    <x v="1"/>
    <s v="D"/>
    <x v="2"/>
    <x v="2"/>
    <n v="27.945"/>
    <n v="27.945"/>
  </r>
  <r>
    <s v="OLF-77983-457"/>
    <x v="460"/>
    <s v="51901-35210-UI"/>
    <s v="A-L-2.5"/>
    <n v="2"/>
    <s v="Gabriel Starcks"/>
    <s v="gstarcksgi@abc.net.au"/>
    <s v="United States"/>
    <x v="2"/>
    <x v="2"/>
    <s v="L"/>
    <x v="1"/>
    <x v="2"/>
    <n v="29.784999999999997"/>
    <n v="59.569999999999993"/>
  </r>
  <r>
    <s v="MVI-04946-827"/>
    <x v="461"/>
    <s v="62483-50867-OM"/>
    <s v="E-L-1"/>
    <n v="1"/>
    <s v="Darby Dummer"/>
    <s v=""/>
    <s v="United Kingdom"/>
    <x v="1"/>
    <x v="1"/>
    <s v="L"/>
    <x v="1"/>
    <x v="0"/>
    <n v="14.85"/>
    <n v="14.85"/>
  </r>
  <r>
    <s v="UOG-94188-104"/>
    <x v="219"/>
    <s v="92753-50029-SD"/>
    <s v="A-M-0.5"/>
    <n v="5"/>
    <s v="Kienan Scholard"/>
    <s v="kscholardgk@sbwire.com"/>
    <s v="United States"/>
    <x v="2"/>
    <x v="2"/>
    <s v="M"/>
    <x v="0"/>
    <x v="1"/>
    <n v="6.75"/>
    <n v="33.75"/>
  </r>
  <r>
    <s v="DSN-15872-519"/>
    <x v="462"/>
    <s v="53809-98498-SN"/>
    <s v="L-L-2.5"/>
    <n v="4"/>
    <s v="Bo Kindley"/>
    <s v="bkindleygl@wikimedia.org"/>
    <s v="United States"/>
    <x v="3"/>
    <x v="3"/>
    <s v="L"/>
    <x v="1"/>
    <x v="2"/>
    <n v="36.454999999999998"/>
    <n v="145.82"/>
  </r>
  <r>
    <s v="OUQ-73954-002"/>
    <x v="463"/>
    <s v="66308-13503-KD"/>
    <s v="R-M-0.2"/>
    <n v="4"/>
    <s v="Krissie Hammett"/>
    <s v="khammettgm@dmoz.org"/>
    <s v="United States"/>
    <x v="0"/>
    <x v="0"/>
    <s v="M"/>
    <x v="0"/>
    <x v="3"/>
    <n v="2.9849999999999999"/>
    <n v="11.94"/>
  </r>
  <r>
    <s v="LGL-16843-667"/>
    <x v="464"/>
    <s v="82458-87830-JE"/>
    <s v="A-D-0.2"/>
    <n v="4"/>
    <s v="Alisha Hulburt"/>
    <s v="ahulburtgn@fda.gov"/>
    <s v="United States"/>
    <x v="2"/>
    <x v="2"/>
    <s v="D"/>
    <x v="2"/>
    <x v="3"/>
    <n v="2.9849999999999999"/>
    <n v="11.94"/>
  </r>
  <r>
    <s v="TCC-89722-031"/>
    <x v="465"/>
    <s v="41611-34336-WT"/>
    <s v="L-D-0.5"/>
    <n v="1"/>
    <s v="Peyter Lauritzen"/>
    <s v="plauritzengo@photobucket.com"/>
    <s v="United States"/>
    <x v="3"/>
    <x v="3"/>
    <s v="D"/>
    <x v="2"/>
    <x v="1"/>
    <n v="7.77"/>
    <n v="7.77"/>
  </r>
  <r>
    <s v="TRA-79507-007"/>
    <x v="466"/>
    <s v="70089-27418-UJ"/>
    <s v="R-L-2.5"/>
    <n v="4"/>
    <s v="Aurelia Burgwin"/>
    <s v="aburgwingp@redcross.org"/>
    <s v="United States"/>
    <x v="0"/>
    <x v="0"/>
    <s v="L"/>
    <x v="1"/>
    <x v="2"/>
    <n v="27.484999999999996"/>
    <n v="109.93999999999998"/>
  </r>
  <r>
    <s v="MZJ-77284-941"/>
    <x v="467"/>
    <s v="99978-56910-BN"/>
    <s v="E-L-0.2"/>
    <n v="5"/>
    <s v="Emalee Rolin"/>
    <s v="erolingq@google.fr"/>
    <s v="United States"/>
    <x v="1"/>
    <x v="1"/>
    <s v="L"/>
    <x v="1"/>
    <x v="3"/>
    <n v="4.4550000000000001"/>
    <n v="22.274999999999999"/>
  </r>
  <r>
    <s v="AXN-57779-891"/>
    <x v="468"/>
    <s v="09668-23340-IC"/>
    <s v="R-M-0.2"/>
    <n v="3"/>
    <s v="Donavon Fowle"/>
    <s v="dfowlegr@epa.gov"/>
    <s v="United States"/>
    <x v="0"/>
    <x v="0"/>
    <s v="M"/>
    <x v="0"/>
    <x v="3"/>
    <n v="2.9849999999999999"/>
    <n v="8.9550000000000001"/>
  </r>
  <r>
    <s v="PJB-15659-994"/>
    <x v="469"/>
    <s v="39457-62611-YK"/>
    <s v="L-D-2.5"/>
    <n v="4"/>
    <s v="Jorge Bettison"/>
    <s v=""/>
    <s v="Ireland"/>
    <x v="3"/>
    <x v="3"/>
    <s v="D"/>
    <x v="2"/>
    <x v="2"/>
    <n v="29.784999999999997"/>
    <n v="119.13999999999999"/>
  </r>
  <r>
    <s v="LTS-03470-353"/>
    <x v="470"/>
    <s v="90985-89807-RW"/>
    <s v="A-L-2.5"/>
    <n v="5"/>
    <s v="Wang Powlesland"/>
    <s v="wpowleslandgt@soundcloud.com"/>
    <s v="United States"/>
    <x v="2"/>
    <x v="2"/>
    <s v="L"/>
    <x v="1"/>
    <x v="2"/>
    <n v="29.784999999999997"/>
    <n v="148.92499999999998"/>
  </r>
  <r>
    <s v="UMM-28497-689"/>
    <x v="471"/>
    <s v="05325-97750-WP"/>
    <s v="L-L-2.5"/>
    <n v="3"/>
    <s v="Cody Verissimo"/>
    <s v="cverissimogh@theglobeandmail.com"/>
    <s v="United Kingdom"/>
    <x v="3"/>
    <x v="3"/>
    <s v="L"/>
    <x v="1"/>
    <x v="2"/>
    <n v="36.454999999999998"/>
    <n v="109.36499999999999"/>
  </r>
  <r>
    <s v="MJZ-93232-402"/>
    <x v="472"/>
    <s v="17816-67941-ZS"/>
    <s v="E-D-0.2"/>
    <n v="1"/>
    <s v="Laurence Ellingham"/>
    <s v="lellinghamgv@sciencedaily.com"/>
    <s v="United States"/>
    <x v="1"/>
    <x v="1"/>
    <s v="D"/>
    <x v="2"/>
    <x v="3"/>
    <n v="3.645"/>
    <n v="3.645"/>
  </r>
  <r>
    <s v="UHW-74617-126"/>
    <x v="173"/>
    <s v="90816-65619-LM"/>
    <s v="E-D-2.5"/>
    <n v="2"/>
    <s v="Billy Neiland"/>
    <s v=""/>
    <s v="United States"/>
    <x v="1"/>
    <x v="1"/>
    <s v="D"/>
    <x v="2"/>
    <x v="2"/>
    <n v="27.945"/>
    <n v="55.89"/>
  </r>
  <r>
    <s v="RIK-61730-794"/>
    <x v="473"/>
    <s v="69761-61146-KD"/>
    <s v="L-M-0.2"/>
    <n v="6"/>
    <s v="Ancell Fendt"/>
    <s v="afendtgx@forbes.com"/>
    <s v="United States"/>
    <x v="3"/>
    <x v="3"/>
    <s v="M"/>
    <x v="0"/>
    <x v="3"/>
    <n v="4.3650000000000002"/>
    <n v="26.19"/>
  </r>
  <r>
    <s v="IDJ-55379-750"/>
    <x v="474"/>
    <s v="24040-20817-QB"/>
    <s v="R-M-1"/>
    <n v="4"/>
    <s v="Angelia Cleyburn"/>
    <s v="acleyburngy@lycos.com"/>
    <s v="United States"/>
    <x v="0"/>
    <x v="0"/>
    <s v="M"/>
    <x v="0"/>
    <x v="0"/>
    <n v="9.9499999999999993"/>
    <n v="39.799999999999997"/>
  </r>
  <r>
    <s v="OHX-11953-965"/>
    <x v="475"/>
    <s v="19524-21432-XP"/>
    <s v="E-L-2.5"/>
    <n v="2"/>
    <s v="Temple Castiglione"/>
    <s v="tcastiglionegz@xing.com"/>
    <s v="United States"/>
    <x v="1"/>
    <x v="1"/>
    <s v="L"/>
    <x v="1"/>
    <x v="2"/>
    <n v="34.154999999999994"/>
    <n v="68.309999999999988"/>
  </r>
  <r>
    <s v="TVV-42245-088"/>
    <x v="476"/>
    <s v="14398-43114-RV"/>
    <s v="A-M-0.2"/>
    <n v="4"/>
    <s v="Betti Lacasa"/>
    <s v=""/>
    <s v="Ireland"/>
    <x v="2"/>
    <x v="2"/>
    <s v="M"/>
    <x v="0"/>
    <x v="3"/>
    <n v="3.375"/>
    <n v="13.5"/>
  </r>
  <r>
    <s v="DYP-74337-787"/>
    <x v="431"/>
    <s v="41486-52502-QQ"/>
    <s v="R-M-0.5"/>
    <n v="1"/>
    <s v="Gunilla Lynch"/>
    <s v=""/>
    <s v="United States"/>
    <x v="0"/>
    <x v="0"/>
    <s v="M"/>
    <x v="0"/>
    <x v="1"/>
    <n v="5.97"/>
    <n v="5.97"/>
  </r>
  <r>
    <s v="OKA-93124-100"/>
    <x v="477"/>
    <s v="05325-97750-WP"/>
    <s v="R-M-0.5"/>
    <n v="5"/>
    <s v="Cody Verissimo"/>
    <s v="cverissimogh@theglobeandmail.com"/>
    <s v="United Kingdom"/>
    <x v="0"/>
    <x v="0"/>
    <s v="M"/>
    <x v="0"/>
    <x v="1"/>
    <n v="5.97"/>
    <n v="29.849999999999998"/>
  </r>
  <r>
    <s v="IXW-20780-268"/>
    <x v="478"/>
    <s v="20236-64364-QL"/>
    <s v="L-L-2.5"/>
    <n v="2"/>
    <s v="Shay Couronne"/>
    <s v="scouronneh3@mozilla.org"/>
    <s v="United States"/>
    <x v="3"/>
    <x v="3"/>
    <s v="L"/>
    <x v="1"/>
    <x v="2"/>
    <n v="36.454999999999998"/>
    <n v="72.91"/>
  </r>
  <r>
    <s v="NGG-24006-937"/>
    <x v="45"/>
    <s v="29102-40100-TZ"/>
    <s v="E-M-2.5"/>
    <n v="4"/>
    <s v="Linus Flippelli"/>
    <s v="lflippellih4@github.io"/>
    <s v="United Kingdom"/>
    <x v="1"/>
    <x v="1"/>
    <s v="M"/>
    <x v="0"/>
    <x v="2"/>
    <n v="31.624999999999996"/>
    <n v="126.49999999999999"/>
  </r>
  <r>
    <s v="JZC-31180-557"/>
    <x v="444"/>
    <s v="09171-42203-EB"/>
    <s v="L-M-2.5"/>
    <n v="1"/>
    <s v="Rachelle Elizabeth"/>
    <s v="relizabethh5@live.com"/>
    <s v="United States"/>
    <x v="3"/>
    <x v="3"/>
    <s v="M"/>
    <x v="0"/>
    <x v="2"/>
    <n v="33.464999999999996"/>
    <n v="33.464999999999996"/>
  </r>
  <r>
    <s v="ZMU-63715-204"/>
    <x v="479"/>
    <s v="29060-75856-UI"/>
    <s v="E-D-1"/>
    <n v="6"/>
    <s v="Innis Renhard"/>
    <s v="irenhardh6@i2i.jp"/>
    <s v="United States"/>
    <x v="1"/>
    <x v="1"/>
    <s v="D"/>
    <x v="2"/>
    <x v="0"/>
    <n v="12.15"/>
    <n v="72.900000000000006"/>
  </r>
  <r>
    <s v="GND-08192-056"/>
    <x v="480"/>
    <s v="17088-16989-PL"/>
    <s v="L-D-0.5"/>
    <n v="2"/>
    <s v="Winne Roche"/>
    <s v="wrocheh7@xinhuanet.com"/>
    <s v="United States"/>
    <x v="3"/>
    <x v="3"/>
    <s v="D"/>
    <x v="2"/>
    <x v="1"/>
    <n v="7.77"/>
    <n v="15.54"/>
  </r>
  <r>
    <s v="RYY-38961-093"/>
    <x v="481"/>
    <s v="14756-18321-CL"/>
    <s v="A-M-0.2"/>
    <n v="6"/>
    <s v="Linn Alaway"/>
    <s v="lalawayhh@weather.com"/>
    <s v="United States"/>
    <x v="2"/>
    <x v="2"/>
    <s v="M"/>
    <x v="0"/>
    <x v="3"/>
    <n v="3.375"/>
    <n v="20.25"/>
  </r>
  <r>
    <s v="CVA-64996-969"/>
    <x v="478"/>
    <s v="13324-78688-MI"/>
    <s v="A-L-1"/>
    <n v="6"/>
    <s v="Cordy Odgaard"/>
    <s v="codgaardh9@nsw.gov.au"/>
    <s v="United States"/>
    <x v="2"/>
    <x v="2"/>
    <s v="L"/>
    <x v="1"/>
    <x v="0"/>
    <n v="12.95"/>
    <n v="77.699999999999989"/>
  </r>
  <r>
    <s v="XTH-67276-442"/>
    <x v="482"/>
    <s v="73799-04749-BM"/>
    <s v="L-M-2.5"/>
    <n v="4"/>
    <s v="Bertine Byrd"/>
    <s v="bbyrdha@4shared.com"/>
    <s v="United States"/>
    <x v="3"/>
    <x v="3"/>
    <s v="M"/>
    <x v="0"/>
    <x v="2"/>
    <n v="33.464999999999996"/>
    <n v="133.85999999999999"/>
  </r>
  <r>
    <s v="PVU-02950-470"/>
    <x v="353"/>
    <s v="01927-46702-YT"/>
    <s v="E-D-1"/>
    <n v="1"/>
    <s v="Nelie Garnson"/>
    <s v=""/>
    <s v="United Kingdom"/>
    <x v="1"/>
    <x v="1"/>
    <s v="D"/>
    <x v="2"/>
    <x v="0"/>
    <n v="12.15"/>
    <n v="12.15"/>
  </r>
  <r>
    <s v="XSN-26809-910"/>
    <x v="199"/>
    <s v="80467-17137-TO"/>
    <s v="E-M-2.5"/>
    <n v="2"/>
    <s v="Dianne Chardin"/>
    <s v="dchardinhc@nhs.uk"/>
    <s v="Ireland"/>
    <x v="1"/>
    <x v="1"/>
    <s v="M"/>
    <x v="0"/>
    <x v="2"/>
    <n v="31.624999999999996"/>
    <n v="63.249999999999993"/>
  </r>
  <r>
    <s v="UDN-88321-005"/>
    <x v="372"/>
    <s v="14640-87215-BK"/>
    <s v="R-L-0.5"/>
    <n v="5"/>
    <s v="Hailee Radbone"/>
    <s v="hradbonehd@newsvine.com"/>
    <s v="United States"/>
    <x v="0"/>
    <x v="0"/>
    <s v="L"/>
    <x v="1"/>
    <x v="1"/>
    <n v="7.169999999999999"/>
    <n v="35.849999999999994"/>
  </r>
  <r>
    <s v="EXP-21628-670"/>
    <x v="267"/>
    <s v="94447-35885-HK"/>
    <s v="A-M-2.5"/>
    <n v="3"/>
    <s v="Wallis Bernth"/>
    <s v="wbernthhe@miitbeian.gov.cn"/>
    <s v="United States"/>
    <x v="2"/>
    <x v="2"/>
    <s v="M"/>
    <x v="0"/>
    <x v="2"/>
    <n v="25.874999999999996"/>
    <n v="77.624999999999986"/>
  </r>
  <r>
    <s v="VGM-24161-361"/>
    <x v="480"/>
    <s v="71034-49694-CS"/>
    <s v="E-M-2.5"/>
    <n v="2"/>
    <s v="Byron Acarson"/>
    <s v="bacarsonhf@cnn.com"/>
    <s v="United States"/>
    <x v="1"/>
    <x v="1"/>
    <s v="M"/>
    <x v="0"/>
    <x v="2"/>
    <n v="31.624999999999996"/>
    <n v="63.249999999999993"/>
  </r>
  <r>
    <s v="PKN-19556-918"/>
    <x v="483"/>
    <s v="00445-42781-KX"/>
    <s v="E-L-0.2"/>
    <n v="6"/>
    <s v="Faunie Brigham"/>
    <s v="fbrighamhg@blog.com"/>
    <s v="Ireland"/>
    <x v="1"/>
    <x v="1"/>
    <s v="L"/>
    <x v="1"/>
    <x v="3"/>
    <n v="4.4550000000000001"/>
    <n v="26.73"/>
  </r>
  <r>
    <s v="PKN-19556-918"/>
    <x v="483"/>
    <s v="00445-42781-KX"/>
    <s v="L-D-0.5"/>
    <n v="4"/>
    <s v="Faunie Brigham"/>
    <s v="fbrighamhg@blog.com"/>
    <s v="Ireland"/>
    <x v="3"/>
    <x v="3"/>
    <s v="D"/>
    <x v="2"/>
    <x v="1"/>
    <n v="7.77"/>
    <n v="31.08"/>
  </r>
  <r>
    <s v="PKN-19556-918"/>
    <x v="483"/>
    <s v="00445-42781-KX"/>
    <s v="A-D-0.2"/>
    <n v="1"/>
    <s v="Faunie Brigham"/>
    <s v="fbrighamhg@blog.com"/>
    <s v="Ireland"/>
    <x v="2"/>
    <x v="2"/>
    <s v="D"/>
    <x v="2"/>
    <x v="3"/>
    <n v="2.9849999999999999"/>
    <n v="2.9849999999999999"/>
  </r>
  <r>
    <s v="PKN-19556-918"/>
    <x v="483"/>
    <s v="00445-42781-KX"/>
    <s v="R-D-2.5"/>
    <n v="5"/>
    <s v="Faunie Brigham"/>
    <s v="fbrighamhg@blog.com"/>
    <s v="Ireland"/>
    <x v="0"/>
    <x v="0"/>
    <s v="D"/>
    <x v="2"/>
    <x v="2"/>
    <n v="20.584999999999997"/>
    <n v="102.92499999999998"/>
  </r>
  <r>
    <s v="DXQ-44537-297"/>
    <x v="484"/>
    <s v="96116-24737-LV"/>
    <s v="E-L-0.5"/>
    <n v="4"/>
    <s v="Marjorie Yoxen"/>
    <s v="myoxenhk@google.com"/>
    <s v="United States"/>
    <x v="1"/>
    <x v="1"/>
    <s v="L"/>
    <x v="1"/>
    <x v="1"/>
    <n v="8.91"/>
    <n v="35.64"/>
  </r>
  <r>
    <s v="BPC-54727-307"/>
    <x v="485"/>
    <s v="18684-73088-YL"/>
    <s v="R-L-1"/>
    <n v="4"/>
    <s v="Gaspar McGavin"/>
    <s v="gmcgavinhl@histats.com"/>
    <s v="United States"/>
    <x v="0"/>
    <x v="0"/>
    <s v="L"/>
    <x v="1"/>
    <x v="0"/>
    <n v="11.95"/>
    <n v="47.8"/>
  </r>
  <r>
    <s v="KSH-47717-456"/>
    <x v="486"/>
    <s v="74671-55639-TU"/>
    <s v="L-M-1"/>
    <n v="3"/>
    <s v="Lindy Uttermare"/>
    <s v="luttermarehm@engadget.com"/>
    <s v="United States"/>
    <x v="3"/>
    <x v="3"/>
    <s v="M"/>
    <x v="0"/>
    <x v="0"/>
    <n v="14.55"/>
    <n v="43.650000000000006"/>
  </r>
  <r>
    <s v="ANK-59436-446"/>
    <x v="487"/>
    <s v="17488-65879-XL"/>
    <s v="E-L-0.5"/>
    <n v="4"/>
    <s v="Eal D'Ambrogio"/>
    <s v="edambrogiohn@techcrunch.com"/>
    <s v="United States"/>
    <x v="1"/>
    <x v="1"/>
    <s v="L"/>
    <x v="1"/>
    <x v="1"/>
    <n v="8.91"/>
    <n v="35.64"/>
  </r>
  <r>
    <s v="AYY-83051-752"/>
    <x v="488"/>
    <s v="46431-09298-OU"/>
    <s v="L-L-1"/>
    <n v="6"/>
    <s v="Carolee Winchcombe"/>
    <s v="cwinchcombeho@jiathis.com"/>
    <s v="United States"/>
    <x v="3"/>
    <x v="3"/>
    <s v="L"/>
    <x v="1"/>
    <x v="0"/>
    <n v="15.85"/>
    <n v="95.1"/>
  </r>
  <r>
    <s v="CSW-59644-267"/>
    <x v="489"/>
    <s v="60378-26473-FE"/>
    <s v="E-M-2.5"/>
    <n v="1"/>
    <s v="Benedikta Paumier"/>
    <s v="bpaumierhp@umn.edu"/>
    <s v="Ireland"/>
    <x v="1"/>
    <x v="1"/>
    <s v="M"/>
    <x v="0"/>
    <x v="2"/>
    <n v="31.624999999999996"/>
    <n v="31.624999999999996"/>
  </r>
  <r>
    <s v="ITY-92466-909"/>
    <x v="162"/>
    <s v="34927-68586-ZV"/>
    <s v="A-M-2.5"/>
    <n v="3"/>
    <s v="Neville Piatto"/>
    <s v=""/>
    <s v="Ireland"/>
    <x v="2"/>
    <x v="2"/>
    <s v="M"/>
    <x v="0"/>
    <x v="2"/>
    <n v="25.874999999999996"/>
    <n v="77.624999999999986"/>
  </r>
  <r>
    <s v="IGW-04801-466"/>
    <x v="490"/>
    <s v="29051-27555-GD"/>
    <s v="L-D-0.2"/>
    <n v="1"/>
    <s v="Jeno Capey"/>
    <s v="jcapeyhr@bravesites.com"/>
    <s v="United States"/>
    <x v="3"/>
    <x v="3"/>
    <s v="D"/>
    <x v="2"/>
    <x v="3"/>
    <n v="3.8849999999999998"/>
    <n v="3.8849999999999998"/>
  </r>
  <r>
    <s v="LJN-34281-921"/>
    <x v="491"/>
    <s v="52143-35672-JF"/>
    <s v="R-L-2.5"/>
    <n v="5"/>
    <s v="Tuckie Mathonnet"/>
    <s v="tmathonneti0@google.co.jp"/>
    <s v="United States"/>
    <x v="0"/>
    <x v="0"/>
    <s v="L"/>
    <x v="1"/>
    <x v="2"/>
    <n v="27.484999999999996"/>
    <n v="137.42499999999998"/>
  </r>
  <r>
    <s v="BWZ-46364-547"/>
    <x v="301"/>
    <s v="64918-67725-MN"/>
    <s v="R-L-1"/>
    <n v="3"/>
    <s v="Yardley Basill"/>
    <s v="ybasillht@theguardian.com"/>
    <s v="United States"/>
    <x v="0"/>
    <x v="0"/>
    <s v="L"/>
    <x v="1"/>
    <x v="0"/>
    <n v="11.95"/>
    <n v="35.849999999999994"/>
  </r>
  <r>
    <s v="SBC-95710-706"/>
    <x v="194"/>
    <s v="85634-61759-ND"/>
    <s v="E-M-0.2"/>
    <n v="2"/>
    <s v="Maggy Baistow"/>
    <s v="mbaistowhu@i2i.jp"/>
    <s v="United Kingdom"/>
    <x v="1"/>
    <x v="1"/>
    <s v="M"/>
    <x v="0"/>
    <x v="3"/>
    <n v="4.125"/>
    <n v="8.25"/>
  </r>
  <r>
    <s v="WRN-55114-031"/>
    <x v="26"/>
    <s v="40180-22940-QB"/>
    <s v="E-L-2.5"/>
    <n v="3"/>
    <s v="Courtney Pallant"/>
    <s v="cpallanthv@typepad.com"/>
    <s v="United States"/>
    <x v="1"/>
    <x v="1"/>
    <s v="L"/>
    <x v="1"/>
    <x v="2"/>
    <n v="34.154999999999994"/>
    <n v="102.46499999999997"/>
  </r>
  <r>
    <s v="TZU-64255-831"/>
    <x v="125"/>
    <s v="34666-76738-SQ"/>
    <s v="R-D-2.5"/>
    <n v="2"/>
    <s v="Marne Mingey"/>
    <s v=""/>
    <s v="United States"/>
    <x v="0"/>
    <x v="0"/>
    <s v="D"/>
    <x v="2"/>
    <x v="2"/>
    <n v="20.584999999999997"/>
    <n v="41.169999999999995"/>
  </r>
  <r>
    <s v="JVF-91003-729"/>
    <x v="492"/>
    <s v="98536-88616-FF"/>
    <s v="A-D-2.5"/>
    <n v="3"/>
    <s v="Denny O' Ronan"/>
    <s v="dohx@redcross.org"/>
    <s v="United States"/>
    <x v="2"/>
    <x v="2"/>
    <s v="D"/>
    <x v="2"/>
    <x v="2"/>
    <n v="22.884999999999998"/>
    <n v="68.655000000000001"/>
  </r>
  <r>
    <s v="MVB-22135-665"/>
    <x v="462"/>
    <s v="55621-06130-SA"/>
    <s v="A-D-1"/>
    <n v="1"/>
    <s v="Dottie Rallin"/>
    <s v="drallinhy@howstuffworks.com"/>
    <s v="United States"/>
    <x v="2"/>
    <x v="2"/>
    <s v="D"/>
    <x v="2"/>
    <x v="0"/>
    <n v="9.9499999999999993"/>
    <n v="9.9499999999999993"/>
  </r>
  <r>
    <s v="CKS-47815-571"/>
    <x v="493"/>
    <s v="45666-86771-EH"/>
    <s v="L-L-0.5"/>
    <n v="3"/>
    <s v="Ardith Chill"/>
    <s v="achillhz@epa.gov"/>
    <s v="United Kingdom"/>
    <x v="3"/>
    <x v="3"/>
    <s v="L"/>
    <x v="1"/>
    <x v="1"/>
    <n v="9.51"/>
    <n v="28.53"/>
  </r>
  <r>
    <s v="OAW-17338-101"/>
    <x v="494"/>
    <s v="52143-35672-JF"/>
    <s v="R-D-0.2"/>
    <n v="6"/>
    <s v="Tuckie Mathonnet"/>
    <s v="tmathonneti0@google.co.jp"/>
    <s v="United States"/>
    <x v="0"/>
    <x v="0"/>
    <s v="D"/>
    <x v="2"/>
    <x v="3"/>
    <n v="2.6849999999999996"/>
    <n v="16.11"/>
  </r>
  <r>
    <s v="ALP-37623-536"/>
    <x v="495"/>
    <s v="24689-69376-XX"/>
    <s v="L-L-1"/>
    <n v="6"/>
    <s v="Charmane Denys"/>
    <s v="cdenysi1@is.gd"/>
    <s v="United Kingdom"/>
    <x v="3"/>
    <x v="3"/>
    <s v="L"/>
    <x v="1"/>
    <x v="0"/>
    <n v="15.85"/>
    <n v="95.1"/>
  </r>
  <r>
    <s v="WMU-87639-108"/>
    <x v="496"/>
    <s v="71891-51101-VQ"/>
    <s v="R-D-0.5"/>
    <n v="1"/>
    <s v="Cecily Stebbings"/>
    <s v="cstebbingsi2@drupal.org"/>
    <s v="United States"/>
    <x v="0"/>
    <x v="0"/>
    <s v="D"/>
    <x v="2"/>
    <x v="1"/>
    <n v="5.3699999999999992"/>
    <n v="5.3699999999999992"/>
  </r>
  <r>
    <s v="USN-44968-231"/>
    <x v="497"/>
    <s v="71749-05400-CN"/>
    <s v="R-L-1"/>
    <n v="4"/>
    <s v="Giana Tonnesen"/>
    <s v=""/>
    <s v="United States"/>
    <x v="0"/>
    <x v="0"/>
    <s v="L"/>
    <x v="1"/>
    <x v="0"/>
    <n v="11.95"/>
    <n v="47.8"/>
  </r>
  <r>
    <s v="YZG-20575-451"/>
    <x v="498"/>
    <s v="64845-00270-NO"/>
    <s v="L-L-1"/>
    <n v="4"/>
    <s v="Rhetta Zywicki"/>
    <s v="rzywickii4@ifeng.com"/>
    <s v="Ireland"/>
    <x v="3"/>
    <x v="3"/>
    <s v="L"/>
    <x v="1"/>
    <x v="0"/>
    <n v="15.85"/>
    <n v="63.4"/>
  </r>
  <r>
    <s v="HTH-52867-812"/>
    <x v="382"/>
    <s v="29851-36402-UX"/>
    <s v="A-M-2.5"/>
    <n v="4"/>
    <s v="Almeria Burgett"/>
    <s v="aburgetti5@moonfruit.com"/>
    <s v="United States"/>
    <x v="2"/>
    <x v="2"/>
    <s v="M"/>
    <x v="0"/>
    <x v="2"/>
    <n v="25.874999999999996"/>
    <n v="103.49999999999999"/>
  </r>
  <r>
    <s v="FWU-44971-444"/>
    <x v="499"/>
    <s v="12190-25421-WM"/>
    <s v="A-D-2.5"/>
    <n v="3"/>
    <s v="Marvin Malloy"/>
    <s v="mmalloyi6@seattletimes.com"/>
    <s v="United States"/>
    <x v="2"/>
    <x v="2"/>
    <s v="D"/>
    <x v="2"/>
    <x v="2"/>
    <n v="22.884999999999998"/>
    <n v="68.655000000000001"/>
  </r>
  <r>
    <s v="EQI-82205-066"/>
    <x v="500"/>
    <s v="52316-30571-GD"/>
    <s v="R-M-2.5"/>
    <n v="2"/>
    <s v="Maxim McParland"/>
    <s v="mmcparlandi7@w3.org"/>
    <s v="United States"/>
    <x v="0"/>
    <x v="0"/>
    <s v="M"/>
    <x v="0"/>
    <x v="2"/>
    <n v="22.884999999999998"/>
    <n v="45.769999999999996"/>
  </r>
  <r>
    <s v="NAR-00747-074"/>
    <x v="501"/>
    <s v="23243-92649-RY"/>
    <s v="L-D-1"/>
    <n v="4"/>
    <s v="Sylas Jennaroy"/>
    <s v="sjennaroyi8@purevolume.com"/>
    <s v="United States"/>
    <x v="3"/>
    <x v="3"/>
    <s v="D"/>
    <x v="2"/>
    <x v="0"/>
    <n v="12.95"/>
    <n v="51.8"/>
  </r>
  <r>
    <s v="JYR-22052-185"/>
    <x v="502"/>
    <s v="39528-19971-OR"/>
    <s v="A-M-0.5"/>
    <n v="2"/>
    <s v="Wren Place"/>
    <s v="wplacei9@wsj.com"/>
    <s v="United States"/>
    <x v="2"/>
    <x v="2"/>
    <s v="M"/>
    <x v="0"/>
    <x v="1"/>
    <n v="6.75"/>
    <n v="13.5"/>
  </r>
  <r>
    <s v="XKO-54097-932"/>
    <x v="503"/>
    <s v="32743-78448-KT"/>
    <s v="E-M-0.5"/>
    <n v="3"/>
    <s v="Janella Millett"/>
    <s v="jmillettik@addtoany.com"/>
    <s v="United States"/>
    <x v="1"/>
    <x v="1"/>
    <s v="M"/>
    <x v="0"/>
    <x v="1"/>
    <n v="8.25"/>
    <n v="24.75"/>
  </r>
  <r>
    <s v="HXA-72415-025"/>
    <x v="504"/>
    <s v="93417-12322-YB"/>
    <s v="A-D-2.5"/>
    <n v="2"/>
    <s v="Dollie Gadsden"/>
    <s v="dgadsdenib@google.com.hk"/>
    <s v="Ireland"/>
    <x v="2"/>
    <x v="2"/>
    <s v="D"/>
    <x v="2"/>
    <x v="2"/>
    <n v="22.884999999999998"/>
    <n v="45.769999999999996"/>
  </r>
  <r>
    <s v="MJF-20065-335"/>
    <x v="497"/>
    <s v="56891-86662-UY"/>
    <s v="E-L-0.5"/>
    <n v="6"/>
    <s v="Val Wakelin"/>
    <s v="vwakelinic@unesco.org"/>
    <s v="United States"/>
    <x v="1"/>
    <x v="1"/>
    <s v="L"/>
    <x v="1"/>
    <x v="1"/>
    <n v="8.91"/>
    <n v="53.46"/>
  </r>
  <r>
    <s v="GFI-83300-059"/>
    <x v="501"/>
    <s v="40414-26467-VE"/>
    <s v="A-M-0.2"/>
    <n v="6"/>
    <s v="Annie Campsall"/>
    <s v="acampsallid@zimbio.com"/>
    <s v="United States"/>
    <x v="2"/>
    <x v="2"/>
    <s v="M"/>
    <x v="0"/>
    <x v="3"/>
    <n v="3.375"/>
    <n v="20.25"/>
  </r>
  <r>
    <s v="WJR-51493-682"/>
    <x v="1"/>
    <s v="87858-83734-RK"/>
    <s v="L-D-2.5"/>
    <n v="5"/>
    <s v="Shermy Moseby"/>
    <s v="smosebyie@stanford.edu"/>
    <s v="United States"/>
    <x v="3"/>
    <x v="3"/>
    <s v="D"/>
    <x v="2"/>
    <x v="2"/>
    <n v="29.784999999999997"/>
    <n v="148.92499999999998"/>
  </r>
  <r>
    <s v="SHP-55648-472"/>
    <x v="505"/>
    <s v="46818-20198-GB"/>
    <s v="A-M-1"/>
    <n v="6"/>
    <s v="Corrie Wass"/>
    <s v="cwassif@prweb.com"/>
    <s v="United States"/>
    <x v="2"/>
    <x v="2"/>
    <s v="M"/>
    <x v="0"/>
    <x v="0"/>
    <n v="11.25"/>
    <n v="67.5"/>
  </r>
  <r>
    <s v="HYR-03455-684"/>
    <x v="506"/>
    <s v="29808-89098-XD"/>
    <s v="E-D-1"/>
    <n v="6"/>
    <s v="Ira Sjostrom"/>
    <s v="isjostromig@pbs.org"/>
    <s v="United States"/>
    <x v="1"/>
    <x v="1"/>
    <s v="D"/>
    <x v="2"/>
    <x v="0"/>
    <n v="12.15"/>
    <n v="72.900000000000006"/>
  </r>
  <r>
    <s v="HYR-03455-684"/>
    <x v="506"/>
    <s v="29808-89098-XD"/>
    <s v="L-D-0.2"/>
    <n v="2"/>
    <s v="Ira Sjostrom"/>
    <s v="isjostromig@pbs.org"/>
    <s v="United States"/>
    <x v="3"/>
    <x v="3"/>
    <s v="D"/>
    <x v="2"/>
    <x v="3"/>
    <n v="3.8849999999999998"/>
    <n v="7.77"/>
  </r>
  <r>
    <s v="HUG-52766-375"/>
    <x v="507"/>
    <s v="78786-77449-RQ"/>
    <s v="A-D-2.5"/>
    <n v="4"/>
    <s v="Jermaine Branchett"/>
    <s v="jbranchettii@bravesites.com"/>
    <s v="United States"/>
    <x v="2"/>
    <x v="2"/>
    <s v="D"/>
    <x v="2"/>
    <x v="2"/>
    <n v="22.884999999999998"/>
    <n v="91.539999999999992"/>
  </r>
  <r>
    <s v="DAH-46595-917"/>
    <x v="508"/>
    <s v="27878-42224-QF"/>
    <s v="A-D-1"/>
    <n v="6"/>
    <s v="Nissie Rudland"/>
    <s v="nrudlandij@blogs.com"/>
    <s v="Ireland"/>
    <x v="2"/>
    <x v="2"/>
    <s v="D"/>
    <x v="2"/>
    <x v="0"/>
    <n v="9.9499999999999993"/>
    <n v="59.699999999999996"/>
  </r>
  <r>
    <s v="VEM-79839-466"/>
    <x v="509"/>
    <s v="32743-78448-KT"/>
    <s v="R-L-2.5"/>
    <n v="5"/>
    <s v="Janella Millett"/>
    <s v="jmillettik@addtoany.com"/>
    <s v="United States"/>
    <x v="0"/>
    <x v="0"/>
    <s v="L"/>
    <x v="1"/>
    <x v="2"/>
    <n v="27.484999999999996"/>
    <n v="137.42499999999998"/>
  </r>
  <r>
    <s v="OWH-11126-533"/>
    <x v="131"/>
    <s v="25331-13794-SB"/>
    <s v="L-M-2.5"/>
    <n v="2"/>
    <s v="Ferdie Tourry"/>
    <s v="ftourryil@google.de"/>
    <s v="United States"/>
    <x v="3"/>
    <x v="3"/>
    <s v="M"/>
    <x v="0"/>
    <x v="2"/>
    <n v="33.464999999999996"/>
    <n v="66.929999999999993"/>
  </r>
  <r>
    <s v="UMT-26130-151"/>
    <x v="510"/>
    <s v="55864-37682-GQ"/>
    <s v="L-M-0.2"/>
    <n v="3"/>
    <s v="Cecil Weatherall"/>
    <s v="cweatherallim@toplist.cz"/>
    <s v="United States"/>
    <x v="3"/>
    <x v="3"/>
    <s v="M"/>
    <x v="0"/>
    <x v="3"/>
    <n v="4.3650000000000002"/>
    <n v="13.095000000000001"/>
  </r>
  <r>
    <s v="JKA-27899-806"/>
    <x v="511"/>
    <s v="97005-25609-CQ"/>
    <s v="R-L-1"/>
    <n v="5"/>
    <s v="Gale Heindrick"/>
    <s v="gheindrickin@usda.gov"/>
    <s v="United States"/>
    <x v="0"/>
    <x v="0"/>
    <s v="L"/>
    <x v="1"/>
    <x v="0"/>
    <n v="11.95"/>
    <n v="59.75"/>
  </r>
  <r>
    <s v="ULU-07744-724"/>
    <x v="512"/>
    <s v="94058-95794-IJ"/>
    <s v="L-M-0.5"/>
    <n v="5"/>
    <s v="Layne Imason"/>
    <s v="limasonio@discuz.net"/>
    <s v="United States"/>
    <x v="3"/>
    <x v="3"/>
    <s v="M"/>
    <x v="0"/>
    <x v="1"/>
    <n v="8.73"/>
    <n v="43.650000000000006"/>
  </r>
  <r>
    <s v="NOM-56457-507"/>
    <x v="513"/>
    <s v="40214-03678-GU"/>
    <s v="E-M-1"/>
    <n v="6"/>
    <s v="Hazel Saill"/>
    <s v="hsaillip@odnoklassniki.ru"/>
    <s v="United States"/>
    <x v="1"/>
    <x v="1"/>
    <s v="M"/>
    <x v="0"/>
    <x v="0"/>
    <n v="13.75"/>
    <n v="82.5"/>
  </r>
  <r>
    <s v="NZN-71683-705"/>
    <x v="514"/>
    <s v="04921-85445-SL"/>
    <s v="A-L-2.5"/>
    <n v="6"/>
    <s v="Hermann Larvor"/>
    <s v="hlarvoriq@last.fm"/>
    <s v="United States"/>
    <x v="2"/>
    <x v="2"/>
    <s v="L"/>
    <x v="1"/>
    <x v="2"/>
    <n v="29.784999999999997"/>
    <n v="178.70999999999998"/>
  </r>
  <r>
    <s v="WMA-34232-850"/>
    <x v="7"/>
    <s v="53386-94266-LJ"/>
    <s v="L-D-2.5"/>
    <n v="4"/>
    <s v="Terri Lyford"/>
    <s v=""/>
    <s v="United States"/>
    <x v="3"/>
    <x v="3"/>
    <s v="D"/>
    <x v="2"/>
    <x v="2"/>
    <n v="29.784999999999997"/>
    <n v="119.13999999999999"/>
  </r>
  <r>
    <s v="EZL-27919-704"/>
    <x v="481"/>
    <s v="49480-85909-DG"/>
    <s v="L-L-0.5"/>
    <n v="5"/>
    <s v="Gabey Cogan"/>
    <s v=""/>
    <s v="United States"/>
    <x v="3"/>
    <x v="3"/>
    <s v="L"/>
    <x v="1"/>
    <x v="1"/>
    <n v="9.51"/>
    <n v="47.55"/>
  </r>
  <r>
    <s v="ZYU-11345-774"/>
    <x v="515"/>
    <s v="18293-78136-MN"/>
    <s v="L-M-0.5"/>
    <n v="5"/>
    <s v="Charin Penwarden"/>
    <s v="cpenwardenit@mlb.com"/>
    <s v="Ireland"/>
    <x v="3"/>
    <x v="3"/>
    <s v="M"/>
    <x v="0"/>
    <x v="1"/>
    <n v="8.73"/>
    <n v="43.650000000000006"/>
  </r>
  <r>
    <s v="CPW-34587-459"/>
    <x v="516"/>
    <s v="84641-67384-TD"/>
    <s v="A-L-2.5"/>
    <n v="6"/>
    <s v="Milty Middis"/>
    <s v="mmiddisiu@dmoz.org"/>
    <s v="United States"/>
    <x v="2"/>
    <x v="2"/>
    <s v="L"/>
    <x v="1"/>
    <x v="2"/>
    <n v="29.784999999999997"/>
    <n v="178.70999999999998"/>
  </r>
  <r>
    <s v="NQZ-82067-394"/>
    <x v="517"/>
    <s v="72320-29738-EB"/>
    <s v="R-L-2.5"/>
    <n v="1"/>
    <s v="Adrianne Vairow"/>
    <s v="avairowiv@studiopress.com"/>
    <s v="United Kingdom"/>
    <x v="0"/>
    <x v="0"/>
    <s v="L"/>
    <x v="1"/>
    <x v="2"/>
    <n v="27.484999999999996"/>
    <n v="27.484999999999996"/>
  </r>
  <r>
    <s v="JBW-95055-851"/>
    <x v="518"/>
    <s v="47355-97488-XS"/>
    <s v="A-M-1"/>
    <n v="5"/>
    <s v="Anjanette Goldie"/>
    <s v="agoldieiw@goo.gl"/>
    <s v="United States"/>
    <x v="2"/>
    <x v="2"/>
    <s v="M"/>
    <x v="0"/>
    <x v="0"/>
    <n v="11.25"/>
    <n v="56.25"/>
  </r>
  <r>
    <s v="AHY-20324-088"/>
    <x v="519"/>
    <s v="63499-24884-PP"/>
    <s v="L-L-0.2"/>
    <n v="2"/>
    <s v="Nicky Ayris"/>
    <s v="nayrisix@t-online.de"/>
    <s v="United Kingdom"/>
    <x v="3"/>
    <x v="3"/>
    <s v="L"/>
    <x v="1"/>
    <x v="3"/>
    <n v="4.7549999999999999"/>
    <n v="9.51"/>
  </r>
  <r>
    <s v="ZSL-66684-103"/>
    <x v="520"/>
    <s v="39193-51770-FM"/>
    <s v="E-M-0.2"/>
    <n v="2"/>
    <s v="Laryssa Benediktovich"/>
    <s v="lbenediktovichiy@wunderground.com"/>
    <s v="United States"/>
    <x v="1"/>
    <x v="1"/>
    <s v="M"/>
    <x v="0"/>
    <x v="3"/>
    <n v="4.125"/>
    <n v="8.25"/>
  </r>
  <r>
    <s v="WNE-73911-475"/>
    <x v="521"/>
    <s v="61323-91967-GG"/>
    <s v="L-D-0.5"/>
    <n v="6"/>
    <s v="Theo Jacobovitz"/>
    <s v="tjacobovitziz@cbc.ca"/>
    <s v="United States"/>
    <x v="3"/>
    <x v="3"/>
    <s v="D"/>
    <x v="2"/>
    <x v="1"/>
    <n v="7.77"/>
    <n v="46.62"/>
  </r>
  <r>
    <s v="EZB-68383-559"/>
    <x v="418"/>
    <s v="90123-01967-KS"/>
    <s v="R-L-1"/>
    <n v="6"/>
    <s v="Becca Ableson"/>
    <s v=""/>
    <s v="United States"/>
    <x v="0"/>
    <x v="0"/>
    <s v="L"/>
    <x v="1"/>
    <x v="0"/>
    <n v="11.95"/>
    <n v="71.699999999999989"/>
  </r>
  <r>
    <s v="OVO-01283-090"/>
    <x v="122"/>
    <s v="15958-25089-OS"/>
    <s v="L-L-2.5"/>
    <n v="2"/>
    <s v="Jeno Druitt"/>
    <s v="jdruittj1@feedburner.com"/>
    <s v="United States"/>
    <x v="3"/>
    <x v="3"/>
    <s v="L"/>
    <x v="1"/>
    <x v="2"/>
    <n v="36.454999999999998"/>
    <n v="72.91"/>
  </r>
  <r>
    <s v="TXH-78646-919"/>
    <x v="423"/>
    <s v="98430-37820-UV"/>
    <s v="R-D-0.2"/>
    <n v="3"/>
    <s v="Deonne Shortall"/>
    <s v="dshortallj2@wikipedia.org"/>
    <s v="United States"/>
    <x v="0"/>
    <x v="0"/>
    <s v="D"/>
    <x v="2"/>
    <x v="3"/>
    <n v="2.6849999999999996"/>
    <n v="8.0549999999999997"/>
  </r>
  <r>
    <s v="CYZ-37122-164"/>
    <x v="463"/>
    <s v="21798-04171-XC"/>
    <s v="E-M-0.5"/>
    <n v="2"/>
    <s v="Wilton Cottier"/>
    <s v="wcottierj3@cafepress.com"/>
    <s v="United States"/>
    <x v="1"/>
    <x v="1"/>
    <s v="M"/>
    <x v="0"/>
    <x v="1"/>
    <n v="8.25"/>
    <n v="16.5"/>
  </r>
  <r>
    <s v="AGQ-06534-750"/>
    <x v="273"/>
    <s v="52798-46508-HP"/>
    <s v="A-L-1"/>
    <n v="5"/>
    <s v="Kevan Grinsted"/>
    <s v="kgrinstedj4@google.com.br"/>
    <s v="Ireland"/>
    <x v="2"/>
    <x v="2"/>
    <s v="L"/>
    <x v="1"/>
    <x v="0"/>
    <n v="12.95"/>
    <n v="64.75"/>
  </r>
  <r>
    <s v="QVL-32245-818"/>
    <x v="522"/>
    <s v="46478-42970-EM"/>
    <s v="A-M-0.5"/>
    <n v="5"/>
    <s v="Dionne Skyner"/>
    <s v="dskynerj5@hubpages.com"/>
    <s v="United States"/>
    <x v="2"/>
    <x v="2"/>
    <s v="M"/>
    <x v="0"/>
    <x v="1"/>
    <n v="6.75"/>
    <n v="33.75"/>
  </r>
  <r>
    <s v="LTD-96842-834"/>
    <x v="523"/>
    <s v="00246-15080-LE"/>
    <s v="L-D-2.5"/>
    <n v="6"/>
    <s v="Francesco Dressel"/>
    <s v=""/>
    <s v="United States"/>
    <x v="3"/>
    <x v="3"/>
    <s v="D"/>
    <x v="2"/>
    <x v="2"/>
    <n v="29.784999999999997"/>
    <n v="178.70999999999998"/>
  </r>
  <r>
    <s v="SEC-91807-425"/>
    <x v="260"/>
    <s v="94091-86957-HX"/>
    <s v="A-M-1"/>
    <n v="2"/>
    <s v="Jimmy Dymoke"/>
    <s v="jdymokeje@prnewswire.com"/>
    <s v="Ireland"/>
    <x v="2"/>
    <x v="2"/>
    <s v="M"/>
    <x v="0"/>
    <x v="0"/>
    <n v="11.25"/>
    <n v="22.5"/>
  </r>
  <r>
    <s v="MHM-44857-599"/>
    <x v="331"/>
    <s v="26295-44907-DK"/>
    <s v="L-D-1"/>
    <n v="1"/>
    <s v="Ambrosio Weinmann"/>
    <s v="aweinmannj8@shinystat.com"/>
    <s v="United States"/>
    <x v="3"/>
    <x v="3"/>
    <s v="D"/>
    <x v="2"/>
    <x v="0"/>
    <n v="12.95"/>
    <n v="12.95"/>
  </r>
  <r>
    <s v="KGC-95046-911"/>
    <x v="524"/>
    <s v="95351-96177-QV"/>
    <s v="A-M-2.5"/>
    <n v="2"/>
    <s v="Elden Andriessen"/>
    <s v="eandriessenj9@europa.eu"/>
    <s v="United States"/>
    <x v="2"/>
    <x v="2"/>
    <s v="M"/>
    <x v="0"/>
    <x v="2"/>
    <n v="25.874999999999996"/>
    <n v="51.749999999999993"/>
  </r>
  <r>
    <s v="RZC-75150-413"/>
    <x v="525"/>
    <s v="92204-96636-BS"/>
    <s v="E-D-0.5"/>
    <n v="5"/>
    <s v="Roxie Deaconson"/>
    <s v="rdeaconsonja@archive.org"/>
    <s v="United States"/>
    <x v="1"/>
    <x v="1"/>
    <s v="D"/>
    <x v="2"/>
    <x v="1"/>
    <n v="7.29"/>
    <n v="36.450000000000003"/>
  </r>
  <r>
    <s v="EYH-88288-452"/>
    <x v="526"/>
    <s v="03010-30348-UA"/>
    <s v="L-L-2.5"/>
    <n v="5"/>
    <s v="Davida Caro"/>
    <s v="dcarojb@twitter.com"/>
    <s v="United States"/>
    <x v="3"/>
    <x v="3"/>
    <s v="L"/>
    <x v="1"/>
    <x v="2"/>
    <n v="36.454999999999998"/>
    <n v="182.27499999999998"/>
  </r>
  <r>
    <s v="NYQ-24237-772"/>
    <x v="104"/>
    <s v="13441-34686-SW"/>
    <s v="L-D-0.5"/>
    <n v="4"/>
    <s v="Johna Bluck"/>
    <s v="jbluckjc@imageshack.us"/>
    <s v="United States"/>
    <x v="3"/>
    <x v="3"/>
    <s v="D"/>
    <x v="2"/>
    <x v="1"/>
    <n v="7.77"/>
    <n v="31.08"/>
  </r>
  <r>
    <s v="WKB-21680-566"/>
    <x v="491"/>
    <s v="96612-41722-VJ"/>
    <s v="A-M-0.5"/>
    <n v="3"/>
    <s v="Myrle Dearden"/>
    <s v=""/>
    <s v="Ireland"/>
    <x v="2"/>
    <x v="2"/>
    <s v="M"/>
    <x v="0"/>
    <x v="1"/>
    <n v="6.75"/>
    <n v="20.25"/>
  </r>
  <r>
    <s v="THE-61147-027"/>
    <x v="157"/>
    <s v="94091-86957-HX"/>
    <s v="L-D-1"/>
    <n v="2"/>
    <s v="Jimmy Dymoke"/>
    <s v="jdymokeje@prnewswire.com"/>
    <s v="Ireland"/>
    <x v="3"/>
    <x v="3"/>
    <s v="D"/>
    <x v="2"/>
    <x v="0"/>
    <n v="12.95"/>
    <n v="25.9"/>
  </r>
  <r>
    <s v="PTY-86420-119"/>
    <x v="527"/>
    <s v="25504-41681-WA"/>
    <s v="A-D-0.5"/>
    <n v="4"/>
    <s v="Orland Tadman"/>
    <s v="otadmanjf@ft.com"/>
    <s v="United States"/>
    <x v="2"/>
    <x v="2"/>
    <s v="D"/>
    <x v="2"/>
    <x v="1"/>
    <n v="5.97"/>
    <n v="23.88"/>
  </r>
  <r>
    <s v="QHL-27188-431"/>
    <x v="528"/>
    <s v="75443-07820-DZ"/>
    <s v="L-L-0.5"/>
    <n v="2"/>
    <s v="Barrett Gudde"/>
    <s v="bguddejg@dailymotion.com"/>
    <s v="United States"/>
    <x v="3"/>
    <x v="3"/>
    <s v="L"/>
    <x v="1"/>
    <x v="1"/>
    <n v="9.51"/>
    <n v="19.02"/>
  </r>
  <r>
    <s v="MIS-54381-047"/>
    <x v="99"/>
    <s v="39276-95489-XV"/>
    <s v="A-D-0.5"/>
    <n v="5"/>
    <s v="Nathan Sictornes"/>
    <s v="nsictornesjh@buzzfeed.com"/>
    <s v="Ireland"/>
    <x v="2"/>
    <x v="2"/>
    <s v="D"/>
    <x v="2"/>
    <x v="1"/>
    <n v="5.97"/>
    <n v="29.849999999999998"/>
  </r>
  <r>
    <s v="TBB-29780-459"/>
    <x v="529"/>
    <s v="61437-83623-PZ"/>
    <s v="A-L-0.5"/>
    <n v="1"/>
    <s v="Vivyan Dunning"/>
    <s v="vdunningji@independent.co.uk"/>
    <s v="United States"/>
    <x v="2"/>
    <x v="2"/>
    <s v="L"/>
    <x v="1"/>
    <x v="1"/>
    <n v="7.77"/>
    <n v="7.77"/>
  </r>
  <r>
    <s v="QLC-52637-305"/>
    <x v="530"/>
    <s v="34317-87258-HQ"/>
    <s v="L-D-2.5"/>
    <n v="4"/>
    <s v="Doralin Baison"/>
    <s v=""/>
    <s v="Ireland"/>
    <x v="3"/>
    <x v="3"/>
    <s v="D"/>
    <x v="2"/>
    <x v="2"/>
    <n v="29.784999999999997"/>
    <n v="119.13999999999999"/>
  </r>
  <r>
    <s v="CWT-27056-328"/>
    <x v="531"/>
    <s v="18570-80998-ZS"/>
    <s v="E-D-0.2"/>
    <n v="6"/>
    <s v="Josefina Ferens"/>
    <s v=""/>
    <s v="United States"/>
    <x v="1"/>
    <x v="1"/>
    <s v="D"/>
    <x v="2"/>
    <x v="3"/>
    <n v="3.645"/>
    <n v="21.87"/>
  </r>
  <r>
    <s v="ASS-05878-128"/>
    <x v="210"/>
    <s v="66580-33745-OQ"/>
    <s v="E-L-0.5"/>
    <n v="2"/>
    <s v="Shelley Gehring"/>
    <s v="sgehringjl@gnu.org"/>
    <s v="United States"/>
    <x v="1"/>
    <x v="1"/>
    <s v="L"/>
    <x v="1"/>
    <x v="1"/>
    <n v="8.91"/>
    <n v="17.82"/>
  </r>
  <r>
    <s v="EGK-03027-418"/>
    <x v="532"/>
    <s v="19820-29285-FD"/>
    <s v="E-M-0.2"/>
    <n v="3"/>
    <s v="Barrie Fallowes"/>
    <s v="bfallowesjm@purevolume.com"/>
    <s v="United States"/>
    <x v="1"/>
    <x v="1"/>
    <s v="M"/>
    <x v="0"/>
    <x v="3"/>
    <n v="4.125"/>
    <n v="12.375"/>
  </r>
  <r>
    <s v="KCY-61732-849"/>
    <x v="533"/>
    <s v="11349-55147-SN"/>
    <s v="L-D-1"/>
    <n v="2"/>
    <s v="Nicolas Aiton"/>
    <s v=""/>
    <s v="Ireland"/>
    <x v="3"/>
    <x v="3"/>
    <s v="D"/>
    <x v="2"/>
    <x v="0"/>
    <n v="12.95"/>
    <n v="25.9"/>
  </r>
  <r>
    <s v="BLI-21697-702"/>
    <x v="534"/>
    <s v="21141-12455-VB"/>
    <s v="A-M-0.5"/>
    <n v="2"/>
    <s v="Shelli De Banke"/>
    <s v="sdejo@newsvine.com"/>
    <s v="United States"/>
    <x v="2"/>
    <x v="2"/>
    <s v="M"/>
    <x v="0"/>
    <x v="1"/>
    <n v="6.75"/>
    <n v="13.5"/>
  </r>
  <r>
    <s v="KFJ-46568-890"/>
    <x v="535"/>
    <s v="71003-85639-HB"/>
    <s v="E-L-0.5"/>
    <n v="2"/>
    <s v="Lyell Murch"/>
    <s v=""/>
    <s v="United States"/>
    <x v="1"/>
    <x v="1"/>
    <s v="L"/>
    <x v="1"/>
    <x v="1"/>
    <n v="8.91"/>
    <n v="17.82"/>
  </r>
  <r>
    <s v="SOK-43535-680"/>
    <x v="536"/>
    <s v="58443-95866-YO"/>
    <s v="E-M-0.5"/>
    <n v="3"/>
    <s v="Stearne Count"/>
    <s v="scountjq@nba.com"/>
    <s v="United States"/>
    <x v="1"/>
    <x v="1"/>
    <s v="M"/>
    <x v="0"/>
    <x v="1"/>
    <n v="8.25"/>
    <n v="24.75"/>
  </r>
  <r>
    <s v="XUE-87260-201"/>
    <x v="537"/>
    <s v="89646-21249-OH"/>
    <s v="R-M-0.2"/>
    <n v="6"/>
    <s v="Selia Ragles"/>
    <s v="sraglesjr@blogtalkradio.com"/>
    <s v="United States"/>
    <x v="0"/>
    <x v="0"/>
    <s v="M"/>
    <x v="0"/>
    <x v="3"/>
    <n v="2.9849999999999999"/>
    <n v="17.91"/>
  </r>
  <r>
    <s v="CZF-40873-691"/>
    <x v="61"/>
    <s v="64988-20636-XQ"/>
    <s v="E-M-0.5"/>
    <n v="2"/>
    <s v="Silas Deehan"/>
    <s v=""/>
    <s v="United Kingdom"/>
    <x v="1"/>
    <x v="1"/>
    <s v="M"/>
    <x v="0"/>
    <x v="1"/>
    <n v="8.25"/>
    <n v="16.5"/>
  </r>
  <r>
    <s v="AIA-98989-755"/>
    <x v="242"/>
    <s v="34704-83143-KS"/>
    <s v="R-M-0.2"/>
    <n v="1"/>
    <s v="Sacha Bruun"/>
    <s v="sbruunjt@blogtalkradio.com"/>
    <s v="United States"/>
    <x v="0"/>
    <x v="0"/>
    <s v="M"/>
    <x v="0"/>
    <x v="3"/>
    <n v="2.9849999999999999"/>
    <n v="2.9849999999999999"/>
  </r>
  <r>
    <s v="ITZ-21793-986"/>
    <x v="299"/>
    <s v="67388-17544-XX"/>
    <s v="E-D-0.2"/>
    <n v="4"/>
    <s v="Alon Pllu"/>
    <s v="aplluju@dagondesign.com"/>
    <s v="Ireland"/>
    <x v="1"/>
    <x v="1"/>
    <s v="D"/>
    <x v="2"/>
    <x v="3"/>
    <n v="3.645"/>
    <n v="14.58"/>
  </r>
  <r>
    <s v="YOK-93322-608"/>
    <x v="343"/>
    <s v="69411-48470-ID"/>
    <s v="E-L-1"/>
    <n v="6"/>
    <s v="Gilberto Cornier"/>
    <s v="gcornierjv@techcrunch.com"/>
    <s v="United States"/>
    <x v="1"/>
    <x v="1"/>
    <s v="L"/>
    <x v="1"/>
    <x v="0"/>
    <n v="14.85"/>
    <n v="89.1"/>
  </r>
  <r>
    <s v="LXK-00634-611"/>
    <x v="538"/>
    <s v="94091-86957-HX"/>
    <s v="R-L-1"/>
    <n v="3"/>
    <s v="Jimmy Dymoke"/>
    <s v="jdymokeje@prnewswire.com"/>
    <s v="Ireland"/>
    <x v="0"/>
    <x v="0"/>
    <s v="L"/>
    <x v="1"/>
    <x v="0"/>
    <n v="11.95"/>
    <n v="35.849999999999994"/>
  </r>
  <r>
    <s v="CQW-37388-302"/>
    <x v="539"/>
    <s v="97741-98924-KT"/>
    <s v="A-D-2.5"/>
    <n v="3"/>
    <s v="Willabella Harvison"/>
    <s v="wharvisonjx@gizmodo.com"/>
    <s v="United States"/>
    <x v="2"/>
    <x v="2"/>
    <s v="D"/>
    <x v="2"/>
    <x v="2"/>
    <n v="22.884999999999998"/>
    <n v="68.655000000000001"/>
  </r>
  <r>
    <s v="SPA-79365-334"/>
    <x v="27"/>
    <s v="79857-78167-KO"/>
    <s v="L-D-1"/>
    <n v="3"/>
    <s v="Darice Heaford"/>
    <s v="dheafordjy@twitpic.com"/>
    <s v="United States"/>
    <x v="3"/>
    <x v="3"/>
    <s v="D"/>
    <x v="2"/>
    <x v="0"/>
    <n v="12.95"/>
    <n v="38.849999999999994"/>
  </r>
  <r>
    <s v="VPX-08817-517"/>
    <x v="540"/>
    <s v="46963-10322-ZA"/>
    <s v="L-L-1"/>
    <n v="5"/>
    <s v="Granger Fantham"/>
    <s v="gfanthamjz@hexun.com"/>
    <s v="United States"/>
    <x v="3"/>
    <x v="3"/>
    <s v="L"/>
    <x v="1"/>
    <x v="0"/>
    <n v="15.85"/>
    <n v="79.25"/>
  </r>
  <r>
    <s v="PBP-87115-410"/>
    <x v="541"/>
    <s v="93812-74772-MV"/>
    <s v="E-D-0.5"/>
    <n v="5"/>
    <s v="Reynolds Crookshanks"/>
    <s v="rcrookshanksk0@unc.edu"/>
    <s v="United States"/>
    <x v="1"/>
    <x v="1"/>
    <s v="D"/>
    <x v="2"/>
    <x v="1"/>
    <n v="7.29"/>
    <n v="36.450000000000003"/>
  </r>
  <r>
    <s v="SFB-93752-440"/>
    <x v="390"/>
    <s v="48203-23480-UB"/>
    <s v="R-M-0.2"/>
    <n v="3"/>
    <s v="Niels Leake"/>
    <s v="nleakek1@cmu.edu"/>
    <s v="United States"/>
    <x v="0"/>
    <x v="0"/>
    <s v="M"/>
    <x v="0"/>
    <x v="3"/>
    <n v="2.9849999999999999"/>
    <n v="8.9550000000000001"/>
  </r>
  <r>
    <s v="TBU-65158-068"/>
    <x v="396"/>
    <s v="60357-65386-RD"/>
    <s v="E-D-1"/>
    <n v="2"/>
    <s v="Hetti Measures"/>
    <s v=""/>
    <s v="United States"/>
    <x v="1"/>
    <x v="1"/>
    <s v="D"/>
    <x v="2"/>
    <x v="0"/>
    <n v="12.15"/>
    <n v="24.3"/>
  </r>
  <r>
    <s v="TEH-08414-216"/>
    <x v="185"/>
    <s v="35099-13971-JI"/>
    <s v="E-M-2.5"/>
    <n v="2"/>
    <s v="Gay Eilhersen"/>
    <s v="geilhersenk3@networksolutions.com"/>
    <s v="United States"/>
    <x v="1"/>
    <x v="1"/>
    <s v="M"/>
    <x v="0"/>
    <x v="2"/>
    <n v="31.624999999999996"/>
    <n v="63.249999999999993"/>
  </r>
  <r>
    <s v="MAY-77231-536"/>
    <x v="542"/>
    <s v="01304-59807-OB"/>
    <s v="A-M-0.2"/>
    <n v="2"/>
    <s v="Nico Hubert"/>
    <s v=""/>
    <s v="United States"/>
    <x v="2"/>
    <x v="2"/>
    <s v="M"/>
    <x v="0"/>
    <x v="3"/>
    <n v="3.375"/>
    <n v="6.75"/>
  </r>
  <r>
    <s v="ATY-28980-884"/>
    <x v="117"/>
    <s v="50705-17295-NK"/>
    <s v="A-L-0.2"/>
    <n v="6"/>
    <s v="Cristina Aleixo"/>
    <s v="caleixok5@globo.com"/>
    <s v="United States"/>
    <x v="2"/>
    <x v="2"/>
    <s v="L"/>
    <x v="1"/>
    <x v="3"/>
    <n v="3.8849999999999998"/>
    <n v="23.31"/>
  </r>
  <r>
    <s v="SWP-88281-918"/>
    <x v="543"/>
    <s v="77657-61366-FY"/>
    <s v="L-L-2.5"/>
    <n v="4"/>
    <s v="Derrek Allpress"/>
    <s v=""/>
    <s v="United States"/>
    <x v="3"/>
    <x v="3"/>
    <s v="L"/>
    <x v="1"/>
    <x v="2"/>
    <n v="36.454999999999998"/>
    <n v="145.82"/>
  </r>
  <r>
    <s v="VCE-56531-986"/>
    <x v="544"/>
    <s v="57192-13428-PL"/>
    <s v="R-M-0.5"/>
    <n v="5"/>
    <s v="Rikki Tomkowicz"/>
    <s v="rtomkowiczk7@bravesites.com"/>
    <s v="Ireland"/>
    <x v="0"/>
    <x v="0"/>
    <s v="M"/>
    <x v="0"/>
    <x v="1"/>
    <n v="5.97"/>
    <n v="29.849999999999998"/>
  </r>
  <r>
    <s v="FVV-75700-005"/>
    <x v="545"/>
    <s v="24891-77957-LU"/>
    <s v="E-D-0.5"/>
    <n v="3"/>
    <s v="Rochette Huscroft"/>
    <s v="rhuscroftk8@jimdo.com"/>
    <s v="United States"/>
    <x v="1"/>
    <x v="1"/>
    <s v="D"/>
    <x v="2"/>
    <x v="1"/>
    <n v="7.29"/>
    <n v="21.87"/>
  </r>
  <r>
    <s v="CFZ-53492-600"/>
    <x v="546"/>
    <s v="64896-18468-BT"/>
    <s v="L-M-0.2"/>
    <n v="1"/>
    <s v="Selle Scurrer"/>
    <s v="sscurrerk9@flavors.me"/>
    <s v="United Kingdom"/>
    <x v="3"/>
    <x v="3"/>
    <s v="M"/>
    <x v="0"/>
    <x v="3"/>
    <n v="4.3650000000000002"/>
    <n v="4.3650000000000002"/>
  </r>
  <r>
    <s v="LDK-71031-121"/>
    <x v="420"/>
    <s v="84761-40784-SV"/>
    <s v="L-L-2.5"/>
    <n v="1"/>
    <s v="Andie Rudram"/>
    <s v="arudramka@prnewswire.com"/>
    <s v="United States"/>
    <x v="3"/>
    <x v="3"/>
    <s v="L"/>
    <x v="1"/>
    <x v="2"/>
    <n v="36.454999999999998"/>
    <n v="36.454999999999998"/>
  </r>
  <r>
    <s v="EBA-82404-343"/>
    <x v="547"/>
    <s v="20236-42322-CM"/>
    <s v="L-D-0.2"/>
    <n v="4"/>
    <s v="Leta Clarricoates"/>
    <s v=""/>
    <s v="United States"/>
    <x v="3"/>
    <x v="3"/>
    <s v="D"/>
    <x v="2"/>
    <x v="3"/>
    <n v="3.8849999999999998"/>
    <n v="15.54"/>
  </r>
  <r>
    <s v="USA-42811-560"/>
    <x v="548"/>
    <s v="49671-11547-WG"/>
    <s v="E-L-0.2"/>
    <n v="2"/>
    <s v="Jacquelyn Maha"/>
    <s v="jmahakc@cyberchimps.com"/>
    <s v="United States"/>
    <x v="1"/>
    <x v="1"/>
    <s v="L"/>
    <x v="1"/>
    <x v="3"/>
    <n v="4.4550000000000001"/>
    <n v="8.91"/>
  </r>
  <r>
    <s v="SNL-83703-516"/>
    <x v="549"/>
    <s v="57976-33535-WK"/>
    <s v="L-M-2.5"/>
    <n v="3"/>
    <s v="Glory Clemon"/>
    <s v="gclemonkd@networksolutions.com"/>
    <s v="United States"/>
    <x v="3"/>
    <x v="3"/>
    <s v="M"/>
    <x v="0"/>
    <x v="2"/>
    <n v="33.464999999999996"/>
    <n v="100.39499999999998"/>
  </r>
  <r>
    <s v="SUZ-83036-175"/>
    <x v="550"/>
    <s v="55915-19477-MK"/>
    <s v="R-D-0.2"/>
    <n v="5"/>
    <s v="Alica Kift"/>
    <s v=""/>
    <s v="United States"/>
    <x v="0"/>
    <x v="0"/>
    <s v="D"/>
    <x v="2"/>
    <x v="3"/>
    <n v="2.6849999999999996"/>
    <n v="13.424999999999997"/>
  </r>
  <r>
    <s v="RGM-01187-513"/>
    <x v="551"/>
    <s v="28121-11641-UA"/>
    <s v="E-D-0.2"/>
    <n v="6"/>
    <s v="Babb Pollins"/>
    <s v="bpollinskf@shinystat.com"/>
    <s v="United States"/>
    <x v="1"/>
    <x v="1"/>
    <s v="D"/>
    <x v="2"/>
    <x v="3"/>
    <n v="3.645"/>
    <n v="21.87"/>
  </r>
  <r>
    <s v="CZG-01299-952"/>
    <x v="552"/>
    <s v="09540-70637-EV"/>
    <s v="L-D-1"/>
    <n v="2"/>
    <s v="Jarret Toye"/>
    <s v="jtoyekg@pinterest.com"/>
    <s v="Ireland"/>
    <x v="3"/>
    <x v="3"/>
    <s v="D"/>
    <x v="2"/>
    <x v="0"/>
    <n v="12.95"/>
    <n v="25.9"/>
  </r>
  <r>
    <s v="KLD-88731-484"/>
    <x v="553"/>
    <s v="17775-77072-PP"/>
    <s v="A-M-1"/>
    <n v="5"/>
    <s v="Carlie Linskill"/>
    <s v="clinskillkh@sphinn.com"/>
    <s v="United States"/>
    <x v="2"/>
    <x v="2"/>
    <s v="M"/>
    <x v="0"/>
    <x v="0"/>
    <n v="11.25"/>
    <n v="56.25"/>
  </r>
  <r>
    <s v="BQK-38412-229"/>
    <x v="554"/>
    <s v="90392-73338-BC"/>
    <s v="R-L-0.2"/>
    <n v="3"/>
    <s v="Natal Vigrass"/>
    <s v="nvigrasski@ezinearticles.com"/>
    <s v="United Kingdom"/>
    <x v="0"/>
    <x v="0"/>
    <s v="L"/>
    <x v="1"/>
    <x v="3"/>
    <n v="3.5849999999999995"/>
    <n v="10.754999999999999"/>
  </r>
  <r>
    <s v="TCX-76953-071"/>
    <x v="555"/>
    <s v="94091-86957-HX"/>
    <s v="E-D-0.2"/>
    <n v="5"/>
    <s v="Jimmy Dymoke"/>
    <s v="jdymokeje@prnewswire.com"/>
    <s v="Ireland"/>
    <x v="1"/>
    <x v="1"/>
    <s v="D"/>
    <x v="2"/>
    <x v="3"/>
    <n v="3.645"/>
    <n v="18.225000000000001"/>
  </r>
  <r>
    <s v="LIN-88046-551"/>
    <x v="150"/>
    <s v="10725-45724-CO"/>
    <s v="R-L-0.5"/>
    <n v="4"/>
    <s v="Kandace Cragell"/>
    <s v="kcragellkk@google.com"/>
    <s v="Ireland"/>
    <x v="0"/>
    <x v="0"/>
    <s v="L"/>
    <x v="1"/>
    <x v="1"/>
    <n v="7.169999999999999"/>
    <n v="28.679999999999996"/>
  </r>
  <r>
    <s v="PMV-54491-220"/>
    <x v="556"/>
    <s v="87242-18006-IR"/>
    <s v="L-M-0.2"/>
    <n v="2"/>
    <s v="Lyon Ibert"/>
    <s v="libertkl@huffingtonpost.com"/>
    <s v="United States"/>
    <x v="3"/>
    <x v="3"/>
    <s v="M"/>
    <x v="0"/>
    <x v="3"/>
    <n v="4.3650000000000002"/>
    <n v="8.73"/>
  </r>
  <r>
    <s v="SKA-73676-005"/>
    <x v="327"/>
    <s v="36572-91896-PP"/>
    <s v="L-M-1"/>
    <n v="4"/>
    <s v="Reese Lidgey"/>
    <s v="rlidgeykm@vimeo.com"/>
    <s v="United States"/>
    <x v="3"/>
    <x v="3"/>
    <s v="M"/>
    <x v="0"/>
    <x v="0"/>
    <n v="14.55"/>
    <n v="58.2"/>
  </r>
  <r>
    <s v="TKH-62197-239"/>
    <x v="557"/>
    <s v="25181-97933-UX"/>
    <s v="A-D-0.5"/>
    <n v="3"/>
    <s v="Tersina Castagne"/>
    <s v="tcastagnekn@wikia.com"/>
    <s v="United States"/>
    <x v="2"/>
    <x v="2"/>
    <s v="D"/>
    <x v="2"/>
    <x v="1"/>
    <n v="5.97"/>
    <n v="17.91"/>
  </r>
  <r>
    <s v="YXF-57218-272"/>
    <x v="333"/>
    <s v="55374-03175-IA"/>
    <s v="R-M-0.2"/>
    <n v="6"/>
    <s v="Samuele Klaaassen"/>
    <s v=""/>
    <s v="United States"/>
    <x v="0"/>
    <x v="0"/>
    <s v="M"/>
    <x v="0"/>
    <x v="3"/>
    <n v="2.9849999999999999"/>
    <n v="17.91"/>
  </r>
  <r>
    <s v="PKJ-30083-501"/>
    <x v="558"/>
    <s v="76948-43532-JS"/>
    <s v="E-D-0.5"/>
    <n v="2"/>
    <s v="Jordana Halden"/>
    <s v="jhaldenkp@comcast.net"/>
    <s v="Ireland"/>
    <x v="1"/>
    <x v="1"/>
    <s v="D"/>
    <x v="2"/>
    <x v="1"/>
    <n v="7.29"/>
    <n v="14.58"/>
  </r>
  <r>
    <s v="WTT-91832-645"/>
    <x v="559"/>
    <s v="24344-88599-PP"/>
    <s v="A-M-1"/>
    <n v="3"/>
    <s v="Hussein Olliff"/>
    <s v="holliffkq@sciencedirect.com"/>
    <s v="Ireland"/>
    <x v="2"/>
    <x v="2"/>
    <s v="M"/>
    <x v="0"/>
    <x v="0"/>
    <n v="11.25"/>
    <n v="33.75"/>
  </r>
  <r>
    <s v="TRZ-94735-865"/>
    <x v="310"/>
    <s v="54462-58311-YF"/>
    <s v="L-M-0.5"/>
    <n v="4"/>
    <s v="Teddi Quadri"/>
    <s v="tquadrikr@opensource.org"/>
    <s v="Ireland"/>
    <x v="3"/>
    <x v="3"/>
    <s v="M"/>
    <x v="0"/>
    <x v="1"/>
    <n v="8.73"/>
    <n v="34.92"/>
  </r>
  <r>
    <s v="UDB-09651-780"/>
    <x v="560"/>
    <s v="90767-92589-LV"/>
    <s v="E-D-0.5"/>
    <n v="2"/>
    <s v="Felita Eshmade"/>
    <s v="feshmadeks@umn.edu"/>
    <s v="United States"/>
    <x v="1"/>
    <x v="1"/>
    <s v="D"/>
    <x v="2"/>
    <x v="1"/>
    <n v="7.29"/>
    <n v="14.58"/>
  </r>
  <r>
    <s v="EHJ-82097-549"/>
    <x v="561"/>
    <s v="27517-43747-YD"/>
    <s v="R-D-0.2"/>
    <n v="2"/>
    <s v="Melodie OIlier"/>
    <s v="moilierkt@paginegialle.it"/>
    <s v="Ireland"/>
    <x v="0"/>
    <x v="0"/>
    <s v="D"/>
    <x v="2"/>
    <x v="3"/>
    <n v="2.6849999999999996"/>
    <n v="5.3699999999999992"/>
  </r>
  <r>
    <s v="ZFR-79447-696"/>
    <x v="562"/>
    <s v="77828-66867-KH"/>
    <s v="R-M-0.5"/>
    <n v="1"/>
    <s v="Hazel Iacopini"/>
    <s v=""/>
    <s v="United States"/>
    <x v="0"/>
    <x v="0"/>
    <s v="M"/>
    <x v="0"/>
    <x v="1"/>
    <n v="5.97"/>
    <n v="5.97"/>
  </r>
  <r>
    <s v="NUU-03893-975"/>
    <x v="563"/>
    <s v="41054-59693-XE"/>
    <s v="L-L-0.5"/>
    <n v="2"/>
    <s v="Vinny Shoebotham"/>
    <s v="vshoebothamkv@redcross.org"/>
    <s v="United States"/>
    <x v="3"/>
    <x v="3"/>
    <s v="L"/>
    <x v="1"/>
    <x v="1"/>
    <n v="9.51"/>
    <n v="19.02"/>
  </r>
  <r>
    <s v="GVG-59542-307"/>
    <x v="564"/>
    <s v="26314-66792-VP"/>
    <s v="E-M-1"/>
    <n v="2"/>
    <s v="Bran Sterke"/>
    <s v="bsterkekw@biblegateway.com"/>
    <s v="United States"/>
    <x v="1"/>
    <x v="1"/>
    <s v="M"/>
    <x v="0"/>
    <x v="0"/>
    <n v="13.75"/>
    <n v="27.5"/>
  </r>
  <r>
    <s v="YLY-35287-172"/>
    <x v="565"/>
    <s v="69410-04668-MA"/>
    <s v="A-D-0.5"/>
    <n v="5"/>
    <s v="Simone Capon"/>
    <s v="scaponkx@craigslist.org"/>
    <s v="United States"/>
    <x v="2"/>
    <x v="2"/>
    <s v="D"/>
    <x v="2"/>
    <x v="1"/>
    <n v="5.97"/>
    <n v="29.849999999999998"/>
  </r>
  <r>
    <s v="DCI-96254-548"/>
    <x v="566"/>
    <s v="94091-86957-HX"/>
    <s v="A-D-0.2"/>
    <n v="6"/>
    <s v="Jimmy Dymoke"/>
    <s v="jdymokeje@prnewswire.com"/>
    <s v="Ireland"/>
    <x v="2"/>
    <x v="2"/>
    <s v="D"/>
    <x v="2"/>
    <x v="3"/>
    <n v="2.9849999999999999"/>
    <n v="17.91"/>
  </r>
  <r>
    <s v="KHZ-26264-253"/>
    <x v="160"/>
    <s v="24972-55878-KX"/>
    <s v="L-L-0.2"/>
    <n v="6"/>
    <s v="Foster Constance"/>
    <s v="fconstancekz@ifeng.com"/>
    <s v="United States"/>
    <x v="3"/>
    <x v="3"/>
    <s v="L"/>
    <x v="1"/>
    <x v="3"/>
    <n v="4.7549999999999999"/>
    <n v="28.53"/>
  </r>
  <r>
    <s v="AAQ-13644-699"/>
    <x v="567"/>
    <s v="46296-42617-OQ"/>
    <s v="R-D-1"/>
    <n v="4"/>
    <s v="Fernando Sulman"/>
    <s v="fsulmanl0@washington.edu"/>
    <s v="United States"/>
    <x v="0"/>
    <x v="0"/>
    <s v="D"/>
    <x v="2"/>
    <x v="0"/>
    <n v="8.9499999999999993"/>
    <n v="35.799999999999997"/>
  </r>
  <r>
    <s v="LWL-68108-794"/>
    <x v="568"/>
    <s v="44494-89923-UW"/>
    <s v="A-D-0.5"/>
    <n v="3"/>
    <s v="Dorotea Hollyman"/>
    <s v="dhollymanl1@ibm.com"/>
    <s v="United States"/>
    <x v="2"/>
    <x v="2"/>
    <s v="D"/>
    <x v="2"/>
    <x v="1"/>
    <n v="5.97"/>
    <n v="17.91"/>
  </r>
  <r>
    <s v="JQT-14347-517"/>
    <x v="569"/>
    <s v="11621-09964-ID"/>
    <s v="R-D-1"/>
    <n v="1"/>
    <s v="Lorelei Nardoni"/>
    <s v="lnardonil2@hao123.com"/>
    <s v="United States"/>
    <x v="0"/>
    <x v="0"/>
    <s v="D"/>
    <x v="2"/>
    <x v="0"/>
    <n v="8.9499999999999993"/>
    <n v="8.9499999999999993"/>
  </r>
  <r>
    <s v="BMM-86471-923"/>
    <x v="570"/>
    <s v="76319-80715-II"/>
    <s v="L-D-2.5"/>
    <n v="1"/>
    <s v="Dallas Yarham"/>
    <s v="dyarhaml3@moonfruit.com"/>
    <s v="United States"/>
    <x v="3"/>
    <x v="3"/>
    <s v="D"/>
    <x v="2"/>
    <x v="2"/>
    <n v="29.784999999999997"/>
    <n v="29.784999999999997"/>
  </r>
  <r>
    <s v="IXU-67272-326"/>
    <x v="571"/>
    <s v="91654-79216-IC"/>
    <s v="E-L-0.5"/>
    <n v="5"/>
    <s v="Arlana Ferrea"/>
    <s v="aferreal4@wikia.com"/>
    <s v="United States"/>
    <x v="1"/>
    <x v="1"/>
    <s v="L"/>
    <x v="1"/>
    <x v="1"/>
    <n v="8.91"/>
    <n v="44.55"/>
  </r>
  <r>
    <s v="ITE-28312-615"/>
    <x v="139"/>
    <s v="56450-21890-HK"/>
    <s v="E-L-1"/>
    <n v="6"/>
    <s v="Chuck Kendrick"/>
    <s v="ckendrickl5@webnode.com"/>
    <s v="United States"/>
    <x v="1"/>
    <x v="1"/>
    <s v="L"/>
    <x v="1"/>
    <x v="0"/>
    <n v="14.85"/>
    <n v="89.1"/>
  </r>
  <r>
    <s v="ZHQ-30471-635"/>
    <x v="303"/>
    <s v="40600-58915-WZ"/>
    <s v="L-M-0.5"/>
    <n v="5"/>
    <s v="Sharona Danilchik"/>
    <s v="sdanilchikl6@mit.edu"/>
    <s v="United Kingdom"/>
    <x v="3"/>
    <x v="3"/>
    <s v="M"/>
    <x v="0"/>
    <x v="1"/>
    <n v="8.73"/>
    <n v="43.650000000000006"/>
  </r>
  <r>
    <s v="LTP-31133-134"/>
    <x v="572"/>
    <s v="66527-94478-PB"/>
    <s v="A-L-0.5"/>
    <n v="3"/>
    <s v="Sarajane Potter"/>
    <s v=""/>
    <s v="United States"/>
    <x v="2"/>
    <x v="2"/>
    <s v="L"/>
    <x v="1"/>
    <x v="1"/>
    <n v="7.77"/>
    <n v="23.31"/>
  </r>
  <r>
    <s v="ZVQ-26122-859"/>
    <x v="573"/>
    <s v="77154-45038-IH"/>
    <s v="A-L-2.5"/>
    <n v="6"/>
    <s v="Bobby Folomkin"/>
    <s v="bfolomkinl8@yolasite.com"/>
    <s v="United States"/>
    <x v="2"/>
    <x v="2"/>
    <s v="L"/>
    <x v="1"/>
    <x v="2"/>
    <n v="29.784999999999997"/>
    <n v="178.70999999999998"/>
  </r>
  <r>
    <s v="MIU-01481-194"/>
    <x v="574"/>
    <s v="08439-55669-AI"/>
    <s v="R-M-1"/>
    <n v="6"/>
    <s v="Rafferty Pursglove"/>
    <s v="rpursglovel9@biblegateway.com"/>
    <s v="United States"/>
    <x v="0"/>
    <x v="0"/>
    <s v="M"/>
    <x v="0"/>
    <x v="0"/>
    <n v="9.9499999999999993"/>
    <n v="59.699999999999996"/>
  </r>
  <r>
    <s v="MIU-01481-194"/>
    <x v="574"/>
    <s v="08439-55669-AI"/>
    <s v="A-L-0.5"/>
    <n v="2"/>
    <s v="Rafferty Pursglove"/>
    <s v="rpursglovel9@biblegateway.com"/>
    <s v="United States"/>
    <x v="2"/>
    <x v="2"/>
    <s v="L"/>
    <x v="1"/>
    <x v="1"/>
    <n v="7.77"/>
    <n v="15.54"/>
  </r>
  <r>
    <s v="UEA-72681-629"/>
    <x v="455"/>
    <s v="24972-55878-KX"/>
    <s v="A-L-2.5"/>
    <n v="3"/>
    <s v="Foster Constance"/>
    <s v="fconstancekz@ifeng.com"/>
    <s v="United States"/>
    <x v="2"/>
    <x v="2"/>
    <s v="L"/>
    <x v="1"/>
    <x v="2"/>
    <n v="29.784999999999997"/>
    <n v="89.35499999999999"/>
  </r>
  <r>
    <s v="CVE-15042-481"/>
    <x v="575"/>
    <s v="24972-55878-KX"/>
    <s v="R-L-1"/>
    <n v="2"/>
    <s v="Foster Constance"/>
    <s v="fconstancekz@ifeng.com"/>
    <s v="United States"/>
    <x v="0"/>
    <x v="0"/>
    <s v="L"/>
    <x v="1"/>
    <x v="0"/>
    <n v="11.95"/>
    <n v="23.9"/>
  </r>
  <r>
    <s v="EJA-79176-833"/>
    <x v="576"/>
    <s v="91509-62250-GN"/>
    <s v="R-M-2.5"/>
    <n v="6"/>
    <s v="Dalia Eburah"/>
    <s v="deburahld@google.co.jp"/>
    <s v="United Kingdom"/>
    <x v="0"/>
    <x v="0"/>
    <s v="M"/>
    <x v="0"/>
    <x v="2"/>
    <n v="22.884999999999998"/>
    <n v="137.31"/>
  </r>
  <r>
    <s v="AHQ-40440-522"/>
    <x v="577"/>
    <s v="83833-46106-ZC"/>
    <s v="A-D-1"/>
    <n v="1"/>
    <s v="Martie Brimilcombe"/>
    <s v="mbrimilcombele@cnn.com"/>
    <s v="United States"/>
    <x v="2"/>
    <x v="2"/>
    <s v="D"/>
    <x v="2"/>
    <x v="0"/>
    <n v="9.9499999999999993"/>
    <n v="9.9499999999999993"/>
  </r>
  <r>
    <s v="TID-21626-411"/>
    <x v="578"/>
    <s v="19383-33606-PW"/>
    <s v="R-L-0.5"/>
    <n v="3"/>
    <s v="Suzanna Bollam"/>
    <s v="sbollamlf@list-manage.com"/>
    <s v="United States"/>
    <x v="0"/>
    <x v="0"/>
    <s v="L"/>
    <x v="1"/>
    <x v="1"/>
    <n v="7.169999999999999"/>
    <n v="21.509999999999998"/>
  </r>
  <r>
    <s v="RSR-96390-187"/>
    <x v="579"/>
    <s v="67052-76184-CB"/>
    <s v="E-M-1"/>
    <n v="6"/>
    <s v="Mellisa Mebes"/>
    <s v=""/>
    <s v="United States"/>
    <x v="1"/>
    <x v="1"/>
    <s v="M"/>
    <x v="0"/>
    <x v="0"/>
    <n v="13.75"/>
    <n v="82.5"/>
  </r>
  <r>
    <s v="BZE-96093-118"/>
    <x v="91"/>
    <s v="43452-18035-DH"/>
    <s v="L-M-0.2"/>
    <n v="2"/>
    <s v="Alva Filipczak"/>
    <s v="afilipczaklh@ning.com"/>
    <s v="Ireland"/>
    <x v="3"/>
    <x v="3"/>
    <s v="M"/>
    <x v="0"/>
    <x v="3"/>
    <n v="4.3650000000000002"/>
    <n v="8.73"/>
  </r>
  <r>
    <s v="LOU-41819-242"/>
    <x v="272"/>
    <s v="88060-50676-MV"/>
    <s v="R-M-1"/>
    <n v="2"/>
    <s v="Dorette Hinemoor"/>
    <s v=""/>
    <s v="United States"/>
    <x v="0"/>
    <x v="0"/>
    <s v="M"/>
    <x v="0"/>
    <x v="0"/>
    <n v="9.9499999999999993"/>
    <n v="19.899999999999999"/>
  </r>
  <r>
    <s v="FND-99527-640"/>
    <x v="65"/>
    <s v="89574-96203-EP"/>
    <s v="E-L-0.5"/>
    <n v="2"/>
    <s v="Rhetta Elnaugh"/>
    <s v="relnaughlj@comsenz.com"/>
    <s v="United States"/>
    <x v="1"/>
    <x v="1"/>
    <s v="L"/>
    <x v="1"/>
    <x v="1"/>
    <n v="8.91"/>
    <n v="17.82"/>
  </r>
  <r>
    <s v="ASG-27179-958"/>
    <x v="580"/>
    <s v="12607-75113-UV"/>
    <s v="A-M-0.5"/>
    <n v="3"/>
    <s v="Jule Deehan"/>
    <s v="jdeehanlk@about.me"/>
    <s v="United States"/>
    <x v="2"/>
    <x v="2"/>
    <s v="M"/>
    <x v="0"/>
    <x v="1"/>
    <n v="6.75"/>
    <n v="20.25"/>
  </r>
  <r>
    <s v="YKX-23510-272"/>
    <x v="581"/>
    <s v="56991-05510-PR"/>
    <s v="A-L-2.5"/>
    <n v="2"/>
    <s v="Janella Eden"/>
    <s v="jedenll@e-recht24.de"/>
    <s v="United States"/>
    <x v="2"/>
    <x v="2"/>
    <s v="L"/>
    <x v="1"/>
    <x v="2"/>
    <n v="29.784999999999997"/>
    <n v="59.569999999999993"/>
  </r>
  <r>
    <s v="FSA-98650-921"/>
    <x v="489"/>
    <s v="01841-48191-NL"/>
    <s v="L-L-0.5"/>
    <n v="2"/>
    <s v="Cam Jewster"/>
    <s v="cjewsterlu@moonfruit.com"/>
    <s v="United States"/>
    <x v="3"/>
    <x v="3"/>
    <s v="L"/>
    <x v="1"/>
    <x v="1"/>
    <n v="9.51"/>
    <n v="19.02"/>
  </r>
  <r>
    <s v="ZUR-55774-294"/>
    <x v="234"/>
    <s v="33269-10023-CO"/>
    <s v="L-D-1"/>
    <n v="6"/>
    <s v="Ugo Southerden"/>
    <s v="usoutherdenln@hao123.com"/>
    <s v="United States"/>
    <x v="3"/>
    <x v="3"/>
    <s v="D"/>
    <x v="2"/>
    <x v="0"/>
    <n v="12.95"/>
    <n v="77.699999999999989"/>
  </r>
  <r>
    <s v="FUO-99821-974"/>
    <x v="175"/>
    <s v="31245-81098-PJ"/>
    <s v="E-M-1"/>
    <n v="3"/>
    <s v="Verne Dunkerley"/>
    <s v=""/>
    <s v="United States"/>
    <x v="1"/>
    <x v="1"/>
    <s v="M"/>
    <x v="0"/>
    <x v="0"/>
    <n v="13.75"/>
    <n v="41.25"/>
  </r>
  <r>
    <s v="YVH-19865-819"/>
    <x v="582"/>
    <s v="08946-56610-IH"/>
    <s v="L-L-2.5"/>
    <n v="4"/>
    <s v="Lacee Burtenshaw"/>
    <s v="lburtenshawlp@shinystat.com"/>
    <s v="United States"/>
    <x v="3"/>
    <x v="3"/>
    <s v="L"/>
    <x v="1"/>
    <x v="2"/>
    <n v="36.454999999999998"/>
    <n v="145.82"/>
  </r>
  <r>
    <s v="NNF-47422-501"/>
    <x v="583"/>
    <s v="20260-32948-EB"/>
    <s v="E-L-0.2"/>
    <n v="6"/>
    <s v="Adorne Gregoratti"/>
    <s v="agregorattilq@vistaprint.com"/>
    <s v="Ireland"/>
    <x v="1"/>
    <x v="1"/>
    <s v="L"/>
    <x v="1"/>
    <x v="3"/>
    <n v="4.4550000000000001"/>
    <n v="26.73"/>
  </r>
  <r>
    <s v="RJI-71409-490"/>
    <x v="548"/>
    <s v="31613-41626-KX"/>
    <s v="L-M-0.5"/>
    <n v="5"/>
    <s v="Chris Croster"/>
    <s v="ccrosterlr@gov.uk"/>
    <s v="United States"/>
    <x v="3"/>
    <x v="3"/>
    <s v="M"/>
    <x v="0"/>
    <x v="1"/>
    <n v="8.73"/>
    <n v="43.650000000000006"/>
  </r>
  <r>
    <s v="UZL-46108-213"/>
    <x v="584"/>
    <s v="75961-20170-RD"/>
    <s v="L-L-1"/>
    <n v="2"/>
    <s v="Graeme Whitehead"/>
    <s v="gwhiteheadls@hp.com"/>
    <s v="United States"/>
    <x v="3"/>
    <x v="3"/>
    <s v="L"/>
    <x v="1"/>
    <x v="0"/>
    <n v="15.85"/>
    <n v="31.7"/>
  </r>
  <r>
    <s v="AOX-44467-109"/>
    <x v="64"/>
    <s v="72524-06410-KD"/>
    <s v="A-D-2.5"/>
    <n v="1"/>
    <s v="Haslett Jodrelle"/>
    <s v="hjodrellelt@samsung.com"/>
    <s v="United States"/>
    <x v="2"/>
    <x v="2"/>
    <s v="D"/>
    <x v="2"/>
    <x v="2"/>
    <n v="22.884999999999998"/>
    <n v="22.884999999999998"/>
  </r>
  <r>
    <s v="TZD-67261-174"/>
    <x v="585"/>
    <s v="01841-48191-NL"/>
    <s v="E-D-2.5"/>
    <n v="1"/>
    <s v="Cam Jewster"/>
    <s v="cjewsterlu@moonfruit.com"/>
    <s v="United States"/>
    <x v="1"/>
    <x v="1"/>
    <s v="D"/>
    <x v="2"/>
    <x v="2"/>
    <n v="27.945"/>
    <n v="27.945"/>
  </r>
  <r>
    <s v="TBU-64277-625"/>
    <x v="32"/>
    <s v="98918-34330-GY"/>
    <s v="E-M-1"/>
    <n v="6"/>
    <s v="Beryl Osborn"/>
    <s v=""/>
    <s v="United States"/>
    <x v="1"/>
    <x v="1"/>
    <s v="M"/>
    <x v="0"/>
    <x v="0"/>
    <n v="13.75"/>
    <n v="82.5"/>
  </r>
  <r>
    <s v="TYP-85767-944"/>
    <x v="586"/>
    <s v="51497-50894-WU"/>
    <s v="R-M-2.5"/>
    <n v="2"/>
    <s v="Kaela Nottram"/>
    <s v="knottramlw@odnoklassniki.ru"/>
    <s v="Ireland"/>
    <x v="0"/>
    <x v="0"/>
    <s v="M"/>
    <x v="0"/>
    <x v="2"/>
    <n v="22.884999999999998"/>
    <n v="45.769999999999996"/>
  </r>
  <r>
    <s v="GTT-73214-334"/>
    <x v="535"/>
    <s v="98636-90072-YE"/>
    <s v="A-L-1"/>
    <n v="6"/>
    <s v="Nobe Buney"/>
    <s v="nbuneylx@jugem.jp"/>
    <s v="United States"/>
    <x v="2"/>
    <x v="2"/>
    <s v="L"/>
    <x v="1"/>
    <x v="0"/>
    <n v="12.95"/>
    <n v="77.699999999999989"/>
  </r>
  <r>
    <s v="WAI-89905-069"/>
    <x v="587"/>
    <s v="47011-57815-HJ"/>
    <s v="A-L-0.5"/>
    <n v="3"/>
    <s v="Silvan McShea"/>
    <s v="smcshealy@photobucket.com"/>
    <s v="United States"/>
    <x v="2"/>
    <x v="2"/>
    <s v="L"/>
    <x v="1"/>
    <x v="1"/>
    <n v="7.77"/>
    <n v="23.31"/>
  </r>
  <r>
    <s v="OJL-96844-459"/>
    <x v="393"/>
    <s v="61253-98356-VD"/>
    <s v="L-L-0.2"/>
    <n v="5"/>
    <s v="Karylin Huddart"/>
    <s v="khuddartlz@about.com"/>
    <s v="United States"/>
    <x v="3"/>
    <x v="3"/>
    <s v="L"/>
    <x v="1"/>
    <x v="3"/>
    <n v="4.7549999999999999"/>
    <n v="23.774999999999999"/>
  </r>
  <r>
    <s v="VGI-33205-360"/>
    <x v="588"/>
    <s v="96762-10814-DA"/>
    <s v="L-M-0.5"/>
    <n v="6"/>
    <s v="Jereme Gippes"/>
    <s v="jgippesm0@cloudflare.com"/>
    <s v="United Kingdom"/>
    <x v="3"/>
    <x v="3"/>
    <s v="M"/>
    <x v="0"/>
    <x v="1"/>
    <n v="8.73"/>
    <n v="52.38"/>
  </r>
  <r>
    <s v="PCA-14081-576"/>
    <x v="15"/>
    <s v="63112-10870-LC"/>
    <s v="R-L-0.2"/>
    <n v="5"/>
    <s v="Lukas Whittlesee"/>
    <s v="lwhittleseem1@e-recht24.de"/>
    <s v="United States"/>
    <x v="0"/>
    <x v="0"/>
    <s v="L"/>
    <x v="1"/>
    <x v="3"/>
    <n v="3.5849999999999995"/>
    <n v="17.924999999999997"/>
  </r>
  <r>
    <s v="SCS-67069-962"/>
    <x v="507"/>
    <s v="21403-49423-PD"/>
    <s v="A-L-2.5"/>
    <n v="5"/>
    <s v="Gregorius Trengrove"/>
    <s v="gtrengrovem2@elpais.com"/>
    <s v="United States"/>
    <x v="2"/>
    <x v="2"/>
    <s v="L"/>
    <x v="1"/>
    <x v="2"/>
    <n v="29.784999999999997"/>
    <n v="148.92499999999998"/>
  </r>
  <r>
    <s v="BDM-03174-485"/>
    <x v="533"/>
    <s v="29581-13303-VB"/>
    <s v="R-L-0.5"/>
    <n v="4"/>
    <s v="Wright Caldero"/>
    <s v="wcalderom3@stumbleupon.com"/>
    <s v="United States"/>
    <x v="0"/>
    <x v="0"/>
    <s v="L"/>
    <x v="1"/>
    <x v="1"/>
    <n v="7.169999999999999"/>
    <n v="28.679999999999996"/>
  </r>
  <r>
    <s v="UJV-32333-364"/>
    <x v="589"/>
    <s v="86110-83695-YS"/>
    <s v="L-L-0.5"/>
    <n v="1"/>
    <s v="Merell Zanazzi"/>
    <s v=""/>
    <s v="United States"/>
    <x v="3"/>
    <x v="3"/>
    <s v="L"/>
    <x v="1"/>
    <x v="1"/>
    <n v="9.51"/>
    <n v="9.51"/>
  </r>
  <r>
    <s v="FLI-11493-954"/>
    <x v="590"/>
    <s v="80454-42225-FT"/>
    <s v="A-L-0.5"/>
    <n v="4"/>
    <s v="Jed Kennicott"/>
    <s v="jkennicottm5@yahoo.co.jp"/>
    <s v="United States"/>
    <x v="2"/>
    <x v="2"/>
    <s v="L"/>
    <x v="1"/>
    <x v="1"/>
    <n v="7.77"/>
    <n v="31.08"/>
  </r>
  <r>
    <s v="IWL-13117-537"/>
    <x v="457"/>
    <s v="29129-60664-KO"/>
    <s v="R-D-0.2"/>
    <n v="3"/>
    <s v="Guenevere Ruggen"/>
    <s v="gruggenm6@nymag.com"/>
    <s v="United States"/>
    <x v="0"/>
    <x v="0"/>
    <s v="D"/>
    <x v="2"/>
    <x v="3"/>
    <n v="2.6849999999999996"/>
    <n v="8.0549999999999997"/>
  </r>
  <r>
    <s v="OAM-76916-748"/>
    <x v="591"/>
    <s v="63025-62939-AN"/>
    <s v="E-D-1"/>
    <n v="3"/>
    <s v="Gonzales Cicculi"/>
    <s v=""/>
    <s v="United States"/>
    <x v="1"/>
    <x v="1"/>
    <s v="D"/>
    <x v="2"/>
    <x v="0"/>
    <n v="12.15"/>
    <n v="36.450000000000003"/>
  </r>
  <r>
    <s v="UMB-11223-710"/>
    <x v="592"/>
    <s v="49012-12987-QT"/>
    <s v="R-D-0.2"/>
    <n v="6"/>
    <s v="Man Fright"/>
    <s v="mfrightm8@harvard.edu"/>
    <s v="Ireland"/>
    <x v="0"/>
    <x v="0"/>
    <s v="D"/>
    <x v="2"/>
    <x v="3"/>
    <n v="2.6849999999999996"/>
    <n v="16.11"/>
  </r>
  <r>
    <s v="LXR-09892-726"/>
    <x v="402"/>
    <s v="50924-94200-SQ"/>
    <s v="R-D-2.5"/>
    <n v="2"/>
    <s v="Boyce Tarte"/>
    <s v="btartem9@aol.com"/>
    <s v="United States"/>
    <x v="0"/>
    <x v="0"/>
    <s v="D"/>
    <x v="2"/>
    <x v="2"/>
    <n v="20.584999999999997"/>
    <n v="41.169999999999995"/>
  </r>
  <r>
    <s v="QXX-89943-393"/>
    <x v="593"/>
    <s v="15673-18812-IU"/>
    <s v="R-D-0.2"/>
    <n v="4"/>
    <s v="Caddric Krzysztofiak"/>
    <s v="ckrzysztofiakma@skyrock.com"/>
    <s v="United States"/>
    <x v="0"/>
    <x v="0"/>
    <s v="D"/>
    <x v="2"/>
    <x v="3"/>
    <n v="2.6849999999999996"/>
    <n v="10.739999999999998"/>
  </r>
  <r>
    <s v="WVS-57822-366"/>
    <x v="594"/>
    <s v="52151-75971-YY"/>
    <s v="E-M-2.5"/>
    <n v="4"/>
    <s v="Darn Penquet"/>
    <s v="dpenquetmb@diigo.com"/>
    <s v="United States"/>
    <x v="1"/>
    <x v="1"/>
    <s v="M"/>
    <x v="0"/>
    <x v="2"/>
    <n v="31.624999999999996"/>
    <n v="126.49999999999999"/>
  </r>
  <r>
    <s v="CLJ-23403-689"/>
    <x v="77"/>
    <s v="19413-02045-CG"/>
    <s v="R-L-1"/>
    <n v="2"/>
    <s v="Jammie Cloke"/>
    <s v=""/>
    <s v="United Kingdom"/>
    <x v="0"/>
    <x v="0"/>
    <s v="L"/>
    <x v="1"/>
    <x v="0"/>
    <n v="11.95"/>
    <n v="23.9"/>
  </r>
  <r>
    <s v="XNU-83276-288"/>
    <x v="595"/>
    <s v="98185-92775-KT"/>
    <s v="R-M-0.5"/>
    <n v="1"/>
    <s v="Chester Clowton"/>
    <s v=""/>
    <s v="United States"/>
    <x v="0"/>
    <x v="0"/>
    <s v="M"/>
    <x v="0"/>
    <x v="1"/>
    <n v="5.97"/>
    <n v="5.97"/>
  </r>
  <r>
    <s v="YOG-94666-679"/>
    <x v="596"/>
    <s v="86991-53901-AT"/>
    <s v="L-D-0.2"/>
    <n v="2"/>
    <s v="Kathleen Diable"/>
    <s v=""/>
    <s v="United Kingdom"/>
    <x v="3"/>
    <x v="3"/>
    <s v="D"/>
    <x v="2"/>
    <x v="3"/>
    <n v="3.8849999999999998"/>
    <n v="7.77"/>
  </r>
  <r>
    <s v="KHG-33953-115"/>
    <x v="514"/>
    <s v="78226-97287-JI"/>
    <s v="L-D-0.5"/>
    <n v="3"/>
    <s v="Koren Ferretti"/>
    <s v="kferrettimf@huffingtonpost.com"/>
    <s v="Ireland"/>
    <x v="3"/>
    <x v="3"/>
    <s v="D"/>
    <x v="2"/>
    <x v="1"/>
    <n v="7.77"/>
    <n v="23.31"/>
  </r>
  <r>
    <s v="MHD-95615-696"/>
    <x v="54"/>
    <s v="27930-59250-JT"/>
    <s v="R-L-2.5"/>
    <n v="5"/>
    <s v="Allis Wilmore"/>
    <s v=""/>
    <s v="United States"/>
    <x v="0"/>
    <x v="0"/>
    <s v="L"/>
    <x v="1"/>
    <x v="2"/>
    <n v="27.484999999999996"/>
    <n v="137.42499999999998"/>
  </r>
  <r>
    <s v="HBH-64794-080"/>
    <x v="597"/>
    <s v="40560-18556-YE"/>
    <s v="R-D-0.2"/>
    <n v="3"/>
    <s v="Chaddie Bennie"/>
    <s v=""/>
    <s v="United States"/>
    <x v="0"/>
    <x v="0"/>
    <s v="D"/>
    <x v="2"/>
    <x v="3"/>
    <n v="2.6849999999999996"/>
    <n v="8.0549999999999997"/>
  </r>
  <r>
    <s v="CNJ-56058-223"/>
    <x v="105"/>
    <s v="40780-22081-LX"/>
    <s v="L-L-0.5"/>
    <n v="3"/>
    <s v="Alberta Balsdone"/>
    <s v="abalsdonemi@toplist.cz"/>
    <s v="United States"/>
    <x v="3"/>
    <x v="3"/>
    <s v="L"/>
    <x v="1"/>
    <x v="1"/>
    <n v="9.51"/>
    <n v="28.53"/>
  </r>
  <r>
    <s v="KHO-27106-786"/>
    <x v="210"/>
    <s v="01603-43789-TN"/>
    <s v="A-M-1"/>
    <n v="6"/>
    <s v="Brice Romera"/>
    <s v="bromeramj@list-manage.com"/>
    <s v="Ireland"/>
    <x v="2"/>
    <x v="2"/>
    <s v="M"/>
    <x v="0"/>
    <x v="0"/>
    <n v="11.25"/>
    <n v="67.5"/>
  </r>
  <r>
    <s v="KHO-27106-786"/>
    <x v="210"/>
    <s v="01603-43789-TN"/>
    <s v="L-D-2.5"/>
    <n v="6"/>
    <s v="Brice Romera"/>
    <s v="bromeramj@list-manage.com"/>
    <s v="Ireland"/>
    <x v="3"/>
    <x v="3"/>
    <s v="D"/>
    <x v="2"/>
    <x v="2"/>
    <n v="29.784999999999997"/>
    <n v="178.70999999999998"/>
  </r>
  <r>
    <s v="YAC-50329-982"/>
    <x v="598"/>
    <s v="75419-92838-TI"/>
    <s v="E-M-2.5"/>
    <n v="1"/>
    <s v="Conchita Bryde"/>
    <s v="cbrydeml@tuttocitta.it"/>
    <s v="United States"/>
    <x v="1"/>
    <x v="1"/>
    <s v="M"/>
    <x v="0"/>
    <x v="2"/>
    <n v="31.624999999999996"/>
    <n v="31.624999999999996"/>
  </r>
  <r>
    <s v="VVL-95291-039"/>
    <x v="360"/>
    <s v="96516-97464-MF"/>
    <s v="E-L-0.2"/>
    <n v="2"/>
    <s v="Silvanus Enefer"/>
    <s v="senefermm@blog.com"/>
    <s v="United States"/>
    <x v="1"/>
    <x v="1"/>
    <s v="L"/>
    <x v="1"/>
    <x v="3"/>
    <n v="4.4550000000000001"/>
    <n v="8.91"/>
  </r>
  <r>
    <s v="VUT-20974-364"/>
    <x v="62"/>
    <s v="90285-56295-PO"/>
    <s v="R-M-0.5"/>
    <n v="6"/>
    <s v="Lenci Haggerstone"/>
    <s v="lhaggerstonemn@independent.co.uk"/>
    <s v="United States"/>
    <x v="0"/>
    <x v="0"/>
    <s v="M"/>
    <x v="0"/>
    <x v="1"/>
    <n v="5.97"/>
    <n v="35.82"/>
  </r>
  <r>
    <s v="SFC-34054-213"/>
    <x v="599"/>
    <s v="08100-71102-HQ"/>
    <s v="L-L-0.5"/>
    <n v="4"/>
    <s v="Marvin Gundry"/>
    <s v="mgundrymo@omniture.com"/>
    <s v="Ireland"/>
    <x v="3"/>
    <x v="3"/>
    <s v="L"/>
    <x v="1"/>
    <x v="1"/>
    <n v="9.51"/>
    <n v="38.04"/>
  </r>
  <r>
    <s v="UDS-04807-593"/>
    <x v="600"/>
    <s v="84074-28110-OV"/>
    <s v="L-D-0.5"/>
    <n v="2"/>
    <s v="Bayard Wellan"/>
    <s v="bwellanmp@cafepress.com"/>
    <s v="United States"/>
    <x v="3"/>
    <x v="3"/>
    <s v="D"/>
    <x v="2"/>
    <x v="1"/>
    <n v="7.77"/>
    <n v="15.54"/>
  </r>
  <r>
    <s v="FWE-98471-488"/>
    <x v="601"/>
    <s v="27930-59250-JT"/>
    <s v="L-L-1"/>
    <n v="5"/>
    <s v="Allis Wilmore"/>
    <s v=""/>
    <s v="United States"/>
    <x v="3"/>
    <x v="3"/>
    <s v="L"/>
    <x v="1"/>
    <x v="0"/>
    <n v="15.85"/>
    <n v="79.25"/>
  </r>
  <r>
    <s v="RAU-17060-674"/>
    <x v="602"/>
    <s v="12747-63766-EU"/>
    <s v="L-L-0.2"/>
    <n v="1"/>
    <s v="Caddric Atcheson"/>
    <s v="catchesonmr@xinhuanet.com"/>
    <s v="United States"/>
    <x v="3"/>
    <x v="3"/>
    <s v="L"/>
    <x v="1"/>
    <x v="3"/>
    <n v="4.7549999999999999"/>
    <n v="4.7549999999999999"/>
  </r>
  <r>
    <s v="AOL-13866-711"/>
    <x v="603"/>
    <s v="83490-88357-LJ"/>
    <s v="E-M-1"/>
    <n v="4"/>
    <s v="Eustace Stenton"/>
    <s v="estentonms@google.it"/>
    <s v="United States"/>
    <x v="1"/>
    <x v="1"/>
    <s v="M"/>
    <x v="0"/>
    <x v="0"/>
    <n v="13.75"/>
    <n v="55"/>
  </r>
  <r>
    <s v="NOA-79645-377"/>
    <x v="604"/>
    <s v="53729-30320-XZ"/>
    <s v="R-D-0.5"/>
    <n v="5"/>
    <s v="Ericka Tripp"/>
    <s v="etrippmt@wp.com"/>
    <s v="United States"/>
    <x v="0"/>
    <x v="0"/>
    <s v="D"/>
    <x v="2"/>
    <x v="1"/>
    <n v="5.3699999999999992"/>
    <n v="26.849999999999994"/>
  </r>
  <r>
    <s v="KMS-49214-806"/>
    <x v="605"/>
    <s v="50384-52703-LA"/>
    <s v="E-L-2.5"/>
    <n v="4"/>
    <s v="Lyndsey MacManus"/>
    <s v="lmacmanusmu@imdb.com"/>
    <s v="United States"/>
    <x v="1"/>
    <x v="1"/>
    <s v="L"/>
    <x v="1"/>
    <x v="2"/>
    <n v="34.154999999999994"/>
    <n v="136.61999999999998"/>
  </r>
  <r>
    <s v="ABK-08091-531"/>
    <x v="606"/>
    <s v="53864-36201-FG"/>
    <s v="L-L-1"/>
    <n v="3"/>
    <s v="Tess Benediktovich"/>
    <s v="tbenediktovichmv@ebay.com"/>
    <s v="United States"/>
    <x v="3"/>
    <x v="3"/>
    <s v="L"/>
    <x v="1"/>
    <x v="0"/>
    <n v="15.85"/>
    <n v="47.55"/>
  </r>
  <r>
    <s v="GPT-67705-953"/>
    <x v="446"/>
    <s v="70631-33225-MZ"/>
    <s v="A-M-0.2"/>
    <n v="5"/>
    <s v="Correy Bourner"/>
    <s v="cbournermw@chronoengine.com"/>
    <s v="United States"/>
    <x v="2"/>
    <x v="2"/>
    <s v="M"/>
    <x v="0"/>
    <x v="3"/>
    <n v="3.375"/>
    <n v="16.875"/>
  </r>
  <r>
    <s v="JNA-21450-177"/>
    <x v="18"/>
    <s v="54798-14109-HC"/>
    <s v="A-D-1"/>
    <n v="3"/>
    <s v="Odelia Skerme"/>
    <s v="oskermen3@hatena.ne.jp"/>
    <s v="United States"/>
    <x v="2"/>
    <x v="2"/>
    <s v="D"/>
    <x v="2"/>
    <x v="0"/>
    <n v="9.9499999999999993"/>
    <n v="29.849999999999998"/>
  </r>
  <r>
    <s v="MPQ-23421-608"/>
    <x v="180"/>
    <s v="08023-52962-ET"/>
    <s v="E-M-0.5"/>
    <n v="5"/>
    <s v="Kandy Heddan"/>
    <s v="kheddanmy@icq.com"/>
    <s v="United States"/>
    <x v="1"/>
    <x v="1"/>
    <s v="M"/>
    <x v="0"/>
    <x v="1"/>
    <n v="8.25"/>
    <n v="41.25"/>
  </r>
  <r>
    <s v="NLI-63891-565"/>
    <x v="580"/>
    <s v="41899-00283-VK"/>
    <s v="E-M-0.2"/>
    <n v="5"/>
    <s v="Ibby Charters"/>
    <s v="ichartersmz@abc.net.au"/>
    <s v="United States"/>
    <x v="1"/>
    <x v="1"/>
    <s v="M"/>
    <x v="0"/>
    <x v="3"/>
    <n v="4.125"/>
    <n v="20.625"/>
  </r>
  <r>
    <s v="HHF-36647-854"/>
    <x v="453"/>
    <s v="39011-18412-GR"/>
    <s v="A-D-2.5"/>
    <n v="6"/>
    <s v="Adora Roubert"/>
    <s v="aroubertn0@tmall.com"/>
    <s v="United States"/>
    <x v="2"/>
    <x v="2"/>
    <s v="D"/>
    <x v="2"/>
    <x v="2"/>
    <n v="22.884999999999998"/>
    <n v="137.31"/>
  </r>
  <r>
    <s v="SBN-16537-046"/>
    <x v="259"/>
    <s v="60255-12579-PZ"/>
    <s v="A-D-0.2"/>
    <n v="1"/>
    <s v="Hillel Mairs"/>
    <s v="hmairsn1@so-net.ne.jp"/>
    <s v="United States"/>
    <x v="2"/>
    <x v="2"/>
    <s v="D"/>
    <x v="2"/>
    <x v="3"/>
    <n v="2.9849999999999999"/>
    <n v="2.9849999999999999"/>
  </r>
  <r>
    <s v="XZD-44484-632"/>
    <x v="607"/>
    <s v="80541-38332-BP"/>
    <s v="E-M-1"/>
    <n v="2"/>
    <s v="Helaina Rainforth"/>
    <s v="hrainforthn2@blog.com"/>
    <s v="United States"/>
    <x v="1"/>
    <x v="1"/>
    <s v="M"/>
    <x v="0"/>
    <x v="0"/>
    <n v="13.75"/>
    <n v="27.5"/>
  </r>
  <r>
    <s v="XZD-44484-632"/>
    <x v="607"/>
    <s v="80541-38332-BP"/>
    <s v="A-D-0.2"/>
    <n v="2"/>
    <s v="Helaina Rainforth"/>
    <s v="hrainforthn2@blog.com"/>
    <s v="United States"/>
    <x v="2"/>
    <x v="2"/>
    <s v="D"/>
    <x v="2"/>
    <x v="3"/>
    <n v="2.9849999999999999"/>
    <n v="5.97"/>
  </r>
  <r>
    <s v="IKQ-39946-768"/>
    <x v="385"/>
    <s v="72778-50968-UQ"/>
    <s v="R-M-1"/>
    <n v="6"/>
    <s v="Isac Jesper"/>
    <s v="ijespern4@theglobeandmail.com"/>
    <s v="United States"/>
    <x v="0"/>
    <x v="0"/>
    <s v="M"/>
    <x v="0"/>
    <x v="0"/>
    <n v="9.9499999999999993"/>
    <n v="59.699999999999996"/>
  </r>
  <r>
    <s v="KMB-95211-174"/>
    <x v="608"/>
    <s v="23941-30203-MO"/>
    <s v="R-D-2.5"/>
    <n v="4"/>
    <s v="Lenette Dwerryhouse"/>
    <s v="ldwerryhousen5@gravatar.com"/>
    <s v="United States"/>
    <x v="0"/>
    <x v="0"/>
    <s v="D"/>
    <x v="2"/>
    <x v="2"/>
    <n v="20.584999999999997"/>
    <n v="82.339999999999989"/>
  </r>
  <r>
    <s v="QWY-99467-368"/>
    <x v="609"/>
    <s v="96434-50068-DZ"/>
    <s v="A-D-2.5"/>
    <n v="1"/>
    <s v="Nadeen Broomer"/>
    <s v="nbroomern6@examiner.com"/>
    <s v="United States"/>
    <x v="2"/>
    <x v="2"/>
    <s v="D"/>
    <x v="2"/>
    <x v="2"/>
    <n v="22.884999999999998"/>
    <n v="22.884999999999998"/>
  </r>
  <r>
    <s v="SRG-76791-614"/>
    <x v="147"/>
    <s v="11729-74102-XB"/>
    <s v="E-L-0.5"/>
    <n v="1"/>
    <s v="Konstantine Thoumasson"/>
    <s v="kthoumassonn7@bloglovin.com"/>
    <s v="United States"/>
    <x v="1"/>
    <x v="1"/>
    <s v="L"/>
    <x v="1"/>
    <x v="1"/>
    <n v="8.91"/>
    <n v="8.91"/>
  </r>
  <r>
    <s v="VSN-94485-621"/>
    <x v="172"/>
    <s v="88116-12604-TE"/>
    <s v="A-D-0.2"/>
    <n v="4"/>
    <s v="Frans Habbergham"/>
    <s v="fhabberghamn8@discovery.com"/>
    <s v="United States"/>
    <x v="2"/>
    <x v="2"/>
    <s v="D"/>
    <x v="2"/>
    <x v="3"/>
    <n v="2.9849999999999999"/>
    <n v="11.94"/>
  </r>
  <r>
    <s v="UFZ-24348-219"/>
    <x v="610"/>
    <s v="27930-59250-JT"/>
    <s v="L-M-2.5"/>
    <n v="3"/>
    <s v="Allis Wilmore"/>
    <s v=""/>
    <s v="United States"/>
    <x v="3"/>
    <x v="3"/>
    <s v="M"/>
    <x v="0"/>
    <x v="2"/>
    <n v="33.464999999999996"/>
    <n v="100.39499999999998"/>
  </r>
  <r>
    <s v="UKS-93055-397"/>
    <x v="611"/>
    <s v="13082-41034-PD"/>
    <s v="A-D-2.5"/>
    <n v="5"/>
    <s v="Romain Avrashin"/>
    <s v="ravrashinna@tamu.edu"/>
    <s v="United States"/>
    <x v="2"/>
    <x v="2"/>
    <s v="D"/>
    <x v="2"/>
    <x v="2"/>
    <n v="22.884999999999998"/>
    <n v="114.42499999999998"/>
  </r>
  <r>
    <s v="AVH-56062-335"/>
    <x v="612"/>
    <s v="18082-74419-QH"/>
    <s v="E-M-0.5"/>
    <n v="5"/>
    <s v="Miran Doidge"/>
    <s v="mdoidgenb@etsy.com"/>
    <s v="United States"/>
    <x v="1"/>
    <x v="1"/>
    <s v="M"/>
    <x v="0"/>
    <x v="1"/>
    <n v="8.25"/>
    <n v="41.25"/>
  </r>
  <r>
    <s v="HGE-19842-613"/>
    <x v="613"/>
    <s v="49401-45041-ZU"/>
    <s v="R-L-0.5"/>
    <n v="4"/>
    <s v="Janeva Edinboro"/>
    <s v="jedinboronc@reverbnation.com"/>
    <s v="United States"/>
    <x v="0"/>
    <x v="0"/>
    <s v="L"/>
    <x v="1"/>
    <x v="1"/>
    <n v="7.169999999999999"/>
    <n v="28.679999999999996"/>
  </r>
  <r>
    <s v="WBA-85905-175"/>
    <x v="611"/>
    <s v="41252-45992-VS"/>
    <s v="L-M-0.2"/>
    <n v="1"/>
    <s v="Trumaine Tewelson"/>
    <s v="ttewelsonnd@cdbaby.com"/>
    <s v="United States"/>
    <x v="3"/>
    <x v="3"/>
    <s v="M"/>
    <x v="0"/>
    <x v="3"/>
    <n v="4.3650000000000002"/>
    <n v="4.3650000000000002"/>
  </r>
  <r>
    <s v="DZI-35365-596"/>
    <x v="493"/>
    <s v="54798-14109-HC"/>
    <s v="E-M-0.2"/>
    <n v="2"/>
    <s v="Odelia Skerme"/>
    <s v="oskermen3@hatena.ne.jp"/>
    <s v="United States"/>
    <x v="1"/>
    <x v="1"/>
    <s v="M"/>
    <x v="0"/>
    <x v="3"/>
    <n v="4.125"/>
    <n v="8.25"/>
  </r>
  <r>
    <s v="XIR-88982-743"/>
    <x v="614"/>
    <s v="00852-54571-WP"/>
    <s v="E-M-0.2"/>
    <n v="2"/>
    <s v="De Drewitt"/>
    <s v="ddrewittnf@mapquest.com"/>
    <s v="United States"/>
    <x v="1"/>
    <x v="1"/>
    <s v="M"/>
    <x v="0"/>
    <x v="3"/>
    <n v="4.125"/>
    <n v="8.25"/>
  </r>
  <r>
    <s v="VUC-72395-865"/>
    <x v="151"/>
    <s v="13321-57602-GK"/>
    <s v="A-D-0.5"/>
    <n v="6"/>
    <s v="Adelheid Gladhill"/>
    <s v="agladhillng@stanford.edu"/>
    <s v="United States"/>
    <x v="2"/>
    <x v="2"/>
    <s v="D"/>
    <x v="2"/>
    <x v="1"/>
    <n v="5.97"/>
    <n v="35.82"/>
  </r>
  <r>
    <s v="BQJ-44755-910"/>
    <x v="489"/>
    <s v="75006-89922-VW"/>
    <s v="E-D-2.5"/>
    <n v="6"/>
    <s v="Murielle Lorinez"/>
    <s v="mlorineznh@whitehouse.gov"/>
    <s v="United States"/>
    <x v="1"/>
    <x v="1"/>
    <s v="D"/>
    <x v="2"/>
    <x v="2"/>
    <n v="27.945"/>
    <n v="167.67000000000002"/>
  </r>
  <r>
    <s v="JKC-64636-831"/>
    <x v="615"/>
    <s v="52098-80103-FD"/>
    <s v="A-M-2.5"/>
    <n v="2"/>
    <s v="Edin Mathe"/>
    <s v=""/>
    <s v="United States"/>
    <x v="2"/>
    <x v="2"/>
    <s v="M"/>
    <x v="0"/>
    <x v="2"/>
    <n v="25.874999999999996"/>
    <n v="51.749999999999993"/>
  </r>
  <r>
    <s v="ZKI-78561-066"/>
    <x v="616"/>
    <s v="60121-12432-VU"/>
    <s v="A-D-0.2"/>
    <n v="3"/>
    <s v="Mordy Van Der Vlies"/>
    <s v="mvannj@wikipedia.org"/>
    <s v="United States"/>
    <x v="2"/>
    <x v="2"/>
    <s v="D"/>
    <x v="2"/>
    <x v="3"/>
    <n v="2.9849999999999999"/>
    <n v="8.9550000000000001"/>
  </r>
  <r>
    <s v="IMP-12563-728"/>
    <x v="578"/>
    <s v="68346-14810-UA"/>
    <s v="E-L-0.5"/>
    <n v="6"/>
    <s v="Spencer Wastell"/>
    <s v=""/>
    <s v="United States"/>
    <x v="1"/>
    <x v="1"/>
    <s v="L"/>
    <x v="1"/>
    <x v="1"/>
    <n v="8.91"/>
    <n v="53.46"/>
  </r>
  <r>
    <s v="MZL-81126-390"/>
    <x v="617"/>
    <s v="48464-99723-HK"/>
    <s v="A-L-0.2"/>
    <n v="6"/>
    <s v="Jemimah Ethelston"/>
    <s v="jethelstonnl@creativecommons.org"/>
    <s v="United States"/>
    <x v="2"/>
    <x v="2"/>
    <s v="L"/>
    <x v="1"/>
    <x v="3"/>
    <n v="3.8849999999999998"/>
    <n v="23.31"/>
  </r>
  <r>
    <s v="MZL-81126-390"/>
    <x v="617"/>
    <s v="48464-99723-HK"/>
    <s v="A-M-0.2"/>
    <n v="2"/>
    <s v="Jemimah Ethelston"/>
    <s v="jethelstonnl@creativecommons.org"/>
    <s v="United States"/>
    <x v="2"/>
    <x v="2"/>
    <s v="M"/>
    <x v="0"/>
    <x v="3"/>
    <n v="3.375"/>
    <n v="6.75"/>
  </r>
  <r>
    <s v="TVF-57766-608"/>
    <x v="155"/>
    <s v="88420-46464-XE"/>
    <s v="L-D-0.5"/>
    <n v="1"/>
    <s v="Perice Eberz"/>
    <s v="peberznn@woothemes.com"/>
    <s v="United States"/>
    <x v="3"/>
    <x v="3"/>
    <s v="D"/>
    <x v="2"/>
    <x v="1"/>
    <n v="7.77"/>
    <n v="7.77"/>
  </r>
  <r>
    <s v="RUX-37995-892"/>
    <x v="461"/>
    <s v="37762-09530-MP"/>
    <s v="L-D-2.5"/>
    <n v="4"/>
    <s v="Bear Gaish"/>
    <s v="bgaishno@altervista.org"/>
    <s v="United States"/>
    <x v="3"/>
    <x v="3"/>
    <s v="D"/>
    <x v="2"/>
    <x v="2"/>
    <n v="29.784999999999997"/>
    <n v="119.13999999999999"/>
  </r>
  <r>
    <s v="AVK-76526-953"/>
    <x v="87"/>
    <s v="47268-50127-XY"/>
    <s v="A-D-1"/>
    <n v="2"/>
    <s v="Lynnea Danton"/>
    <s v="ldantonnp@miitbeian.gov.cn"/>
    <s v="United States"/>
    <x v="2"/>
    <x v="2"/>
    <s v="D"/>
    <x v="2"/>
    <x v="0"/>
    <n v="9.9499999999999993"/>
    <n v="19.899999999999999"/>
  </r>
  <r>
    <s v="RIU-02231-623"/>
    <x v="618"/>
    <s v="25544-84179-QC"/>
    <s v="R-L-0.5"/>
    <n v="5"/>
    <s v="Skipton Morrall"/>
    <s v="smorrallnq@answers.com"/>
    <s v="United States"/>
    <x v="0"/>
    <x v="0"/>
    <s v="L"/>
    <x v="1"/>
    <x v="1"/>
    <n v="7.169999999999999"/>
    <n v="35.849999999999994"/>
  </r>
  <r>
    <s v="WFK-99317-827"/>
    <x v="619"/>
    <s v="32058-76765-ZL"/>
    <s v="L-D-2.5"/>
    <n v="3"/>
    <s v="Devan Crownshaw"/>
    <s v="dcrownshawnr@photobucket.com"/>
    <s v="United States"/>
    <x v="3"/>
    <x v="3"/>
    <s v="D"/>
    <x v="2"/>
    <x v="2"/>
    <n v="29.784999999999997"/>
    <n v="89.35499999999999"/>
  </r>
  <r>
    <s v="SFD-00372-284"/>
    <x v="440"/>
    <s v="54798-14109-HC"/>
    <s v="L-M-0.2"/>
    <n v="2"/>
    <s v="Odelia Skerme"/>
    <s v="oskermen3@hatena.ne.jp"/>
    <s v="United States"/>
    <x v="3"/>
    <x v="3"/>
    <s v="M"/>
    <x v="0"/>
    <x v="3"/>
    <n v="4.3650000000000002"/>
    <n v="8.73"/>
  </r>
  <r>
    <s v="SXC-62166-515"/>
    <x v="489"/>
    <s v="69171-65646-UC"/>
    <s v="R-L-2.5"/>
    <n v="5"/>
    <s v="Joceline Reddoch"/>
    <s v="jreddochnt@sun.com"/>
    <s v="United States"/>
    <x v="0"/>
    <x v="0"/>
    <s v="L"/>
    <x v="1"/>
    <x v="2"/>
    <n v="27.484999999999996"/>
    <n v="137.42499999999998"/>
  </r>
  <r>
    <s v="YIE-87008-621"/>
    <x v="620"/>
    <s v="22503-52799-MI"/>
    <s v="L-M-0.5"/>
    <n v="4"/>
    <s v="Shelley Titley"/>
    <s v="stitleynu@whitehouse.gov"/>
    <s v="United States"/>
    <x v="3"/>
    <x v="3"/>
    <s v="M"/>
    <x v="0"/>
    <x v="1"/>
    <n v="8.73"/>
    <n v="34.92"/>
  </r>
  <r>
    <s v="HRM-94548-288"/>
    <x v="621"/>
    <s v="08934-65581-ZI"/>
    <s v="A-L-2.5"/>
    <n v="6"/>
    <s v="Redd Simao"/>
    <s v="rsimaonv@simplemachines.org"/>
    <s v="United States"/>
    <x v="2"/>
    <x v="2"/>
    <s v="L"/>
    <x v="1"/>
    <x v="2"/>
    <n v="29.784999999999997"/>
    <n v="178.70999999999998"/>
  </r>
  <r>
    <s v="UJG-34731-295"/>
    <x v="374"/>
    <s v="15764-22559-ZT"/>
    <s v="A-M-2.5"/>
    <n v="1"/>
    <s v="Cece Inker"/>
    <s v=""/>
    <s v="United States"/>
    <x v="2"/>
    <x v="2"/>
    <s v="M"/>
    <x v="0"/>
    <x v="2"/>
    <n v="25.874999999999996"/>
    <n v="25.874999999999996"/>
  </r>
  <r>
    <s v="TWD-70988-853"/>
    <x v="345"/>
    <s v="87519-68847-ZG"/>
    <s v="L-D-1"/>
    <n v="6"/>
    <s v="Noel Chisholm"/>
    <s v="nchisholmnx@example.com"/>
    <s v="United States"/>
    <x v="3"/>
    <x v="3"/>
    <s v="D"/>
    <x v="2"/>
    <x v="0"/>
    <n v="12.95"/>
    <n v="77.699999999999989"/>
  </r>
  <r>
    <s v="CIX-22904-641"/>
    <x v="622"/>
    <s v="78012-56878-UB"/>
    <s v="R-M-1"/>
    <n v="1"/>
    <s v="Grazia Oats"/>
    <s v="goatsny@live.com"/>
    <s v="United States"/>
    <x v="0"/>
    <x v="0"/>
    <s v="M"/>
    <x v="0"/>
    <x v="0"/>
    <n v="9.9499999999999993"/>
    <n v="9.9499999999999993"/>
  </r>
  <r>
    <s v="DLV-65840-759"/>
    <x v="623"/>
    <s v="77192-72145-RG"/>
    <s v="L-M-1"/>
    <n v="2"/>
    <s v="Meade Birkin"/>
    <s v="mbirkinnz@java.com"/>
    <s v="United States"/>
    <x v="3"/>
    <x v="3"/>
    <s v="M"/>
    <x v="0"/>
    <x v="0"/>
    <n v="14.55"/>
    <n v="29.1"/>
  </r>
  <r>
    <s v="RXN-55491-201"/>
    <x v="354"/>
    <s v="86071-79238-CX"/>
    <s v="R-L-0.2"/>
    <n v="6"/>
    <s v="Ronda Pyson"/>
    <s v="rpysono0@constantcontact.com"/>
    <s v="Ireland"/>
    <x v="0"/>
    <x v="0"/>
    <s v="L"/>
    <x v="1"/>
    <x v="3"/>
    <n v="3.5849999999999995"/>
    <n v="21.509999999999998"/>
  </r>
  <r>
    <s v="UHK-63283-868"/>
    <x v="624"/>
    <s v="16809-16936-WF"/>
    <s v="A-M-0.5"/>
    <n v="1"/>
    <s v="Modesty MacConnechie"/>
    <s v="mmacconnechieo9@reuters.com"/>
    <s v="United States"/>
    <x v="2"/>
    <x v="2"/>
    <s v="M"/>
    <x v="0"/>
    <x v="1"/>
    <n v="6.75"/>
    <n v="6.75"/>
  </r>
  <r>
    <s v="PJC-31401-893"/>
    <x v="561"/>
    <s v="11212-69985-ZJ"/>
    <s v="A-D-0.5"/>
    <n v="3"/>
    <s v="Rafaela Treacher"/>
    <s v="rtreachero2@usa.gov"/>
    <s v="Ireland"/>
    <x v="2"/>
    <x v="2"/>
    <s v="D"/>
    <x v="2"/>
    <x v="1"/>
    <n v="5.97"/>
    <n v="17.91"/>
  </r>
  <r>
    <s v="HHO-79903-185"/>
    <x v="42"/>
    <s v="53893-01719-CL"/>
    <s v="A-L-2.5"/>
    <n v="1"/>
    <s v="Bee Fattorini"/>
    <s v="bfattorinio3@quantcast.com"/>
    <s v="Ireland"/>
    <x v="2"/>
    <x v="2"/>
    <s v="L"/>
    <x v="1"/>
    <x v="2"/>
    <n v="29.784999999999997"/>
    <n v="29.784999999999997"/>
  </r>
  <r>
    <s v="YWM-07310-594"/>
    <x v="267"/>
    <s v="66028-99867-WJ"/>
    <s v="E-M-0.5"/>
    <n v="5"/>
    <s v="Margie Palleske"/>
    <s v="mpalleskeo4@nyu.edu"/>
    <s v="United States"/>
    <x v="1"/>
    <x v="1"/>
    <s v="M"/>
    <x v="0"/>
    <x v="1"/>
    <n v="8.25"/>
    <n v="41.25"/>
  </r>
  <r>
    <s v="FHD-94983-982"/>
    <x v="625"/>
    <s v="62839-56723-CH"/>
    <s v="R-M-0.5"/>
    <n v="3"/>
    <s v="Alexina Randals"/>
    <s v=""/>
    <s v="United States"/>
    <x v="0"/>
    <x v="0"/>
    <s v="M"/>
    <x v="0"/>
    <x v="1"/>
    <n v="5.97"/>
    <n v="17.91"/>
  </r>
  <r>
    <s v="WQK-10857-119"/>
    <x v="616"/>
    <s v="96849-52854-CR"/>
    <s v="E-D-0.5"/>
    <n v="1"/>
    <s v="Filip Antcliffe"/>
    <s v="fantcliffeo6@amazon.co.jp"/>
    <s v="Ireland"/>
    <x v="1"/>
    <x v="1"/>
    <s v="D"/>
    <x v="2"/>
    <x v="1"/>
    <n v="7.29"/>
    <n v="7.29"/>
  </r>
  <r>
    <s v="DXA-50313-073"/>
    <x v="626"/>
    <s v="19755-55847-VW"/>
    <s v="E-L-1"/>
    <n v="2"/>
    <s v="Peyter Matignon"/>
    <s v="pmatignono7@harvard.edu"/>
    <s v="United Kingdom"/>
    <x v="1"/>
    <x v="1"/>
    <s v="L"/>
    <x v="1"/>
    <x v="0"/>
    <n v="14.85"/>
    <n v="29.7"/>
  </r>
  <r>
    <s v="ONW-00560-570"/>
    <x v="52"/>
    <s v="32900-82606-BO"/>
    <s v="A-M-1"/>
    <n v="2"/>
    <s v="Claudie Weond"/>
    <s v="cweondo8@theglobeandmail.com"/>
    <s v="United States"/>
    <x v="2"/>
    <x v="2"/>
    <s v="M"/>
    <x v="0"/>
    <x v="0"/>
    <n v="11.25"/>
    <n v="22.5"/>
  </r>
  <r>
    <s v="BRJ-19414-277"/>
    <x v="622"/>
    <s v="16809-16936-WF"/>
    <s v="R-M-0.2"/>
    <n v="4"/>
    <s v="Modesty MacConnechie"/>
    <s v="mmacconnechieo9@reuters.com"/>
    <s v="United States"/>
    <x v="0"/>
    <x v="0"/>
    <s v="M"/>
    <x v="0"/>
    <x v="3"/>
    <n v="2.9849999999999999"/>
    <n v="11.94"/>
  </r>
  <r>
    <s v="MIQ-16322-908"/>
    <x v="627"/>
    <s v="20118-28138-QD"/>
    <s v="A-L-1"/>
    <n v="2"/>
    <s v="Jaquenette Skentelbery"/>
    <s v="jskentelberyoa@paypal.com"/>
    <s v="United States"/>
    <x v="2"/>
    <x v="2"/>
    <s v="L"/>
    <x v="1"/>
    <x v="0"/>
    <n v="12.95"/>
    <n v="25.9"/>
  </r>
  <r>
    <s v="MVO-39328-830"/>
    <x v="628"/>
    <s v="84057-45461-AH"/>
    <s v="L-M-0.5"/>
    <n v="5"/>
    <s v="Orazio Comber"/>
    <s v="ocomberob@goo.gl"/>
    <s v="Ireland"/>
    <x v="3"/>
    <x v="3"/>
    <s v="M"/>
    <x v="0"/>
    <x v="1"/>
    <n v="8.73"/>
    <n v="43.650000000000006"/>
  </r>
  <r>
    <s v="MVO-39328-830"/>
    <x v="628"/>
    <s v="84057-45461-AH"/>
    <s v="A-L-0.5"/>
    <n v="6"/>
    <s v="Orazio Comber"/>
    <s v="ocomberob@goo.gl"/>
    <s v="Ireland"/>
    <x v="2"/>
    <x v="2"/>
    <s v="L"/>
    <x v="1"/>
    <x v="1"/>
    <n v="7.77"/>
    <n v="46.62"/>
  </r>
  <r>
    <s v="NTJ-88319-746"/>
    <x v="629"/>
    <s v="90882-88130-KQ"/>
    <s v="L-L-0.5"/>
    <n v="3"/>
    <s v="Zachary Tramel"/>
    <s v="ztramelod@netlog.com"/>
    <s v="United States"/>
    <x v="3"/>
    <x v="3"/>
    <s v="L"/>
    <x v="1"/>
    <x v="1"/>
    <n v="9.51"/>
    <n v="28.53"/>
  </r>
  <r>
    <s v="LCY-24377-948"/>
    <x v="630"/>
    <s v="21617-79890-DD"/>
    <s v="R-L-2.5"/>
    <n v="1"/>
    <s v="Izaak Primak"/>
    <s v=""/>
    <s v="United States"/>
    <x v="0"/>
    <x v="0"/>
    <s v="L"/>
    <x v="1"/>
    <x v="2"/>
    <n v="27.484999999999996"/>
    <n v="27.484999999999996"/>
  </r>
  <r>
    <s v="FWD-85967-769"/>
    <x v="631"/>
    <s v="20256-54689-LO"/>
    <s v="E-D-0.2"/>
    <n v="3"/>
    <s v="Brittani Thoresbie"/>
    <s v=""/>
    <s v="United States"/>
    <x v="1"/>
    <x v="1"/>
    <s v="D"/>
    <x v="2"/>
    <x v="3"/>
    <n v="3.645"/>
    <n v="10.935"/>
  </r>
  <r>
    <s v="KTO-53793-109"/>
    <x v="229"/>
    <s v="17572-27091-AA"/>
    <s v="R-L-0.2"/>
    <n v="2"/>
    <s v="Constanta Hatfull"/>
    <s v="chatfullog@ebay.com"/>
    <s v="United States"/>
    <x v="0"/>
    <x v="0"/>
    <s v="L"/>
    <x v="1"/>
    <x v="3"/>
    <n v="3.5849999999999995"/>
    <n v="7.169999999999999"/>
  </r>
  <r>
    <s v="OCK-89033-348"/>
    <x v="632"/>
    <s v="82300-88786-UE"/>
    <s v="A-L-0.2"/>
    <n v="6"/>
    <s v="Bobbe Castagneto"/>
    <s v=""/>
    <s v="United States"/>
    <x v="2"/>
    <x v="2"/>
    <s v="L"/>
    <x v="1"/>
    <x v="3"/>
    <n v="3.8849999999999998"/>
    <n v="23.31"/>
  </r>
  <r>
    <s v="GPZ-36017-366"/>
    <x v="633"/>
    <s v="65732-22589-OW"/>
    <s v="A-D-2.5"/>
    <n v="5"/>
    <s v="Kippie Marrison"/>
    <s v="kmarrisonoq@dropbox.com"/>
    <s v="United States"/>
    <x v="2"/>
    <x v="2"/>
    <s v="D"/>
    <x v="2"/>
    <x v="2"/>
    <n v="22.884999999999998"/>
    <n v="114.42499999999998"/>
  </r>
  <r>
    <s v="BZP-33213-637"/>
    <x v="95"/>
    <s v="77175-09826-SF"/>
    <s v="A-M-2.5"/>
    <n v="3"/>
    <s v="Lindon Agnolo"/>
    <s v="lagnolooj@pinterest.com"/>
    <s v="United States"/>
    <x v="2"/>
    <x v="2"/>
    <s v="M"/>
    <x v="0"/>
    <x v="2"/>
    <n v="25.874999999999996"/>
    <n v="77.624999999999986"/>
  </r>
  <r>
    <s v="WFH-21507-708"/>
    <x v="521"/>
    <s v="07237-32539-NB"/>
    <s v="R-D-0.5"/>
    <n v="1"/>
    <s v="Delainey Kiddy"/>
    <s v="dkiddyok@fda.gov"/>
    <s v="United States"/>
    <x v="0"/>
    <x v="0"/>
    <s v="D"/>
    <x v="2"/>
    <x v="1"/>
    <n v="5.3699999999999992"/>
    <n v="5.3699999999999992"/>
  </r>
  <r>
    <s v="HST-96923-073"/>
    <x v="76"/>
    <s v="54722-76431-EX"/>
    <s v="R-D-2.5"/>
    <n v="6"/>
    <s v="Helli Petroulis"/>
    <s v="hpetroulisol@state.tx.us"/>
    <s v="Ireland"/>
    <x v="0"/>
    <x v="0"/>
    <s v="D"/>
    <x v="2"/>
    <x v="2"/>
    <n v="20.584999999999997"/>
    <n v="123.50999999999999"/>
  </r>
  <r>
    <s v="ENN-79947-323"/>
    <x v="634"/>
    <s v="67847-82662-TE"/>
    <s v="L-M-0.5"/>
    <n v="2"/>
    <s v="Marty Scholl"/>
    <s v="mschollom@taobao.com"/>
    <s v="United States"/>
    <x v="3"/>
    <x v="3"/>
    <s v="M"/>
    <x v="0"/>
    <x v="1"/>
    <n v="8.73"/>
    <n v="17.46"/>
  </r>
  <r>
    <s v="BHA-47429-889"/>
    <x v="635"/>
    <s v="51114-51191-EW"/>
    <s v="E-L-0.2"/>
    <n v="3"/>
    <s v="Kienan Ferson"/>
    <s v="kfersonon@g.co"/>
    <s v="United States"/>
    <x v="1"/>
    <x v="1"/>
    <s v="L"/>
    <x v="1"/>
    <x v="3"/>
    <n v="4.4550000000000001"/>
    <n v="13.365"/>
  </r>
  <r>
    <s v="SZY-63017-318"/>
    <x v="636"/>
    <s v="91809-58808-TV"/>
    <s v="A-L-0.2"/>
    <n v="2"/>
    <s v="Blake Kelloway"/>
    <s v="bkellowayoo@omniture.com"/>
    <s v="United States"/>
    <x v="2"/>
    <x v="2"/>
    <s v="L"/>
    <x v="1"/>
    <x v="3"/>
    <n v="3.8849999999999998"/>
    <n v="7.77"/>
  </r>
  <r>
    <s v="LCU-93317-340"/>
    <x v="637"/>
    <s v="84996-26826-DK"/>
    <s v="R-D-0.2"/>
    <n v="1"/>
    <s v="Scarlett Oliffe"/>
    <s v="soliffeop@yellowbook.com"/>
    <s v="United States"/>
    <x v="0"/>
    <x v="0"/>
    <s v="D"/>
    <x v="2"/>
    <x v="3"/>
    <n v="2.6849999999999996"/>
    <n v="2.6849999999999996"/>
  </r>
  <r>
    <s v="UOM-71431-481"/>
    <x v="182"/>
    <s v="65732-22589-OW"/>
    <s v="R-D-2.5"/>
    <n v="1"/>
    <s v="Kippie Marrison"/>
    <s v="kmarrisonoq@dropbox.com"/>
    <s v="United States"/>
    <x v="0"/>
    <x v="0"/>
    <s v="D"/>
    <x v="2"/>
    <x v="2"/>
    <n v="20.584999999999997"/>
    <n v="20.584999999999997"/>
  </r>
  <r>
    <s v="PJH-42618-877"/>
    <x v="479"/>
    <s v="93676-95250-XJ"/>
    <s v="A-D-2.5"/>
    <n v="5"/>
    <s v="Celestia Dolohunty"/>
    <s v="cdolohuntyor@dailymail.co.uk"/>
    <s v="United States"/>
    <x v="2"/>
    <x v="2"/>
    <s v="D"/>
    <x v="2"/>
    <x v="2"/>
    <n v="22.884999999999998"/>
    <n v="114.42499999999998"/>
  </r>
  <r>
    <s v="XED-90333-402"/>
    <x v="638"/>
    <s v="28300-14355-GF"/>
    <s v="E-M-0.2"/>
    <n v="5"/>
    <s v="Patsy Vasilenko"/>
    <s v="pvasilenkoos@addtoany.com"/>
    <s v="United Kingdom"/>
    <x v="1"/>
    <x v="1"/>
    <s v="M"/>
    <x v="0"/>
    <x v="3"/>
    <n v="4.125"/>
    <n v="20.625"/>
  </r>
  <r>
    <s v="IKK-62234-199"/>
    <x v="639"/>
    <s v="91190-84826-IQ"/>
    <s v="L-L-0.5"/>
    <n v="6"/>
    <s v="Raphaela Schankelborg"/>
    <s v="rschankelborgot@ameblo.jp"/>
    <s v="United States"/>
    <x v="3"/>
    <x v="3"/>
    <s v="L"/>
    <x v="1"/>
    <x v="1"/>
    <n v="9.51"/>
    <n v="57.06"/>
  </r>
  <r>
    <s v="KAW-95195-329"/>
    <x v="640"/>
    <s v="34570-99384-AF"/>
    <s v="R-D-2.5"/>
    <n v="4"/>
    <s v="Sharity Wickens"/>
    <s v=""/>
    <s v="Ireland"/>
    <x v="0"/>
    <x v="0"/>
    <s v="D"/>
    <x v="2"/>
    <x v="2"/>
    <n v="20.584999999999997"/>
    <n v="82.339999999999989"/>
  </r>
  <r>
    <s v="QDO-57268-842"/>
    <x v="612"/>
    <s v="57808-90533-UE"/>
    <s v="E-M-2.5"/>
    <n v="5"/>
    <s v="Derick Snow"/>
    <s v=""/>
    <s v="United States"/>
    <x v="1"/>
    <x v="1"/>
    <s v="M"/>
    <x v="0"/>
    <x v="2"/>
    <n v="31.624999999999996"/>
    <n v="158.12499999999997"/>
  </r>
  <r>
    <s v="IIZ-24416-212"/>
    <x v="641"/>
    <s v="76060-30540-LB"/>
    <s v="R-D-0.5"/>
    <n v="6"/>
    <s v="Baxy Cargen"/>
    <s v="bcargenow@geocities.jp"/>
    <s v="United States"/>
    <x v="0"/>
    <x v="0"/>
    <s v="D"/>
    <x v="2"/>
    <x v="1"/>
    <n v="5.3699999999999992"/>
    <n v="32.22"/>
  </r>
  <r>
    <s v="AWP-11469-510"/>
    <x v="36"/>
    <s v="76730-63769-ND"/>
    <s v="E-D-1"/>
    <n v="2"/>
    <s v="Ryann Stickler"/>
    <s v="rsticklerox@printfriendly.com"/>
    <s v="United Kingdom"/>
    <x v="1"/>
    <x v="1"/>
    <s v="D"/>
    <x v="2"/>
    <x v="0"/>
    <n v="12.15"/>
    <n v="24.3"/>
  </r>
  <r>
    <s v="KXA-27983-918"/>
    <x v="642"/>
    <s v="96042-27290-EQ"/>
    <s v="R-L-0.5"/>
    <n v="5"/>
    <s v="Daryn Cassius"/>
    <s v=""/>
    <s v="United States"/>
    <x v="0"/>
    <x v="0"/>
    <s v="L"/>
    <x v="1"/>
    <x v="1"/>
    <n v="7.169999999999999"/>
    <n v="35.849999999999994"/>
  </r>
  <r>
    <s v="VKQ-39009-292"/>
    <x v="219"/>
    <s v="57808-90533-UE"/>
    <s v="L-M-1"/>
    <n v="5"/>
    <s v="Derick Snow"/>
    <s v=""/>
    <s v="United States"/>
    <x v="3"/>
    <x v="3"/>
    <s v="M"/>
    <x v="0"/>
    <x v="0"/>
    <n v="14.55"/>
    <n v="72.75"/>
  </r>
  <r>
    <s v="PDB-98743-282"/>
    <x v="643"/>
    <s v="51940-02669-OR"/>
    <s v="L-L-1"/>
    <n v="3"/>
    <s v="Skelly Dolohunty"/>
    <s v=""/>
    <s v="Ireland"/>
    <x v="3"/>
    <x v="3"/>
    <s v="L"/>
    <x v="1"/>
    <x v="0"/>
    <n v="15.85"/>
    <n v="47.55"/>
  </r>
  <r>
    <s v="SXW-34014-556"/>
    <x v="644"/>
    <s v="99144-98314-GN"/>
    <s v="R-L-0.2"/>
    <n v="1"/>
    <s v="Drake Jevon"/>
    <s v="djevonp1@ibm.com"/>
    <s v="United States"/>
    <x v="0"/>
    <x v="0"/>
    <s v="L"/>
    <x v="1"/>
    <x v="3"/>
    <n v="3.5849999999999995"/>
    <n v="3.5849999999999995"/>
  </r>
  <r>
    <s v="QOJ-38788-727"/>
    <x v="136"/>
    <s v="16358-63919-CE"/>
    <s v="E-M-2.5"/>
    <n v="5"/>
    <s v="Hall Ranner"/>
    <s v="hrannerp2@omniture.com"/>
    <s v="United States"/>
    <x v="1"/>
    <x v="1"/>
    <s v="M"/>
    <x v="0"/>
    <x v="2"/>
    <n v="31.624999999999996"/>
    <n v="158.12499999999997"/>
  </r>
  <r>
    <s v="TGF-38649-658"/>
    <x v="645"/>
    <s v="67743-54817-UT"/>
    <s v="L-M-0.5"/>
    <n v="2"/>
    <s v="Berkly Imrie"/>
    <s v="bimriep3@addtoany.com"/>
    <s v="United States"/>
    <x v="3"/>
    <x v="3"/>
    <s v="M"/>
    <x v="0"/>
    <x v="1"/>
    <n v="8.73"/>
    <n v="17.46"/>
  </r>
  <r>
    <s v="EAI-25194-209"/>
    <x v="646"/>
    <s v="44601-51441-BH"/>
    <s v="A-L-2.5"/>
    <n v="5"/>
    <s v="Dorey Sopper"/>
    <s v="dsopperp4@eventbrite.com"/>
    <s v="United States"/>
    <x v="2"/>
    <x v="2"/>
    <s v="L"/>
    <x v="1"/>
    <x v="2"/>
    <n v="29.784999999999997"/>
    <n v="148.92499999999998"/>
  </r>
  <r>
    <s v="IJK-34441-720"/>
    <x v="647"/>
    <s v="97201-58870-WB"/>
    <s v="A-M-0.5"/>
    <n v="6"/>
    <s v="Darcy Lochran"/>
    <s v=""/>
    <s v="United States"/>
    <x v="2"/>
    <x v="2"/>
    <s v="M"/>
    <x v="0"/>
    <x v="1"/>
    <n v="6.75"/>
    <n v="40.5"/>
  </r>
  <r>
    <s v="ZMC-00336-619"/>
    <x v="591"/>
    <s v="19849-12926-QF"/>
    <s v="A-M-0.5"/>
    <n v="4"/>
    <s v="Lauritz Ledgley"/>
    <s v="lledgleyp6@de.vu"/>
    <s v="United States"/>
    <x v="2"/>
    <x v="2"/>
    <s v="M"/>
    <x v="0"/>
    <x v="1"/>
    <n v="6.75"/>
    <n v="27"/>
  </r>
  <r>
    <s v="UPX-54529-618"/>
    <x v="648"/>
    <s v="40535-56770-UM"/>
    <s v="L-D-1"/>
    <n v="3"/>
    <s v="Tawnya Menary"/>
    <s v="tmenaryp7@phoca.cz"/>
    <s v="United States"/>
    <x v="3"/>
    <x v="3"/>
    <s v="D"/>
    <x v="2"/>
    <x v="0"/>
    <n v="12.95"/>
    <n v="38.849999999999994"/>
  </r>
  <r>
    <s v="DLX-01059-899"/>
    <x v="191"/>
    <s v="74940-09646-MU"/>
    <s v="R-L-1"/>
    <n v="5"/>
    <s v="Gustaf Ciccotti"/>
    <s v="gciccottip8@so-net.ne.jp"/>
    <s v="United States"/>
    <x v="0"/>
    <x v="0"/>
    <s v="L"/>
    <x v="1"/>
    <x v="0"/>
    <n v="11.95"/>
    <n v="59.75"/>
  </r>
  <r>
    <s v="MEK-85120-243"/>
    <x v="649"/>
    <s v="06623-54610-HC"/>
    <s v="R-L-0.2"/>
    <n v="3"/>
    <s v="Bobbe Renner"/>
    <s v=""/>
    <s v="United States"/>
    <x v="0"/>
    <x v="0"/>
    <s v="L"/>
    <x v="1"/>
    <x v="3"/>
    <n v="3.5849999999999995"/>
    <n v="10.754999999999999"/>
  </r>
  <r>
    <s v="NFI-37188-246"/>
    <x v="553"/>
    <s v="89490-75361-AF"/>
    <s v="A-D-2.5"/>
    <n v="4"/>
    <s v="Wilton Jallin"/>
    <s v="wjallinpa@pcworld.com"/>
    <s v="United States"/>
    <x v="2"/>
    <x v="2"/>
    <s v="D"/>
    <x v="2"/>
    <x v="2"/>
    <n v="22.884999999999998"/>
    <n v="91.539999999999992"/>
  </r>
  <r>
    <s v="BXH-62195-013"/>
    <x v="584"/>
    <s v="94526-79230-GZ"/>
    <s v="A-M-1"/>
    <n v="4"/>
    <s v="Mindy Bogey"/>
    <s v="mbogeypb@thetimes.co.uk"/>
    <s v="United States"/>
    <x v="2"/>
    <x v="2"/>
    <s v="M"/>
    <x v="0"/>
    <x v="0"/>
    <n v="11.25"/>
    <n v="45"/>
  </r>
  <r>
    <s v="YLK-78851-470"/>
    <x v="650"/>
    <s v="58559-08254-UY"/>
    <s v="R-M-2.5"/>
    <n v="6"/>
    <s v="Paulie Fonzone"/>
    <s v=""/>
    <s v="United States"/>
    <x v="0"/>
    <x v="0"/>
    <s v="M"/>
    <x v="0"/>
    <x v="2"/>
    <n v="22.884999999999998"/>
    <n v="137.31"/>
  </r>
  <r>
    <s v="DXY-76225-633"/>
    <x v="121"/>
    <s v="88574-37083-WX"/>
    <s v="A-M-0.5"/>
    <n v="1"/>
    <s v="Merrile Cobbledick"/>
    <s v="mcobbledickpd@ucsd.edu"/>
    <s v="United States"/>
    <x v="2"/>
    <x v="2"/>
    <s v="M"/>
    <x v="0"/>
    <x v="1"/>
    <n v="6.75"/>
    <n v="6.75"/>
  </r>
  <r>
    <s v="UHP-24614-199"/>
    <x v="472"/>
    <s v="67953-79896-AC"/>
    <s v="A-M-1"/>
    <n v="4"/>
    <s v="Antonius Lewry"/>
    <s v="alewrype@whitehouse.gov"/>
    <s v="United States"/>
    <x v="2"/>
    <x v="2"/>
    <s v="M"/>
    <x v="0"/>
    <x v="0"/>
    <n v="11.25"/>
    <n v="45"/>
  </r>
  <r>
    <s v="HBY-35655-049"/>
    <x v="594"/>
    <s v="69207-93422-CQ"/>
    <s v="E-D-2.5"/>
    <n v="3"/>
    <s v="Isis Hessel"/>
    <s v="ihesselpf@ox.ac.uk"/>
    <s v="United States"/>
    <x v="1"/>
    <x v="1"/>
    <s v="D"/>
    <x v="2"/>
    <x v="2"/>
    <n v="27.945"/>
    <n v="83.835000000000008"/>
  </r>
  <r>
    <s v="DCE-22886-861"/>
    <x v="89"/>
    <s v="56060-17602-RG"/>
    <s v="E-D-0.2"/>
    <n v="1"/>
    <s v="Harland Trematick"/>
    <s v=""/>
    <s v="Ireland"/>
    <x v="1"/>
    <x v="1"/>
    <s v="D"/>
    <x v="2"/>
    <x v="3"/>
    <n v="3.645"/>
    <n v="3.645"/>
  </r>
  <r>
    <s v="QTG-93823-843"/>
    <x v="651"/>
    <s v="46859-14212-FI"/>
    <s v="A-M-0.5"/>
    <n v="1"/>
    <s v="Chloris Sorrell"/>
    <s v="csorrellph@amazon.com"/>
    <s v="United Kingdom"/>
    <x v="2"/>
    <x v="2"/>
    <s v="M"/>
    <x v="0"/>
    <x v="1"/>
    <n v="6.75"/>
    <n v="6.75"/>
  </r>
  <r>
    <s v="QTG-93823-843"/>
    <x v="651"/>
    <s v="46859-14212-FI"/>
    <s v="E-D-0.5"/>
    <n v="3"/>
    <s v="Chloris Sorrell"/>
    <s v="csorrellph@amazon.com"/>
    <s v="United Kingdom"/>
    <x v="1"/>
    <x v="1"/>
    <s v="D"/>
    <x v="2"/>
    <x v="1"/>
    <n v="7.29"/>
    <n v="21.87"/>
  </r>
  <r>
    <s v="WFT-16178-396"/>
    <x v="249"/>
    <s v="33555-01585-RP"/>
    <s v="R-D-0.2"/>
    <n v="5"/>
    <s v="Quintina Heavyside"/>
    <s v="qheavysidepj@unc.edu"/>
    <s v="United States"/>
    <x v="0"/>
    <x v="0"/>
    <s v="D"/>
    <x v="2"/>
    <x v="3"/>
    <n v="2.6849999999999996"/>
    <n v="13.424999999999997"/>
  </r>
  <r>
    <s v="ERC-54560-934"/>
    <x v="652"/>
    <s v="11932-85629-CU"/>
    <s v="R-D-2.5"/>
    <n v="6"/>
    <s v="Hadley Reuven"/>
    <s v="hreuvenpk@whitehouse.gov"/>
    <s v="United States"/>
    <x v="0"/>
    <x v="0"/>
    <s v="D"/>
    <x v="2"/>
    <x v="2"/>
    <n v="20.584999999999997"/>
    <n v="123.50999999999999"/>
  </r>
  <r>
    <s v="RUK-78200-416"/>
    <x v="653"/>
    <s v="36192-07175-XC"/>
    <s v="L-D-0.2"/>
    <n v="2"/>
    <s v="Mitch Attwool"/>
    <s v="mattwoolpl@nba.com"/>
    <s v="United States"/>
    <x v="3"/>
    <x v="3"/>
    <s v="D"/>
    <x v="2"/>
    <x v="3"/>
    <n v="3.8849999999999998"/>
    <n v="7.77"/>
  </r>
  <r>
    <s v="KHK-13105-388"/>
    <x v="177"/>
    <s v="46242-54946-ZW"/>
    <s v="A-M-1"/>
    <n v="6"/>
    <s v="Charin Maplethorp"/>
    <s v=""/>
    <s v="United States"/>
    <x v="2"/>
    <x v="2"/>
    <s v="M"/>
    <x v="0"/>
    <x v="0"/>
    <n v="11.25"/>
    <n v="67.5"/>
  </r>
  <r>
    <s v="NJR-03699-189"/>
    <x v="22"/>
    <s v="95152-82155-VQ"/>
    <s v="E-D-2.5"/>
    <n v="1"/>
    <s v="Goldie Wynes"/>
    <s v="gwynespn@dagondesign.com"/>
    <s v="United States"/>
    <x v="1"/>
    <x v="1"/>
    <s v="D"/>
    <x v="2"/>
    <x v="2"/>
    <n v="27.945"/>
    <n v="27.945"/>
  </r>
  <r>
    <s v="PJV-20427-019"/>
    <x v="508"/>
    <s v="13404-39127-WQ"/>
    <s v="A-L-2.5"/>
    <n v="3"/>
    <s v="Celie MacCourt"/>
    <s v="cmaccourtpo@amazon.com"/>
    <s v="United States"/>
    <x v="2"/>
    <x v="2"/>
    <s v="L"/>
    <x v="1"/>
    <x v="2"/>
    <n v="29.784999999999997"/>
    <n v="89.35499999999999"/>
  </r>
  <r>
    <s v="UGK-07613-982"/>
    <x v="654"/>
    <s v="57808-90533-UE"/>
    <s v="A-M-0.5"/>
    <n v="3"/>
    <s v="Derick Snow"/>
    <s v=""/>
    <s v="United States"/>
    <x v="2"/>
    <x v="2"/>
    <s v="M"/>
    <x v="0"/>
    <x v="1"/>
    <n v="6.75"/>
    <n v="20.25"/>
  </r>
  <r>
    <s v="OLA-68289-577"/>
    <x v="524"/>
    <s v="40226-52317-IO"/>
    <s v="A-M-0.5"/>
    <n v="5"/>
    <s v="Evy Wilsone"/>
    <s v="ewilsonepq@eepurl.com"/>
    <s v="United States"/>
    <x v="2"/>
    <x v="2"/>
    <s v="M"/>
    <x v="0"/>
    <x v="1"/>
    <n v="6.75"/>
    <n v="33.75"/>
  </r>
  <r>
    <s v="TNR-84447-052"/>
    <x v="655"/>
    <s v="34419-18068-AG"/>
    <s v="E-D-2.5"/>
    <n v="4"/>
    <s v="Dolores Duffie"/>
    <s v="dduffiepr@time.com"/>
    <s v="United States"/>
    <x v="1"/>
    <x v="1"/>
    <s v="D"/>
    <x v="2"/>
    <x v="2"/>
    <n v="27.945"/>
    <n v="111.78"/>
  </r>
  <r>
    <s v="FBZ-64200-586"/>
    <x v="523"/>
    <s v="51738-61457-RS"/>
    <s v="E-M-2.5"/>
    <n v="2"/>
    <s v="Mathilda Matiasek"/>
    <s v="mmatiasekps@ucoz.ru"/>
    <s v="United States"/>
    <x v="1"/>
    <x v="1"/>
    <s v="M"/>
    <x v="0"/>
    <x v="2"/>
    <n v="31.624999999999996"/>
    <n v="63.249999999999993"/>
  </r>
  <r>
    <s v="OBN-66334-505"/>
    <x v="656"/>
    <s v="86757-52367-ON"/>
    <s v="E-L-0.2"/>
    <n v="2"/>
    <s v="Jarred Camillo"/>
    <s v="jcamillopt@shinystat.com"/>
    <s v="United States"/>
    <x v="1"/>
    <x v="1"/>
    <s v="L"/>
    <x v="1"/>
    <x v="3"/>
    <n v="4.4550000000000001"/>
    <n v="8.91"/>
  </r>
  <r>
    <s v="NXM-89323-646"/>
    <x v="657"/>
    <s v="28158-93383-CK"/>
    <s v="E-D-1"/>
    <n v="1"/>
    <s v="Kameko Philbrick"/>
    <s v="kphilbrickpu@cdc.gov"/>
    <s v="United States"/>
    <x v="1"/>
    <x v="1"/>
    <s v="D"/>
    <x v="2"/>
    <x v="0"/>
    <n v="12.15"/>
    <n v="12.15"/>
  </r>
  <r>
    <s v="NHI-23264-055"/>
    <x v="658"/>
    <s v="44799-09711-XW"/>
    <s v="A-D-0.5"/>
    <n v="4"/>
    <s v="Mallory Shrimpling"/>
    <s v=""/>
    <s v="United States"/>
    <x v="2"/>
    <x v="2"/>
    <s v="D"/>
    <x v="2"/>
    <x v="1"/>
    <n v="5.97"/>
    <n v="23.88"/>
  </r>
  <r>
    <s v="EQH-53569-934"/>
    <x v="659"/>
    <s v="53667-91553-LT"/>
    <s v="E-M-1"/>
    <n v="4"/>
    <s v="Barnett Sillis"/>
    <s v="bsillispw@istockphoto.com"/>
    <s v="United States"/>
    <x v="1"/>
    <x v="1"/>
    <s v="M"/>
    <x v="0"/>
    <x v="0"/>
    <n v="13.75"/>
    <n v="55"/>
  </r>
  <r>
    <s v="XKK-06692-189"/>
    <x v="558"/>
    <s v="86579-92122-OC"/>
    <s v="R-D-1"/>
    <n v="3"/>
    <s v="Brenn Dundredge"/>
    <s v=""/>
    <s v="United States"/>
    <x v="0"/>
    <x v="0"/>
    <s v="D"/>
    <x v="2"/>
    <x v="0"/>
    <n v="8.9499999999999993"/>
    <n v="26.849999999999998"/>
  </r>
  <r>
    <s v="BYP-16005-016"/>
    <x v="660"/>
    <s v="01474-63436-TP"/>
    <s v="R-M-2.5"/>
    <n v="5"/>
    <s v="Read Cutts"/>
    <s v="rcuttspy@techcrunch.com"/>
    <s v="United States"/>
    <x v="0"/>
    <x v="0"/>
    <s v="M"/>
    <x v="0"/>
    <x v="2"/>
    <n v="22.884999999999998"/>
    <n v="114.42499999999998"/>
  </r>
  <r>
    <s v="LWS-13938-905"/>
    <x v="661"/>
    <s v="90533-82440-EE"/>
    <s v="A-M-2.5"/>
    <n v="6"/>
    <s v="Michale Delves"/>
    <s v="mdelvespz@nature.com"/>
    <s v="United States"/>
    <x v="2"/>
    <x v="2"/>
    <s v="M"/>
    <x v="0"/>
    <x v="2"/>
    <n v="25.874999999999996"/>
    <n v="155.24999999999997"/>
  </r>
  <r>
    <s v="OLH-95722-362"/>
    <x v="662"/>
    <s v="48553-69225-VX"/>
    <s v="L-D-0.5"/>
    <n v="3"/>
    <s v="Devland Gritton"/>
    <s v="dgrittonq0@nydailynews.com"/>
    <s v="United States"/>
    <x v="3"/>
    <x v="3"/>
    <s v="D"/>
    <x v="2"/>
    <x v="1"/>
    <n v="7.77"/>
    <n v="23.31"/>
  </r>
  <r>
    <s v="OLH-95722-362"/>
    <x v="662"/>
    <s v="48553-69225-VX"/>
    <s v="R-M-2.5"/>
    <n v="4"/>
    <s v="Devland Gritton"/>
    <s v="dgrittonq0@nydailynews.com"/>
    <s v="United States"/>
    <x v="0"/>
    <x v="0"/>
    <s v="M"/>
    <x v="0"/>
    <x v="2"/>
    <n v="22.884999999999998"/>
    <n v="91.539999999999992"/>
  </r>
  <r>
    <s v="KCW-50949-318"/>
    <x v="184"/>
    <s v="52374-27313-IV"/>
    <s v="E-L-1"/>
    <n v="5"/>
    <s v="Dell Gut"/>
    <s v="dgutq2@umich.edu"/>
    <s v="United States"/>
    <x v="1"/>
    <x v="1"/>
    <s v="L"/>
    <x v="1"/>
    <x v="0"/>
    <n v="14.85"/>
    <n v="74.25"/>
  </r>
  <r>
    <s v="JGZ-16947-591"/>
    <x v="663"/>
    <s v="14264-41252-SL"/>
    <s v="L-L-0.2"/>
    <n v="6"/>
    <s v="Willy Pummery"/>
    <s v="wpummeryq3@topsy.com"/>
    <s v="United States"/>
    <x v="3"/>
    <x v="3"/>
    <s v="L"/>
    <x v="1"/>
    <x v="3"/>
    <n v="4.7549999999999999"/>
    <n v="28.53"/>
  </r>
  <r>
    <s v="LXS-63326-144"/>
    <x v="334"/>
    <s v="35367-50483-AR"/>
    <s v="R-L-0.5"/>
    <n v="2"/>
    <s v="Geoffrey Siuda"/>
    <s v="gsiudaq4@nytimes.com"/>
    <s v="United States"/>
    <x v="0"/>
    <x v="0"/>
    <s v="L"/>
    <x v="1"/>
    <x v="1"/>
    <n v="7.169999999999999"/>
    <n v="14.339999999999998"/>
  </r>
  <r>
    <s v="CZG-86544-655"/>
    <x v="664"/>
    <s v="69443-77665-QW"/>
    <s v="A-L-0.5"/>
    <n v="2"/>
    <s v="Henderson Crowne"/>
    <s v="hcrowneq5@wufoo.com"/>
    <s v="Ireland"/>
    <x v="2"/>
    <x v="2"/>
    <s v="L"/>
    <x v="1"/>
    <x v="1"/>
    <n v="7.77"/>
    <n v="15.54"/>
  </r>
  <r>
    <s v="WFV-88138-247"/>
    <x v="24"/>
    <s v="63411-51758-QC"/>
    <s v="R-L-1"/>
    <n v="3"/>
    <s v="Vernor Pawsey"/>
    <s v="vpawseyq6@tiny.cc"/>
    <s v="United States"/>
    <x v="0"/>
    <x v="0"/>
    <s v="L"/>
    <x v="1"/>
    <x v="0"/>
    <n v="11.95"/>
    <n v="35.849999999999994"/>
  </r>
  <r>
    <s v="RFG-28227-288"/>
    <x v="12"/>
    <s v="68605-21835-UF"/>
    <s v="A-L-0.5"/>
    <n v="6"/>
    <s v="Augustin Waterhouse"/>
    <s v="awaterhouseq7@istockphoto.com"/>
    <s v="United States"/>
    <x v="2"/>
    <x v="2"/>
    <s v="L"/>
    <x v="1"/>
    <x v="1"/>
    <n v="7.77"/>
    <n v="46.62"/>
  </r>
  <r>
    <s v="QAK-77286-758"/>
    <x v="105"/>
    <s v="34786-30419-XY"/>
    <s v="R-L-0.5"/>
    <n v="5"/>
    <s v="Fanchon Haughian"/>
    <s v="fhaughianq8@1688.com"/>
    <s v="United States"/>
    <x v="0"/>
    <x v="0"/>
    <s v="L"/>
    <x v="1"/>
    <x v="1"/>
    <n v="7.169999999999999"/>
    <n v="35.849999999999994"/>
  </r>
  <r>
    <s v="CZD-56716-840"/>
    <x v="665"/>
    <s v="15456-29250-RU"/>
    <s v="L-D-2.5"/>
    <n v="4"/>
    <s v="Jaimie Hatz"/>
    <s v=""/>
    <s v="United States"/>
    <x v="3"/>
    <x v="3"/>
    <s v="D"/>
    <x v="2"/>
    <x v="2"/>
    <n v="29.784999999999997"/>
    <n v="119.13999999999999"/>
  </r>
  <r>
    <s v="UBI-59229-277"/>
    <x v="44"/>
    <s v="00886-35803-FG"/>
    <s v="L-D-0.5"/>
    <n v="3"/>
    <s v="Edeline Edney"/>
    <s v=""/>
    <s v="United States"/>
    <x v="3"/>
    <x v="3"/>
    <s v="D"/>
    <x v="2"/>
    <x v="1"/>
    <n v="7.77"/>
    <n v="23.31"/>
  </r>
  <r>
    <s v="WJJ-37489-898"/>
    <x v="171"/>
    <s v="31599-82152-AD"/>
    <s v="A-M-1"/>
    <n v="1"/>
    <s v="Rickie Faltin"/>
    <s v="rfaltinqb@topsy.com"/>
    <s v="Ireland"/>
    <x v="2"/>
    <x v="2"/>
    <s v="M"/>
    <x v="0"/>
    <x v="0"/>
    <n v="11.25"/>
    <n v="11.25"/>
  </r>
  <r>
    <s v="ORX-57454-917"/>
    <x v="328"/>
    <s v="76209-39601-ZR"/>
    <s v="E-D-2.5"/>
    <n v="3"/>
    <s v="Gnni Cheeke"/>
    <s v="gcheekeqc@sitemeter.com"/>
    <s v="United Kingdom"/>
    <x v="1"/>
    <x v="1"/>
    <s v="D"/>
    <x v="2"/>
    <x v="2"/>
    <n v="27.945"/>
    <n v="83.835000000000008"/>
  </r>
  <r>
    <s v="GRB-68838-629"/>
    <x v="648"/>
    <s v="15064-65241-HB"/>
    <s v="R-L-2.5"/>
    <n v="4"/>
    <s v="Gwenni Ratt"/>
    <s v="grattqd@phpbb.com"/>
    <s v="Ireland"/>
    <x v="0"/>
    <x v="0"/>
    <s v="L"/>
    <x v="1"/>
    <x v="2"/>
    <n v="27.484999999999996"/>
    <n v="109.93999999999998"/>
  </r>
  <r>
    <s v="SHT-04865-419"/>
    <x v="666"/>
    <s v="69215-90789-DL"/>
    <s v="R-L-0.2"/>
    <n v="4"/>
    <s v="Johnath Fairebrother"/>
    <s v=""/>
    <s v="United States"/>
    <x v="0"/>
    <x v="0"/>
    <s v="L"/>
    <x v="1"/>
    <x v="3"/>
    <n v="3.5849999999999995"/>
    <n v="14.339999999999998"/>
  </r>
  <r>
    <s v="UQI-28177-865"/>
    <x v="577"/>
    <s v="04317-46176-TB"/>
    <s v="R-L-0.2"/>
    <n v="6"/>
    <s v="Ingamar Eberlein"/>
    <s v="ieberleinqf@hc360.com"/>
    <s v="United States"/>
    <x v="0"/>
    <x v="0"/>
    <s v="L"/>
    <x v="1"/>
    <x v="3"/>
    <n v="3.5849999999999995"/>
    <n v="21.509999999999998"/>
  </r>
  <r>
    <s v="OIB-13664-879"/>
    <x v="114"/>
    <s v="04713-57765-KR"/>
    <s v="A-M-1"/>
    <n v="2"/>
    <s v="Jilly Dreng"/>
    <s v="jdrengqg@uiuc.edu"/>
    <s v="Ireland"/>
    <x v="2"/>
    <x v="2"/>
    <s v="M"/>
    <x v="0"/>
    <x v="0"/>
    <n v="11.25"/>
    <n v="22.5"/>
  </r>
  <r>
    <s v="PJS-30996-485"/>
    <x v="4"/>
    <s v="86579-92122-OC"/>
    <s v="A-L-0.2"/>
    <n v="1"/>
    <s v="Brenn Dundredge"/>
    <s v=""/>
    <s v="United States"/>
    <x v="2"/>
    <x v="2"/>
    <s v="L"/>
    <x v="1"/>
    <x v="3"/>
    <n v="3.8849999999999998"/>
    <n v="3.8849999999999998"/>
  </r>
  <r>
    <s v="HEL-86709-449"/>
    <x v="667"/>
    <s v="86579-92122-OC"/>
    <s v="E-D-2.5"/>
    <n v="1"/>
    <s v="Brenn Dundredge"/>
    <s v=""/>
    <s v="United States"/>
    <x v="1"/>
    <x v="1"/>
    <s v="D"/>
    <x v="2"/>
    <x v="2"/>
    <n v="27.945"/>
    <n v="27.945"/>
  </r>
  <r>
    <s v="NCH-55389-562"/>
    <x v="110"/>
    <s v="86579-92122-OC"/>
    <s v="E-L-2.5"/>
    <n v="5"/>
    <s v="Brenn Dundredge"/>
    <s v=""/>
    <s v="United States"/>
    <x v="1"/>
    <x v="1"/>
    <s v="L"/>
    <x v="1"/>
    <x v="2"/>
    <n v="34.154999999999994"/>
    <n v="170.77499999999998"/>
  </r>
  <r>
    <s v="NCH-55389-562"/>
    <x v="110"/>
    <s v="86579-92122-OC"/>
    <s v="R-L-2.5"/>
    <n v="2"/>
    <s v="Brenn Dundredge"/>
    <s v=""/>
    <s v="United States"/>
    <x v="0"/>
    <x v="0"/>
    <s v="L"/>
    <x v="1"/>
    <x v="2"/>
    <n v="27.484999999999996"/>
    <n v="54.969999999999992"/>
  </r>
  <r>
    <s v="NCH-55389-562"/>
    <x v="110"/>
    <s v="86579-92122-OC"/>
    <s v="E-L-1"/>
    <n v="1"/>
    <s v="Brenn Dundredge"/>
    <s v=""/>
    <s v="United States"/>
    <x v="1"/>
    <x v="1"/>
    <s v="L"/>
    <x v="1"/>
    <x v="0"/>
    <n v="14.85"/>
    <n v="14.85"/>
  </r>
  <r>
    <s v="NCH-55389-562"/>
    <x v="110"/>
    <s v="86579-92122-OC"/>
    <s v="A-L-0.2"/>
    <n v="2"/>
    <s v="Brenn Dundredge"/>
    <s v=""/>
    <s v="United States"/>
    <x v="2"/>
    <x v="2"/>
    <s v="L"/>
    <x v="1"/>
    <x v="3"/>
    <n v="3.8849999999999998"/>
    <n v="7.77"/>
  </r>
  <r>
    <s v="GUG-45603-775"/>
    <x v="668"/>
    <s v="40959-32642-DN"/>
    <s v="L-L-0.2"/>
    <n v="5"/>
    <s v="Rhodie Strathern"/>
    <s v="rstrathernqn@devhub.com"/>
    <s v="United States"/>
    <x v="3"/>
    <x v="3"/>
    <s v="L"/>
    <x v="1"/>
    <x v="3"/>
    <n v="4.7549999999999999"/>
    <n v="23.774999999999999"/>
  </r>
  <r>
    <s v="KJB-98240-098"/>
    <x v="422"/>
    <s v="77746-08153-PM"/>
    <s v="L-L-1"/>
    <n v="5"/>
    <s v="Chad Miguel"/>
    <s v="cmiguelqo@exblog.jp"/>
    <s v="United States"/>
    <x v="3"/>
    <x v="3"/>
    <s v="L"/>
    <x v="1"/>
    <x v="0"/>
    <n v="15.85"/>
    <n v="79.25"/>
  </r>
  <r>
    <s v="JMS-48374-462"/>
    <x v="669"/>
    <s v="49667-96708-JL"/>
    <s v="A-D-2.5"/>
    <n v="2"/>
    <s v="Florinda Matusovsky"/>
    <s v=""/>
    <s v="United States"/>
    <x v="2"/>
    <x v="2"/>
    <s v="D"/>
    <x v="2"/>
    <x v="2"/>
    <n v="22.884999999999998"/>
    <n v="45.769999999999996"/>
  </r>
  <r>
    <s v="YIT-15877-117"/>
    <x v="670"/>
    <s v="24155-79322-EQ"/>
    <s v="R-D-1"/>
    <n v="1"/>
    <s v="Morly Rocks"/>
    <s v="mrocksqq@exblog.jp"/>
    <s v="Ireland"/>
    <x v="0"/>
    <x v="0"/>
    <s v="D"/>
    <x v="2"/>
    <x v="0"/>
    <n v="8.9499999999999993"/>
    <n v="8.9499999999999993"/>
  </r>
  <r>
    <s v="YVK-82679-655"/>
    <x v="341"/>
    <s v="95342-88311-SF"/>
    <s v="R-M-0.5"/>
    <n v="4"/>
    <s v="Yuri Burrells"/>
    <s v="yburrellsqr@vinaora.com"/>
    <s v="United States"/>
    <x v="0"/>
    <x v="0"/>
    <s v="M"/>
    <x v="0"/>
    <x v="1"/>
    <n v="5.97"/>
    <n v="23.88"/>
  </r>
  <r>
    <s v="TYH-81940-054"/>
    <x v="671"/>
    <s v="69374-08133-RI"/>
    <s v="E-L-0.2"/>
    <n v="5"/>
    <s v="Cleopatra Goodrum"/>
    <s v="cgoodrumqs@goodreads.com"/>
    <s v="United States"/>
    <x v="1"/>
    <x v="1"/>
    <s v="L"/>
    <x v="1"/>
    <x v="3"/>
    <n v="4.4550000000000001"/>
    <n v="22.274999999999999"/>
  </r>
  <r>
    <s v="HTY-30660-254"/>
    <x v="672"/>
    <s v="83844-95908-RX"/>
    <s v="R-M-1"/>
    <n v="3"/>
    <s v="Joey Jefferys"/>
    <s v="jjefferysqt@blog.com"/>
    <s v="United States"/>
    <x v="0"/>
    <x v="0"/>
    <s v="M"/>
    <x v="0"/>
    <x v="0"/>
    <n v="9.9499999999999993"/>
    <n v="29.849999999999998"/>
  </r>
  <r>
    <s v="GPW-43956-761"/>
    <x v="673"/>
    <s v="09667-09231-YM"/>
    <s v="E-L-0.5"/>
    <n v="6"/>
    <s v="Bearnard Wardell"/>
    <s v="bwardellqu@adobe.com"/>
    <s v="United States"/>
    <x v="1"/>
    <x v="1"/>
    <s v="L"/>
    <x v="1"/>
    <x v="1"/>
    <n v="8.91"/>
    <n v="53.46"/>
  </r>
  <r>
    <s v="DWY-56352-412"/>
    <x v="674"/>
    <s v="55427-08059-DF"/>
    <s v="R-D-0.2"/>
    <n v="1"/>
    <s v="Zeke Walisiak"/>
    <s v="zwalisiakqv@ucsd.edu"/>
    <s v="Ireland"/>
    <x v="0"/>
    <x v="0"/>
    <s v="D"/>
    <x v="2"/>
    <x v="3"/>
    <n v="2.6849999999999996"/>
    <n v="2.6849999999999996"/>
  </r>
  <r>
    <s v="PUH-55647-976"/>
    <x v="675"/>
    <s v="06624-54037-BQ"/>
    <s v="R-M-0.2"/>
    <n v="2"/>
    <s v="Wiley Leopold"/>
    <s v="wleopoldqw@blogspot.com"/>
    <s v="United States"/>
    <x v="0"/>
    <x v="0"/>
    <s v="M"/>
    <x v="0"/>
    <x v="3"/>
    <n v="2.9849999999999999"/>
    <n v="5.97"/>
  </r>
  <r>
    <s v="DTB-71371-705"/>
    <x v="539"/>
    <s v="48544-90737-AZ"/>
    <s v="L-D-1"/>
    <n v="1"/>
    <s v="Chiarra Shalders"/>
    <s v="cshaldersqx@cisco.com"/>
    <s v="United States"/>
    <x v="3"/>
    <x v="3"/>
    <s v="D"/>
    <x v="2"/>
    <x v="0"/>
    <n v="12.95"/>
    <n v="12.95"/>
  </r>
  <r>
    <s v="ZDC-64769-740"/>
    <x v="676"/>
    <s v="79463-01597-FQ"/>
    <s v="E-M-0.5"/>
    <n v="1"/>
    <s v="Sharl Southerill"/>
    <s v=""/>
    <s v="United States"/>
    <x v="1"/>
    <x v="1"/>
    <s v="M"/>
    <x v="0"/>
    <x v="1"/>
    <n v="8.25"/>
    <n v="8.25"/>
  </r>
  <r>
    <s v="TED-81959-419"/>
    <x v="677"/>
    <s v="27702-50024-XC"/>
    <s v="A-L-2.5"/>
    <n v="5"/>
    <s v="Noni Furber"/>
    <s v="nfurberqz@jugem.jp"/>
    <s v="United States"/>
    <x v="2"/>
    <x v="2"/>
    <s v="L"/>
    <x v="1"/>
    <x v="2"/>
    <n v="29.784999999999997"/>
    <n v="148.92499999999998"/>
  </r>
  <r>
    <s v="FDO-25756-141"/>
    <x v="629"/>
    <s v="57360-46846-NS"/>
    <s v="A-L-2.5"/>
    <n v="3"/>
    <s v="Dinah Crutcher"/>
    <s v=""/>
    <s v="Ireland"/>
    <x v="2"/>
    <x v="2"/>
    <s v="L"/>
    <x v="1"/>
    <x v="2"/>
    <n v="29.784999999999997"/>
    <n v="89.35499999999999"/>
  </r>
  <r>
    <s v="HKN-31467-517"/>
    <x v="662"/>
    <s v="84045-66771-SL"/>
    <s v="L-M-1"/>
    <n v="6"/>
    <s v="Charlean Keave"/>
    <s v="ckeaver1@ucoz.com"/>
    <s v="United States"/>
    <x v="3"/>
    <x v="3"/>
    <s v="M"/>
    <x v="0"/>
    <x v="0"/>
    <n v="14.55"/>
    <n v="87.300000000000011"/>
  </r>
  <r>
    <s v="POF-29666-012"/>
    <x v="102"/>
    <s v="46885-00260-TL"/>
    <s v="R-D-0.5"/>
    <n v="1"/>
    <s v="Sada Roseborough"/>
    <s v="sroseboroughr2@virginia.edu"/>
    <s v="United States"/>
    <x v="0"/>
    <x v="0"/>
    <s v="D"/>
    <x v="2"/>
    <x v="1"/>
    <n v="5.3699999999999992"/>
    <n v="5.3699999999999992"/>
  </r>
  <r>
    <s v="IRX-59256-644"/>
    <x v="678"/>
    <s v="96446-62142-EN"/>
    <s v="A-D-0.2"/>
    <n v="3"/>
    <s v="Clayton Kingwell"/>
    <s v="ckingwellr3@squarespace.com"/>
    <s v="Ireland"/>
    <x v="2"/>
    <x v="2"/>
    <s v="D"/>
    <x v="2"/>
    <x v="3"/>
    <n v="2.9849999999999999"/>
    <n v="8.9550000000000001"/>
  </r>
  <r>
    <s v="LTN-89139-350"/>
    <x v="679"/>
    <s v="07756-71018-GU"/>
    <s v="R-L-2.5"/>
    <n v="5"/>
    <s v="Kacy Canto"/>
    <s v="kcantor4@gmpg.org"/>
    <s v="United States"/>
    <x v="0"/>
    <x v="0"/>
    <s v="L"/>
    <x v="1"/>
    <x v="2"/>
    <n v="27.484999999999996"/>
    <n v="137.42499999999998"/>
  </r>
  <r>
    <s v="TXF-79780-017"/>
    <x v="112"/>
    <s v="92048-47813-QB"/>
    <s v="R-L-1"/>
    <n v="5"/>
    <s v="Mab Blakemore"/>
    <s v="mblakemorer5@nsw.gov.au"/>
    <s v="United States"/>
    <x v="0"/>
    <x v="0"/>
    <s v="L"/>
    <x v="1"/>
    <x v="0"/>
    <n v="11.95"/>
    <n v="59.75"/>
  </r>
  <r>
    <s v="ALM-80762-974"/>
    <x v="55"/>
    <s v="84045-66771-SL"/>
    <s v="A-L-0.5"/>
    <n v="3"/>
    <s v="Charlean Keave"/>
    <s v="ckeaver1@ucoz.com"/>
    <s v="United States"/>
    <x v="2"/>
    <x v="2"/>
    <s v="L"/>
    <x v="1"/>
    <x v="1"/>
    <n v="7.77"/>
    <n v="23.31"/>
  </r>
  <r>
    <s v="NXF-15738-707"/>
    <x v="680"/>
    <s v="28699-16256-XV"/>
    <s v="R-D-0.5"/>
    <n v="2"/>
    <s v="Javier Causnett"/>
    <s v=""/>
    <s v="United States"/>
    <x v="0"/>
    <x v="0"/>
    <s v="D"/>
    <x v="2"/>
    <x v="1"/>
    <n v="5.3699999999999992"/>
    <n v="10.739999999999998"/>
  </r>
  <r>
    <s v="MVV-19034-198"/>
    <x v="94"/>
    <s v="98476-63654-CG"/>
    <s v="E-D-2.5"/>
    <n v="6"/>
    <s v="Demetris Micheli"/>
    <s v=""/>
    <s v="United States"/>
    <x v="1"/>
    <x v="1"/>
    <s v="D"/>
    <x v="2"/>
    <x v="2"/>
    <n v="27.945"/>
    <n v="167.67000000000002"/>
  </r>
  <r>
    <s v="KUX-19632-830"/>
    <x v="160"/>
    <s v="55409-07759-YG"/>
    <s v="E-D-0.2"/>
    <n v="6"/>
    <s v="Chloette Bernardot"/>
    <s v="cbernardotr9@wix.com"/>
    <s v="United States"/>
    <x v="1"/>
    <x v="1"/>
    <s v="D"/>
    <x v="2"/>
    <x v="3"/>
    <n v="3.645"/>
    <n v="21.87"/>
  </r>
  <r>
    <s v="SNZ-44595-152"/>
    <x v="681"/>
    <s v="06136-65250-PG"/>
    <s v="R-L-1"/>
    <n v="2"/>
    <s v="Kim Kemery"/>
    <s v="kkemeryra@t.co"/>
    <s v="United States"/>
    <x v="0"/>
    <x v="0"/>
    <s v="L"/>
    <x v="1"/>
    <x v="0"/>
    <n v="11.95"/>
    <n v="23.9"/>
  </r>
  <r>
    <s v="GQA-37241-629"/>
    <x v="502"/>
    <s v="08405-33165-BS"/>
    <s v="A-M-0.2"/>
    <n v="2"/>
    <s v="Fanchette Parlot"/>
    <s v="fparlotrb@forbes.com"/>
    <s v="United States"/>
    <x v="2"/>
    <x v="2"/>
    <s v="M"/>
    <x v="0"/>
    <x v="3"/>
    <n v="3.375"/>
    <n v="6.75"/>
  </r>
  <r>
    <s v="WVV-79948-067"/>
    <x v="682"/>
    <s v="66070-30559-WI"/>
    <s v="E-M-2.5"/>
    <n v="1"/>
    <s v="Ramon Cheak"/>
    <s v="rcheakrc@tripadvisor.com"/>
    <s v="Ireland"/>
    <x v="1"/>
    <x v="1"/>
    <s v="M"/>
    <x v="0"/>
    <x v="2"/>
    <n v="31.624999999999996"/>
    <n v="31.624999999999996"/>
  </r>
  <r>
    <s v="LHX-81117-166"/>
    <x v="683"/>
    <s v="01282-28364-RZ"/>
    <s v="R-L-1"/>
    <n v="4"/>
    <s v="Koressa O'Geneay"/>
    <s v="kogeneayrd@utexas.edu"/>
    <s v="United States"/>
    <x v="0"/>
    <x v="0"/>
    <s v="L"/>
    <x v="1"/>
    <x v="0"/>
    <n v="11.95"/>
    <n v="47.8"/>
  </r>
  <r>
    <s v="GCD-75444-320"/>
    <x v="594"/>
    <s v="51277-93873-RP"/>
    <s v="L-M-2.5"/>
    <n v="1"/>
    <s v="Claudell Ayre"/>
    <s v="cayrere@symantec.com"/>
    <s v="United States"/>
    <x v="3"/>
    <x v="3"/>
    <s v="M"/>
    <x v="0"/>
    <x v="2"/>
    <n v="33.464999999999996"/>
    <n v="33.464999999999996"/>
  </r>
  <r>
    <s v="SGA-30059-217"/>
    <x v="389"/>
    <s v="84405-83364-DG"/>
    <s v="A-D-0.5"/>
    <n v="5"/>
    <s v="Lorianne Kyneton"/>
    <s v="lkynetonrf@macromedia.com"/>
    <s v="United Kingdom"/>
    <x v="2"/>
    <x v="2"/>
    <s v="D"/>
    <x v="2"/>
    <x v="1"/>
    <n v="5.97"/>
    <n v="29.849999999999998"/>
  </r>
  <r>
    <s v="GNL-98714-885"/>
    <x v="583"/>
    <s v="83731-53280-YC"/>
    <s v="R-M-1"/>
    <n v="3"/>
    <s v="Adele McFayden"/>
    <s v=""/>
    <s v="United Kingdom"/>
    <x v="0"/>
    <x v="0"/>
    <s v="M"/>
    <x v="0"/>
    <x v="0"/>
    <n v="9.9499999999999993"/>
    <n v="29.849999999999998"/>
  </r>
  <r>
    <s v="OQA-93249-841"/>
    <x v="647"/>
    <s v="03917-13632-KC"/>
    <s v="A-M-2.5"/>
    <n v="6"/>
    <s v="Herta Layne"/>
    <s v=""/>
    <s v="United States"/>
    <x v="2"/>
    <x v="2"/>
    <s v="M"/>
    <x v="0"/>
    <x v="2"/>
    <n v="25.874999999999996"/>
    <n v="155.24999999999997"/>
  </r>
  <r>
    <s v="DUV-12075-132"/>
    <x v="366"/>
    <s v="62494-09113-RP"/>
    <s v="E-D-0.2"/>
    <n v="5"/>
    <s v="Marguerite Graves"/>
    <s v=""/>
    <s v="United States"/>
    <x v="1"/>
    <x v="1"/>
    <s v="D"/>
    <x v="2"/>
    <x v="3"/>
    <n v="3.645"/>
    <n v="18.225000000000001"/>
  </r>
  <r>
    <s v="DUV-12075-132"/>
    <x v="366"/>
    <s v="62494-09113-RP"/>
    <s v="L-D-0.5"/>
    <n v="2"/>
    <s v="Marguerite Graves"/>
    <s v=""/>
    <s v="United States"/>
    <x v="3"/>
    <x v="3"/>
    <s v="D"/>
    <x v="2"/>
    <x v="1"/>
    <n v="7.77"/>
    <n v="15.54"/>
  </r>
  <r>
    <s v="KPO-24942-184"/>
    <x v="684"/>
    <s v="70567-65133-CN"/>
    <s v="L-L-2.5"/>
    <n v="3"/>
    <s v="Desdemona Eye"/>
    <s v=""/>
    <s v="Ireland"/>
    <x v="3"/>
    <x v="3"/>
    <s v="L"/>
    <x v="1"/>
    <x v="2"/>
    <n v="36.454999999999998"/>
    <n v="109.36499999999999"/>
  </r>
  <r>
    <s v="SRJ-79353-838"/>
    <x v="506"/>
    <s v="77869-81373-AY"/>
    <s v="A-L-1"/>
    <n v="6"/>
    <s v="Margarette Sterland"/>
    <s v=""/>
    <s v="United States"/>
    <x v="2"/>
    <x v="2"/>
    <s v="L"/>
    <x v="1"/>
    <x v="0"/>
    <n v="12.95"/>
    <n v="77.699999999999989"/>
  </r>
  <r>
    <s v="XBV-40336-071"/>
    <x v="685"/>
    <s v="38536-98293-JZ"/>
    <s v="A-D-0.2"/>
    <n v="3"/>
    <s v="Catharine Scoines"/>
    <s v=""/>
    <s v="Ireland"/>
    <x v="2"/>
    <x v="2"/>
    <s v="D"/>
    <x v="2"/>
    <x v="3"/>
    <n v="2.9849999999999999"/>
    <n v="8.9550000000000001"/>
  </r>
  <r>
    <s v="RLM-96511-467"/>
    <x v="191"/>
    <s v="43014-53743-XK"/>
    <s v="R-L-2.5"/>
    <n v="1"/>
    <s v="Jennica Tewelson"/>
    <s v="jtewelsonrn@samsung.com"/>
    <s v="United States"/>
    <x v="0"/>
    <x v="0"/>
    <s v="L"/>
    <x v="1"/>
    <x v="2"/>
    <n v="27.484999999999996"/>
    <n v="27.484999999999996"/>
  </r>
  <r>
    <s v="AEZ-13242-456"/>
    <x v="686"/>
    <s v="62494-09113-RP"/>
    <s v="R-M-0.5"/>
    <n v="5"/>
    <s v="Marguerite Graves"/>
    <s v=""/>
    <s v="United States"/>
    <x v="0"/>
    <x v="0"/>
    <s v="M"/>
    <x v="0"/>
    <x v="1"/>
    <n v="5.97"/>
    <n v="29.849999999999998"/>
  </r>
  <r>
    <s v="UME-75640-698"/>
    <x v="687"/>
    <s v="62494-09113-RP"/>
    <s v="A-M-0.5"/>
    <n v="4"/>
    <s v="Marguerite Graves"/>
    <s v=""/>
    <s v="United States"/>
    <x v="2"/>
    <x v="2"/>
    <s v="M"/>
    <x v="0"/>
    <x v="1"/>
    <n v="6.75"/>
    <n v="27"/>
  </r>
  <r>
    <s v="GJC-66474-557"/>
    <x v="629"/>
    <s v="64965-78386-MY"/>
    <s v="A-D-1"/>
    <n v="1"/>
    <s v="Nicolina Jenny"/>
    <s v="njennyrq@bigcartel.com"/>
    <s v="United States"/>
    <x v="2"/>
    <x v="2"/>
    <s v="D"/>
    <x v="2"/>
    <x v="0"/>
    <n v="9.9499999999999993"/>
    <n v="9.9499999999999993"/>
  </r>
  <r>
    <s v="IRV-20769-219"/>
    <x v="688"/>
    <s v="77131-58092-GE"/>
    <s v="E-M-0.2"/>
    <n v="3"/>
    <s v="Vidovic Antonelli"/>
    <s v=""/>
    <s v="United Kingdom"/>
    <x v="1"/>
    <x v="1"/>
    <s v="M"/>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760BA-998F-4D2E-BA9C-D0191E0F52E4}"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7" numFmtId="3"/>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721B26-5E18-4E2F-AED5-0F955B5DAAE1}" sourceName="Roast Type Name">
  <pivotTables>
    <pivotTable tabId="18" name="TotalSales"/>
  </pivotTables>
  <data>
    <tabular pivotCacheId="313154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3C37C1-5187-44E5-B6B6-C0C74862782D}" sourceName="Size">
  <pivotTables>
    <pivotTable tabId="18" name="TotalSales"/>
  </pivotTables>
  <data>
    <tabular pivotCacheId="31315494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06BEF08-3AB2-4263-AAF7-F96A98D03BAB}" cache="Slicer_Roast_Type_Name" caption="Roast Type Name" rowHeight="234950"/>
  <slicer name="Size" xr10:uid="{2CB65998-32CB-4B96-A395-F547B981E28C}" cache="Slicer_Size" caption="Siz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A747F-45A1-43E4-BA5C-21527A2555A4}" name="Orders" displayName="Orders" ref="A1:O1001" totalsRowShown="0" headerRowDxfId="0">
  <autoFilter ref="A1:O1001" xr:uid="{5D3A747F-45A1-43E4-BA5C-21527A2555A4}"/>
  <tableColumns count="15">
    <tableColumn id="1" xr3:uid="{57B4BA88-A997-4CC3-B509-CE9DD0863A90}" name="Order ID" dataDxfId="10"/>
    <tableColumn id="2" xr3:uid="{900E02D6-7F16-4A4B-93BF-32800310772A}" name="Order Date" dataDxfId="9"/>
    <tableColumn id="3" xr3:uid="{A2FBE560-078A-48FE-9AFD-68CE30CBE7D2}" name="Customer ID" dataDxfId="8"/>
    <tableColumn id="4" xr3:uid="{4A38EC75-93AC-4027-B553-61D1B5E7ABB4}" name="Product ID"/>
    <tableColumn id="5" xr3:uid="{4ECDBF02-69B1-4E8D-A048-05E3F79CF6F9}" name="Quantity" dataDxfId="7"/>
    <tableColumn id="6" xr3:uid="{B8303BBA-CD99-430D-A2F2-AB6D147987A0}" name="Customer Name" dataDxfId="6">
      <calculatedColumnFormula>VLOOKUP(orders!$C2,customers!$A$1:$I$1001,2,FALSE)</calculatedColumnFormula>
    </tableColumn>
    <tableColumn id="7" xr3:uid="{EE013ECF-02B0-40A7-82B8-BFDEB7A9AFDB}" name="Email" dataDxfId="5">
      <calculatedColumnFormula>IF(VLOOKUP(orders!$C2,customers!$A$1:$I$1001,3,FALSE)=0,"",VLOOKUP(orders!$C2,customers!$A$1:$I$1001,3,FALSE))</calculatedColumnFormula>
    </tableColumn>
    <tableColumn id="8" xr3:uid="{7C71DE6E-A5CD-4FAB-8528-5D0D5837B8BA}" name="Country" dataDxfId="4">
      <calculatedColumnFormula>VLOOKUP(orders!$C2,customers!$A$1:$I$1001,7,FALSE)</calculatedColumnFormula>
    </tableColumn>
    <tableColumn id="9" xr3:uid="{750CFECC-AF4E-49FF-8958-E7896BAA3512}" name="Coffee Type">
      <calculatedColumnFormula>INDEX(products!$A$1:$G$49,MATCH(orders!$D2,products!$A$1:$A$49,0),MATCH(orders!I$1,products!$A$1:$G$1,0))</calculatedColumnFormula>
    </tableColumn>
    <tableColumn id="10" xr3:uid="{447F2756-95B7-47BA-83D1-CF8242E99AC4}" name="Coffee Type Name">
      <calculatedColumnFormula>IF(I2="Rob","Robusta",IF(I2="Exc","Excelsa",IF(I2="Ara","Arabica","Liberica")))</calculatedColumnFormula>
    </tableColumn>
    <tableColumn id="11" xr3:uid="{FC01B8B7-A96D-44C2-A1BC-34B91EC54041}" name="Roast Type">
      <calculatedColumnFormula>INDEX(products!$A$1:$G$49,MATCH(orders!$D2,products!$A$1:$A$49,0),MATCH(orders!K$1,products!$A$1:$G$1,0))</calculatedColumnFormula>
    </tableColumn>
    <tableColumn id="12" xr3:uid="{CA0A8FF1-A2CC-44C0-A3FC-1A43F9A04B41}" name="Roast Type Name">
      <calculatedColumnFormula>IF(K2="M", "Medium",IF(K2="L","Light","Dark"))</calculatedColumnFormula>
    </tableColumn>
    <tableColumn id="13" xr3:uid="{D5E5C430-843E-4E5B-9EC3-23D751586E00}" name="Size" dataDxfId="3">
      <calculatedColumnFormula>INDEX(products!$A$1:$G$49,MATCH(orders!$D2,products!$A$1:$A$49,0),MATCH(orders!M$1,products!$A$1:$G$1,0))</calculatedColumnFormula>
    </tableColumn>
    <tableColumn id="14" xr3:uid="{763E02D1-9DFB-4998-B5FF-FE741C3D5653}" name="Unit Price" dataDxfId="2">
      <calculatedColumnFormula>INDEX(products!$A$1:$G$49,MATCH(orders!$D2,products!$A$1:$A$49,0),MATCH(orders!N$1,products!$A$1:$G$1,0))</calculatedColumnFormula>
    </tableColumn>
    <tableColumn id="15" xr3:uid="{0C9BA63C-67DD-4C89-8A83-44105069DD8F}" name="Sales" dataDxfId="1">
      <calculatedColumnFormula>N2*E2</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E47029-B62D-46B2-BDEE-9A1329EC1DC5}" sourceName="Order Date">
  <pivotTables>
    <pivotTable tabId="18" name="TotalSales"/>
  </pivotTables>
  <state minimalRefreshVersion="6" lastRefreshVersion="6" pivotCacheId="3131549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5853EA-B106-4402-BF6B-DB2042B0D6F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8A90-7C85-4914-A6BA-A600F7423DF8}">
  <dimension ref="A3:F48"/>
  <sheetViews>
    <sheetView tabSelected="1" zoomScaleNormal="100" workbookViewId="0">
      <selection activeCell="C12" sqref="C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8" width="9" bestFit="1" customWidth="1"/>
    <col min="9" max="12" width="8" bestFit="1" customWidth="1"/>
    <col min="13" max="13" width="9" bestFit="1" customWidth="1"/>
    <col min="14" max="15" width="10" bestFit="1" customWidth="1"/>
    <col min="16" max="17" width="9" bestFit="1" customWidth="1"/>
    <col min="18" max="18" width="10.77734375" bestFit="1" customWidth="1"/>
    <col min="19"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9"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9" bestFit="1" customWidth="1"/>
    <col min="203" max="203" width="9.33203125" bestFit="1" customWidth="1"/>
    <col min="204" max="204" width="10"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9"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9"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10"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9"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9"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9"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 min="754" max="754" width="10.777343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15" workbookViewId="0">
      <selection activeCell="H10" sqref="H10"/>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8.44140625" customWidth="1"/>
    <col min="11" max="11" width="12.109375" customWidth="1"/>
    <col min="12" max="12" width="17.5546875" customWidth="1"/>
    <col min="13" max="13" width="6.109375" customWidth="1"/>
    <col min="14" max="14" width="11" customWidth="1"/>
    <col min="15" max="15" width="8.88671875" bestFit="1" customWidth="1"/>
  </cols>
  <sheetData>
    <row r="1" spans="1:16" x14ac:dyDescent="0.3">
      <c r="A1" s="2" t="s">
        <v>0</v>
      </c>
      <c r="B1" s="2" t="s">
        <v>1</v>
      </c>
      <c r="C1" s="2" t="s">
        <v>3</v>
      </c>
      <c r="D1" s="2" t="s">
        <v>11</v>
      </c>
      <c r="E1" s="2" t="s">
        <v>14</v>
      </c>
      <c r="F1" s="2" t="s">
        <v>4</v>
      </c>
      <c r="G1" s="2" t="s">
        <v>2</v>
      </c>
      <c r="H1" s="2" t="s">
        <v>7</v>
      </c>
      <c r="I1" s="2" t="s">
        <v>9</v>
      </c>
      <c r="J1" s="2" t="s">
        <v>6196</v>
      </c>
      <c r="K1" s="2" t="s">
        <v>10</v>
      </c>
      <c r="L1" s="2" t="s">
        <v>6197</v>
      </c>
      <c r="M1" s="2" t="s">
        <v>12</v>
      </c>
      <c r="N1" s="2" t="s">
        <v>13</v>
      </c>
      <c r="O1" s="2" t="s">
        <v>15</v>
      </c>
      <c r="P1" s="2"/>
    </row>
    <row r="2" spans="1:16" x14ac:dyDescent="0.3">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t="str">
        <f>INDEX(products!$A$1:$G$49,MATCH(orders!$D2,products!$A$1:$A$49,0),MATCH(orders!I$1,products!$A$1:$G$1,0))</f>
        <v>Rob</v>
      </c>
      <c r="J2" t="str">
        <f>IF(I2="Rob","Robusta",IF(I2="Exc","Excelsa",IF(I2="Ara","Arabica","Liberica")))</f>
        <v>Robusta</v>
      </c>
      <c r="K2" t="str">
        <f>INDEX(products!$A$1:$G$49,MATCH(orders!$D2,products!$A$1:$A$49,0),MATCH(orders!K$1,products!$A$1:$G$1,0))</f>
        <v>M</v>
      </c>
      <c r="L2" t="str">
        <f>IF(K2="M", "Medium",IF(K2="L","Light","Dark"))</f>
        <v>Medium</v>
      </c>
      <c r="M2" s="4">
        <f>INDEX(products!$A$1:$G$49,MATCH(orders!$D2,products!$A$1:$A$49,0),MATCH(orders!M$1,products!$A$1:$G$1,0))</f>
        <v>1</v>
      </c>
      <c r="N2" s="5">
        <f>INDEX(products!$A$1:$G$49,MATCH(orders!$D2,products!$A$1:$A$49,0),MATCH(orders!N$1,products!$A$1:$G$1,0))</f>
        <v>9.9499999999999993</v>
      </c>
      <c r="O2" s="5">
        <f>N2*E2</f>
        <v>19.899999999999999</v>
      </c>
    </row>
    <row r="3" spans="1:16" x14ac:dyDescent="0.3">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t="str">
        <f>INDEX(products!$A$1:$G$49,MATCH(orders!$D3,products!$A$1:$A$49,0),MATCH(orders!I$1,products!$A$1:$G$1,0))</f>
        <v>Exc</v>
      </c>
      <c r="J3" t="str">
        <f t="shared" ref="J3:J66" si="0">IF(I3="Rob","Robusta",IF(I3="Exc","Excelsa",IF(I3="Ara","Arabica","Liberica")))</f>
        <v>Excelsa</v>
      </c>
      <c r="K3" t="str">
        <f>INDEX(products!$A$1:$G$49,MATCH(orders!$D3,products!$A$1:$A$49,0),MATCH(orders!K$1,products!$A$1:$G$1,0))</f>
        <v>M</v>
      </c>
      <c r="L3" t="str">
        <f t="shared" ref="L3:L66" si="1">IF(K3="M", "Medium",IF(K3="L","Light","Dark"))</f>
        <v>Medium</v>
      </c>
      <c r="M3" s="4">
        <f>INDEX(products!$A$1:$G$49,MATCH(orders!$D3,products!$A$1:$A$49,0),MATCH(orders!M$1,products!$A$1:$G$1,0))</f>
        <v>0.5</v>
      </c>
      <c r="N3" s="5">
        <f>INDEX(products!$A$1:$G$49,MATCH(orders!$D3,products!$A$1:$A$49,0),MATCH(orders!N$1,products!$A$1:$G$1,0))</f>
        <v>8.25</v>
      </c>
      <c r="O3" s="5">
        <f t="shared" ref="O3:O66" si="2">N3*E3</f>
        <v>41.25</v>
      </c>
    </row>
    <row r="4" spans="1:16" x14ac:dyDescent="0.3">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4">
        <f>INDEX(products!$A$1:$G$49,MATCH(orders!$D4,products!$A$1:$A$49,0),MATCH(orders!M$1,products!$A$1:$G$1,0))</f>
        <v>1</v>
      </c>
      <c r="N4" s="5">
        <f>INDEX(products!$A$1:$G$49,MATCH(orders!$D4,products!$A$1:$A$49,0),MATCH(orders!N$1,products!$A$1:$G$1,0))</f>
        <v>12.95</v>
      </c>
      <c r="O4" s="5">
        <f t="shared" si="2"/>
        <v>12.95</v>
      </c>
    </row>
    <row r="5" spans="1:16" x14ac:dyDescent="0.3">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t="str">
        <f>INDEX(products!$A$1:$G$49,MATCH(orders!$D5,products!$A$1:$A$49,0),MATCH(orders!I$1,products!$A$1:$G$1,0))</f>
        <v>Exc</v>
      </c>
      <c r="J5" t="str">
        <f t="shared" si="0"/>
        <v>Excelsa</v>
      </c>
      <c r="K5" t="str">
        <f>INDEX(products!$A$1:$G$49,MATCH(orders!$D5,products!$A$1:$A$49,0),MATCH(orders!K$1,products!$A$1:$G$1,0))</f>
        <v>M</v>
      </c>
      <c r="L5" t="str">
        <f t="shared" si="1"/>
        <v>Medium</v>
      </c>
      <c r="M5" s="4">
        <f>INDEX(products!$A$1:$G$49,MATCH(orders!$D5,products!$A$1:$A$49,0),MATCH(orders!M$1,products!$A$1:$G$1,0))</f>
        <v>1</v>
      </c>
      <c r="N5" s="5">
        <f>INDEX(products!$A$1:$G$49,MATCH(orders!$D5,products!$A$1:$A$49,0),MATCH(orders!N$1,products!$A$1:$G$1,0))</f>
        <v>13.75</v>
      </c>
      <c r="O5" s="5">
        <f t="shared" si="2"/>
        <v>27.5</v>
      </c>
    </row>
    <row r="6" spans="1:16" x14ac:dyDescent="0.3">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t="str">
        <f>INDEX(products!$A$1:$G$49,MATCH(orders!$D6,products!$A$1:$A$49,0),MATCH(orders!I$1,products!$A$1:$G$1,0))</f>
        <v>Rob</v>
      </c>
      <c r="J6" t="str">
        <f t="shared" si="0"/>
        <v>Robusta</v>
      </c>
      <c r="K6" t="str">
        <f>INDEX(products!$A$1:$G$49,MATCH(orders!$D6,products!$A$1:$A$49,0),MATCH(orders!K$1,products!$A$1:$G$1,0))</f>
        <v>L</v>
      </c>
      <c r="L6" t="str">
        <f t="shared" si="1"/>
        <v>Light</v>
      </c>
      <c r="M6" s="4">
        <f>INDEX(products!$A$1:$G$49,MATCH(orders!$D6,products!$A$1:$A$49,0),MATCH(orders!M$1,products!$A$1:$G$1,0))</f>
        <v>2.5</v>
      </c>
      <c r="N6" s="5">
        <f>INDEX(products!$A$1:$G$49,MATCH(orders!$D6,products!$A$1:$A$49,0),MATCH(orders!N$1,products!$A$1:$G$1,0))</f>
        <v>27.484999999999996</v>
      </c>
      <c r="O6" s="5">
        <f t="shared" si="2"/>
        <v>54.969999999999992</v>
      </c>
    </row>
    <row r="7" spans="1:16" x14ac:dyDescent="0.3">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4">
        <f>INDEX(products!$A$1:$G$49,MATCH(orders!$D7,products!$A$1:$A$49,0),MATCH(orders!M$1,products!$A$1:$G$1,0))</f>
        <v>1</v>
      </c>
      <c r="N7" s="5">
        <f>INDEX(products!$A$1:$G$49,MATCH(orders!$D7,products!$A$1:$A$49,0),MATCH(orders!N$1,products!$A$1:$G$1,0))</f>
        <v>12.95</v>
      </c>
      <c r="O7" s="5">
        <f t="shared" si="2"/>
        <v>38.849999999999994</v>
      </c>
    </row>
    <row r="8" spans="1:16" x14ac:dyDescent="0.3">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4">
        <f>INDEX(products!$A$1:$G$49,MATCH(orders!$D8,products!$A$1:$A$49,0),MATCH(orders!M$1,products!$A$1:$G$1,0))</f>
        <v>0.5</v>
      </c>
      <c r="N8" s="5">
        <f>INDEX(products!$A$1:$G$49,MATCH(orders!$D8,products!$A$1:$A$49,0),MATCH(orders!N$1,products!$A$1:$G$1,0))</f>
        <v>7.29</v>
      </c>
      <c r="O8" s="5">
        <f t="shared" si="2"/>
        <v>21.87</v>
      </c>
    </row>
    <row r="9" spans="1:16" x14ac:dyDescent="0.3">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t="str">
        <f>INDEX(products!$A$1:$G$49,MATCH(orders!$D9,products!$A$1:$A$49,0),MATCH(orders!I$1,products!$A$1:$G$1,0))</f>
        <v>Lib</v>
      </c>
      <c r="J9" t="str">
        <f t="shared" si="0"/>
        <v>Liberica</v>
      </c>
      <c r="K9" t="str">
        <f>INDEX(products!$A$1:$G$49,MATCH(orders!$D9,products!$A$1:$A$49,0),MATCH(orders!K$1,products!$A$1:$G$1,0))</f>
        <v>L</v>
      </c>
      <c r="L9" t="str">
        <f t="shared" si="1"/>
        <v>Light</v>
      </c>
      <c r="M9" s="4">
        <f>INDEX(products!$A$1:$G$49,MATCH(orders!$D9,products!$A$1:$A$49,0),MATCH(orders!M$1,products!$A$1:$G$1,0))</f>
        <v>0.2</v>
      </c>
      <c r="N9" s="5">
        <f>INDEX(products!$A$1:$G$49,MATCH(orders!$D9,products!$A$1:$A$49,0),MATCH(orders!N$1,products!$A$1:$G$1,0))</f>
        <v>4.7549999999999999</v>
      </c>
      <c r="O9" s="5">
        <f t="shared" si="2"/>
        <v>4.7549999999999999</v>
      </c>
    </row>
    <row r="10" spans="1:16" x14ac:dyDescent="0.3">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4">
        <f>INDEX(products!$A$1:$G$49,MATCH(orders!$D10,products!$A$1:$A$49,0),MATCH(orders!M$1,products!$A$1:$G$1,0))</f>
        <v>0.5</v>
      </c>
      <c r="N10" s="5">
        <f>INDEX(products!$A$1:$G$49,MATCH(orders!$D10,products!$A$1:$A$49,0),MATCH(orders!N$1,products!$A$1:$G$1,0))</f>
        <v>5.97</v>
      </c>
      <c r="O10" s="5">
        <f t="shared" si="2"/>
        <v>17.91</v>
      </c>
    </row>
    <row r="11" spans="1:16" x14ac:dyDescent="0.3">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4">
        <f>INDEX(products!$A$1:$G$49,MATCH(orders!$D11,products!$A$1:$A$49,0),MATCH(orders!M$1,products!$A$1:$G$1,0))</f>
        <v>0.5</v>
      </c>
      <c r="N11" s="5">
        <f>INDEX(products!$A$1:$G$49,MATCH(orders!$D11,products!$A$1:$A$49,0),MATCH(orders!N$1,products!$A$1:$G$1,0))</f>
        <v>5.97</v>
      </c>
      <c r="O11" s="5">
        <f t="shared" si="2"/>
        <v>5.97</v>
      </c>
    </row>
    <row r="12" spans="1:16" x14ac:dyDescent="0.3">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4">
        <f>INDEX(products!$A$1:$G$49,MATCH(orders!$D12,products!$A$1:$A$49,0),MATCH(orders!M$1,products!$A$1:$G$1,0))</f>
        <v>1</v>
      </c>
      <c r="N12" s="5">
        <f>INDEX(products!$A$1:$G$49,MATCH(orders!$D12,products!$A$1:$A$49,0),MATCH(orders!N$1,products!$A$1:$G$1,0))</f>
        <v>9.9499999999999993</v>
      </c>
      <c r="O12" s="5">
        <f t="shared" si="2"/>
        <v>39.799999999999997</v>
      </c>
    </row>
    <row r="13" spans="1:16" x14ac:dyDescent="0.3">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4">
        <f>INDEX(products!$A$1:$G$49,MATCH(orders!$D13,products!$A$1:$A$49,0),MATCH(orders!M$1,products!$A$1:$G$1,0))</f>
        <v>2.5</v>
      </c>
      <c r="N13" s="5">
        <f>INDEX(products!$A$1:$G$49,MATCH(orders!$D13,products!$A$1:$A$49,0),MATCH(orders!N$1,products!$A$1:$G$1,0))</f>
        <v>34.154999999999994</v>
      </c>
      <c r="O13" s="5">
        <f t="shared" si="2"/>
        <v>170.77499999999998</v>
      </c>
    </row>
    <row r="14" spans="1:16" x14ac:dyDescent="0.3">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4">
        <f>INDEX(products!$A$1:$G$49,MATCH(orders!$D14,products!$A$1:$A$49,0),MATCH(orders!M$1,products!$A$1:$G$1,0))</f>
        <v>1</v>
      </c>
      <c r="N14" s="5">
        <f>INDEX(products!$A$1:$G$49,MATCH(orders!$D14,products!$A$1:$A$49,0),MATCH(orders!N$1,products!$A$1:$G$1,0))</f>
        <v>9.9499999999999993</v>
      </c>
      <c r="O14" s="5">
        <f t="shared" si="2"/>
        <v>49.75</v>
      </c>
    </row>
    <row r="15" spans="1:16" x14ac:dyDescent="0.3">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4">
        <f>INDEX(products!$A$1:$G$49,MATCH(orders!$D15,products!$A$1:$A$49,0),MATCH(orders!M$1,products!$A$1:$G$1,0))</f>
        <v>2.5</v>
      </c>
      <c r="N15" s="5">
        <f>INDEX(products!$A$1:$G$49,MATCH(orders!$D15,products!$A$1:$A$49,0),MATCH(orders!N$1,products!$A$1:$G$1,0))</f>
        <v>20.584999999999997</v>
      </c>
      <c r="O15" s="5">
        <f t="shared" si="2"/>
        <v>41.169999999999995</v>
      </c>
    </row>
    <row r="16" spans="1:16" x14ac:dyDescent="0.3">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4">
        <f>INDEX(products!$A$1:$G$49,MATCH(orders!$D16,products!$A$1:$A$49,0),MATCH(orders!M$1,products!$A$1:$G$1,0))</f>
        <v>0.2</v>
      </c>
      <c r="N16" s="5">
        <f>INDEX(products!$A$1:$G$49,MATCH(orders!$D16,products!$A$1:$A$49,0),MATCH(orders!N$1,products!$A$1:$G$1,0))</f>
        <v>3.8849999999999998</v>
      </c>
      <c r="O16" s="5">
        <f t="shared" si="2"/>
        <v>11.654999999999999</v>
      </c>
    </row>
    <row r="17" spans="1:15" x14ac:dyDescent="0.3">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4">
        <f>INDEX(products!$A$1:$G$49,MATCH(orders!$D17,products!$A$1:$A$49,0),MATCH(orders!M$1,products!$A$1:$G$1,0))</f>
        <v>2.5</v>
      </c>
      <c r="N17" s="5">
        <f>INDEX(products!$A$1:$G$49,MATCH(orders!$D17,products!$A$1:$A$49,0),MATCH(orders!N$1,products!$A$1:$G$1,0))</f>
        <v>22.884999999999998</v>
      </c>
      <c r="O17" s="5">
        <f t="shared" si="2"/>
        <v>114.42499999999998</v>
      </c>
    </row>
    <row r="18" spans="1:15" x14ac:dyDescent="0.3">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4">
        <f>INDEX(products!$A$1:$G$49,MATCH(orders!$D18,products!$A$1:$A$49,0),MATCH(orders!M$1,products!$A$1:$G$1,0))</f>
        <v>0.2</v>
      </c>
      <c r="N18" s="5">
        <f>INDEX(products!$A$1:$G$49,MATCH(orders!$D18,products!$A$1:$A$49,0),MATCH(orders!N$1,products!$A$1:$G$1,0))</f>
        <v>3.375</v>
      </c>
      <c r="O18" s="5">
        <f t="shared" si="2"/>
        <v>20.25</v>
      </c>
    </row>
    <row r="19" spans="1:15" x14ac:dyDescent="0.3">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4">
        <f>INDEX(products!$A$1:$G$49,MATCH(orders!$D19,products!$A$1:$A$49,0),MATCH(orders!M$1,products!$A$1:$G$1,0))</f>
        <v>1</v>
      </c>
      <c r="N19" s="5">
        <f>INDEX(products!$A$1:$G$49,MATCH(orders!$D19,products!$A$1:$A$49,0),MATCH(orders!N$1,products!$A$1:$G$1,0))</f>
        <v>12.95</v>
      </c>
      <c r="O19" s="5">
        <f t="shared" si="2"/>
        <v>77.699999999999989</v>
      </c>
    </row>
    <row r="20" spans="1:15" x14ac:dyDescent="0.3">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4">
        <f>INDEX(products!$A$1:$G$49,MATCH(orders!$D20,products!$A$1:$A$49,0),MATCH(orders!M$1,products!$A$1:$G$1,0))</f>
        <v>2.5</v>
      </c>
      <c r="N20" s="5">
        <f>INDEX(products!$A$1:$G$49,MATCH(orders!$D20,products!$A$1:$A$49,0),MATCH(orders!N$1,products!$A$1:$G$1,0))</f>
        <v>20.584999999999997</v>
      </c>
      <c r="O20" s="5">
        <f t="shared" si="2"/>
        <v>82.339999999999989</v>
      </c>
    </row>
    <row r="21" spans="1:15" x14ac:dyDescent="0.3">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4">
        <f>INDEX(products!$A$1:$G$49,MATCH(orders!$D21,products!$A$1:$A$49,0),MATCH(orders!M$1,products!$A$1:$G$1,0))</f>
        <v>0.2</v>
      </c>
      <c r="N21" s="5">
        <f>INDEX(products!$A$1:$G$49,MATCH(orders!$D21,products!$A$1:$A$49,0),MATCH(orders!N$1,products!$A$1:$G$1,0))</f>
        <v>3.375</v>
      </c>
      <c r="O21" s="5">
        <f t="shared" si="2"/>
        <v>16.875</v>
      </c>
    </row>
    <row r="22" spans="1:15" x14ac:dyDescent="0.3">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4">
        <f>INDEX(products!$A$1:$G$49,MATCH(orders!$D22,products!$A$1:$A$49,0),MATCH(orders!M$1,products!$A$1:$G$1,0))</f>
        <v>0.2</v>
      </c>
      <c r="N22" s="5">
        <f>INDEX(products!$A$1:$G$49,MATCH(orders!$D22,products!$A$1:$A$49,0),MATCH(orders!N$1,products!$A$1:$G$1,0))</f>
        <v>3.645</v>
      </c>
      <c r="O22" s="5">
        <f t="shared" si="2"/>
        <v>14.58</v>
      </c>
    </row>
    <row r="23" spans="1:15" x14ac:dyDescent="0.3">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4">
        <f>INDEX(products!$A$1:$G$49,MATCH(orders!$D23,products!$A$1:$A$49,0),MATCH(orders!M$1,products!$A$1:$G$1,0))</f>
        <v>0.2</v>
      </c>
      <c r="N23" s="5">
        <f>INDEX(products!$A$1:$G$49,MATCH(orders!$D23,products!$A$1:$A$49,0),MATCH(orders!N$1,products!$A$1:$G$1,0))</f>
        <v>2.9849999999999999</v>
      </c>
      <c r="O23" s="5">
        <f t="shared" si="2"/>
        <v>17.91</v>
      </c>
    </row>
    <row r="24" spans="1:15" x14ac:dyDescent="0.3">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4">
        <f>INDEX(products!$A$1:$G$49,MATCH(orders!$D24,products!$A$1:$A$49,0),MATCH(orders!M$1,products!$A$1:$G$1,0))</f>
        <v>2.5</v>
      </c>
      <c r="N24" s="5">
        <f>INDEX(products!$A$1:$G$49,MATCH(orders!$D24,products!$A$1:$A$49,0),MATCH(orders!N$1,products!$A$1:$G$1,0))</f>
        <v>22.884999999999998</v>
      </c>
      <c r="O24" s="5">
        <f t="shared" si="2"/>
        <v>91.539999999999992</v>
      </c>
    </row>
    <row r="25" spans="1:15" x14ac:dyDescent="0.3">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4">
        <f>INDEX(products!$A$1:$G$49,MATCH(orders!$D25,products!$A$1:$A$49,0),MATCH(orders!M$1,products!$A$1:$G$1,0))</f>
        <v>0.2</v>
      </c>
      <c r="N25" s="5">
        <f>INDEX(products!$A$1:$G$49,MATCH(orders!$D25,products!$A$1:$A$49,0),MATCH(orders!N$1,products!$A$1:$G$1,0))</f>
        <v>2.9849999999999999</v>
      </c>
      <c r="O25" s="5">
        <f t="shared" si="2"/>
        <v>11.94</v>
      </c>
    </row>
    <row r="26" spans="1:15" x14ac:dyDescent="0.3">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4">
        <f>INDEX(products!$A$1:$G$49,MATCH(orders!$D26,products!$A$1:$A$49,0),MATCH(orders!M$1,products!$A$1:$G$1,0))</f>
        <v>1</v>
      </c>
      <c r="N26" s="5">
        <f>INDEX(products!$A$1:$G$49,MATCH(orders!$D26,products!$A$1:$A$49,0),MATCH(orders!N$1,products!$A$1:$G$1,0))</f>
        <v>11.25</v>
      </c>
      <c r="O26" s="5">
        <f t="shared" si="2"/>
        <v>11.25</v>
      </c>
    </row>
    <row r="27" spans="1:15" x14ac:dyDescent="0.3">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4">
        <f>INDEX(products!$A$1:$G$49,MATCH(orders!$D27,products!$A$1:$A$49,0),MATCH(orders!M$1,products!$A$1:$G$1,0))</f>
        <v>0.2</v>
      </c>
      <c r="N27" s="5">
        <f>INDEX(products!$A$1:$G$49,MATCH(orders!$D27,products!$A$1:$A$49,0),MATCH(orders!N$1,products!$A$1:$G$1,0))</f>
        <v>4.125</v>
      </c>
      <c r="O27" s="5">
        <f t="shared" si="2"/>
        <v>12.375</v>
      </c>
    </row>
    <row r="28" spans="1:15" x14ac:dyDescent="0.3">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4">
        <f>INDEX(products!$A$1:$G$49,MATCH(orders!$D28,products!$A$1:$A$49,0),MATCH(orders!M$1,products!$A$1:$G$1,0))</f>
        <v>0.5</v>
      </c>
      <c r="N28" s="5">
        <f>INDEX(products!$A$1:$G$49,MATCH(orders!$D28,products!$A$1:$A$49,0),MATCH(orders!N$1,products!$A$1:$G$1,0))</f>
        <v>6.75</v>
      </c>
      <c r="O28" s="5">
        <f t="shared" si="2"/>
        <v>27</v>
      </c>
    </row>
    <row r="29" spans="1:15" x14ac:dyDescent="0.3">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4">
        <f>INDEX(products!$A$1:$G$49,MATCH(orders!$D29,products!$A$1:$A$49,0),MATCH(orders!M$1,products!$A$1:$G$1,0))</f>
        <v>0.2</v>
      </c>
      <c r="N29" s="5">
        <f>INDEX(products!$A$1:$G$49,MATCH(orders!$D29,products!$A$1:$A$49,0),MATCH(orders!N$1,products!$A$1:$G$1,0))</f>
        <v>3.375</v>
      </c>
      <c r="O29" s="5">
        <f t="shared" si="2"/>
        <v>16.875</v>
      </c>
    </row>
    <row r="30" spans="1:15" x14ac:dyDescent="0.3">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4">
        <f>INDEX(products!$A$1:$G$49,MATCH(orders!$D30,products!$A$1:$A$49,0),MATCH(orders!M$1,products!$A$1:$G$1,0))</f>
        <v>0.5</v>
      </c>
      <c r="N30" s="5">
        <f>INDEX(products!$A$1:$G$49,MATCH(orders!$D30,products!$A$1:$A$49,0),MATCH(orders!N$1,products!$A$1:$G$1,0))</f>
        <v>5.97</v>
      </c>
      <c r="O30" s="5">
        <f t="shared" si="2"/>
        <v>17.91</v>
      </c>
    </row>
    <row r="31" spans="1:15" x14ac:dyDescent="0.3">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4">
        <f>INDEX(products!$A$1:$G$49,MATCH(orders!$D31,products!$A$1:$A$49,0),MATCH(orders!M$1,products!$A$1:$G$1,0))</f>
        <v>1</v>
      </c>
      <c r="N31" s="5">
        <f>INDEX(products!$A$1:$G$49,MATCH(orders!$D31,products!$A$1:$A$49,0),MATCH(orders!N$1,products!$A$1:$G$1,0))</f>
        <v>9.9499999999999993</v>
      </c>
      <c r="O31" s="5">
        <f t="shared" si="2"/>
        <v>39.799999999999997</v>
      </c>
    </row>
    <row r="32" spans="1:15" x14ac:dyDescent="0.3">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4">
        <f>INDEX(products!$A$1:$G$49,MATCH(orders!$D32,products!$A$1:$A$49,0),MATCH(orders!M$1,products!$A$1:$G$1,0))</f>
        <v>0.2</v>
      </c>
      <c r="N32" s="5">
        <f>INDEX(products!$A$1:$G$49,MATCH(orders!$D32,products!$A$1:$A$49,0),MATCH(orders!N$1,products!$A$1:$G$1,0))</f>
        <v>4.3650000000000002</v>
      </c>
      <c r="O32" s="5">
        <f t="shared" si="2"/>
        <v>21.825000000000003</v>
      </c>
    </row>
    <row r="33" spans="1:15" x14ac:dyDescent="0.3">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4">
        <f>INDEX(products!$A$1:$G$49,MATCH(orders!$D33,products!$A$1:$A$49,0),MATCH(orders!M$1,products!$A$1:$G$1,0))</f>
        <v>0.5</v>
      </c>
      <c r="N33" s="5">
        <f>INDEX(products!$A$1:$G$49,MATCH(orders!$D33,products!$A$1:$A$49,0),MATCH(orders!N$1,products!$A$1:$G$1,0))</f>
        <v>5.97</v>
      </c>
      <c r="O33" s="5">
        <f t="shared" si="2"/>
        <v>35.82</v>
      </c>
    </row>
    <row r="34" spans="1:15" x14ac:dyDescent="0.3">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4">
        <f>INDEX(products!$A$1:$G$49,MATCH(orders!$D34,products!$A$1:$A$49,0),MATCH(orders!M$1,products!$A$1:$G$1,0))</f>
        <v>0.5</v>
      </c>
      <c r="N34" s="5">
        <f>INDEX(products!$A$1:$G$49,MATCH(orders!$D34,products!$A$1:$A$49,0),MATCH(orders!N$1,products!$A$1:$G$1,0))</f>
        <v>8.73</v>
      </c>
      <c r="O34" s="5">
        <f t="shared" si="2"/>
        <v>52.38</v>
      </c>
    </row>
    <row r="35" spans="1:15" x14ac:dyDescent="0.3">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4">
        <f>INDEX(products!$A$1:$G$49,MATCH(orders!$D35,products!$A$1:$A$49,0),MATCH(orders!M$1,products!$A$1:$G$1,0))</f>
        <v>0.2</v>
      </c>
      <c r="N35" s="5">
        <f>INDEX(products!$A$1:$G$49,MATCH(orders!$D35,products!$A$1:$A$49,0),MATCH(orders!N$1,products!$A$1:$G$1,0))</f>
        <v>4.7549999999999999</v>
      </c>
      <c r="O35" s="5">
        <f t="shared" si="2"/>
        <v>23.774999999999999</v>
      </c>
    </row>
    <row r="36" spans="1:15" x14ac:dyDescent="0.3">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4">
        <f>INDEX(products!$A$1:$G$49,MATCH(orders!$D36,products!$A$1:$A$49,0),MATCH(orders!M$1,products!$A$1:$G$1,0))</f>
        <v>0.5</v>
      </c>
      <c r="N36" s="5">
        <f>INDEX(products!$A$1:$G$49,MATCH(orders!$D36,products!$A$1:$A$49,0),MATCH(orders!N$1,products!$A$1:$G$1,0))</f>
        <v>9.51</v>
      </c>
      <c r="O36" s="5">
        <f t="shared" si="2"/>
        <v>57.06</v>
      </c>
    </row>
    <row r="37" spans="1:15" x14ac:dyDescent="0.3">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4">
        <f>INDEX(products!$A$1:$G$49,MATCH(orders!$D37,products!$A$1:$A$49,0),MATCH(orders!M$1,products!$A$1:$G$1,0))</f>
        <v>0.5</v>
      </c>
      <c r="N37" s="5">
        <f>INDEX(products!$A$1:$G$49,MATCH(orders!$D37,products!$A$1:$A$49,0),MATCH(orders!N$1,products!$A$1:$G$1,0))</f>
        <v>5.97</v>
      </c>
      <c r="O37" s="5">
        <f t="shared" si="2"/>
        <v>35.82</v>
      </c>
    </row>
    <row r="38" spans="1:15" x14ac:dyDescent="0.3">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4">
        <f>INDEX(products!$A$1:$G$49,MATCH(orders!$D38,products!$A$1:$A$49,0),MATCH(orders!M$1,products!$A$1:$G$1,0))</f>
        <v>0.2</v>
      </c>
      <c r="N38" s="5">
        <f>INDEX(products!$A$1:$G$49,MATCH(orders!$D38,products!$A$1:$A$49,0),MATCH(orders!N$1,products!$A$1:$G$1,0))</f>
        <v>4.3650000000000002</v>
      </c>
      <c r="O38" s="5">
        <f t="shared" si="2"/>
        <v>8.73</v>
      </c>
    </row>
    <row r="39" spans="1:15" x14ac:dyDescent="0.3">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4">
        <f>INDEX(products!$A$1:$G$49,MATCH(orders!$D39,products!$A$1:$A$49,0),MATCH(orders!M$1,products!$A$1:$G$1,0))</f>
        <v>0.5</v>
      </c>
      <c r="N39" s="5">
        <f>INDEX(products!$A$1:$G$49,MATCH(orders!$D39,products!$A$1:$A$49,0),MATCH(orders!N$1,products!$A$1:$G$1,0))</f>
        <v>9.51</v>
      </c>
      <c r="O39" s="5">
        <f t="shared" si="2"/>
        <v>28.53</v>
      </c>
    </row>
    <row r="40" spans="1:15" x14ac:dyDescent="0.3">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4">
        <f>INDEX(products!$A$1:$G$49,MATCH(orders!$D40,products!$A$1:$A$49,0),MATCH(orders!M$1,products!$A$1:$G$1,0))</f>
        <v>2.5</v>
      </c>
      <c r="N40" s="5">
        <f>INDEX(products!$A$1:$G$49,MATCH(orders!$D40,products!$A$1:$A$49,0),MATCH(orders!N$1,products!$A$1:$G$1,0))</f>
        <v>22.884999999999998</v>
      </c>
      <c r="O40" s="5">
        <f t="shared" si="2"/>
        <v>114.42499999999998</v>
      </c>
    </row>
    <row r="41" spans="1:15" x14ac:dyDescent="0.3">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4">
        <f>INDEX(products!$A$1:$G$49,MATCH(orders!$D41,products!$A$1:$A$49,0),MATCH(orders!M$1,products!$A$1:$G$1,0))</f>
        <v>1</v>
      </c>
      <c r="N41" s="5">
        <f>INDEX(products!$A$1:$G$49,MATCH(orders!$D41,products!$A$1:$A$49,0),MATCH(orders!N$1,products!$A$1:$G$1,0))</f>
        <v>9.9499999999999993</v>
      </c>
      <c r="O41" s="5">
        <f t="shared" si="2"/>
        <v>59.699999999999996</v>
      </c>
    </row>
    <row r="42" spans="1:15" x14ac:dyDescent="0.3">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4">
        <f>INDEX(products!$A$1:$G$49,MATCH(orders!$D42,products!$A$1:$A$49,0),MATCH(orders!M$1,products!$A$1:$G$1,0))</f>
        <v>1</v>
      </c>
      <c r="N42" s="5">
        <f>INDEX(products!$A$1:$G$49,MATCH(orders!$D42,products!$A$1:$A$49,0),MATCH(orders!N$1,products!$A$1:$G$1,0))</f>
        <v>14.55</v>
      </c>
      <c r="O42" s="5">
        <f t="shared" si="2"/>
        <v>43.650000000000006</v>
      </c>
    </row>
    <row r="43" spans="1:15" x14ac:dyDescent="0.3">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4">
        <f>INDEX(products!$A$1:$G$49,MATCH(orders!$D43,products!$A$1:$A$49,0),MATCH(orders!M$1,products!$A$1:$G$1,0))</f>
        <v>0.2</v>
      </c>
      <c r="N43" s="5">
        <f>INDEX(products!$A$1:$G$49,MATCH(orders!$D43,products!$A$1:$A$49,0),MATCH(orders!N$1,products!$A$1:$G$1,0))</f>
        <v>3.645</v>
      </c>
      <c r="O43" s="5">
        <f t="shared" si="2"/>
        <v>7.29</v>
      </c>
    </row>
    <row r="44" spans="1:15" x14ac:dyDescent="0.3">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4">
        <f>INDEX(products!$A$1:$G$49,MATCH(orders!$D44,products!$A$1:$A$49,0),MATCH(orders!M$1,products!$A$1:$G$1,0))</f>
        <v>0.2</v>
      </c>
      <c r="N44" s="5">
        <f>INDEX(products!$A$1:$G$49,MATCH(orders!$D44,products!$A$1:$A$49,0),MATCH(orders!N$1,products!$A$1:$G$1,0))</f>
        <v>2.6849999999999996</v>
      </c>
      <c r="O44" s="5">
        <f t="shared" si="2"/>
        <v>8.0549999999999997</v>
      </c>
    </row>
    <row r="45" spans="1:15" x14ac:dyDescent="0.3">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4">
        <f>INDEX(products!$A$1:$G$49,MATCH(orders!$D45,products!$A$1:$A$49,0),MATCH(orders!M$1,products!$A$1:$G$1,0))</f>
        <v>2.5</v>
      </c>
      <c r="N45" s="5">
        <f>INDEX(products!$A$1:$G$49,MATCH(orders!$D45,products!$A$1:$A$49,0),MATCH(orders!N$1,products!$A$1:$G$1,0))</f>
        <v>36.454999999999998</v>
      </c>
      <c r="O45" s="5">
        <f t="shared" si="2"/>
        <v>72.91</v>
      </c>
    </row>
    <row r="46" spans="1:15" x14ac:dyDescent="0.3">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4">
        <f>INDEX(products!$A$1:$G$49,MATCH(orders!$D46,products!$A$1:$A$49,0),MATCH(orders!M$1,products!$A$1:$G$1,0))</f>
        <v>0.5</v>
      </c>
      <c r="N46" s="5">
        <f>INDEX(products!$A$1:$G$49,MATCH(orders!$D46,products!$A$1:$A$49,0),MATCH(orders!N$1,products!$A$1:$G$1,0))</f>
        <v>8.25</v>
      </c>
      <c r="O46" s="5">
        <f t="shared" si="2"/>
        <v>16.5</v>
      </c>
    </row>
    <row r="47" spans="1:15" x14ac:dyDescent="0.3">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4">
        <f>INDEX(products!$A$1:$G$49,MATCH(orders!$D47,products!$A$1:$A$49,0),MATCH(orders!M$1,products!$A$1:$G$1,0))</f>
        <v>2.5</v>
      </c>
      <c r="N47" s="5">
        <f>INDEX(products!$A$1:$G$49,MATCH(orders!$D47,products!$A$1:$A$49,0),MATCH(orders!N$1,products!$A$1:$G$1,0))</f>
        <v>29.784999999999997</v>
      </c>
      <c r="O47" s="5">
        <f t="shared" si="2"/>
        <v>178.70999999999998</v>
      </c>
    </row>
    <row r="48" spans="1:15" x14ac:dyDescent="0.3">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4">
        <f>INDEX(products!$A$1:$G$49,MATCH(orders!$D48,products!$A$1:$A$49,0),MATCH(orders!M$1,products!$A$1:$G$1,0))</f>
        <v>2.5</v>
      </c>
      <c r="N48" s="5">
        <f>INDEX(products!$A$1:$G$49,MATCH(orders!$D48,products!$A$1:$A$49,0),MATCH(orders!N$1,products!$A$1:$G$1,0))</f>
        <v>31.624999999999996</v>
      </c>
      <c r="O48" s="5">
        <f t="shared" si="2"/>
        <v>63.249999999999993</v>
      </c>
    </row>
    <row r="49" spans="1:15" x14ac:dyDescent="0.3">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4">
        <f>INDEX(products!$A$1:$G$49,MATCH(orders!$D49,products!$A$1:$A$49,0),MATCH(orders!M$1,products!$A$1:$G$1,0))</f>
        <v>0.2</v>
      </c>
      <c r="N49" s="5">
        <f>INDEX(products!$A$1:$G$49,MATCH(orders!$D49,products!$A$1:$A$49,0),MATCH(orders!N$1,products!$A$1:$G$1,0))</f>
        <v>3.8849999999999998</v>
      </c>
      <c r="O49" s="5">
        <f t="shared" si="2"/>
        <v>7.77</v>
      </c>
    </row>
    <row r="50" spans="1:15" x14ac:dyDescent="0.3">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4">
        <f>INDEX(products!$A$1:$G$49,MATCH(orders!$D50,products!$A$1:$A$49,0),MATCH(orders!M$1,products!$A$1:$G$1,0))</f>
        <v>2.5</v>
      </c>
      <c r="N50" s="5">
        <f>INDEX(products!$A$1:$G$49,MATCH(orders!$D50,products!$A$1:$A$49,0),MATCH(orders!N$1,products!$A$1:$G$1,0))</f>
        <v>22.884999999999998</v>
      </c>
      <c r="O50" s="5">
        <f t="shared" si="2"/>
        <v>91.539999999999992</v>
      </c>
    </row>
    <row r="51" spans="1:15" x14ac:dyDescent="0.3">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4">
        <f>INDEX(products!$A$1:$G$49,MATCH(orders!$D51,products!$A$1:$A$49,0),MATCH(orders!M$1,products!$A$1:$G$1,0))</f>
        <v>1</v>
      </c>
      <c r="N51" s="5">
        <f>INDEX(products!$A$1:$G$49,MATCH(orders!$D51,products!$A$1:$A$49,0),MATCH(orders!N$1,products!$A$1:$G$1,0))</f>
        <v>12.95</v>
      </c>
      <c r="O51" s="5">
        <f t="shared" si="2"/>
        <v>38.849999999999994</v>
      </c>
    </row>
    <row r="52" spans="1:15" x14ac:dyDescent="0.3">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4">
        <f>INDEX(products!$A$1:$G$49,MATCH(orders!$D52,products!$A$1:$A$49,0),MATCH(orders!M$1,products!$A$1:$G$1,0))</f>
        <v>0.5</v>
      </c>
      <c r="N52" s="5">
        <f>INDEX(products!$A$1:$G$49,MATCH(orders!$D52,products!$A$1:$A$49,0),MATCH(orders!N$1,products!$A$1:$G$1,0))</f>
        <v>7.77</v>
      </c>
      <c r="O52" s="5">
        <f t="shared" si="2"/>
        <v>15.54</v>
      </c>
    </row>
    <row r="53" spans="1:15" x14ac:dyDescent="0.3">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4">
        <f>INDEX(products!$A$1:$G$49,MATCH(orders!$D53,products!$A$1:$A$49,0),MATCH(orders!M$1,products!$A$1:$G$1,0))</f>
        <v>2.5</v>
      </c>
      <c r="N53" s="5">
        <f>INDEX(products!$A$1:$G$49,MATCH(orders!$D53,products!$A$1:$A$49,0),MATCH(orders!N$1,products!$A$1:$G$1,0))</f>
        <v>36.454999999999998</v>
      </c>
      <c r="O53" s="5">
        <f t="shared" si="2"/>
        <v>145.82</v>
      </c>
    </row>
    <row r="54" spans="1:15" x14ac:dyDescent="0.3">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4">
        <f>INDEX(products!$A$1:$G$49,MATCH(orders!$D54,products!$A$1:$A$49,0),MATCH(orders!M$1,products!$A$1:$G$1,0))</f>
        <v>0.5</v>
      </c>
      <c r="N54" s="5">
        <f>INDEX(products!$A$1:$G$49,MATCH(orders!$D54,products!$A$1:$A$49,0),MATCH(orders!N$1,products!$A$1:$G$1,0))</f>
        <v>5.97</v>
      </c>
      <c r="O54" s="5">
        <f t="shared" si="2"/>
        <v>29.849999999999998</v>
      </c>
    </row>
    <row r="55" spans="1:15" x14ac:dyDescent="0.3">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4">
        <f>INDEX(products!$A$1:$G$49,MATCH(orders!$D55,products!$A$1:$A$49,0),MATCH(orders!M$1,products!$A$1:$G$1,0))</f>
        <v>2.5</v>
      </c>
      <c r="N55" s="5">
        <f>INDEX(products!$A$1:$G$49,MATCH(orders!$D55,products!$A$1:$A$49,0),MATCH(orders!N$1,products!$A$1:$G$1,0))</f>
        <v>36.454999999999998</v>
      </c>
      <c r="O55" s="5">
        <f t="shared" si="2"/>
        <v>72.91</v>
      </c>
    </row>
    <row r="56" spans="1:15" x14ac:dyDescent="0.3">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4">
        <f>INDEX(products!$A$1:$G$49,MATCH(orders!$D56,products!$A$1:$A$49,0),MATCH(orders!M$1,products!$A$1:$G$1,0))</f>
        <v>1</v>
      </c>
      <c r="N56" s="5">
        <f>INDEX(products!$A$1:$G$49,MATCH(orders!$D56,products!$A$1:$A$49,0),MATCH(orders!N$1,products!$A$1:$G$1,0))</f>
        <v>14.55</v>
      </c>
      <c r="O56" s="5">
        <f t="shared" si="2"/>
        <v>72.75</v>
      </c>
    </row>
    <row r="57" spans="1:15" x14ac:dyDescent="0.3">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4">
        <f>INDEX(products!$A$1:$G$49,MATCH(orders!$D57,products!$A$1:$A$49,0),MATCH(orders!M$1,products!$A$1:$G$1,0))</f>
        <v>1</v>
      </c>
      <c r="N57" s="5">
        <f>INDEX(products!$A$1:$G$49,MATCH(orders!$D57,products!$A$1:$A$49,0),MATCH(orders!N$1,products!$A$1:$G$1,0))</f>
        <v>15.85</v>
      </c>
      <c r="O57" s="5">
        <f t="shared" si="2"/>
        <v>47.55</v>
      </c>
    </row>
    <row r="58" spans="1:15" x14ac:dyDescent="0.3">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4">
        <f>INDEX(products!$A$1:$G$49,MATCH(orders!$D58,products!$A$1:$A$49,0),MATCH(orders!M$1,products!$A$1:$G$1,0))</f>
        <v>0.2</v>
      </c>
      <c r="N58" s="5">
        <f>INDEX(products!$A$1:$G$49,MATCH(orders!$D58,products!$A$1:$A$49,0),MATCH(orders!N$1,products!$A$1:$G$1,0))</f>
        <v>3.645</v>
      </c>
      <c r="O58" s="5">
        <f t="shared" si="2"/>
        <v>10.935</v>
      </c>
    </row>
    <row r="59" spans="1:15" x14ac:dyDescent="0.3">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4">
        <f>INDEX(products!$A$1:$G$49,MATCH(orders!$D59,products!$A$1:$A$49,0),MATCH(orders!M$1,products!$A$1:$G$1,0))</f>
        <v>1</v>
      </c>
      <c r="N59" s="5">
        <f>INDEX(products!$A$1:$G$49,MATCH(orders!$D59,products!$A$1:$A$49,0),MATCH(orders!N$1,products!$A$1:$G$1,0))</f>
        <v>14.85</v>
      </c>
      <c r="O59" s="5">
        <f t="shared" si="2"/>
        <v>59.4</v>
      </c>
    </row>
    <row r="60" spans="1:15" x14ac:dyDescent="0.3">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4">
        <f>INDEX(products!$A$1:$G$49,MATCH(orders!$D60,products!$A$1:$A$49,0),MATCH(orders!M$1,products!$A$1:$G$1,0))</f>
        <v>2.5</v>
      </c>
      <c r="N60" s="5">
        <f>INDEX(products!$A$1:$G$49,MATCH(orders!$D60,products!$A$1:$A$49,0),MATCH(orders!N$1,products!$A$1:$G$1,0))</f>
        <v>29.784999999999997</v>
      </c>
      <c r="O60" s="5">
        <f t="shared" si="2"/>
        <v>89.35499999999999</v>
      </c>
    </row>
    <row r="61" spans="1:15" x14ac:dyDescent="0.3">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4">
        <f>INDEX(products!$A$1:$G$49,MATCH(orders!$D61,products!$A$1:$A$49,0),MATCH(orders!M$1,products!$A$1:$G$1,0))</f>
        <v>0.5</v>
      </c>
      <c r="N61" s="5">
        <f>INDEX(products!$A$1:$G$49,MATCH(orders!$D61,products!$A$1:$A$49,0),MATCH(orders!N$1,products!$A$1:$G$1,0))</f>
        <v>8.73</v>
      </c>
      <c r="O61" s="5">
        <f t="shared" si="2"/>
        <v>26.19</v>
      </c>
    </row>
    <row r="62" spans="1:15" x14ac:dyDescent="0.3">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4">
        <f>INDEX(products!$A$1:$G$49,MATCH(orders!$D62,products!$A$1:$A$49,0),MATCH(orders!M$1,products!$A$1:$G$1,0))</f>
        <v>2.5</v>
      </c>
      <c r="N62" s="5">
        <f>INDEX(products!$A$1:$G$49,MATCH(orders!$D62,products!$A$1:$A$49,0),MATCH(orders!N$1,products!$A$1:$G$1,0))</f>
        <v>22.884999999999998</v>
      </c>
      <c r="O62" s="5">
        <f t="shared" si="2"/>
        <v>114.42499999999998</v>
      </c>
    </row>
    <row r="63" spans="1:15" x14ac:dyDescent="0.3">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4">
        <f>INDEX(products!$A$1:$G$49,MATCH(orders!$D63,products!$A$1:$A$49,0),MATCH(orders!M$1,products!$A$1:$G$1,0))</f>
        <v>0.5</v>
      </c>
      <c r="N63" s="5">
        <f>INDEX(products!$A$1:$G$49,MATCH(orders!$D63,products!$A$1:$A$49,0),MATCH(orders!N$1,products!$A$1:$G$1,0))</f>
        <v>5.3699999999999992</v>
      </c>
      <c r="O63" s="5">
        <f t="shared" si="2"/>
        <v>26.849999999999994</v>
      </c>
    </row>
    <row r="64" spans="1:15" x14ac:dyDescent="0.3">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4">
        <f>INDEX(products!$A$1:$G$49,MATCH(orders!$D64,products!$A$1:$A$49,0),MATCH(orders!M$1,products!$A$1:$G$1,0))</f>
        <v>0.2</v>
      </c>
      <c r="N64" s="5">
        <f>INDEX(products!$A$1:$G$49,MATCH(orders!$D64,products!$A$1:$A$49,0),MATCH(orders!N$1,products!$A$1:$G$1,0))</f>
        <v>4.7549999999999999</v>
      </c>
      <c r="O64" s="5">
        <f t="shared" si="2"/>
        <v>23.774999999999999</v>
      </c>
    </row>
    <row r="65" spans="1:15" x14ac:dyDescent="0.3">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4">
        <f>INDEX(products!$A$1:$G$49,MATCH(orders!$D65,products!$A$1:$A$49,0),MATCH(orders!M$1,products!$A$1:$G$1,0))</f>
        <v>0.5</v>
      </c>
      <c r="N65" s="5">
        <f>INDEX(products!$A$1:$G$49,MATCH(orders!$D65,products!$A$1:$A$49,0),MATCH(orders!N$1,products!$A$1:$G$1,0))</f>
        <v>6.75</v>
      </c>
      <c r="O65" s="5">
        <f t="shared" si="2"/>
        <v>6.75</v>
      </c>
    </row>
    <row r="66" spans="1:15" x14ac:dyDescent="0.3">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4">
        <f>INDEX(products!$A$1:$G$49,MATCH(orders!$D66,products!$A$1:$A$49,0),MATCH(orders!M$1,products!$A$1:$G$1,0))</f>
        <v>0.5</v>
      </c>
      <c r="N66" s="5">
        <f>INDEX(products!$A$1:$G$49,MATCH(orders!$D66,products!$A$1:$A$49,0),MATCH(orders!N$1,products!$A$1:$G$1,0))</f>
        <v>5.97</v>
      </c>
      <c r="O66" s="5">
        <f t="shared" si="2"/>
        <v>35.82</v>
      </c>
    </row>
    <row r="67" spans="1:15" x14ac:dyDescent="0.3">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t="str">
        <f>INDEX(products!$A$1:$G$49,MATCH(orders!$D67,products!$A$1:$A$49,0),MATCH(orders!I$1,products!$A$1:$G$1,0))</f>
        <v>Rob</v>
      </c>
      <c r="J67" t="str">
        <f t="shared" ref="J67:J130" si="3">IF(I67="Rob","Robusta",IF(I67="Exc","Excelsa",IF(I67="Ara","Arabica","Liberica")))</f>
        <v>Robusta</v>
      </c>
      <c r="K67" t="str">
        <f>INDEX(products!$A$1:$G$49,MATCH(orders!$D67,products!$A$1:$A$49,0),MATCH(orders!K$1,products!$A$1:$G$1,0))</f>
        <v>D</v>
      </c>
      <c r="L67" t="str">
        <f t="shared" ref="L67:L130" si="4">IF(K67="M", "Medium",IF(K67="L","Light","Dark"))</f>
        <v>Dark</v>
      </c>
      <c r="M67" s="4">
        <f>INDEX(products!$A$1:$G$49,MATCH(orders!$D67,products!$A$1:$A$49,0),MATCH(orders!M$1,products!$A$1:$G$1,0))</f>
        <v>2.5</v>
      </c>
      <c r="N67" s="5">
        <f>INDEX(products!$A$1:$G$49,MATCH(orders!$D67,products!$A$1:$A$49,0),MATCH(orders!N$1,products!$A$1:$G$1,0))</f>
        <v>20.584999999999997</v>
      </c>
      <c r="O67" s="5">
        <f t="shared" ref="O67:O130" si="5">N67*E67</f>
        <v>82.339999999999989</v>
      </c>
    </row>
    <row r="68" spans="1:15" x14ac:dyDescent="0.3">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4">
        <f>INDEX(products!$A$1:$G$49,MATCH(orders!$D68,products!$A$1:$A$49,0),MATCH(orders!M$1,products!$A$1:$G$1,0))</f>
        <v>0.5</v>
      </c>
      <c r="N68" s="5">
        <f>INDEX(products!$A$1:$G$49,MATCH(orders!$D68,products!$A$1:$A$49,0),MATCH(orders!N$1,products!$A$1:$G$1,0))</f>
        <v>7.169999999999999</v>
      </c>
      <c r="O68" s="5">
        <f t="shared" si="5"/>
        <v>7.169999999999999</v>
      </c>
    </row>
    <row r="69" spans="1:15" x14ac:dyDescent="0.3">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4">
        <f>INDEX(products!$A$1:$G$49,MATCH(orders!$D69,products!$A$1:$A$49,0),MATCH(orders!M$1,products!$A$1:$G$1,0))</f>
        <v>0.2</v>
      </c>
      <c r="N69" s="5">
        <f>INDEX(products!$A$1:$G$49,MATCH(orders!$D69,products!$A$1:$A$49,0),MATCH(orders!N$1,products!$A$1:$G$1,0))</f>
        <v>4.7549999999999999</v>
      </c>
      <c r="O69" s="5">
        <f t="shared" si="5"/>
        <v>9.51</v>
      </c>
    </row>
    <row r="70" spans="1:15" x14ac:dyDescent="0.3">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4">
        <f>INDEX(products!$A$1:$G$49,MATCH(orders!$D70,products!$A$1:$A$49,0),MATCH(orders!M$1,products!$A$1:$G$1,0))</f>
        <v>0.2</v>
      </c>
      <c r="N70" s="5">
        <f>INDEX(products!$A$1:$G$49,MATCH(orders!$D70,products!$A$1:$A$49,0),MATCH(orders!N$1,products!$A$1:$G$1,0))</f>
        <v>2.9849999999999999</v>
      </c>
      <c r="O70" s="5">
        <f t="shared" si="5"/>
        <v>2.9849999999999999</v>
      </c>
    </row>
    <row r="71" spans="1:15" x14ac:dyDescent="0.3">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4">
        <f>INDEX(products!$A$1:$G$49,MATCH(orders!$D71,products!$A$1:$A$49,0),MATCH(orders!M$1,products!$A$1:$G$1,0))</f>
        <v>1</v>
      </c>
      <c r="N71" s="5">
        <f>INDEX(products!$A$1:$G$49,MATCH(orders!$D71,products!$A$1:$A$49,0),MATCH(orders!N$1,products!$A$1:$G$1,0))</f>
        <v>9.9499999999999993</v>
      </c>
      <c r="O71" s="5">
        <f t="shared" si="5"/>
        <v>59.699999999999996</v>
      </c>
    </row>
    <row r="72" spans="1:15" x14ac:dyDescent="0.3">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4">
        <f>INDEX(products!$A$1:$G$49,MATCH(orders!$D72,products!$A$1:$A$49,0),MATCH(orders!M$1,products!$A$1:$G$1,0))</f>
        <v>2.5</v>
      </c>
      <c r="N72" s="5">
        <f>INDEX(products!$A$1:$G$49,MATCH(orders!$D72,products!$A$1:$A$49,0),MATCH(orders!N$1,products!$A$1:$G$1,0))</f>
        <v>34.154999999999994</v>
      </c>
      <c r="O72" s="5">
        <f t="shared" si="5"/>
        <v>136.61999999999998</v>
      </c>
    </row>
    <row r="73" spans="1:15" x14ac:dyDescent="0.3">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4">
        <f>INDEX(products!$A$1:$G$49,MATCH(orders!$D73,products!$A$1:$A$49,0),MATCH(orders!M$1,products!$A$1:$G$1,0))</f>
        <v>0.2</v>
      </c>
      <c r="N73" s="5">
        <f>INDEX(products!$A$1:$G$49,MATCH(orders!$D73,products!$A$1:$A$49,0),MATCH(orders!N$1,products!$A$1:$G$1,0))</f>
        <v>4.7549999999999999</v>
      </c>
      <c r="O73" s="5">
        <f t="shared" si="5"/>
        <v>9.51</v>
      </c>
    </row>
    <row r="74" spans="1:15" x14ac:dyDescent="0.3">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4">
        <f>INDEX(products!$A$1:$G$49,MATCH(orders!$D74,products!$A$1:$A$49,0),MATCH(orders!M$1,products!$A$1:$G$1,0))</f>
        <v>2.5</v>
      </c>
      <c r="N74" s="5">
        <f>INDEX(products!$A$1:$G$49,MATCH(orders!$D74,products!$A$1:$A$49,0),MATCH(orders!N$1,products!$A$1:$G$1,0))</f>
        <v>25.874999999999996</v>
      </c>
      <c r="O74" s="5">
        <f t="shared" si="5"/>
        <v>77.624999999999986</v>
      </c>
    </row>
    <row r="75" spans="1:15" x14ac:dyDescent="0.3">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4">
        <f>INDEX(products!$A$1:$G$49,MATCH(orders!$D75,products!$A$1:$A$49,0),MATCH(orders!M$1,products!$A$1:$G$1,0))</f>
        <v>0.2</v>
      </c>
      <c r="N75" s="5">
        <f>INDEX(products!$A$1:$G$49,MATCH(orders!$D75,products!$A$1:$A$49,0),MATCH(orders!N$1,products!$A$1:$G$1,0))</f>
        <v>4.3650000000000002</v>
      </c>
      <c r="O75" s="5">
        <f t="shared" si="5"/>
        <v>21.825000000000003</v>
      </c>
    </row>
    <row r="76" spans="1:15" x14ac:dyDescent="0.3">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4">
        <f>INDEX(products!$A$1:$G$49,MATCH(orders!$D76,products!$A$1:$A$49,0),MATCH(orders!M$1,products!$A$1:$G$1,0))</f>
        <v>0.5</v>
      </c>
      <c r="N76" s="5">
        <f>INDEX(products!$A$1:$G$49,MATCH(orders!$D76,products!$A$1:$A$49,0),MATCH(orders!N$1,products!$A$1:$G$1,0))</f>
        <v>8.91</v>
      </c>
      <c r="O76" s="5">
        <f t="shared" si="5"/>
        <v>17.82</v>
      </c>
    </row>
    <row r="77" spans="1:15" x14ac:dyDescent="0.3">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4">
        <f>INDEX(products!$A$1:$G$49,MATCH(orders!$D77,products!$A$1:$A$49,0),MATCH(orders!M$1,products!$A$1:$G$1,0))</f>
        <v>1</v>
      </c>
      <c r="N77" s="5">
        <f>INDEX(products!$A$1:$G$49,MATCH(orders!$D77,products!$A$1:$A$49,0),MATCH(orders!N$1,products!$A$1:$G$1,0))</f>
        <v>8.9499999999999993</v>
      </c>
      <c r="O77" s="5">
        <f t="shared" si="5"/>
        <v>53.699999999999996</v>
      </c>
    </row>
    <row r="78" spans="1:15" x14ac:dyDescent="0.3">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4">
        <f>INDEX(products!$A$1:$G$49,MATCH(orders!$D78,products!$A$1:$A$49,0),MATCH(orders!M$1,products!$A$1:$G$1,0))</f>
        <v>0.2</v>
      </c>
      <c r="N78" s="5">
        <f>INDEX(products!$A$1:$G$49,MATCH(orders!$D78,products!$A$1:$A$49,0),MATCH(orders!N$1,products!$A$1:$G$1,0))</f>
        <v>3.5849999999999995</v>
      </c>
      <c r="O78" s="5">
        <f t="shared" si="5"/>
        <v>3.5849999999999995</v>
      </c>
    </row>
    <row r="79" spans="1:15" x14ac:dyDescent="0.3">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4">
        <f>INDEX(products!$A$1:$G$49,MATCH(orders!$D79,products!$A$1:$A$49,0),MATCH(orders!M$1,products!$A$1:$G$1,0))</f>
        <v>0.2</v>
      </c>
      <c r="N79" s="5">
        <f>INDEX(products!$A$1:$G$49,MATCH(orders!$D79,products!$A$1:$A$49,0),MATCH(orders!N$1,products!$A$1:$G$1,0))</f>
        <v>3.645</v>
      </c>
      <c r="O79" s="5">
        <f t="shared" si="5"/>
        <v>7.29</v>
      </c>
    </row>
    <row r="80" spans="1:15" x14ac:dyDescent="0.3">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4">
        <f>INDEX(products!$A$1:$G$49,MATCH(orders!$D80,products!$A$1:$A$49,0),MATCH(orders!M$1,products!$A$1:$G$1,0))</f>
        <v>0.5</v>
      </c>
      <c r="N80" s="5">
        <f>INDEX(products!$A$1:$G$49,MATCH(orders!$D80,products!$A$1:$A$49,0),MATCH(orders!N$1,products!$A$1:$G$1,0))</f>
        <v>6.75</v>
      </c>
      <c r="O80" s="5">
        <f t="shared" si="5"/>
        <v>40.5</v>
      </c>
    </row>
    <row r="81" spans="1:15" x14ac:dyDescent="0.3">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4">
        <f>INDEX(products!$A$1:$G$49,MATCH(orders!$D81,products!$A$1:$A$49,0),MATCH(orders!M$1,products!$A$1:$G$1,0))</f>
        <v>1</v>
      </c>
      <c r="N81" s="5">
        <f>INDEX(products!$A$1:$G$49,MATCH(orders!$D81,products!$A$1:$A$49,0),MATCH(orders!N$1,products!$A$1:$G$1,0))</f>
        <v>11.95</v>
      </c>
      <c r="O81" s="5">
        <f t="shared" si="5"/>
        <v>47.8</v>
      </c>
    </row>
    <row r="82" spans="1:15" x14ac:dyDescent="0.3">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4">
        <f>INDEX(products!$A$1:$G$49,MATCH(orders!$D82,products!$A$1:$A$49,0),MATCH(orders!M$1,products!$A$1:$G$1,0))</f>
        <v>0.5</v>
      </c>
      <c r="N82" s="5">
        <f>INDEX(products!$A$1:$G$49,MATCH(orders!$D82,products!$A$1:$A$49,0),MATCH(orders!N$1,products!$A$1:$G$1,0))</f>
        <v>7.77</v>
      </c>
      <c r="O82" s="5">
        <f t="shared" si="5"/>
        <v>38.849999999999994</v>
      </c>
    </row>
    <row r="83" spans="1:15" x14ac:dyDescent="0.3">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4">
        <f>INDEX(products!$A$1:$G$49,MATCH(orders!$D83,products!$A$1:$A$49,0),MATCH(orders!M$1,products!$A$1:$G$1,0))</f>
        <v>2.5</v>
      </c>
      <c r="N83" s="5">
        <f>INDEX(products!$A$1:$G$49,MATCH(orders!$D83,products!$A$1:$A$49,0),MATCH(orders!N$1,products!$A$1:$G$1,0))</f>
        <v>36.454999999999998</v>
      </c>
      <c r="O83" s="5">
        <f t="shared" si="5"/>
        <v>109.36499999999999</v>
      </c>
    </row>
    <row r="84" spans="1:15" x14ac:dyDescent="0.3">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4">
        <f>INDEX(products!$A$1:$G$49,MATCH(orders!$D84,products!$A$1:$A$49,0),MATCH(orders!M$1,products!$A$1:$G$1,0))</f>
        <v>2.5</v>
      </c>
      <c r="N84" s="5">
        <f>INDEX(products!$A$1:$G$49,MATCH(orders!$D84,products!$A$1:$A$49,0),MATCH(orders!N$1,products!$A$1:$G$1,0))</f>
        <v>33.464999999999996</v>
      </c>
      <c r="O84" s="5">
        <f t="shared" si="5"/>
        <v>100.39499999999998</v>
      </c>
    </row>
    <row r="85" spans="1:15" x14ac:dyDescent="0.3">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4">
        <f>INDEX(products!$A$1:$G$49,MATCH(orders!$D85,products!$A$1:$A$49,0),MATCH(orders!M$1,products!$A$1:$G$1,0))</f>
        <v>2.5</v>
      </c>
      <c r="N85" s="5">
        <f>INDEX(products!$A$1:$G$49,MATCH(orders!$D85,products!$A$1:$A$49,0),MATCH(orders!N$1,products!$A$1:$G$1,0))</f>
        <v>20.584999999999997</v>
      </c>
      <c r="O85" s="5">
        <f t="shared" si="5"/>
        <v>82.339999999999989</v>
      </c>
    </row>
    <row r="86" spans="1:15" x14ac:dyDescent="0.3">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4">
        <f>INDEX(products!$A$1:$G$49,MATCH(orders!$D86,products!$A$1:$A$49,0),MATCH(orders!M$1,products!$A$1:$G$1,0))</f>
        <v>0.5</v>
      </c>
      <c r="N86" s="5">
        <f>INDEX(products!$A$1:$G$49,MATCH(orders!$D86,products!$A$1:$A$49,0),MATCH(orders!N$1,products!$A$1:$G$1,0))</f>
        <v>9.51</v>
      </c>
      <c r="O86" s="5">
        <f t="shared" si="5"/>
        <v>9.51</v>
      </c>
    </row>
    <row r="87" spans="1:15" x14ac:dyDescent="0.3">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4">
        <f>INDEX(products!$A$1:$G$49,MATCH(orders!$D87,products!$A$1:$A$49,0),MATCH(orders!M$1,products!$A$1:$G$1,0))</f>
        <v>2.5</v>
      </c>
      <c r="N87" s="5">
        <f>INDEX(products!$A$1:$G$49,MATCH(orders!$D87,products!$A$1:$A$49,0),MATCH(orders!N$1,products!$A$1:$G$1,0))</f>
        <v>29.784999999999997</v>
      </c>
      <c r="O87" s="5">
        <f t="shared" si="5"/>
        <v>89.35499999999999</v>
      </c>
    </row>
    <row r="88" spans="1:15" x14ac:dyDescent="0.3">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4">
        <f>INDEX(products!$A$1:$G$49,MATCH(orders!$D88,products!$A$1:$A$49,0),MATCH(orders!M$1,products!$A$1:$G$1,0))</f>
        <v>0.2</v>
      </c>
      <c r="N88" s="5">
        <f>INDEX(products!$A$1:$G$49,MATCH(orders!$D88,products!$A$1:$A$49,0),MATCH(orders!N$1,products!$A$1:$G$1,0))</f>
        <v>2.9849999999999999</v>
      </c>
      <c r="O88" s="5">
        <f t="shared" si="5"/>
        <v>11.94</v>
      </c>
    </row>
    <row r="89" spans="1:15" x14ac:dyDescent="0.3">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4">
        <f>INDEX(products!$A$1:$G$49,MATCH(orders!$D89,products!$A$1:$A$49,0),MATCH(orders!M$1,products!$A$1:$G$1,0))</f>
        <v>1</v>
      </c>
      <c r="N89" s="5">
        <f>INDEX(products!$A$1:$G$49,MATCH(orders!$D89,products!$A$1:$A$49,0),MATCH(orders!N$1,products!$A$1:$G$1,0))</f>
        <v>11.25</v>
      </c>
      <c r="O89" s="5">
        <f t="shared" si="5"/>
        <v>33.75</v>
      </c>
    </row>
    <row r="90" spans="1:15" x14ac:dyDescent="0.3">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4">
        <f>INDEX(products!$A$1:$G$49,MATCH(orders!$D90,products!$A$1:$A$49,0),MATCH(orders!M$1,products!$A$1:$G$1,0))</f>
        <v>1</v>
      </c>
      <c r="N90" s="5">
        <f>INDEX(products!$A$1:$G$49,MATCH(orders!$D90,products!$A$1:$A$49,0),MATCH(orders!N$1,products!$A$1:$G$1,0))</f>
        <v>11.95</v>
      </c>
      <c r="O90" s="5">
        <f t="shared" si="5"/>
        <v>35.849999999999994</v>
      </c>
    </row>
    <row r="91" spans="1:15" x14ac:dyDescent="0.3">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4">
        <f>INDEX(products!$A$1:$G$49,MATCH(orders!$D91,products!$A$1:$A$49,0),MATCH(orders!M$1,products!$A$1:$G$1,0))</f>
        <v>1</v>
      </c>
      <c r="N91" s="5">
        <f>INDEX(products!$A$1:$G$49,MATCH(orders!$D91,products!$A$1:$A$49,0),MATCH(orders!N$1,products!$A$1:$G$1,0))</f>
        <v>12.95</v>
      </c>
      <c r="O91" s="5">
        <f t="shared" si="5"/>
        <v>77.699999999999989</v>
      </c>
    </row>
    <row r="92" spans="1:15" x14ac:dyDescent="0.3">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4">
        <f>INDEX(products!$A$1:$G$49,MATCH(orders!$D92,products!$A$1:$A$49,0),MATCH(orders!M$1,products!$A$1:$G$1,0))</f>
        <v>1</v>
      </c>
      <c r="N92" s="5">
        <f>INDEX(products!$A$1:$G$49,MATCH(orders!$D92,products!$A$1:$A$49,0),MATCH(orders!N$1,products!$A$1:$G$1,0))</f>
        <v>12.95</v>
      </c>
      <c r="O92" s="5">
        <f t="shared" si="5"/>
        <v>51.8</v>
      </c>
    </row>
    <row r="93" spans="1:15" x14ac:dyDescent="0.3">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4">
        <f>INDEX(products!$A$1:$G$49,MATCH(orders!$D93,products!$A$1:$A$49,0),MATCH(orders!M$1,products!$A$1:$G$1,0))</f>
        <v>2.5</v>
      </c>
      <c r="N93" s="5">
        <f>INDEX(products!$A$1:$G$49,MATCH(orders!$D93,products!$A$1:$A$49,0),MATCH(orders!N$1,products!$A$1:$G$1,0))</f>
        <v>25.874999999999996</v>
      </c>
      <c r="O93" s="5">
        <f t="shared" si="5"/>
        <v>103.49999999999999</v>
      </c>
    </row>
    <row r="94" spans="1:15" x14ac:dyDescent="0.3">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4">
        <f>INDEX(products!$A$1:$G$49,MATCH(orders!$D94,products!$A$1:$A$49,0),MATCH(orders!M$1,products!$A$1:$G$1,0))</f>
        <v>1</v>
      </c>
      <c r="N94" s="5">
        <f>INDEX(products!$A$1:$G$49,MATCH(orders!$D94,products!$A$1:$A$49,0),MATCH(orders!N$1,products!$A$1:$G$1,0))</f>
        <v>14.85</v>
      </c>
      <c r="O94" s="5">
        <f t="shared" si="5"/>
        <v>44.55</v>
      </c>
    </row>
    <row r="95" spans="1:15" x14ac:dyDescent="0.3">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4">
        <f>INDEX(products!$A$1:$G$49,MATCH(orders!$D95,products!$A$1:$A$49,0),MATCH(orders!M$1,products!$A$1:$G$1,0))</f>
        <v>0.5</v>
      </c>
      <c r="N95" s="5">
        <f>INDEX(products!$A$1:$G$49,MATCH(orders!$D95,products!$A$1:$A$49,0),MATCH(orders!N$1,products!$A$1:$G$1,0))</f>
        <v>8.91</v>
      </c>
      <c r="O95" s="5">
        <f t="shared" si="5"/>
        <v>35.64</v>
      </c>
    </row>
    <row r="96" spans="1:15" x14ac:dyDescent="0.3">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4">
        <f>INDEX(products!$A$1:$G$49,MATCH(orders!$D96,products!$A$1:$A$49,0),MATCH(orders!M$1,products!$A$1:$G$1,0))</f>
        <v>0.2</v>
      </c>
      <c r="N96" s="5">
        <f>INDEX(products!$A$1:$G$49,MATCH(orders!$D96,products!$A$1:$A$49,0),MATCH(orders!N$1,products!$A$1:$G$1,0))</f>
        <v>2.9849999999999999</v>
      </c>
      <c r="O96" s="5">
        <f t="shared" si="5"/>
        <v>17.91</v>
      </c>
    </row>
    <row r="97" spans="1:15" x14ac:dyDescent="0.3">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4">
        <f>INDEX(products!$A$1:$G$49,MATCH(orders!$D97,products!$A$1:$A$49,0),MATCH(orders!M$1,products!$A$1:$G$1,0))</f>
        <v>2.5</v>
      </c>
      <c r="N97" s="5">
        <f>INDEX(products!$A$1:$G$49,MATCH(orders!$D97,products!$A$1:$A$49,0),MATCH(orders!N$1,products!$A$1:$G$1,0))</f>
        <v>25.874999999999996</v>
      </c>
      <c r="O97" s="5">
        <f t="shared" si="5"/>
        <v>155.24999999999997</v>
      </c>
    </row>
    <row r="98" spans="1:15" x14ac:dyDescent="0.3">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4">
        <f>INDEX(products!$A$1:$G$49,MATCH(orders!$D98,products!$A$1:$A$49,0),MATCH(orders!M$1,products!$A$1:$G$1,0))</f>
        <v>0.2</v>
      </c>
      <c r="N98" s="5">
        <f>INDEX(products!$A$1:$G$49,MATCH(orders!$D98,products!$A$1:$A$49,0),MATCH(orders!N$1,products!$A$1:$G$1,0))</f>
        <v>2.9849999999999999</v>
      </c>
      <c r="O98" s="5">
        <f t="shared" si="5"/>
        <v>5.97</v>
      </c>
    </row>
    <row r="99" spans="1:15" x14ac:dyDescent="0.3">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4">
        <f>INDEX(products!$A$1:$G$49,MATCH(orders!$D99,products!$A$1:$A$49,0),MATCH(orders!M$1,products!$A$1:$G$1,0))</f>
        <v>0.5</v>
      </c>
      <c r="N99" s="5">
        <f>INDEX(products!$A$1:$G$49,MATCH(orders!$D99,products!$A$1:$A$49,0),MATCH(orders!N$1,products!$A$1:$G$1,0))</f>
        <v>6.75</v>
      </c>
      <c r="O99" s="5">
        <f t="shared" si="5"/>
        <v>13.5</v>
      </c>
    </row>
    <row r="100" spans="1:15" x14ac:dyDescent="0.3">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4">
        <f>INDEX(products!$A$1:$G$49,MATCH(orders!$D100,products!$A$1:$A$49,0),MATCH(orders!M$1,products!$A$1:$G$1,0))</f>
        <v>0.2</v>
      </c>
      <c r="N100" s="5">
        <f>INDEX(products!$A$1:$G$49,MATCH(orders!$D100,products!$A$1:$A$49,0),MATCH(orders!N$1,products!$A$1:$G$1,0))</f>
        <v>2.9849999999999999</v>
      </c>
      <c r="O100" s="5">
        <f t="shared" si="5"/>
        <v>2.9849999999999999</v>
      </c>
    </row>
    <row r="101" spans="1:15" x14ac:dyDescent="0.3">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4">
        <f>INDEX(products!$A$1:$G$49,MATCH(orders!$D101,products!$A$1:$A$49,0),MATCH(orders!M$1,products!$A$1:$G$1,0))</f>
        <v>0.2</v>
      </c>
      <c r="N101" s="5">
        <f>INDEX(products!$A$1:$G$49,MATCH(orders!$D101,products!$A$1:$A$49,0),MATCH(orders!N$1,products!$A$1:$G$1,0))</f>
        <v>4.3650000000000002</v>
      </c>
      <c r="O101" s="5">
        <f t="shared" si="5"/>
        <v>13.095000000000001</v>
      </c>
    </row>
    <row r="102" spans="1:15" x14ac:dyDescent="0.3">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4">
        <f>INDEX(products!$A$1:$G$49,MATCH(orders!$D102,products!$A$1:$A$49,0),MATCH(orders!M$1,products!$A$1:$G$1,0))</f>
        <v>0.2</v>
      </c>
      <c r="N102" s="5">
        <f>INDEX(products!$A$1:$G$49,MATCH(orders!$D102,products!$A$1:$A$49,0),MATCH(orders!N$1,products!$A$1:$G$1,0))</f>
        <v>3.8849999999999998</v>
      </c>
      <c r="O102" s="5">
        <f t="shared" si="5"/>
        <v>7.77</v>
      </c>
    </row>
    <row r="103" spans="1:15" x14ac:dyDescent="0.3">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4">
        <f>INDEX(products!$A$1:$G$49,MATCH(orders!$D103,products!$A$1:$A$49,0),MATCH(orders!M$1,products!$A$1:$G$1,0))</f>
        <v>2.5</v>
      </c>
      <c r="N103" s="5">
        <f>INDEX(products!$A$1:$G$49,MATCH(orders!$D103,products!$A$1:$A$49,0),MATCH(orders!N$1,products!$A$1:$G$1,0))</f>
        <v>29.784999999999997</v>
      </c>
      <c r="O103" s="5">
        <f t="shared" si="5"/>
        <v>148.92499999999998</v>
      </c>
    </row>
    <row r="104" spans="1:15" x14ac:dyDescent="0.3">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4">
        <f>INDEX(products!$A$1:$G$49,MATCH(orders!$D104,products!$A$1:$A$49,0),MATCH(orders!M$1,products!$A$1:$G$1,0))</f>
        <v>1</v>
      </c>
      <c r="N104" s="5">
        <f>INDEX(products!$A$1:$G$49,MATCH(orders!$D104,products!$A$1:$A$49,0),MATCH(orders!N$1,products!$A$1:$G$1,0))</f>
        <v>12.95</v>
      </c>
      <c r="O104" s="5">
        <f t="shared" si="5"/>
        <v>38.849999999999994</v>
      </c>
    </row>
    <row r="105" spans="1:15" x14ac:dyDescent="0.3">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4">
        <f>INDEX(products!$A$1:$G$49,MATCH(orders!$D105,products!$A$1:$A$49,0),MATCH(orders!M$1,products!$A$1:$G$1,0))</f>
        <v>0.2</v>
      </c>
      <c r="N105" s="5">
        <f>INDEX(products!$A$1:$G$49,MATCH(orders!$D105,products!$A$1:$A$49,0),MATCH(orders!N$1,products!$A$1:$G$1,0))</f>
        <v>2.9849999999999999</v>
      </c>
      <c r="O105" s="5">
        <f t="shared" si="5"/>
        <v>11.94</v>
      </c>
    </row>
    <row r="106" spans="1:15" x14ac:dyDescent="0.3">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4">
        <f>INDEX(products!$A$1:$G$49,MATCH(orders!$D106,products!$A$1:$A$49,0),MATCH(orders!M$1,products!$A$1:$G$1,0))</f>
        <v>1</v>
      </c>
      <c r="N106" s="5">
        <f>INDEX(products!$A$1:$G$49,MATCH(orders!$D106,products!$A$1:$A$49,0),MATCH(orders!N$1,products!$A$1:$G$1,0))</f>
        <v>14.55</v>
      </c>
      <c r="O106" s="5">
        <f t="shared" si="5"/>
        <v>87.300000000000011</v>
      </c>
    </row>
    <row r="107" spans="1:15" x14ac:dyDescent="0.3">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4">
        <f>INDEX(products!$A$1:$G$49,MATCH(orders!$D107,products!$A$1:$A$49,0),MATCH(orders!M$1,products!$A$1:$G$1,0))</f>
        <v>0.5</v>
      </c>
      <c r="N107" s="5">
        <f>INDEX(products!$A$1:$G$49,MATCH(orders!$D107,products!$A$1:$A$49,0),MATCH(orders!N$1,products!$A$1:$G$1,0))</f>
        <v>6.75</v>
      </c>
      <c r="O107" s="5">
        <f t="shared" si="5"/>
        <v>40.5</v>
      </c>
    </row>
    <row r="108" spans="1:15" x14ac:dyDescent="0.3">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4">
        <f>INDEX(products!$A$1:$G$49,MATCH(orders!$D108,products!$A$1:$A$49,0),MATCH(orders!M$1,products!$A$1:$G$1,0))</f>
        <v>1</v>
      </c>
      <c r="N108" s="5">
        <f>INDEX(products!$A$1:$G$49,MATCH(orders!$D108,products!$A$1:$A$49,0),MATCH(orders!N$1,products!$A$1:$G$1,0))</f>
        <v>12.15</v>
      </c>
      <c r="O108" s="5">
        <f t="shared" si="5"/>
        <v>24.3</v>
      </c>
    </row>
    <row r="109" spans="1:15" x14ac:dyDescent="0.3">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4">
        <f>INDEX(products!$A$1:$G$49,MATCH(orders!$D109,products!$A$1:$A$49,0),MATCH(orders!M$1,products!$A$1:$G$1,0))</f>
        <v>0.5</v>
      </c>
      <c r="N109" s="5">
        <f>INDEX(products!$A$1:$G$49,MATCH(orders!$D109,products!$A$1:$A$49,0),MATCH(orders!N$1,products!$A$1:$G$1,0))</f>
        <v>5.97</v>
      </c>
      <c r="O109" s="5">
        <f t="shared" si="5"/>
        <v>17.91</v>
      </c>
    </row>
    <row r="110" spans="1:15" x14ac:dyDescent="0.3">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4">
        <f>INDEX(products!$A$1:$G$49,MATCH(orders!$D110,products!$A$1:$A$49,0),MATCH(orders!M$1,products!$A$1:$G$1,0))</f>
        <v>0.5</v>
      </c>
      <c r="N110" s="5">
        <f>INDEX(products!$A$1:$G$49,MATCH(orders!$D110,products!$A$1:$A$49,0),MATCH(orders!N$1,products!$A$1:$G$1,0))</f>
        <v>6.75</v>
      </c>
      <c r="O110" s="5">
        <f t="shared" si="5"/>
        <v>27</v>
      </c>
    </row>
    <row r="111" spans="1:15" x14ac:dyDescent="0.3">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4">
        <f>INDEX(products!$A$1:$G$49,MATCH(orders!$D111,products!$A$1:$A$49,0),MATCH(orders!M$1,products!$A$1:$G$1,0))</f>
        <v>0.5</v>
      </c>
      <c r="N111" s="5">
        <f>INDEX(products!$A$1:$G$49,MATCH(orders!$D111,products!$A$1:$A$49,0),MATCH(orders!N$1,products!$A$1:$G$1,0))</f>
        <v>7.77</v>
      </c>
      <c r="O111" s="5">
        <f t="shared" si="5"/>
        <v>7.77</v>
      </c>
    </row>
    <row r="112" spans="1:15" x14ac:dyDescent="0.3">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4">
        <f>INDEX(products!$A$1:$G$49,MATCH(orders!$D112,products!$A$1:$A$49,0),MATCH(orders!M$1,products!$A$1:$G$1,0))</f>
        <v>0.2</v>
      </c>
      <c r="N112" s="5">
        <f>INDEX(products!$A$1:$G$49,MATCH(orders!$D112,products!$A$1:$A$49,0),MATCH(orders!N$1,products!$A$1:$G$1,0))</f>
        <v>4.4550000000000001</v>
      </c>
      <c r="O112" s="5">
        <f t="shared" si="5"/>
        <v>13.365</v>
      </c>
    </row>
    <row r="113" spans="1:15" x14ac:dyDescent="0.3">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4">
        <f>INDEX(products!$A$1:$G$49,MATCH(orders!$D113,products!$A$1:$A$49,0),MATCH(orders!M$1,products!$A$1:$G$1,0))</f>
        <v>0.5</v>
      </c>
      <c r="N113" s="5">
        <f>INDEX(products!$A$1:$G$49,MATCH(orders!$D113,products!$A$1:$A$49,0),MATCH(orders!N$1,products!$A$1:$G$1,0))</f>
        <v>5.3699999999999992</v>
      </c>
      <c r="O113" s="5">
        <f t="shared" si="5"/>
        <v>26.849999999999994</v>
      </c>
    </row>
    <row r="114" spans="1:15" x14ac:dyDescent="0.3">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4">
        <f>INDEX(products!$A$1:$G$49,MATCH(orders!$D114,products!$A$1:$A$49,0),MATCH(orders!M$1,products!$A$1:$G$1,0))</f>
        <v>1</v>
      </c>
      <c r="N114" s="5">
        <f>INDEX(products!$A$1:$G$49,MATCH(orders!$D114,products!$A$1:$A$49,0),MATCH(orders!N$1,products!$A$1:$G$1,0))</f>
        <v>11.25</v>
      </c>
      <c r="O114" s="5">
        <f t="shared" si="5"/>
        <v>11.25</v>
      </c>
    </row>
    <row r="115" spans="1:15" x14ac:dyDescent="0.3">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4">
        <f>INDEX(products!$A$1:$G$49,MATCH(orders!$D115,products!$A$1:$A$49,0),MATCH(orders!M$1,products!$A$1:$G$1,0))</f>
        <v>1</v>
      </c>
      <c r="N115" s="5">
        <f>INDEX(products!$A$1:$G$49,MATCH(orders!$D115,products!$A$1:$A$49,0),MATCH(orders!N$1,products!$A$1:$G$1,0))</f>
        <v>14.55</v>
      </c>
      <c r="O115" s="5">
        <f t="shared" si="5"/>
        <v>14.55</v>
      </c>
    </row>
    <row r="116" spans="1:15" x14ac:dyDescent="0.3">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4">
        <f>INDEX(products!$A$1:$G$49,MATCH(orders!$D116,products!$A$1:$A$49,0),MATCH(orders!M$1,products!$A$1:$G$1,0))</f>
        <v>0.2</v>
      </c>
      <c r="N116" s="5">
        <f>INDEX(products!$A$1:$G$49,MATCH(orders!$D116,products!$A$1:$A$49,0),MATCH(orders!N$1,products!$A$1:$G$1,0))</f>
        <v>3.5849999999999995</v>
      </c>
      <c r="O116" s="5">
        <f t="shared" si="5"/>
        <v>14.339999999999998</v>
      </c>
    </row>
    <row r="117" spans="1:15" x14ac:dyDescent="0.3">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4">
        <f>INDEX(products!$A$1:$G$49,MATCH(orders!$D117,products!$A$1:$A$49,0),MATCH(orders!M$1,products!$A$1:$G$1,0))</f>
        <v>1</v>
      </c>
      <c r="N117" s="5">
        <f>INDEX(products!$A$1:$G$49,MATCH(orders!$D117,products!$A$1:$A$49,0),MATCH(orders!N$1,products!$A$1:$G$1,0))</f>
        <v>15.85</v>
      </c>
      <c r="O117" s="5">
        <f t="shared" si="5"/>
        <v>15.85</v>
      </c>
    </row>
    <row r="118" spans="1:15" x14ac:dyDescent="0.3">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4">
        <f>INDEX(products!$A$1:$G$49,MATCH(orders!$D118,products!$A$1:$A$49,0),MATCH(orders!M$1,products!$A$1:$G$1,0))</f>
        <v>0.2</v>
      </c>
      <c r="N118" s="5">
        <f>INDEX(products!$A$1:$G$49,MATCH(orders!$D118,products!$A$1:$A$49,0),MATCH(orders!N$1,products!$A$1:$G$1,0))</f>
        <v>4.7549999999999999</v>
      </c>
      <c r="O118" s="5">
        <f t="shared" si="5"/>
        <v>19.02</v>
      </c>
    </row>
    <row r="119" spans="1:15" x14ac:dyDescent="0.3">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4">
        <f>INDEX(products!$A$1:$G$49,MATCH(orders!$D119,products!$A$1:$A$49,0),MATCH(orders!M$1,products!$A$1:$G$1,0))</f>
        <v>0.5</v>
      </c>
      <c r="N119" s="5">
        <f>INDEX(products!$A$1:$G$49,MATCH(orders!$D119,products!$A$1:$A$49,0),MATCH(orders!N$1,products!$A$1:$G$1,0))</f>
        <v>9.51</v>
      </c>
      <c r="O119" s="5">
        <f t="shared" si="5"/>
        <v>38.04</v>
      </c>
    </row>
    <row r="120" spans="1:15" x14ac:dyDescent="0.3">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4">
        <f>INDEX(products!$A$1:$G$49,MATCH(orders!$D120,products!$A$1:$A$49,0),MATCH(orders!M$1,products!$A$1:$G$1,0))</f>
        <v>0.5</v>
      </c>
      <c r="N120" s="5">
        <f>INDEX(products!$A$1:$G$49,MATCH(orders!$D120,products!$A$1:$A$49,0),MATCH(orders!N$1,products!$A$1:$G$1,0))</f>
        <v>7.29</v>
      </c>
      <c r="O120" s="5">
        <f t="shared" si="5"/>
        <v>21.87</v>
      </c>
    </row>
    <row r="121" spans="1:15" x14ac:dyDescent="0.3">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4">
        <f>INDEX(products!$A$1:$G$49,MATCH(orders!$D121,products!$A$1:$A$49,0),MATCH(orders!M$1,products!$A$1:$G$1,0))</f>
        <v>0.2</v>
      </c>
      <c r="N121" s="5">
        <f>INDEX(products!$A$1:$G$49,MATCH(orders!$D121,products!$A$1:$A$49,0),MATCH(orders!N$1,products!$A$1:$G$1,0))</f>
        <v>4.125</v>
      </c>
      <c r="O121" s="5">
        <f t="shared" si="5"/>
        <v>4.125</v>
      </c>
    </row>
    <row r="122" spans="1:15" x14ac:dyDescent="0.3">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4">
        <f>INDEX(products!$A$1:$G$49,MATCH(orders!$D122,products!$A$1:$A$49,0),MATCH(orders!M$1,products!$A$1:$G$1,0))</f>
        <v>0.2</v>
      </c>
      <c r="N122" s="5">
        <f>INDEX(products!$A$1:$G$49,MATCH(orders!$D122,products!$A$1:$A$49,0),MATCH(orders!N$1,products!$A$1:$G$1,0))</f>
        <v>3.8849999999999998</v>
      </c>
      <c r="O122" s="5">
        <f t="shared" si="5"/>
        <v>3.8849999999999998</v>
      </c>
    </row>
    <row r="123" spans="1:15" x14ac:dyDescent="0.3">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4">
        <f>INDEX(products!$A$1:$G$49,MATCH(orders!$D123,products!$A$1:$A$49,0),MATCH(orders!M$1,products!$A$1:$G$1,0))</f>
        <v>1</v>
      </c>
      <c r="N123" s="5">
        <f>INDEX(products!$A$1:$G$49,MATCH(orders!$D123,products!$A$1:$A$49,0),MATCH(orders!N$1,products!$A$1:$G$1,0))</f>
        <v>13.75</v>
      </c>
      <c r="O123" s="5">
        <f t="shared" si="5"/>
        <v>68.75</v>
      </c>
    </row>
    <row r="124" spans="1:15" x14ac:dyDescent="0.3">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4">
        <f>INDEX(products!$A$1:$G$49,MATCH(orders!$D124,products!$A$1:$A$49,0),MATCH(orders!M$1,products!$A$1:$G$1,0))</f>
        <v>0.5</v>
      </c>
      <c r="N124" s="5">
        <f>INDEX(products!$A$1:$G$49,MATCH(orders!$D124,products!$A$1:$A$49,0),MATCH(orders!N$1,products!$A$1:$G$1,0))</f>
        <v>5.97</v>
      </c>
      <c r="O124" s="5">
        <f t="shared" si="5"/>
        <v>23.88</v>
      </c>
    </row>
    <row r="125" spans="1:15" x14ac:dyDescent="0.3">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4">
        <f>INDEX(products!$A$1:$G$49,MATCH(orders!$D125,products!$A$1:$A$49,0),MATCH(orders!M$1,products!$A$1:$G$1,0))</f>
        <v>2.5</v>
      </c>
      <c r="N125" s="5">
        <f>INDEX(products!$A$1:$G$49,MATCH(orders!$D125,products!$A$1:$A$49,0),MATCH(orders!N$1,products!$A$1:$G$1,0))</f>
        <v>36.454999999999998</v>
      </c>
      <c r="O125" s="5">
        <f t="shared" si="5"/>
        <v>145.82</v>
      </c>
    </row>
    <row r="126" spans="1:15" x14ac:dyDescent="0.3">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4">
        <f>INDEX(products!$A$1:$G$49,MATCH(orders!$D126,products!$A$1:$A$49,0),MATCH(orders!M$1,products!$A$1:$G$1,0))</f>
        <v>0.2</v>
      </c>
      <c r="N126" s="5">
        <f>INDEX(products!$A$1:$G$49,MATCH(orders!$D126,products!$A$1:$A$49,0),MATCH(orders!N$1,products!$A$1:$G$1,0))</f>
        <v>4.3650000000000002</v>
      </c>
      <c r="O126" s="5">
        <f t="shared" si="5"/>
        <v>21.825000000000003</v>
      </c>
    </row>
    <row r="127" spans="1:15" x14ac:dyDescent="0.3">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4">
        <f>INDEX(products!$A$1:$G$49,MATCH(orders!$D127,products!$A$1:$A$49,0),MATCH(orders!M$1,products!$A$1:$G$1,0))</f>
        <v>0.5</v>
      </c>
      <c r="N127" s="5">
        <f>INDEX(products!$A$1:$G$49,MATCH(orders!$D127,products!$A$1:$A$49,0),MATCH(orders!N$1,products!$A$1:$G$1,0))</f>
        <v>8.73</v>
      </c>
      <c r="O127" s="5">
        <f t="shared" si="5"/>
        <v>26.19</v>
      </c>
    </row>
    <row r="128" spans="1:15" x14ac:dyDescent="0.3">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4">
        <f>INDEX(products!$A$1:$G$49,MATCH(orders!$D128,products!$A$1:$A$49,0),MATCH(orders!M$1,products!$A$1:$G$1,0))</f>
        <v>1</v>
      </c>
      <c r="N128" s="5">
        <f>INDEX(products!$A$1:$G$49,MATCH(orders!$D128,products!$A$1:$A$49,0),MATCH(orders!N$1,products!$A$1:$G$1,0))</f>
        <v>11.25</v>
      </c>
      <c r="O128" s="5">
        <f t="shared" si="5"/>
        <v>11.25</v>
      </c>
    </row>
    <row r="129" spans="1:15" x14ac:dyDescent="0.3">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4">
        <f>INDEX(products!$A$1:$G$49,MATCH(orders!$D129,products!$A$1:$A$49,0),MATCH(orders!M$1,products!$A$1:$G$1,0))</f>
        <v>1</v>
      </c>
      <c r="N129" s="5">
        <f>INDEX(products!$A$1:$G$49,MATCH(orders!$D129,products!$A$1:$A$49,0),MATCH(orders!N$1,products!$A$1:$G$1,0))</f>
        <v>12.95</v>
      </c>
      <c r="O129" s="5">
        <f t="shared" si="5"/>
        <v>77.699999999999989</v>
      </c>
    </row>
    <row r="130" spans="1:15" x14ac:dyDescent="0.3">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t="str">
        <f>INDEX(products!$A$1:$G$49,MATCH(orders!$D130,products!$A$1:$A$49,0),MATCH(orders!I$1,products!$A$1:$G$1,0))</f>
        <v>Ara</v>
      </c>
      <c r="J130" t="str">
        <f t="shared" si="3"/>
        <v>Arabica</v>
      </c>
      <c r="K130" t="str">
        <f>INDEX(products!$A$1:$G$49,MATCH(orders!$D130,products!$A$1:$A$49,0),MATCH(orders!K$1,products!$A$1:$G$1,0))</f>
        <v>M</v>
      </c>
      <c r="L130" t="str">
        <f t="shared" si="4"/>
        <v>Medium</v>
      </c>
      <c r="M130" s="4">
        <f>INDEX(products!$A$1:$G$49,MATCH(orders!$D130,products!$A$1:$A$49,0),MATCH(orders!M$1,products!$A$1:$G$1,0))</f>
        <v>0.5</v>
      </c>
      <c r="N130" s="5">
        <f>INDEX(products!$A$1:$G$49,MATCH(orders!$D130,products!$A$1:$A$49,0),MATCH(orders!N$1,products!$A$1:$G$1,0))</f>
        <v>6.75</v>
      </c>
      <c r="O130" s="5">
        <f t="shared" si="5"/>
        <v>6.75</v>
      </c>
    </row>
    <row r="131" spans="1:15" x14ac:dyDescent="0.3">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t="str">
        <f>INDEX(products!$A$1:$G$49,MATCH(orders!$D131,products!$A$1:$A$49,0),MATCH(orders!I$1,products!$A$1:$G$1,0))</f>
        <v>Exc</v>
      </c>
      <c r="J131" t="str">
        <f t="shared" ref="J131:J194" si="6">IF(I131="Rob","Robusta",IF(I131="Exc","Excelsa",IF(I131="Ara","Arabica","Liberica")))</f>
        <v>Excelsa</v>
      </c>
      <c r="K131" t="str">
        <f>INDEX(products!$A$1:$G$49,MATCH(orders!$D131,products!$A$1:$A$49,0),MATCH(orders!K$1,products!$A$1:$G$1,0))</f>
        <v>D</v>
      </c>
      <c r="L131" t="str">
        <f t="shared" ref="L131:L194" si="7">IF(K131="M", "Medium",IF(K131="L","Light","Dark"))</f>
        <v>Dark</v>
      </c>
      <c r="M131" s="4">
        <f>INDEX(products!$A$1:$G$49,MATCH(orders!$D131,products!$A$1:$A$49,0),MATCH(orders!M$1,products!$A$1:$G$1,0))</f>
        <v>1</v>
      </c>
      <c r="N131" s="5">
        <f>INDEX(products!$A$1:$G$49,MATCH(orders!$D131,products!$A$1:$A$49,0),MATCH(orders!N$1,products!$A$1:$G$1,0))</f>
        <v>12.15</v>
      </c>
      <c r="O131" s="5">
        <f t="shared" ref="O131:O194" si="8">N131*E131</f>
        <v>12.15</v>
      </c>
    </row>
    <row r="132" spans="1:15" x14ac:dyDescent="0.3">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4">
        <f>INDEX(products!$A$1:$G$49,MATCH(orders!$D132,products!$A$1:$A$49,0),MATCH(orders!M$1,products!$A$1:$G$1,0))</f>
        <v>2.5</v>
      </c>
      <c r="N132" s="5">
        <f>INDEX(products!$A$1:$G$49,MATCH(orders!$D132,products!$A$1:$A$49,0),MATCH(orders!N$1,products!$A$1:$G$1,0))</f>
        <v>29.784999999999997</v>
      </c>
      <c r="O132" s="5">
        <f t="shared" si="8"/>
        <v>148.92499999999998</v>
      </c>
    </row>
    <row r="133" spans="1:15" x14ac:dyDescent="0.3">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4">
        <f>INDEX(products!$A$1:$G$49,MATCH(orders!$D133,products!$A$1:$A$49,0),MATCH(orders!M$1,products!$A$1:$G$1,0))</f>
        <v>0.5</v>
      </c>
      <c r="N133" s="5">
        <f>INDEX(products!$A$1:$G$49,MATCH(orders!$D133,products!$A$1:$A$49,0),MATCH(orders!N$1,products!$A$1:$G$1,0))</f>
        <v>7.29</v>
      </c>
      <c r="O133" s="5">
        <f t="shared" si="8"/>
        <v>14.58</v>
      </c>
    </row>
    <row r="134" spans="1:15" x14ac:dyDescent="0.3">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4">
        <f>INDEX(products!$A$1:$G$49,MATCH(orders!$D134,products!$A$1:$A$49,0),MATCH(orders!M$1,products!$A$1:$G$1,0))</f>
        <v>2.5</v>
      </c>
      <c r="N134" s="5">
        <f>INDEX(products!$A$1:$G$49,MATCH(orders!$D134,products!$A$1:$A$49,0),MATCH(orders!N$1,products!$A$1:$G$1,0))</f>
        <v>29.784999999999997</v>
      </c>
      <c r="O134" s="5">
        <f t="shared" si="8"/>
        <v>148.92499999999998</v>
      </c>
    </row>
    <row r="135" spans="1:15" x14ac:dyDescent="0.3">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4">
        <f>INDEX(products!$A$1:$G$49,MATCH(orders!$D135,products!$A$1:$A$49,0),MATCH(orders!M$1,products!$A$1:$G$1,0))</f>
        <v>1</v>
      </c>
      <c r="N135" s="5">
        <f>INDEX(products!$A$1:$G$49,MATCH(orders!$D135,products!$A$1:$A$49,0),MATCH(orders!N$1,products!$A$1:$G$1,0))</f>
        <v>12.95</v>
      </c>
      <c r="O135" s="5">
        <f t="shared" si="8"/>
        <v>12.95</v>
      </c>
    </row>
    <row r="136" spans="1:15" x14ac:dyDescent="0.3">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4">
        <f>INDEX(products!$A$1:$G$49,MATCH(orders!$D136,products!$A$1:$A$49,0),MATCH(orders!M$1,products!$A$1:$G$1,0))</f>
        <v>2.5</v>
      </c>
      <c r="N136" s="5">
        <f>INDEX(products!$A$1:$G$49,MATCH(orders!$D136,products!$A$1:$A$49,0),MATCH(orders!N$1,products!$A$1:$G$1,0))</f>
        <v>31.624999999999996</v>
      </c>
      <c r="O136" s="5">
        <f t="shared" si="8"/>
        <v>94.874999999999986</v>
      </c>
    </row>
    <row r="137" spans="1:15" x14ac:dyDescent="0.3">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4">
        <f>INDEX(products!$A$1:$G$49,MATCH(orders!$D137,products!$A$1:$A$49,0),MATCH(orders!M$1,products!$A$1:$G$1,0))</f>
        <v>0.5</v>
      </c>
      <c r="N137" s="5">
        <f>INDEX(products!$A$1:$G$49,MATCH(orders!$D137,products!$A$1:$A$49,0),MATCH(orders!N$1,products!$A$1:$G$1,0))</f>
        <v>7.77</v>
      </c>
      <c r="O137" s="5">
        <f t="shared" si="8"/>
        <v>38.849999999999994</v>
      </c>
    </row>
    <row r="138" spans="1:15" x14ac:dyDescent="0.3">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4">
        <f>INDEX(products!$A$1:$G$49,MATCH(orders!$D138,products!$A$1:$A$49,0),MATCH(orders!M$1,products!$A$1:$G$1,0))</f>
        <v>0.2</v>
      </c>
      <c r="N138" s="5">
        <f>INDEX(products!$A$1:$G$49,MATCH(orders!$D138,products!$A$1:$A$49,0),MATCH(orders!N$1,products!$A$1:$G$1,0))</f>
        <v>2.9849999999999999</v>
      </c>
      <c r="O138" s="5">
        <f t="shared" si="8"/>
        <v>11.94</v>
      </c>
    </row>
    <row r="139" spans="1:15" x14ac:dyDescent="0.3">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4">
        <f>INDEX(products!$A$1:$G$49,MATCH(orders!$D139,products!$A$1:$A$49,0),MATCH(orders!M$1,products!$A$1:$G$1,0))</f>
        <v>2.5</v>
      </c>
      <c r="N139" s="5">
        <f>INDEX(products!$A$1:$G$49,MATCH(orders!$D139,products!$A$1:$A$49,0),MATCH(orders!N$1,products!$A$1:$G$1,0))</f>
        <v>34.154999999999994</v>
      </c>
      <c r="O139" s="5">
        <f t="shared" si="8"/>
        <v>102.46499999999997</v>
      </c>
    </row>
    <row r="140" spans="1:15" x14ac:dyDescent="0.3">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4">
        <f>INDEX(products!$A$1:$G$49,MATCH(orders!$D140,products!$A$1:$A$49,0),MATCH(orders!M$1,products!$A$1:$G$1,0))</f>
        <v>1</v>
      </c>
      <c r="N140" s="5">
        <f>INDEX(products!$A$1:$G$49,MATCH(orders!$D140,products!$A$1:$A$49,0),MATCH(orders!N$1,products!$A$1:$G$1,0))</f>
        <v>12.15</v>
      </c>
      <c r="O140" s="5">
        <f t="shared" si="8"/>
        <v>48.6</v>
      </c>
    </row>
    <row r="141" spans="1:15" x14ac:dyDescent="0.3">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4">
        <f>INDEX(products!$A$1:$G$49,MATCH(orders!$D141,products!$A$1:$A$49,0),MATCH(orders!M$1,products!$A$1:$G$1,0))</f>
        <v>1</v>
      </c>
      <c r="N141" s="5">
        <f>INDEX(products!$A$1:$G$49,MATCH(orders!$D141,products!$A$1:$A$49,0),MATCH(orders!N$1,products!$A$1:$G$1,0))</f>
        <v>12.95</v>
      </c>
      <c r="O141" s="5">
        <f t="shared" si="8"/>
        <v>77.699999999999989</v>
      </c>
    </row>
    <row r="142" spans="1:15" x14ac:dyDescent="0.3">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4">
        <f>INDEX(products!$A$1:$G$49,MATCH(orders!$D142,products!$A$1:$A$49,0),MATCH(orders!M$1,products!$A$1:$G$1,0))</f>
        <v>2.5</v>
      </c>
      <c r="N142" s="5">
        <f>INDEX(products!$A$1:$G$49,MATCH(orders!$D142,products!$A$1:$A$49,0),MATCH(orders!N$1,products!$A$1:$G$1,0))</f>
        <v>29.784999999999997</v>
      </c>
      <c r="O142" s="5">
        <f t="shared" si="8"/>
        <v>29.784999999999997</v>
      </c>
    </row>
    <row r="143" spans="1:15" x14ac:dyDescent="0.3">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4">
        <f>INDEX(products!$A$1:$G$49,MATCH(orders!$D143,products!$A$1:$A$49,0),MATCH(orders!M$1,products!$A$1:$G$1,0))</f>
        <v>0.2</v>
      </c>
      <c r="N143" s="5">
        <f>INDEX(products!$A$1:$G$49,MATCH(orders!$D143,products!$A$1:$A$49,0),MATCH(orders!N$1,products!$A$1:$G$1,0))</f>
        <v>3.8849999999999998</v>
      </c>
      <c r="O143" s="5">
        <f t="shared" si="8"/>
        <v>15.54</v>
      </c>
    </row>
    <row r="144" spans="1:15" x14ac:dyDescent="0.3">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4">
        <f>INDEX(products!$A$1:$G$49,MATCH(orders!$D144,products!$A$1:$A$49,0),MATCH(orders!M$1,products!$A$1:$G$1,0))</f>
        <v>2.5</v>
      </c>
      <c r="N144" s="5">
        <f>INDEX(products!$A$1:$G$49,MATCH(orders!$D144,products!$A$1:$A$49,0),MATCH(orders!N$1,products!$A$1:$G$1,0))</f>
        <v>34.154999999999994</v>
      </c>
      <c r="O144" s="5">
        <f t="shared" si="8"/>
        <v>136.61999999999998</v>
      </c>
    </row>
    <row r="145" spans="1:15" x14ac:dyDescent="0.3">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4">
        <f>INDEX(products!$A$1:$G$49,MATCH(orders!$D145,products!$A$1:$A$49,0),MATCH(orders!M$1,products!$A$1:$G$1,0))</f>
        <v>0.5</v>
      </c>
      <c r="N145" s="5">
        <f>INDEX(products!$A$1:$G$49,MATCH(orders!$D145,products!$A$1:$A$49,0),MATCH(orders!N$1,products!$A$1:$G$1,0))</f>
        <v>8.73</v>
      </c>
      <c r="O145" s="5">
        <f t="shared" si="8"/>
        <v>17.46</v>
      </c>
    </row>
    <row r="146" spans="1:15" x14ac:dyDescent="0.3">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4">
        <f>INDEX(products!$A$1:$G$49,MATCH(orders!$D146,products!$A$1:$A$49,0),MATCH(orders!M$1,products!$A$1:$G$1,0))</f>
        <v>2.5</v>
      </c>
      <c r="N146" s="5">
        <f>INDEX(products!$A$1:$G$49,MATCH(orders!$D146,products!$A$1:$A$49,0),MATCH(orders!N$1,products!$A$1:$G$1,0))</f>
        <v>34.154999999999994</v>
      </c>
      <c r="O146" s="5">
        <f t="shared" si="8"/>
        <v>68.309999999999988</v>
      </c>
    </row>
    <row r="147" spans="1:15" x14ac:dyDescent="0.3">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4">
        <f>INDEX(products!$A$1:$G$49,MATCH(orders!$D147,products!$A$1:$A$49,0),MATCH(orders!M$1,products!$A$1:$G$1,0))</f>
        <v>0.2</v>
      </c>
      <c r="N147" s="5">
        <f>INDEX(products!$A$1:$G$49,MATCH(orders!$D147,products!$A$1:$A$49,0),MATCH(orders!N$1,products!$A$1:$G$1,0))</f>
        <v>4.3650000000000002</v>
      </c>
      <c r="O147" s="5">
        <f t="shared" si="8"/>
        <v>17.46</v>
      </c>
    </row>
    <row r="148" spans="1:15" x14ac:dyDescent="0.3">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4">
        <f>INDEX(products!$A$1:$G$49,MATCH(orders!$D148,products!$A$1:$A$49,0),MATCH(orders!M$1,products!$A$1:$G$1,0))</f>
        <v>1</v>
      </c>
      <c r="N148" s="5">
        <f>INDEX(products!$A$1:$G$49,MATCH(orders!$D148,products!$A$1:$A$49,0),MATCH(orders!N$1,products!$A$1:$G$1,0))</f>
        <v>14.55</v>
      </c>
      <c r="O148" s="5">
        <f t="shared" si="8"/>
        <v>43.650000000000006</v>
      </c>
    </row>
    <row r="149" spans="1:15" x14ac:dyDescent="0.3">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4">
        <f>INDEX(products!$A$1:$G$49,MATCH(orders!$D149,products!$A$1:$A$49,0),MATCH(orders!M$1,products!$A$1:$G$1,0))</f>
        <v>1</v>
      </c>
      <c r="N149" s="5">
        <f>INDEX(products!$A$1:$G$49,MATCH(orders!$D149,products!$A$1:$A$49,0),MATCH(orders!N$1,products!$A$1:$G$1,0))</f>
        <v>13.75</v>
      </c>
      <c r="O149" s="5">
        <f t="shared" si="8"/>
        <v>27.5</v>
      </c>
    </row>
    <row r="150" spans="1:15" x14ac:dyDescent="0.3">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4">
        <f>INDEX(products!$A$1:$G$49,MATCH(orders!$D150,products!$A$1:$A$49,0),MATCH(orders!M$1,products!$A$1:$G$1,0))</f>
        <v>0.2</v>
      </c>
      <c r="N150" s="5">
        <f>INDEX(products!$A$1:$G$49,MATCH(orders!$D150,products!$A$1:$A$49,0),MATCH(orders!N$1,products!$A$1:$G$1,0))</f>
        <v>3.645</v>
      </c>
      <c r="O150" s="5">
        <f t="shared" si="8"/>
        <v>18.225000000000001</v>
      </c>
    </row>
    <row r="151" spans="1:15" x14ac:dyDescent="0.3">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4">
        <f>INDEX(products!$A$1:$G$49,MATCH(orders!$D151,products!$A$1:$A$49,0),MATCH(orders!M$1,products!$A$1:$G$1,0))</f>
        <v>2.5</v>
      </c>
      <c r="N151" s="5">
        <f>INDEX(products!$A$1:$G$49,MATCH(orders!$D151,products!$A$1:$A$49,0),MATCH(orders!N$1,products!$A$1:$G$1,0))</f>
        <v>25.874999999999996</v>
      </c>
      <c r="O151" s="5">
        <f t="shared" si="8"/>
        <v>51.749999999999993</v>
      </c>
    </row>
    <row r="152" spans="1:15" x14ac:dyDescent="0.3">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4">
        <f>INDEX(products!$A$1:$G$49,MATCH(orders!$D152,products!$A$1:$A$49,0),MATCH(orders!M$1,products!$A$1:$G$1,0))</f>
        <v>1</v>
      </c>
      <c r="N152" s="5">
        <f>INDEX(products!$A$1:$G$49,MATCH(orders!$D152,products!$A$1:$A$49,0),MATCH(orders!N$1,products!$A$1:$G$1,0))</f>
        <v>12.95</v>
      </c>
      <c r="O152" s="5">
        <f t="shared" si="8"/>
        <v>12.95</v>
      </c>
    </row>
    <row r="153" spans="1:15" x14ac:dyDescent="0.3">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4">
        <f>INDEX(products!$A$1:$G$49,MATCH(orders!$D153,products!$A$1:$A$49,0),MATCH(orders!M$1,products!$A$1:$G$1,0))</f>
        <v>1</v>
      </c>
      <c r="N153" s="5">
        <f>INDEX(products!$A$1:$G$49,MATCH(orders!$D153,products!$A$1:$A$49,0),MATCH(orders!N$1,products!$A$1:$G$1,0))</f>
        <v>11.25</v>
      </c>
      <c r="O153" s="5">
        <f t="shared" si="8"/>
        <v>33.75</v>
      </c>
    </row>
    <row r="154" spans="1:15" x14ac:dyDescent="0.3">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4">
        <f>INDEX(products!$A$1:$G$49,MATCH(orders!$D154,products!$A$1:$A$49,0),MATCH(orders!M$1,products!$A$1:$G$1,0))</f>
        <v>2.5</v>
      </c>
      <c r="N154" s="5">
        <f>INDEX(products!$A$1:$G$49,MATCH(orders!$D154,products!$A$1:$A$49,0),MATCH(orders!N$1,products!$A$1:$G$1,0))</f>
        <v>22.884999999999998</v>
      </c>
      <c r="O154" s="5">
        <f t="shared" si="8"/>
        <v>68.655000000000001</v>
      </c>
    </row>
    <row r="155" spans="1:15" x14ac:dyDescent="0.3">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4">
        <f>INDEX(products!$A$1:$G$49,MATCH(orders!$D155,products!$A$1:$A$49,0),MATCH(orders!M$1,products!$A$1:$G$1,0))</f>
        <v>0.2</v>
      </c>
      <c r="N155" s="5">
        <f>INDEX(products!$A$1:$G$49,MATCH(orders!$D155,products!$A$1:$A$49,0),MATCH(orders!N$1,products!$A$1:$G$1,0))</f>
        <v>2.6849999999999996</v>
      </c>
      <c r="O155" s="5">
        <f t="shared" si="8"/>
        <v>2.6849999999999996</v>
      </c>
    </row>
    <row r="156" spans="1:15" x14ac:dyDescent="0.3">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4">
        <f>INDEX(products!$A$1:$G$49,MATCH(orders!$D156,products!$A$1:$A$49,0),MATCH(orders!M$1,products!$A$1:$G$1,0))</f>
        <v>2.5</v>
      </c>
      <c r="N156" s="5">
        <f>INDEX(products!$A$1:$G$49,MATCH(orders!$D156,products!$A$1:$A$49,0),MATCH(orders!N$1,products!$A$1:$G$1,0))</f>
        <v>22.884999999999998</v>
      </c>
      <c r="O156" s="5">
        <f t="shared" si="8"/>
        <v>114.42499999999998</v>
      </c>
    </row>
    <row r="157" spans="1:15" x14ac:dyDescent="0.3">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4">
        <f>INDEX(products!$A$1:$G$49,MATCH(orders!$D157,products!$A$1:$A$49,0),MATCH(orders!M$1,products!$A$1:$G$1,0))</f>
        <v>2.5</v>
      </c>
      <c r="N157" s="5">
        <f>INDEX(products!$A$1:$G$49,MATCH(orders!$D157,products!$A$1:$A$49,0),MATCH(orders!N$1,products!$A$1:$G$1,0))</f>
        <v>25.874999999999996</v>
      </c>
      <c r="O157" s="5">
        <f t="shared" si="8"/>
        <v>155.24999999999997</v>
      </c>
    </row>
    <row r="158" spans="1:15" x14ac:dyDescent="0.3">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4">
        <f>INDEX(products!$A$1:$G$49,MATCH(orders!$D158,products!$A$1:$A$49,0),MATCH(orders!M$1,products!$A$1:$G$1,0))</f>
        <v>2.5</v>
      </c>
      <c r="N158" s="5">
        <f>INDEX(products!$A$1:$G$49,MATCH(orders!$D158,products!$A$1:$A$49,0),MATCH(orders!N$1,products!$A$1:$G$1,0))</f>
        <v>25.874999999999996</v>
      </c>
      <c r="O158" s="5">
        <f t="shared" si="8"/>
        <v>77.624999999999986</v>
      </c>
    </row>
    <row r="159" spans="1:15" x14ac:dyDescent="0.3">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4">
        <f>INDEX(products!$A$1:$G$49,MATCH(orders!$D159,products!$A$1:$A$49,0),MATCH(orders!M$1,products!$A$1:$G$1,0))</f>
        <v>2.5</v>
      </c>
      <c r="N159" s="5">
        <f>INDEX(products!$A$1:$G$49,MATCH(orders!$D159,products!$A$1:$A$49,0),MATCH(orders!N$1,products!$A$1:$G$1,0))</f>
        <v>20.584999999999997</v>
      </c>
      <c r="O159" s="5">
        <f t="shared" si="8"/>
        <v>61.754999999999995</v>
      </c>
    </row>
    <row r="160" spans="1:15" x14ac:dyDescent="0.3">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4">
        <f>INDEX(products!$A$1:$G$49,MATCH(orders!$D160,products!$A$1:$A$49,0),MATCH(orders!M$1,products!$A$1:$G$1,0))</f>
        <v>2.5</v>
      </c>
      <c r="N160" s="5">
        <f>INDEX(products!$A$1:$G$49,MATCH(orders!$D160,products!$A$1:$A$49,0),MATCH(orders!N$1,products!$A$1:$G$1,0))</f>
        <v>20.584999999999997</v>
      </c>
      <c r="O160" s="5">
        <f t="shared" si="8"/>
        <v>123.50999999999999</v>
      </c>
    </row>
    <row r="161" spans="1:15" x14ac:dyDescent="0.3">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4">
        <f>INDEX(products!$A$1:$G$49,MATCH(orders!$D161,products!$A$1:$A$49,0),MATCH(orders!M$1,products!$A$1:$G$1,0))</f>
        <v>2.5</v>
      </c>
      <c r="N161" s="5">
        <f>INDEX(products!$A$1:$G$49,MATCH(orders!$D161,products!$A$1:$A$49,0),MATCH(orders!N$1,products!$A$1:$G$1,0))</f>
        <v>36.454999999999998</v>
      </c>
      <c r="O161" s="5">
        <f t="shared" si="8"/>
        <v>218.73</v>
      </c>
    </row>
    <row r="162" spans="1:15" x14ac:dyDescent="0.3">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4">
        <f>INDEX(products!$A$1:$G$49,MATCH(orders!$D162,products!$A$1:$A$49,0),MATCH(orders!M$1,products!$A$1:$G$1,0))</f>
        <v>0.5</v>
      </c>
      <c r="N162" s="5">
        <f>INDEX(products!$A$1:$G$49,MATCH(orders!$D162,products!$A$1:$A$49,0),MATCH(orders!N$1,products!$A$1:$G$1,0))</f>
        <v>8.25</v>
      </c>
      <c r="O162" s="5">
        <f t="shared" si="8"/>
        <v>33</v>
      </c>
    </row>
    <row r="163" spans="1:15" x14ac:dyDescent="0.3">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4">
        <f>INDEX(products!$A$1:$G$49,MATCH(orders!$D163,products!$A$1:$A$49,0),MATCH(orders!M$1,products!$A$1:$G$1,0))</f>
        <v>0.5</v>
      </c>
      <c r="N163" s="5">
        <f>INDEX(products!$A$1:$G$49,MATCH(orders!$D163,products!$A$1:$A$49,0),MATCH(orders!N$1,products!$A$1:$G$1,0))</f>
        <v>7.77</v>
      </c>
      <c r="O163" s="5">
        <f t="shared" si="8"/>
        <v>23.31</v>
      </c>
    </row>
    <row r="164" spans="1:15" x14ac:dyDescent="0.3">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4">
        <f>INDEX(products!$A$1:$G$49,MATCH(orders!$D164,products!$A$1:$A$49,0),MATCH(orders!M$1,products!$A$1:$G$1,0))</f>
        <v>0.5</v>
      </c>
      <c r="N164" s="5">
        <f>INDEX(products!$A$1:$G$49,MATCH(orders!$D164,products!$A$1:$A$49,0),MATCH(orders!N$1,products!$A$1:$G$1,0))</f>
        <v>7.29</v>
      </c>
      <c r="O164" s="5">
        <f t="shared" si="8"/>
        <v>21.87</v>
      </c>
    </row>
    <row r="165" spans="1:15" x14ac:dyDescent="0.3">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4">
        <f>INDEX(products!$A$1:$G$49,MATCH(orders!$D165,products!$A$1:$A$49,0),MATCH(orders!M$1,products!$A$1:$G$1,0))</f>
        <v>0.2</v>
      </c>
      <c r="N165" s="5">
        <f>INDEX(products!$A$1:$G$49,MATCH(orders!$D165,products!$A$1:$A$49,0),MATCH(orders!N$1,products!$A$1:$G$1,0))</f>
        <v>2.6849999999999996</v>
      </c>
      <c r="O165" s="5">
        <f t="shared" si="8"/>
        <v>16.11</v>
      </c>
    </row>
    <row r="166" spans="1:15" x14ac:dyDescent="0.3">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4">
        <f>INDEX(products!$A$1:$G$49,MATCH(orders!$D166,products!$A$1:$A$49,0),MATCH(orders!M$1,products!$A$1:$G$1,0))</f>
        <v>0.5</v>
      </c>
      <c r="N166" s="5">
        <f>INDEX(products!$A$1:$G$49,MATCH(orders!$D166,products!$A$1:$A$49,0),MATCH(orders!N$1,products!$A$1:$G$1,0))</f>
        <v>7.29</v>
      </c>
      <c r="O166" s="5">
        <f t="shared" si="8"/>
        <v>29.16</v>
      </c>
    </row>
    <row r="167" spans="1:15" x14ac:dyDescent="0.3">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4">
        <f>INDEX(products!$A$1:$G$49,MATCH(orders!$D167,products!$A$1:$A$49,0),MATCH(orders!M$1,products!$A$1:$G$1,0))</f>
        <v>1</v>
      </c>
      <c r="N167" s="5">
        <f>INDEX(products!$A$1:$G$49,MATCH(orders!$D167,products!$A$1:$A$49,0),MATCH(orders!N$1,products!$A$1:$G$1,0))</f>
        <v>8.9499999999999993</v>
      </c>
      <c r="O167" s="5">
        <f t="shared" si="8"/>
        <v>53.699999999999996</v>
      </c>
    </row>
    <row r="168" spans="1:15" x14ac:dyDescent="0.3">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4">
        <f>INDEX(products!$A$1:$G$49,MATCH(orders!$D168,products!$A$1:$A$49,0),MATCH(orders!M$1,products!$A$1:$G$1,0))</f>
        <v>0.5</v>
      </c>
      <c r="N168" s="5">
        <f>INDEX(products!$A$1:$G$49,MATCH(orders!$D168,products!$A$1:$A$49,0),MATCH(orders!N$1,products!$A$1:$G$1,0))</f>
        <v>5.3699999999999992</v>
      </c>
      <c r="O168" s="5">
        <f t="shared" si="8"/>
        <v>26.849999999999994</v>
      </c>
    </row>
    <row r="169" spans="1:15" x14ac:dyDescent="0.3">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4">
        <f>INDEX(products!$A$1:$G$49,MATCH(orders!$D169,products!$A$1:$A$49,0),MATCH(orders!M$1,products!$A$1:$G$1,0))</f>
        <v>0.5</v>
      </c>
      <c r="N169" s="5">
        <f>INDEX(products!$A$1:$G$49,MATCH(orders!$D169,products!$A$1:$A$49,0),MATCH(orders!N$1,products!$A$1:$G$1,0))</f>
        <v>8.25</v>
      </c>
      <c r="O169" s="5">
        <f t="shared" si="8"/>
        <v>41.25</v>
      </c>
    </row>
    <row r="170" spans="1:15" x14ac:dyDescent="0.3">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4">
        <f>INDEX(products!$A$1:$G$49,MATCH(orders!$D170,products!$A$1:$A$49,0),MATCH(orders!M$1,products!$A$1:$G$1,0))</f>
        <v>0.5</v>
      </c>
      <c r="N170" s="5">
        <f>INDEX(products!$A$1:$G$49,MATCH(orders!$D170,products!$A$1:$A$49,0),MATCH(orders!N$1,products!$A$1:$G$1,0))</f>
        <v>6.75</v>
      </c>
      <c r="O170" s="5">
        <f t="shared" si="8"/>
        <v>40.5</v>
      </c>
    </row>
    <row r="171" spans="1:15" x14ac:dyDescent="0.3">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4">
        <f>INDEX(products!$A$1:$G$49,MATCH(orders!$D171,products!$A$1:$A$49,0),MATCH(orders!M$1,products!$A$1:$G$1,0))</f>
        <v>1</v>
      </c>
      <c r="N171" s="5">
        <f>INDEX(products!$A$1:$G$49,MATCH(orders!$D171,products!$A$1:$A$49,0),MATCH(orders!N$1,products!$A$1:$G$1,0))</f>
        <v>8.9499999999999993</v>
      </c>
      <c r="O171" s="5">
        <f t="shared" si="8"/>
        <v>17.899999999999999</v>
      </c>
    </row>
    <row r="172" spans="1:15" x14ac:dyDescent="0.3">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4">
        <f>INDEX(products!$A$1:$G$49,MATCH(orders!$D172,products!$A$1:$A$49,0),MATCH(orders!M$1,products!$A$1:$G$1,0))</f>
        <v>2.5</v>
      </c>
      <c r="N172" s="5">
        <f>INDEX(products!$A$1:$G$49,MATCH(orders!$D172,products!$A$1:$A$49,0),MATCH(orders!N$1,products!$A$1:$G$1,0))</f>
        <v>34.154999999999994</v>
      </c>
      <c r="O172" s="5">
        <f t="shared" si="8"/>
        <v>68.309999999999988</v>
      </c>
    </row>
    <row r="173" spans="1:15" x14ac:dyDescent="0.3">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4">
        <f>INDEX(products!$A$1:$G$49,MATCH(orders!$D173,products!$A$1:$A$49,0),MATCH(orders!M$1,products!$A$1:$G$1,0))</f>
        <v>2.5</v>
      </c>
      <c r="N173" s="5">
        <f>INDEX(products!$A$1:$G$49,MATCH(orders!$D173,products!$A$1:$A$49,0),MATCH(orders!N$1,products!$A$1:$G$1,0))</f>
        <v>31.624999999999996</v>
      </c>
      <c r="O173" s="5">
        <f t="shared" si="8"/>
        <v>63.249999999999993</v>
      </c>
    </row>
    <row r="174" spans="1:15" x14ac:dyDescent="0.3">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4">
        <f>INDEX(products!$A$1:$G$49,MATCH(orders!$D174,products!$A$1:$A$49,0),MATCH(orders!M$1,products!$A$1:$G$1,0))</f>
        <v>0.5</v>
      </c>
      <c r="N174" s="5">
        <f>INDEX(products!$A$1:$G$49,MATCH(orders!$D174,products!$A$1:$A$49,0),MATCH(orders!N$1,products!$A$1:$G$1,0))</f>
        <v>7.29</v>
      </c>
      <c r="O174" s="5">
        <f t="shared" si="8"/>
        <v>21.87</v>
      </c>
    </row>
    <row r="175" spans="1:15" x14ac:dyDescent="0.3">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4">
        <f>INDEX(products!$A$1:$G$49,MATCH(orders!$D175,products!$A$1:$A$49,0),MATCH(orders!M$1,products!$A$1:$G$1,0))</f>
        <v>2.5</v>
      </c>
      <c r="N175" s="5">
        <f>INDEX(products!$A$1:$G$49,MATCH(orders!$D175,products!$A$1:$A$49,0),MATCH(orders!N$1,products!$A$1:$G$1,0))</f>
        <v>22.884999999999998</v>
      </c>
      <c r="O175" s="5">
        <f t="shared" si="8"/>
        <v>91.539999999999992</v>
      </c>
    </row>
    <row r="176" spans="1:15" x14ac:dyDescent="0.3">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4">
        <f>INDEX(products!$A$1:$G$49,MATCH(orders!$D176,products!$A$1:$A$49,0),MATCH(orders!M$1,products!$A$1:$G$1,0))</f>
        <v>2.5</v>
      </c>
      <c r="N176" s="5">
        <f>INDEX(products!$A$1:$G$49,MATCH(orders!$D176,products!$A$1:$A$49,0),MATCH(orders!N$1,products!$A$1:$G$1,0))</f>
        <v>34.154999999999994</v>
      </c>
      <c r="O176" s="5">
        <f t="shared" si="8"/>
        <v>204.92999999999995</v>
      </c>
    </row>
    <row r="177" spans="1:15" x14ac:dyDescent="0.3">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4">
        <f>INDEX(products!$A$1:$G$49,MATCH(orders!$D177,products!$A$1:$A$49,0),MATCH(orders!M$1,products!$A$1:$G$1,0))</f>
        <v>2.5</v>
      </c>
      <c r="N177" s="5">
        <f>INDEX(products!$A$1:$G$49,MATCH(orders!$D177,products!$A$1:$A$49,0),MATCH(orders!N$1,products!$A$1:$G$1,0))</f>
        <v>31.624999999999996</v>
      </c>
      <c r="O177" s="5">
        <f t="shared" si="8"/>
        <v>63.249999999999993</v>
      </c>
    </row>
    <row r="178" spans="1:15" x14ac:dyDescent="0.3">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4">
        <f>INDEX(products!$A$1:$G$49,MATCH(orders!$D178,products!$A$1:$A$49,0),MATCH(orders!M$1,products!$A$1:$G$1,0))</f>
        <v>2.5</v>
      </c>
      <c r="N178" s="5">
        <f>INDEX(products!$A$1:$G$49,MATCH(orders!$D178,products!$A$1:$A$49,0),MATCH(orders!N$1,products!$A$1:$G$1,0))</f>
        <v>34.154999999999994</v>
      </c>
      <c r="O178" s="5">
        <f t="shared" si="8"/>
        <v>34.154999999999994</v>
      </c>
    </row>
    <row r="179" spans="1:15" x14ac:dyDescent="0.3">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4">
        <f>INDEX(products!$A$1:$G$49,MATCH(orders!$D179,products!$A$1:$A$49,0),MATCH(orders!M$1,products!$A$1:$G$1,0))</f>
        <v>2.5</v>
      </c>
      <c r="N179" s="5">
        <f>INDEX(products!$A$1:$G$49,MATCH(orders!$D179,products!$A$1:$A$49,0),MATCH(orders!N$1,products!$A$1:$G$1,0))</f>
        <v>27.484999999999996</v>
      </c>
      <c r="O179" s="5">
        <f t="shared" si="8"/>
        <v>109.93999999999998</v>
      </c>
    </row>
    <row r="180" spans="1:15" x14ac:dyDescent="0.3">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4">
        <f>INDEX(products!$A$1:$G$49,MATCH(orders!$D180,products!$A$1:$A$49,0),MATCH(orders!M$1,products!$A$1:$G$1,0))</f>
        <v>1</v>
      </c>
      <c r="N180" s="5">
        <f>INDEX(products!$A$1:$G$49,MATCH(orders!$D180,products!$A$1:$A$49,0),MATCH(orders!N$1,products!$A$1:$G$1,0))</f>
        <v>12.95</v>
      </c>
      <c r="O180" s="5">
        <f t="shared" si="8"/>
        <v>25.9</v>
      </c>
    </row>
    <row r="181" spans="1:15" x14ac:dyDescent="0.3">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4">
        <f>INDEX(products!$A$1:$G$49,MATCH(orders!$D181,products!$A$1:$A$49,0),MATCH(orders!M$1,products!$A$1:$G$1,0))</f>
        <v>0.2</v>
      </c>
      <c r="N181" s="5">
        <f>INDEX(products!$A$1:$G$49,MATCH(orders!$D181,products!$A$1:$A$49,0),MATCH(orders!N$1,products!$A$1:$G$1,0))</f>
        <v>2.9849999999999999</v>
      </c>
      <c r="O181" s="5">
        <f t="shared" si="8"/>
        <v>2.9849999999999999</v>
      </c>
    </row>
    <row r="182" spans="1:15" x14ac:dyDescent="0.3">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4">
        <f>INDEX(products!$A$1:$G$49,MATCH(orders!$D182,products!$A$1:$A$49,0),MATCH(orders!M$1,products!$A$1:$G$1,0))</f>
        <v>0.2</v>
      </c>
      <c r="N182" s="5">
        <f>INDEX(products!$A$1:$G$49,MATCH(orders!$D182,products!$A$1:$A$49,0),MATCH(orders!N$1,products!$A$1:$G$1,0))</f>
        <v>4.4550000000000001</v>
      </c>
      <c r="O182" s="5">
        <f t="shared" si="8"/>
        <v>22.274999999999999</v>
      </c>
    </row>
    <row r="183" spans="1:15" x14ac:dyDescent="0.3">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4">
        <f>INDEX(products!$A$1:$G$49,MATCH(orders!$D183,products!$A$1:$A$49,0),MATCH(orders!M$1,products!$A$1:$G$1,0))</f>
        <v>0.5</v>
      </c>
      <c r="N183" s="5">
        <f>INDEX(products!$A$1:$G$49,MATCH(orders!$D183,products!$A$1:$A$49,0),MATCH(orders!N$1,products!$A$1:$G$1,0))</f>
        <v>5.97</v>
      </c>
      <c r="O183" s="5">
        <f t="shared" si="8"/>
        <v>29.849999999999998</v>
      </c>
    </row>
    <row r="184" spans="1:15" x14ac:dyDescent="0.3">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4">
        <f>INDEX(products!$A$1:$G$49,MATCH(orders!$D184,products!$A$1:$A$49,0),MATCH(orders!M$1,products!$A$1:$G$1,0))</f>
        <v>0.5</v>
      </c>
      <c r="N184" s="5">
        <f>INDEX(products!$A$1:$G$49,MATCH(orders!$D184,products!$A$1:$A$49,0),MATCH(orders!N$1,products!$A$1:$G$1,0))</f>
        <v>5.3699999999999992</v>
      </c>
      <c r="O184" s="5">
        <f t="shared" si="8"/>
        <v>32.22</v>
      </c>
    </row>
    <row r="185" spans="1:15" x14ac:dyDescent="0.3">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4">
        <f>INDEX(products!$A$1:$G$49,MATCH(orders!$D185,products!$A$1:$A$49,0),MATCH(orders!M$1,products!$A$1:$G$1,0))</f>
        <v>0.2</v>
      </c>
      <c r="N185" s="5">
        <f>INDEX(products!$A$1:$G$49,MATCH(orders!$D185,products!$A$1:$A$49,0),MATCH(orders!N$1,products!$A$1:$G$1,0))</f>
        <v>4.125</v>
      </c>
      <c r="O185" s="5">
        <f t="shared" si="8"/>
        <v>8.25</v>
      </c>
    </row>
    <row r="186" spans="1:15" x14ac:dyDescent="0.3">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4">
        <f>INDEX(products!$A$1:$G$49,MATCH(orders!$D186,products!$A$1:$A$49,0),MATCH(orders!M$1,products!$A$1:$G$1,0))</f>
        <v>0.5</v>
      </c>
      <c r="N186" s="5">
        <f>INDEX(products!$A$1:$G$49,MATCH(orders!$D186,products!$A$1:$A$49,0),MATCH(orders!N$1,products!$A$1:$G$1,0))</f>
        <v>7.77</v>
      </c>
      <c r="O186" s="5">
        <f t="shared" si="8"/>
        <v>31.08</v>
      </c>
    </row>
    <row r="187" spans="1:15" x14ac:dyDescent="0.3">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4">
        <f>INDEX(products!$A$1:$G$49,MATCH(orders!$D187,products!$A$1:$A$49,0),MATCH(orders!M$1,products!$A$1:$G$1,0))</f>
        <v>0.5</v>
      </c>
      <c r="N187" s="5">
        <f>INDEX(products!$A$1:$G$49,MATCH(orders!$D187,products!$A$1:$A$49,0),MATCH(orders!N$1,products!$A$1:$G$1,0))</f>
        <v>7.29</v>
      </c>
      <c r="O187" s="5">
        <f t="shared" si="8"/>
        <v>36.450000000000003</v>
      </c>
    </row>
    <row r="188" spans="1:15" x14ac:dyDescent="0.3">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4">
        <f>INDEX(products!$A$1:$G$49,MATCH(orders!$D188,products!$A$1:$A$49,0),MATCH(orders!M$1,products!$A$1:$G$1,0))</f>
        <v>2.5</v>
      </c>
      <c r="N188" s="5">
        <f>INDEX(products!$A$1:$G$49,MATCH(orders!$D188,products!$A$1:$A$49,0),MATCH(orders!N$1,products!$A$1:$G$1,0))</f>
        <v>22.884999999999998</v>
      </c>
      <c r="O188" s="5">
        <f t="shared" si="8"/>
        <v>68.655000000000001</v>
      </c>
    </row>
    <row r="189" spans="1:15" x14ac:dyDescent="0.3">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4">
        <f>INDEX(products!$A$1:$G$49,MATCH(orders!$D189,products!$A$1:$A$49,0),MATCH(orders!M$1,products!$A$1:$G$1,0))</f>
        <v>0.5</v>
      </c>
      <c r="N189" s="5">
        <f>INDEX(products!$A$1:$G$49,MATCH(orders!$D189,products!$A$1:$A$49,0),MATCH(orders!N$1,products!$A$1:$G$1,0))</f>
        <v>8.73</v>
      </c>
      <c r="O189" s="5">
        <f t="shared" si="8"/>
        <v>43.650000000000006</v>
      </c>
    </row>
    <row r="190" spans="1:15" x14ac:dyDescent="0.3">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4">
        <f>INDEX(products!$A$1:$G$49,MATCH(orders!$D190,products!$A$1:$A$49,0),MATCH(orders!M$1,products!$A$1:$G$1,0))</f>
        <v>0.2</v>
      </c>
      <c r="N190" s="5">
        <f>INDEX(products!$A$1:$G$49,MATCH(orders!$D190,products!$A$1:$A$49,0),MATCH(orders!N$1,products!$A$1:$G$1,0))</f>
        <v>4.4550000000000001</v>
      </c>
      <c r="O190" s="5">
        <f t="shared" si="8"/>
        <v>4.4550000000000001</v>
      </c>
    </row>
    <row r="191" spans="1:15" x14ac:dyDescent="0.3">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4">
        <f>INDEX(products!$A$1:$G$49,MATCH(orders!$D191,products!$A$1:$A$49,0),MATCH(orders!M$1,products!$A$1:$G$1,0))</f>
        <v>1</v>
      </c>
      <c r="N191" s="5">
        <f>INDEX(products!$A$1:$G$49,MATCH(orders!$D191,products!$A$1:$A$49,0),MATCH(orders!N$1,products!$A$1:$G$1,0))</f>
        <v>14.55</v>
      </c>
      <c r="O191" s="5">
        <f t="shared" si="8"/>
        <v>43.650000000000006</v>
      </c>
    </row>
    <row r="192" spans="1:15" x14ac:dyDescent="0.3">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4">
        <f>INDEX(products!$A$1:$G$49,MATCH(orders!$D192,products!$A$1:$A$49,0),MATCH(orders!M$1,products!$A$1:$G$1,0))</f>
        <v>2.5</v>
      </c>
      <c r="N192" s="5">
        <f>INDEX(products!$A$1:$G$49,MATCH(orders!$D192,products!$A$1:$A$49,0),MATCH(orders!N$1,products!$A$1:$G$1,0))</f>
        <v>33.464999999999996</v>
      </c>
      <c r="O192" s="5">
        <f t="shared" si="8"/>
        <v>33.464999999999996</v>
      </c>
    </row>
    <row r="193" spans="1:15" x14ac:dyDescent="0.3">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4">
        <f>INDEX(products!$A$1:$G$49,MATCH(orders!$D193,products!$A$1:$A$49,0),MATCH(orders!M$1,products!$A$1:$G$1,0))</f>
        <v>0.2</v>
      </c>
      <c r="N193" s="5">
        <f>INDEX(products!$A$1:$G$49,MATCH(orders!$D193,products!$A$1:$A$49,0),MATCH(orders!N$1,products!$A$1:$G$1,0))</f>
        <v>3.8849999999999998</v>
      </c>
      <c r="O193" s="5">
        <f t="shared" si="8"/>
        <v>19.424999999999997</v>
      </c>
    </row>
    <row r="194" spans="1:15" x14ac:dyDescent="0.3">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t="str">
        <f>INDEX(products!$A$1:$G$49,MATCH(orders!$D194,products!$A$1:$A$49,0),MATCH(orders!I$1,products!$A$1:$G$1,0))</f>
        <v>Exc</v>
      </c>
      <c r="J194" t="str">
        <f t="shared" si="6"/>
        <v>Excelsa</v>
      </c>
      <c r="K194" t="str">
        <f>INDEX(products!$A$1:$G$49,MATCH(orders!$D194,products!$A$1:$A$49,0),MATCH(orders!K$1,products!$A$1:$G$1,0))</f>
        <v>D</v>
      </c>
      <c r="L194" t="str">
        <f t="shared" si="7"/>
        <v>Dark</v>
      </c>
      <c r="M194" s="4">
        <f>INDEX(products!$A$1:$G$49,MATCH(orders!$D194,products!$A$1:$A$49,0),MATCH(orders!M$1,products!$A$1:$G$1,0))</f>
        <v>1</v>
      </c>
      <c r="N194" s="5">
        <f>INDEX(products!$A$1:$G$49,MATCH(orders!$D194,products!$A$1:$A$49,0),MATCH(orders!N$1,products!$A$1:$G$1,0))</f>
        <v>12.15</v>
      </c>
      <c r="O194" s="5">
        <f t="shared" si="8"/>
        <v>72.900000000000006</v>
      </c>
    </row>
    <row r="195" spans="1:15" x14ac:dyDescent="0.3">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t="str">
        <f>INDEX(products!$A$1:$G$49,MATCH(orders!$D195,products!$A$1:$A$49,0),MATCH(orders!I$1,products!$A$1:$G$1,0))</f>
        <v>Exc</v>
      </c>
      <c r="J195" t="str">
        <f t="shared" ref="J195:J258" si="9">IF(I195="Rob","Robusta",IF(I195="Exc","Excelsa",IF(I195="Ara","Arabica","Liberica")))</f>
        <v>Excelsa</v>
      </c>
      <c r="K195" t="str">
        <f>INDEX(products!$A$1:$G$49,MATCH(orders!$D195,products!$A$1:$A$49,0),MATCH(orders!K$1,products!$A$1:$G$1,0))</f>
        <v>L</v>
      </c>
      <c r="L195" t="str">
        <f t="shared" ref="L195:L258" si="10">IF(K195="M", "Medium",IF(K195="L","Light","Dark"))</f>
        <v>Light</v>
      </c>
      <c r="M195" s="4">
        <f>INDEX(products!$A$1:$G$49,MATCH(orders!$D195,products!$A$1:$A$49,0),MATCH(orders!M$1,products!$A$1:$G$1,0))</f>
        <v>1</v>
      </c>
      <c r="N195" s="5">
        <f>INDEX(products!$A$1:$G$49,MATCH(orders!$D195,products!$A$1:$A$49,0),MATCH(orders!N$1,products!$A$1:$G$1,0))</f>
        <v>14.85</v>
      </c>
      <c r="O195" s="5">
        <f t="shared" ref="O195:O258" si="11">N195*E195</f>
        <v>44.55</v>
      </c>
    </row>
    <row r="196" spans="1:15" x14ac:dyDescent="0.3">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4">
        <f>INDEX(products!$A$1:$G$49,MATCH(orders!$D196,products!$A$1:$A$49,0),MATCH(orders!M$1,products!$A$1:$G$1,0))</f>
        <v>0.5</v>
      </c>
      <c r="N196" s="5">
        <f>INDEX(products!$A$1:$G$49,MATCH(orders!$D196,products!$A$1:$A$49,0),MATCH(orders!N$1,products!$A$1:$G$1,0))</f>
        <v>7.29</v>
      </c>
      <c r="O196" s="5">
        <f t="shared" si="11"/>
        <v>36.450000000000003</v>
      </c>
    </row>
    <row r="197" spans="1:15" x14ac:dyDescent="0.3">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4">
        <f>INDEX(products!$A$1:$G$49,MATCH(orders!$D197,products!$A$1:$A$49,0),MATCH(orders!M$1,products!$A$1:$G$1,0))</f>
        <v>1</v>
      </c>
      <c r="N197" s="5">
        <f>INDEX(products!$A$1:$G$49,MATCH(orders!$D197,products!$A$1:$A$49,0),MATCH(orders!N$1,products!$A$1:$G$1,0))</f>
        <v>12.95</v>
      </c>
      <c r="O197" s="5">
        <f t="shared" si="11"/>
        <v>38.849999999999994</v>
      </c>
    </row>
    <row r="198" spans="1:15" x14ac:dyDescent="0.3">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4">
        <f>INDEX(products!$A$1:$G$49,MATCH(orders!$D198,products!$A$1:$A$49,0),MATCH(orders!M$1,products!$A$1:$G$1,0))</f>
        <v>0.5</v>
      </c>
      <c r="N198" s="5">
        <f>INDEX(products!$A$1:$G$49,MATCH(orders!$D198,products!$A$1:$A$49,0),MATCH(orders!N$1,products!$A$1:$G$1,0))</f>
        <v>8.91</v>
      </c>
      <c r="O198" s="5">
        <f t="shared" si="11"/>
        <v>53.46</v>
      </c>
    </row>
    <row r="199" spans="1:15" x14ac:dyDescent="0.3">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4">
        <f>INDEX(products!$A$1:$G$49,MATCH(orders!$D199,products!$A$1:$A$49,0),MATCH(orders!M$1,products!$A$1:$G$1,0))</f>
        <v>2.5</v>
      </c>
      <c r="N199" s="5">
        <f>INDEX(products!$A$1:$G$49,MATCH(orders!$D199,products!$A$1:$A$49,0),MATCH(orders!N$1,products!$A$1:$G$1,0))</f>
        <v>29.784999999999997</v>
      </c>
      <c r="O199" s="5">
        <f t="shared" si="11"/>
        <v>59.569999999999993</v>
      </c>
    </row>
    <row r="200" spans="1:15" x14ac:dyDescent="0.3">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4">
        <f>INDEX(products!$A$1:$G$49,MATCH(orders!$D200,products!$A$1:$A$49,0),MATCH(orders!M$1,products!$A$1:$G$1,0))</f>
        <v>2.5</v>
      </c>
      <c r="N200" s="5">
        <f>INDEX(products!$A$1:$G$49,MATCH(orders!$D200,products!$A$1:$A$49,0),MATCH(orders!N$1,products!$A$1:$G$1,0))</f>
        <v>29.784999999999997</v>
      </c>
      <c r="O200" s="5">
        <f t="shared" si="11"/>
        <v>89.35499999999999</v>
      </c>
    </row>
    <row r="201" spans="1:15" x14ac:dyDescent="0.3">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4">
        <f>INDEX(products!$A$1:$G$49,MATCH(orders!$D201,products!$A$1:$A$49,0),MATCH(orders!M$1,products!$A$1:$G$1,0))</f>
        <v>0.5</v>
      </c>
      <c r="N201" s="5">
        <f>INDEX(products!$A$1:$G$49,MATCH(orders!$D201,products!$A$1:$A$49,0),MATCH(orders!N$1,products!$A$1:$G$1,0))</f>
        <v>9.51</v>
      </c>
      <c r="O201" s="5">
        <f t="shared" si="11"/>
        <v>38.04</v>
      </c>
    </row>
    <row r="202" spans="1:15" x14ac:dyDescent="0.3">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4">
        <f>INDEX(products!$A$1:$G$49,MATCH(orders!$D202,products!$A$1:$A$49,0),MATCH(orders!M$1,products!$A$1:$G$1,0))</f>
        <v>1</v>
      </c>
      <c r="N202" s="5">
        <f>INDEX(products!$A$1:$G$49,MATCH(orders!$D202,products!$A$1:$A$49,0),MATCH(orders!N$1,products!$A$1:$G$1,0))</f>
        <v>13.75</v>
      </c>
      <c r="O202" s="5">
        <f t="shared" si="11"/>
        <v>41.25</v>
      </c>
    </row>
    <row r="203" spans="1:15" x14ac:dyDescent="0.3">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4">
        <f>INDEX(products!$A$1:$G$49,MATCH(orders!$D203,products!$A$1:$A$49,0),MATCH(orders!M$1,products!$A$1:$G$1,0))</f>
        <v>0.5</v>
      </c>
      <c r="N203" s="5">
        <f>INDEX(products!$A$1:$G$49,MATCH(orders!$D203,products!$A$1:$A$49,0),MATCH(orders!N$1,products!$A$1:$G$1,0))</f>
        <v>9.51</v>
      </c>
      <c r="O203" s="5">
        <f t="shared" si="11"/>
        <v>57.06</v>
      </c>
    </row>
    <row r="204" spans="1:15" x14ac:dyDescent="0.3">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4">
        <f>INDEX(products!$A$1:$G$49,MATCH(orders!$D204,products!$A$1:$A$49,0),MATCH(orders!M$1,products!$A$1:$G$1,0))</f>
        <v>2.5</v>
      </c>
      <c r="N204" s="5">
        <f>INDEX(products!$A$1:$G$49,MATCH(orders!$D204,products!$A$1:$A$49,0),MATCH(orders!N$1,products!$A$1:$G$1,0))</f>
        <v>29.784999999999997</v>
      </c>
      <c r="O204" s="5">
        <f t="shared" si="11"/>
        <v>178.70999999999998</v>
      </c>
    </row>
    <row r="205" spans="1:15" x14ac:dyDescent="0.3">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4">
        <f>INDEX(products!$A$1:$G$49,MATCH(orders!$D205,products!$A$1:$A$49,0),MATCH(orders!M$1,products!$A$1:$G$1,0))</f>
        <v>0.2</v>
      </c>
      <c r="N205" s="5">
        <f>INDEX(products!$A$1:$G$49,MATCH(orders!$D205,products!$A$1:$A$49,0),MATCH(orders!N$1,products!$A$1:$G$1,0))</f>
        <v>4.7549999999999999</v>
      </c>
      <c r="O205" s="5">
        <f t="shared" si="11"/>
        <v>4.7549999999999999</v>
      </c>
    </row>
    <row r="206" spans="1:15" x14ac:dyDescent="0.3">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4">
        <f>INDEX(products!$A$1:$G$49,MATCH(orders!$D206,products!$A$1:$A$49,0),MATCH(orders!M$1,products!$A$1:$G$1,0))</f>
        <v>1</v>
      </c>
      <c r="N206" s="5">
        <f>INDEX(products!$A$1:$G$49,MATCH(orders!$D206,products!$A$1:$A$49,0),MATCH(orders!N$1,products!$A$1:$G$1,0))</f>
        <v>13.75</v>
      </c>
      <c r="O206" s="5">
        <f t="shared" si="11"/>
        <v>82.5</v>
      </c>
    </row>
    <row r="207" spans="1:15" x14ac:dyDescent="0.3">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4">
        <f>INDEX(products!$A$1:$G$49,MATCH(orders!$D207,products!$A$1:$A$49,0),MATCH(orders!M$1,products!$A$1:$G$1,0))</f>
        <v>0.2</v>
      </c>
      <c r="N207" s="5">
        <f>INDEX(products!$A$1:$G$49,MATCH(orders!$D207,products!$A$1:$A$49,0),MATCH(orders!N$1,products!$A$1:$G$1,0))</f>
        <v>2.6849999999999996</v>
      </c>
      <c r="O207" s="5">
        <f t="shared" si="11"/>
        <v>8.0549999999999997</v>
      </c>
    </row>
    <row r="208" spans="1:15" x14ac:dyDescent="0.3">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4">
        <f>INDEX(products!$A$1:$G$49,MATCH(orders!$D208,products!$A$1:$A$49,0),MATCH(orders!M$1,products!$A$1:$G$1,0))</f>
        <v>1</v>
      </c>
      <c r="N208" s="5">
        <f>INDEX(products!$A$1:$G$49,MATCH(orders!$D208,products!$A$1:$A$49,0),MATCH(orders!N$1,products!$A$1:$G$1,0))</f>
        <v>11.25</v>
      </c>
      <c r="O208" s="5">
        <f t="shared" si="11"/>
        <v>22.5</v>
      </c>
    </row>
    <row r="209" spans="1:15" x14ac:dyDescent="0.3">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4">
        <f>INDEX(products!$A$1:$G$49,MATCH(orders!$D209,products!$A$1:$A$49,0),MATCH(orders!M$1,products!$A$1:$G$1,0))</f>
        <v>0.5</v>
      </c>
      <c r="N209" s="5">
        <f>INDEX(products!$A$1:$G$49,MATCH(orders!$D209,products!$A$1:$A$49,0),MATCH(orders!N$1,products!$A$1:$G$1,0))</f>
        <v>6.75</v>
      </c>
      <c r="O209" s="5">
        <f t="shared" si="11"/>
        <v>40.5</v>
      </c>
    </row>
    <row r="210" spans="1:15" x14ac:dyDescent="0.3">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4">
        <f>INDEX(products!$A$1:$G$49,MATCH(orders!$D210,products!$A$1:$A$49,0),MATCH(orders!M$1,products!$A$1:$G$1,0))</f>
        <v>0.5</v>
      </c>
      <c r="N210" s="5">
        <f>INDEX(products!$A$1:$G$49,MATCH(orders!$D210,products!$A$1:$A$49,0),MATCH(orders!N$1,products!$A$1:$G$1,0))</f>
        <v>7.29</v>
      </c>
      <c r="O210" s="5">
        <f t="shared" si="11"/>
        <v>29.16</v>
      </c>
    </row>
    <row r="211" spans="1:15" x14ac:dyDescent="0.3">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4">
        <f>INDEX(products!$A$1:$G$49,MATCH(orders!$D211,products!$A$1:$A$49,0),MATCH(orders!M$1,products!$A$1:$G$1,0))</f>
        <v>0.5</v>
      </c>
      <c r="N211" s="5">
        <f>INDEX(products!$A$1:$G$49,MATCH(orders!$D211,products!$A$1:$A$49,0),MATCH(orders!N$1,products!$A$1:$G$1,0))</f>
        <v>6.75</v>
      </c>
      <c r="O211" s="5">
        <f t="shared" si="11"/>
        <v>6.75</v>
      </c>
    </row>
    <row r="212" spans="1:15" x14ac:dyDescent="0.3">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4">
        <f>INDEX(products!$A$1:$G$49,MATCH(orders!$D212,products!$A$1:$A$49,0),MATCH(orders!M$1,products!$A$1:$G$1,0))</f>
        <v>1</v>
      </c>
      <c r="N212" s="5">
        <f>INDEX(products!$A$1:$G$49,MATCH(orders!$D212,products!$A$1:$A$49,0),MATCH(orders!N$1,products!$A$1:$G$1,0))</f>
        <v>12.95</v>
      </c>
      <c r="O212" s="5">
        <f t="shared" si="11"/>
        <v>51.8</v>
      </c>
    </row>
    <row r="213" spans="1:15" x14ac:dyDescent="0.3">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4">
        <f>INDEX(products!$A$1:$G$49,MATCH(orders!$D213,products!$A$1:$A$49,0),MATCH(orders!M$1,products!$A$1:$G$1,0))</f>
        <v>0.5</v>
      </c>
      <c r="N213" s="5">
        <f>INDEX(products!$A$1:$G$49,MATCH(orders!$D213,products!$A$1:$A$49,0),MATCH(orders!N$1,products!$A$1:$G$1,0))</f>
        <v>8.91</v>
      </c>
      <c r="O213" s="5">
        <f t="shared" si="11"/>
        <v>53.46</v>
      </c>
    </row>
    <row r="214" spans="1:15" x14ac:dyDescent="0.3">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4">
        <f>INDEX(products!$A$1:$G$49,MATCH(orders!$D214,products!$A$1:$A$49,0),MATCH(orders!M$1,products!$A$1:$G$1,0))</f>
        <v>0.2</v>
      </c>
      <c r="N214" s="5">
        <f>INDEX(products!$A$1:$G$49,MATCH(orders!$D214,products!$A$1:$A$49,0),MATCH(orders!N$1,products!$A$1:$G$1,0))</f>
        <v>3.645</v>
      </c>
      <c r="O214" s="5">
        <f t="shared" si="11"/>
        <v>14.58</v>
      </c>
    </row>
    <row r="215" spans="1:15" x14ac:dyDescent="0.3">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4">
        <f>INDEX(products!$A$1:$G$49,MATCH(orders!$D215,products!$A$1:$A$49,0),MATCH(orders!M$1,products!$A$1:$G$1,0))</f>
        <v>2.5</v>
      </c>
      <c r="N215" s="5">
        <f>INDEX(products!$A$1:$G$49,MATCH(orders!$D215,products!$A$1:$A$49,0),MATCH(orders!N$1,products!$A$1:$G$1,0))</f>
        <v>20.584999999999997</v>
      </c>
      <c r="O215" s="5">
        <f t="shared" si="11"/>
        <v>20.584999999999997</v>
      </c>
    </row>
    <row r="216" spans="1:15" x14ac:dyDescent="0.3">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4">
        <f>INDEX(products!$A$1:$G$49,MATCH(orders!$D216,products!$A$1:$A$49,0),MATCH(orders!M$1,products!$A$1:$G$1,0))</f>
        <v>1</v>
      </c>
      <c r="N216" s="5">
        <f>INDEX(products!$A$1:$G$49,MATCH(orders!$D216,products!$A$1:$A$49,0),MATCH(orders!N$1,products!$A$1:$G$1,0))</f>
        <v>15.85</v>
      </c>
      <c r="O216" s="5">
        <f t="shared" si="11"/>
        <v>31.7</v>
      </c>
    </row>
    <row r="217" spans="1:15" x14ac:dyDescent="0.3">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4">
        <f>INDEX(products!$A$1:$G$49,MATCH(orders!$D217,products!$A$1:$A$49,0),MATCH(orders!M$1,products!$A$1:$G$1,0))</f>
        <v>0.2</v>
      </c>
      <c r="N217" s="5">
        <f>INDEX(products!$A$1:$G$49,MATCH(orders!$D217,products!$A$1:$A$49,0),MATCH(orders!N$1,products!$A$1:$G$1,0))</f>
        <v>3.8849999999999998</v>
      </c>
      <c r="O217" s="5">
        <f t="shared" si="11"/>
        <v>23.31</v>
      </c>
    </row>
    <row r="218" spans="1:15" x14ac:dyDescent="0.3">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4">
        <f>INDEX(products!$A$1:$G$49,MATCH(orders!$D218,products!$A$1:$A$49,0),MATCH(orders!M$1,products!$A$1:$G$1,0))</f>
        <v>1</v>
      </c>
      <c r="N218" s="5">
        <f>INDEX(products!$A$1:$G$49,MATCH(orders!$D218,products!$A$1:$A$49,0),MATCH(orders!N$1,products!$A$1:$G$1,0))</f>
        <v>14.55</v>
      </c>
      <c r="O218" s="5">
        <f t="shared" si="11"/>
        <v>58.2</v>
      </c>
    </row>
    <row r="219" spans="1:15" x14ac:dyDescent="0.3">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4">
        <f>INDEX(products!$A$1:$G$49,MATCH(orders!$D219,products!$A$1:$A$49,0),MATCH(orders!M$1,products!$A$1:$G$1,0))</f>
        <v>0.5</v>
      </c>
      <c r="N219" s="5">
        <f>INDEX(products!$A$1:$G$49,MATCH(orders!$D219,products!$A$1:$A$49,0),MATCH(orders!N$1,products!$A$1:$G$1,0))</f>
        <v>8.91</v>
      </c>
      <c r="O219" s="5">
        <f t="shared" si="11"/>
        <v>35.64</v>
      </c>
    </row>
    <row r="220" spans="1:15" x14ac:dyDescent="0.3">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4">
        <f>INDEX(products!$A$1:$G$49,MATCH(orders!$D220,products!$A$1:$A$49,0),MATCH(orders!M$1,products!$A$1:$G$1,0))</f>
        <v>1</v>
      </c>
      <c r="N220" s="5">
        <f>INDEX(products!$A$1:$G$49,MATCH(orders!$D220,products!$A$1:$A$49,0),MATCH(orders!N$1,products!$A$1:$G$1,0))</f>
        <v>11.25</v>
      </c>
      <c r="O220" s="5">
        <f t="shared" si="11"/>
        <v>56.25</v>
      </c>
    </row>
    <row r="221" spans="1:15" x14ac:dyDescent="0.3">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4">
        <f>INDEX(products!$A$1:$G$49,MATCH(orders!$D221,products!$A$1:$A$49,0),MATCH(orders!M$1,products!$A$1:$G$1,0))</f>
        <v>0.2</v>
      </c>
      <c r="N221" s="5">
        <f>INDEX(products!$A$1:$G$49,MATCH(orders!$D221,products!$A$1:$A$49,0),MATCH(orders!N$1,products!$A$1:$G$1,0))</f>
        <v>3.5849999999999995</v>
      </c>
      <c r="O221" s="5">
        <f t="shared" si="11"/>
        <v>10.754999999999999</v>
      </c>
    </row>
    <row r="222" spans="1:15" x14ac:dyDescent="0.3">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4">
        <f>INDEX(products!$A$1:$G$49,MATCH(orders!$D222,products!$A$1:$A$49,0),MATCH(orders!M$1,products!$A$1:$G$1,0))</f>
        <v>0.2</v>
      </c>
      <c r="N222" s="5">
        <f>INDEX(products!$A$1:$G$49,MATCH(orders!$D222,products!$A$1:$A$49,0),MATCH(orders!N$1,products!$A$1:$G$1,0))</f>
        <v>2.9849999999999999</v>
      </c>
      <c r="O222" s="5">
        <f t="shared" si="11"/>
        <v>14.924999999999999</v>
      </c>
    </row>
    <row r="223" spans="1:15" x14ac:dyDescent="0.3">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4">
        <f>INDEX(products!$A$1:$G$49,MATCH(orders!$D223,products!$A$1:$A$49,0),MATCH(orders!M$1,products!$A$1:$G$1,0))</f>
        <v>1</v>
      </c>
      <c r="N223" s="5">
        <f>INDEX(products!$A$1:$G$49,MATCH(orders!$D223,products!$A$1:$A$49,0),MATCH(orders!N$1,products!$A$1:$G$1,0))</f>
        <v>12.95</v>
      </c>
      <c r="O223" s="5">
        <f t="shared" si="11"/>
        <v>77.699999999999989</v>
      </c>
    </row>
    <row r="224" spans="1:15" x14ac:dyDescent="0.3">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4">
        <f>INDEX(products!$A$1:$G$49,MATCH(orders!$D224,products!$A$1:$A$49,0),MATCH(orders!M$1,products!$A$1:$G$1,0))</f>
        <v>0.5</v>
      </c>
      <c r="N224" s="5">
        <f>INDEX(products!$A$1:$G$49,MATCH(orders!$D224,products!$A$1:$A$49,0),MATCH(orders!N$1,products!$A$1:$G$1,0))</f>
        <v>7.77</v>
      </c>
      <c r="O224" s="5">
        <f t="shared" si="11"/>
        <v>23.31</v>
      </c>
    </row>
    <row r="225" spans="1:15" x14ac:dyDescent="0.3">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4">
        <f>INDEX(products!$A$1:$G$49,MATCH(orders!$D225,products!$A$1:$A$49,0),MATCH(orders!M$1,products!$A$1:$G$1,0))</f>
        <v>1</v>
      </c>
      <c r="N225" s="5">
        <f>INDEX(products!$A$1:$G$49,MATCH(orders!$D225,products!$A$1:$A$49,0),MATCH(orders!N$1,products!$A$1:$G$1,0))</f>
        <v>14.85</v>
      </c>
      <c r="O225" s="5">
        <f t="shared" si="11"/>
        <v>59.4</v>
      </c>
    </row>
    <row r="226" spans="1:15" x14ac:dyDescent="0.3">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4">
        <f>INDEX(products!$A$1:$G$49,MATCH(orders!$D226,products!$A$1:$A$49,0),MATCH(orders!M$1,products!$A$1:$G$1,0))</f>
        <v>2.5</v>
      </c>
      <c r="N226" s="5">
        <f>INDEX(products!$A$1:$G$49,MATCH(orders!$D226,products!$A$1:$A$49,0),MATCH(orders!N$1,products!$A$1:$G$1,0))</f>
        <v>29.784999999999997</v>
      </c>
      <c r="O226" s="5">
        <f t="shared" si="11"/>
        <v>119.13999999999999</v>
      </c>
    </row>
    <row r="227" spans="1:15" x14ac:dyDescent="0.3">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4">
        <f>INDEX(products!$A$1:$G$49,MATCH(orders!$D227,products!$A$1:$A$49,0),MATCH(orders!M$1,products!$A$1:$G$1,0))</f>
        <v>0.2</v>
      </c>
      <c r="N227" s="5">
        <f>INDEX(products!$A$1:$G$49,MATCH(orders!$D227,products!$A$1:$A$49,0),MATCH(orders!N$1,products!$A$1:$G$1,0))</f>
        <v>3.5849999999999995</v>
      </c>
      <c r="O227" s="5">
        <f t="shared" si="11"/>
        <v>14.339999999999998</v>
      </c>
    </row>
    <row r="228" spans="1:15" x14ac:dyDescent="0.3">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4">
        <f>INDEX(products!$A$1:$G$49,MATCH(orders!$D228,products!$A$1:$A$49,0),MATCH(orders!M$1,products!$A$1:$G$1,0))</f>
        <v>2.5</v>
      </c>
      <c r="N228" s="5">
        <f>INDEX(products!$A$1:$G$49,MATCH(orders!$D228,products!$A$1:$A$49,0),MATCH(orders!N$1,products!$A$1:$G$1,0))</f>
        <v>25.874999999999996</v>
      </c>
      <c r="O228" s="5">
        <f t="shared" si="11"/>
        <v>129.37499999999997</v>
      </c>
    </row>
    <row r="229" spans="1:15" x14ac:dyDescent="0.3">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4">
        <f>INDEX(products!$A$1:$G$49,MATCH(orders!$D229,products!$A$1:$A$49,0),MATCH(orders!M$1,products!$A$1:$G$1,0))</f>
        <v>0.2</v>
      </c>
      <c r="N229" s="5">
        <f>INDEX(products!$A$1:$G$49,MATCH(orders!$D229,products!$A$1:$A$49,0),MATCH(orders!N$1,products!$A$1:$G$1,0))</f>
        <v>2.6849999999999996</v>
      </c>
      <c r="O229" s="5">
        <f t="shared" si="11"/>
        <v>16.11</v>
      </c>
    </row>
    <row r="230" spans="1:15" x14ac:dyDescent="0.3">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4">
        <f>INDEX(products!$A$1:$G$49,MATCH(orders!$D230,products!$A$1:$A$49,0),MATCH(orders!M$1,products!$A$1:$G$1,0))</f>
        <v>0.2</v>
      </c>
      <c r="N230" s="5">
        <f>INDEX(products!$A$1:$G$49,MATCH(orders!$D230,products!$A$1:$A$49,0),MATCH(orders!N$1,products!$A$1:$G$1,0))</f>
        <v>3.5849999999999995</v>
      </c>
      <c r="O230" s="5">
        <f t="shared" si="11"/>
        <v>17.924999999999997</v>
      </c>
    </row>
    <row r="231" spans="1:15" x14ac:dyDescent="0.3">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4">
        <f>INDEX(products!$A$1:$G$49,MATCH(orders!$D231,products!$A$1:$A$49,0),MATCH(orders!M$1,products!$A$1:$G$1,0))</f>
        <v>0.2</v>
      </c>
      <c r="N231" s="5">
        <f>INDEX(products!$A$1:$G$49,MATCH(orders!$D231,products!$A$1:$A$49,0),MATCH(orders!N$1,products!$A$1:$G$1,0))</f>
        <v>4.3650000000000002</v>
      </c>
      <c r="O231" s="5">
        <f t="shared" si="11"/>
        <v>8.73</v>
      </c>
    </row>
    <row r="232" spans="1:15" x14ac:dyDescent="0.3">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4">
        <f>INDEX(products!$A$1:$G$49,MATCH(orders!$D232,products!$A$1:$A$49,0),MATCH(orders!M$1,products!$A$1:$G$1,0))</f>
        <v>2.5</v>
      </c>
      <c r="N232" s="5">
        <f>INDEX(products!$A$1:$G$49,MATCH(orders!$D232,products!$A$1:$A$49,0),MATCH(orders!N$1,products!$A$1:$G$1,0))</f>
        <v>25.874999999999996</v>
      </c>
      <c r="O232" s="5">
        <f t="shared" si="11"/>
        <v>51.749999999999993</v>
      </c>
    </row>
    <row r="233" spans="1:15" x14ac:dyDescent="0.3">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4">
        <f>INDEX(products!$A$1:$G$49,MATCH(orders!$D233,products!$A$1:$A$49,0),MATCH(orders!M$1,products!$A$1:$G$1,0))</f>
        <v>0.2</v>
      </c>
      <c r="N233" s="5">
        <f>INDEX(products!$A$1:$G$49,MATCH(orders!$D233,products!$A$1:$A$49,0),MATCH(orders!N$1,products!$A$1:$G$1,0))</f>
        <v>4.3650000000000002</v>
      </c>
      <c r="O233" s="5">
        <f t="shared" si="11"/>
        <v>8.73</v>
      </c>
    </row>
    <row r="234" spans="1:15" x14ac:dyDescent="0.3">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4">
        <f>INDEX(products!$A$1:$G$49,MATCH(orders!$D234,products!$A$1:$A$49,0),MATCH(orders!M$1,products!$A$1:$G$1,0))</f>
        <v>0.2</v>
      </c>
      <c r="N234" s="5">
        <f>INDEX(products!$A$1:$G$49,MATCH(orders!$D234,products!$A$1:$A$49,0),MATCH(orders!N$1,products!$A$1:$G$1,0))</f>
        <v>4.7549999999999999</v>
      </c>
      <c r="O234" s="5">
        <f t="shared" si="11"/>
        <v>23.774999999999999</v>
      </c>
    </row>
    <row r="235" spans="1:15" x14ac:dyDescent="0.3">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4">
        <f>INDEX(products!$A$1:$G$49,MATCH(orders!$D235,products!$A$1:$A$49,0),MATCH(orders!M$1,products!$A$1:$G$1,0))</f>
        <v>0.2</v>
      </c>
      <c r="N235" s="5">
        <f>INDEX(products!$A$1:$G$49,MATCH(orders!$D235,products!$A$1:$A$49,0),MATCH(orders!N$1,products!$A$1:$G$1,0))</f>
        <v>4.125</v>
      </c>
      <c r="O235" s="5">
        <f t="shared" si="11"/>
        <v>20.625</v>
      </c>
    </row>
    <row r="236" spans="1:15" x14ac:dyDescent="0.3">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4">
        <f>INDEX(products!$A$1:$G$49,MATCH(orders!$D236,products!$A$1:$A$49,0),MATCH(orders!M$1,products!$A$1:$G$1,0))</f>
        <v>2.5</v>
      </c>
      <c r="N236" s="5">
        <f>INDEX(products!$A$1:$G$49,MATCH(orders!$D236,products!$A$1:$A$49,0),MATCH(orders!N$1,products!$A$1:$G$1,0))</f>
        <v>36.454999999999998</v>
      </c>
      <c r="O236" s="5">
        <f t="shared" si="11"/>
        <v>36.454999999999998</v>
      </c>
    </row>
    <row r="237" spans="1:15" x14ac:dyDescent="0.3">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4">
        <f>INDEX(products!$A$1:$G$49,MATCH(orders!$D237,products!$A$1:$A$49,0),MATCH(orders!M$1,products!$A$1:$G$1,0))</f>
        <v>2.5</v>
      </c>
      <c r="N237" s="5">
        <f>INDEX(products!$A$1:$G$49,MATCH(orders!$D237,products!$A$1:$A$49,0),MATCH(orders!N$1,products!$A$1:$G$1,0))</f>
        <v>36.454999999999998</v>
      </c>
      <c r="O237" s="5">
        <f t="shared" si="11"/>
        <v>182.27499999999998</v>
      </c>
    </row>
    <row r="238" spans="1:15" x14ac:dyDescent="0.3">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4">
        <f>INDEX(products!$A$1:$G$49,MATCH(orders!$D238,products!$A$1:$A$49,0),MATCH(orders!M$1,products!$A$1:$G$1,0))</f>
        <v>2.5</v>
      </c>
      <c r="N238" s="5">
        <f>INDEX(products!$A$1:$G$49,MATCH(orders!$D238,products!$A$1:$A$49,0),MATCH(orders!N$1,products!$A$1:$G$1,0))</f>
        <v>29.784999999999997</v>
      </c>
      <c r="O238" s="5">
        <f t="shared" si="11"/>
        <v>89.35499999999999</v>
      </c>
    </row>
    <row r="239" spans="1:15" x14ac:dyDescent="0.3">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4">
        <f>INDEX(products!$A$1:$G$49,MATCH(orders!$D239,products!$A$1:$A$49,0),MATCH(orders!M$1,products!$A$1:$G$1,0))</f>
        <v>0.2</v>
      </c>
      <c r="N239" s="5">
        <f>INDEX(products!$A$1:$G$49,MATCH(orders!$D239,products!$A$1:$A$49,0),MATCH(orders!N$1,products!$A$1:$G$1,0))</f>
        <v>3.5849999999999995</v>
      </c>
      <c r="O239" s="5">
        <f t="shared" si="11"/>
        <v>3.5849999999999995</v>
      </c>
    </row>
    <row r="240" spans="1:15" x14ac:dyDescent="0.3">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4">
        <f>INDEX(products!$A$1:$G$49,MATCH(orders!$D240,products!$A$1:$A$49,0),MATCH(orders!M$1,products!$A$1:$G$1,0))</f>
        <v>2.5</v>
      </c>
      <c r="N240" s="5">
        <f>INDEX(products!$A$1:$G$49,MATCH(orders!$D240,products!$A$1:$A$49,0),MATCH(orders!N$1,products!$A$1:$G$1,0))</f>
        <v>22.884999999999998</v>
      </c>
      <c r="O240" s="5">
        <f t="shared" si="11"/>
        <v>45.769999999999996</v>
      </c>
    </row>
    <row r="241" spans="1:15" x14ac:dyDescent="0.3">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4">
        <f>INDEX(products!$A$1:$G$49,MATCH(orders!$D241,products!$A$1:$A$49,0),MATCH(orders!M$1,products!$A$1:$G$1,0))</f>
        <v>1</v>
      </c>
      <c r="N241" s="5">
        <f>INDEX(products!$A$1:$G$49,MATCH(orders!$D241,products!$A$1:$A$49,0),MATCH(orders!N$1,products!$A$1:$G$1,0))</f>
        <v>14.85</v>
      </c>
      <c r="O241" s="5">
        <f t="shared" si="11"/>
        <v>59.4</v>
      </c>
    </row>
    <row r="242" spans="1:15" x14ac:dyDescent="0.3">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4">
        <f>INDEX(products!$A$1:$G$49,MATCH(orders!$D242,products!$A$1:$A$49,0),MATCH(orders!M$1,products!$A$1:$G$1,0))</f>
        <v>2.5</v>
      </c>
      <c r="N242" s="5">
        <f>INDEX(products!$A$1:$G$49,MATCH(orders!$D242,products!$A$1:$A$49,0),MATCH(orders!N$1,products!$A$1:$G$1,0))</f>
        <v>25.874999999999996</v>
      </c>
      <c r="O242" s="5">
        <f t="shared" si="11"/>
        <v>155.24999999999997</v>
      </c>
    </row>
    <row r="243" spans="1:15" x14ac:dyDescent="0.3">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4">
        <f>INDEX(products!$A$1:$G$49,MATCH(orders!$D243,products!$A$1:$A$49,0),MATCH(orders!M$1,products!$A$1:$G$1,0))</f>
        <v>2.5</v>
      </c>
      <c r="N243" s="5">
        <f>INDEX(products!$A$1:$G$49,MATCH(orders!$D243,products!$A$1:$A$49,0),MATCH(orders!N$1,products!$A$1:$G$1,0))</f>
        <v>22.884999999999998</v>
      </c>
      <c r="O243" s="5">
        <f t="shared" si="11"/>
        <v>45.769999999999996</v>
      </c>
    </row>
    <row r="244" spans="1:15" x14ac:dyDescent="0.3">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4">
        <f>INDEX(products!$A$1:$G$49,MATCH(orders!$D244,products!$A$1:$A$49,0),MATCH(orders!M$1,products!$A$1:$G$1,0))</f>
        <v>1</v>
      </c>
      <c r="N244" s="5">
        <f>INDEX(products!$A$1:$G$49,MATCH(orders!$D244,products!$A$1:$A$49,0),MATCH(orders!N$1,products!$A$1:$G$1,0))</f>
        <v>12.15</v>
      </c>
      <c r="O244" s="5">
        <f t="shared" si="11"/>
        <v>36.450000000000003</v>
      </c>
    </row>
    <row r="245" spans="1:15" x14ac:dyDescent="0.3">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4">
        <f>INDEX(products!$A$1:$G$49,MATCH(orders!$D245,products!$A$1:$A$49,0),MATCH(orders!M$1,products!$A$1:$G$1,0))</f>
        <v>0.5</v>
      </c>
      <c r="N245" s="5">
        <f>INDEX(products!$A$1:$G$49,MATCH(orders!$D245,products!$A$1:$A$49,0),MATCH(orders!N$1,products!$A$1:$G$1,0))</f>
        <v>7.29</v>
      </c>
      <c r="O245" s="5">
        <f t="shared" si="11"/>
        <v>29.16</v>
      </c>
    </row>
    <row r="246" spans="1:15" x14ac:dyDescent="0.3">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4">
        <f>INDEX(products!$A$1:$G$49,MATCH(orders!$D246,products!$A$1:$A$49,0),MATCH(orders!M$1,products!$A$1:$G$1,0))</f>
        <v>2.5</v>
      </c>
      <c r="N246" s="5">
        <f>INDEX(products!$A$1:$G$49,MATCH(orders!$D246,products!$A$1:$A$49,0),MATCH(orders!N$1,products!$A$1:$G$1,0))</f>
        <v>33.464999999999996</v>
      </c>
      <c r="O246" s="5">
        <f t="shared" si="11"/>
        <v>133.85999999999999</v>
      </c>
    </row>
    <row r="247" spans="1:15" x14ac:dyDescent="0.3">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4">
        <f>INDEX(products!$A$1:$G$49,MATCH(orders!$D247,products!$A$1:$A$49,0),MATCH(orders!M$1,products!$A$1:$G$1,0))</f>
        <v>0.2</v>
      </c>
      <c r="N247" s="5">
        <f>INDEX(products!$A$1:$G$49,MATCH(orders!$D247,products!$A$1:$A$49,0),MATCH(orders!N$1,products!$A$1:$G$1,0))</f>
        <v>4.7549999999999999</v>
      </c>
      <c r="O247" s="5">
        <f t="shared" si="11"/>
        <v>23.774999999999999</v>
      </c>
    </row>
    <row r="248" spans="1:15" x14ac:dyDescent="0.3">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4">
        <f>INDEX(products!$A$1:$G$49,MATCH(orders!$D248,products!$A$1:$A$49,0),MATCH(orders!M$1,products!$A$1:$G$1,0))</f>
        <v>1</v>
      </c>
      <c r="N248" s="5">
        <f>INDEX(products!$A$1:$G$49,MATCH(orders!$D248,products!$A$1:$A$49,0),MATCH(orders!N$1,products!$A$1:$G$1,0))</f>
        <v>12.95</v>
      </c>
      <c r="O248" s="5">
        <f t="shared" si="11"/>
        <v>38.849999999999994</v>
      </c>
    </row>
    <row r="249" spans="1:15" x14ac:dyDescent="0.3">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4">
        <f>INDEX(products!$A$1:$G$49,MATCH(orders!$D249,products!$A$1:$A$49,0),MATCH(orders!M$1,products!$A$1:$G$1,0))</f>
        <v>0.2</v>
      </c>
      <c r="N249" s="5">
        <f>INDEX(products!$A$1:$G$49,MATCH(orders!$D249,products!$A$1:$A$49,0),MATCH(orders!N$1,products!$A$1:$G$1,0))</f>
        <v>3.5849999999999995</v>
      </c>
      <c r="O249" s="5">
        <f t="shared" si="11"/>
        <v>21.509999999999998</v>
      </c>
    </row>
    <row r="250" spans="1:15" x14ac:dyDescent="0.3">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4">
        <f>INDEX(products!$A$1:$G$49,MATCH(orders!$D250,products!$A$1:$A$49,0),MATCH(orders!M$1,products!$A$1:$G$1,0))</f>
        <v>1</v>
      </c>
      <c r="N250" s="5">
        <f>INDEX(products!$A$1:$G$49,MATCH(orders!$D250,products!$A$1:$A$49,0),MATCH(orders!N$1,products!$A$1:$G$1,0))</f>
        <v>9.9499999999999993</v>
      </c>
      <c r="O250" s="5">
        <f t="shared" si="11"/>
        <v>9.9499999999999993</v>
      </c>
    </row>
    <row r="251" spans="1:15" x14ac:dyDescent="0.3">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4">
        <f>INDEX(products!$A$1:$G$49,MATCH(orders!$D251,products!$A$1:$A$49,0),MATCH(orders!M$1,products!$A$1:$G$1,0))</f>
        <v>1</v>
      </c>
      <c r="N251" s="5">
        <f>INDEX(products!$A$1:$G$49,MATCH(orders!$D251,products!$A$1:$A$49,0),MATCH(orders!N$1,products!$A$1:$G$1,0))</f>
        <v>15.85</v>
      </c>
      <c r="O251" s="5">
        <f t="shared" si="11"/>
        <v>15.85</v>
      </c>
    </row>
    <row r="252" spans="1:15" x14ac:dyDescent="0.3">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4">
        <f>INDEX(products!$A$1:$G$49,MATCH(orders!$D252,products!$A$1:$A$49,0),MATCH(orders!M$1,products!$A$1:$G$1,0))</f>
        <v>0.2</v>
      </c>
      <c r="N252" s="5">
        <f>INDEX(products!$A$1:$G$49,MATCH(orders!$D252,products!$A$1:$A$49,0),MATCH(orders!N$1,products!$A$1:$G$1,0))</f>
        <v>2.9849999999999999</v>
      </c>
      <c r="O252" s="5">
        <f t="shared" si="11"/>
        <v>2.9849999999999999</v>
      </c>
    </row>
    <row r="253" spans="1:15" x14ac:dyDescent="0.3">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4">
        <f>INDEX(products!$A$1:$G$49,MATCH(orders!$D253,products!$A$1:$A$49,0),MATCH(orders!M$1,products!$A$1:$G$1,0))</f>
        <v>1</v>
      </c>
      <c r="N253" s="5">
        <f>INDEX(products!$A$1:$G$49,MATCH(orders!$D253,products!$A$1:$A$49,0),MATCH(orders!N$1,products!$A$1:$G$1,0))</f>
        <v>13.75</v>
      </c>
      <c r="O253" s="5">
        <f t="shared" si="11"/>
        <v>68.75</v>
      </c>
    </row>
    <row r="254" spans="1:15" x14ac:dyDescent="0.3">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4">
        <f>INDEX(products!$A$1:$G$49,MATCH(orders!$D254,products!$A$1:$A$49,0),MATCH(orders!M$1,products!$A$1:$G$1,0))</f>
        <v>1</v>
      </c>
      <c r="N254" s="5">
        <f>INDEX(products!$A$1:$G$49,MATCH(orders!$D254,products!$A$1:$A$49,0),MATCH(orders!N$1,products!$A$1:$G$1,0))</f>
        <v>9.9499999999999993</v>
      </c>
      <c r="O254" s="5">
        <f t="shared" si="11"/>
        <v>29.849999999999998</v>
      </c>
    </row>
    <row r="255" spans="1:15" x14ac:dyDescent="0.3">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4">
        <f>INDEX(products!$A$1:$G$49,MATCH(orders!$D255,products!$A$1:$A$49,0),MATCH(orders!M$1,products!$A$1:$G$1,0))</f>
        <v>1</v>
      </c>
      <c r="N255" s="5">
        <f>INDEX(products!$A$1:$G$49,MATCH(orders!$D255,products!$A$1:$A$49,0),MATCH(orders!N$1,products!$A$1:$G$1,0))</f>
        <v>14.55</v>
      </c>
      <c r="O255" s="5">
        <f t="shared" si="11"/>
        <v>58.2</v>
      </c>
    </row>
    <row r="256" spans="1:15" x14ac:dyDescent="0.3">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4">
        <f>INDEX(products!$A$1:$G$49,MATCH(orders!$D256,products!$A$1:$A$49,0),MATCH(orders!M$1,products!$A$1:$G$1,0))</f>
        <v>0.5</v>
      </c>
      <c r="N256" s="5">
        <f>INDEX(products!$A$1:$G$49,MATCH(orders!$D256,products!$A$1:$A$49,0),MATCH(orders!N$1,products!$A$1:$G$1,0))</f>
        <v>7.169999999999999</v>
      </c>
      <c r="O256" s="5">
        <f t="shared" si="11"/>
        <v>28.679999999999996</v>
      </c>
    </row>
    <row r="257" spans="1:15" x14ac:dyDescent="0.3">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4">
        <f>INDEX(products!$A$1:$G$49,MATCH(orders!$D257,products!$A$1:$A$49,0),MATCH(orders!M$1,products!$A$1:$G$1,0))</f>
        <v>0.5</v>
      </c>
      <c r="N257" s="5">
        <f>INDEX(products!$A$1:$G$49,MATCH(orders!$D257,products!$A$1:$A$49,0),MATCH(orders!N$1,products!$A$1:$G$1,0))</f>
        <v>7.169999999999999</v>
      </c>
      <c r="O257" s="5">
        <f t="shared" si="11"/>
        <v>21.509999999999998</v>
      </c>
    </row>
    <row r="258" spans="1:15" x14ac:dyDescent="0.3">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t="str">
        <f>INDEX(products!$A$1:$G$49,MATCH(orders!$D258,products!$A$1:$A$49,0),MATCH(orders!I$1,products!$A$1:$G$1,0))</f>
        <v>Lib</v>
      </c>
      <c r="J258" t="str">
        <f t="shared" si="9"/>
        <v>Liberica</v>
      </c>
      <c r="K258" t="str">
        <f>INDEX(products!$A$1:$G$49,MATCH(orders!$D258,products!$A$1:$A$49,0),MATCH(orders!K$1,products!$A$1:$G$1,0))</f>
        <v>M</v>
      </c>
      <c r="L258" t="str">
        <f t="shared" si="10"/>
        <v>Medium</v>
      </c>
      <c r="M258" s="4">
        <f>INDEX(products!$A$1:$G$49,MATCH(orders!$D258,products!$A$1:$A$49,0),MATCH(orders!M$1,products!$A$1:$G$1,0))</f>
        <v>0.5</v>
      </c>
      <c r="N258" s="5">
        <f>INDEX(products!$A$1:$G$49,MATCH(orders!$D258,products!$A$1:$A$49,0),MATCH(orders!N$1,products!$A$1:$G$1,0))</f>
        <v>8.73</v>
      </c>
      <c r="O258" s="5">
        <f t="shared" si="11"/>
        <v>17.46</v>
      </c>
    </row>
    <row r="259" spans="1:15" x14ac:dyDescent="0.3">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t="str">
        <f>INDEX(products!$A$1:$G$49,MATCH(orders!$D259,products!$A$1:$A$49,0),MATCH(orders!I$1,products!$A$1:$G$1,0))</f>
        <v>Exc</v>
      </c>
      <c r="J259" t="str">
        <f t="shared" ref="J259:J322" si="12">IF(I259="Rob","Robusta",IF(I259="Exc","Excelsa",IF(I259="Ara","Arabica","Liberica")))</f>
        <v>Excelsa</v>
      </c>
      <c r="K259" t="str">
        <f>INDEX(products!$A$1:$G$49,MATCH(orders!$D259,products!$A$1:$A$49,0),MATCH(orders!K$1,products!$A$1:$G$1,0))</f>
        <v>D</v>
      </c>
      <c r="L259" t="str">
        <f t="shared" ref="L259:L322" si="13">IF(K259="M", "Medium",IF(K259="L","Light","Dark"))</f>
        <v>Dark</v>
      </c>
      <c r="M259" s="4">
        <f>INDEX(products!$A$1:$G$49,MATCH(orders!$D259,products!$A$1:$A$49,0),MATCH(orders!M$1,products!$A$1:$G$1,0))</f>
        <v>2.5</v>
      </c>
      <c r="N259" s="5">
        <f>INDEX(products!$A$1:$G$49,MATCH(orders!$D259,products!$A$1:$A$49,0),MATCH(orders!N$1,products!$A$1:$G$1,0))</f>
        <v>27.945</v>
      </c>
      <c r="O259" s="5">
        <f t="shared" ref="O259:O322" si="14">N259*E259</f>
        <v>27.945</v>
      </c>
    </row>
    <row r="260" spans="1:15" x14ac:dyDescent="0.3">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4">
        <f>INDEX(products!$A$1:$G$49,MATCH(orders!$D260,products!$A$1:$A$49,0),MATCH(orders!M$1,products!$A$1:$G$1,0))</f>
        <v>2.5</v>
      </c>
      <c r="N260" s="5">
        <f>INDEX(products!$A$1:$G$49,MATCH(orders!$D260,products!$A$1:$A$49,0),MATCH(orders!N$1,products!$A$1:$G$1,0))</f>
        <v>27.945</v>
      </c>
      <c r="O260" s="5">
        <f t="shared" si="14"/>
        <v>139.72499999999999</v>
      </c>
    </row>
    <row r="261" spans="1:15" x14ac:dyDescent="0.3">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4">
        <f>INDEX(products!$A$1:$G$49,MATCH(orders!$D261,products!$A$1:$A$49,0),MATCH(orders!M$1,products!$A$1:$G$1,0))</f>
        <v>0.2</v>
      </c>
      <c r="N261" s="5">
        <f>INDEX(products!$A$1:$G$49,MATCH(orders!$D261,products!$A$1:$A$49,0),MATCH(orders!N$1,products!$A$1:$G$1,0))</f>
        <v>2.9849999999999999</v>
      </c>
      <c r="O261" s="5">
        <f t="shared" si="14"/>
        <v>5.97</v>
      </c>
    </row>
    <row r="262" spans="1:15" x14ac:dyDescent="0.3">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4">
        <f>INDEX(products!$A$1:$G$49,MATCH(orders!$D262,products!$A$1:$A$49,0),MATCH(orders!M$1,products!$A$1:$G$1,0))</f>
        <v>2.5</v>
      </c>
      <c r="N262" s="5">
        <f>INDEX(products!$A$1:$G$49,MATCH(orders!$D262,products!$A$1:$A$49,0),MATCH(orders!N$1,products!$A$1:$G$1,0))</f>
        <v>27.484999999999996</v>
      </c>
      <c r="O262" s="5">
        <f t="shared" si="14"/>
        <v>27.484999999999996</v>
      </c>
    </row>
    <row r="263" spans="1:15" x14ac:dyDescent="0.3">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4">
        <f>INDEX(products!$A$1:$G$49,MATCH(orders!$D263,products!$A$1:$A$49,0),MATCH(orders!M$1,products!$A$1:$G$1,0))</f>
        <v>1</v>
      </c>
      <c r="N263" s="5">
        <f>INDEX(products!$A$1:$G$49,MATCH(orders!$D263,products!$A$1:$A$49,0),MATCH(orders!N$1,products!$A$1:$G$1,0))</f>
        <v>11.95</v>
      </c>
      <c r="O263" s="5">
        <f t="shared" si="14"/>
        <v>59.75</v>
      </c>
    </row>
    <row r="264" spans="1:15" x14ac:dyDescent="0.3">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4">
        <f>INDEX(products!$A$1:$G$49,MATCH(orders!$D264,products!$A$1:$A$49,0),MATCH(orders!M$1,products!$A$1:$G$1,0))</f>
        <v>1</v>
      </c>
      <c r="N264" s="5">
        <f>INDEX(products!$A$1:$G$49,MATCH(orders!$D264,products!$A$1:$A$49,0),MATCH(orders!N$1,products!$A$1:$G$1,0))</f>
        <v>13.75</v>
      </c>
      <c r="O264" s="5">
        <f t="shared" si="14"/>
        <v>41.25</v>
      </c>
    </row>
    <row r="265" spans="1:15" x14ac:dyDescent="0.3">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4">
        <f>INDEX(products!$A$1:$G$49,MATCH(orders!$D265,products!$A$1:$A$49,0),MATCH(orders!M$1,products!$A$1:$G$1,0))</f>
        <v>2.5</v>
      </c>
      <c r="N265" s="5">
        <f>INDEX(products!$A$1:$G$49,MATCH(orders!$D265,products!$A$1:$A$49,0),MATCH(orders!N$1,products!$A$1:$G$1,0))</f>
        <v>33.464999999999996</v>
      </c>
      <c r="O265" s="5">
        <f t="shared" si="14"/>
        <v>133.85999999999999</v>
      </c>
    </row>
    <row r="266" spans="1:15" x14ac:dyDescent="0.3">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4">
        <f>INDEX(products!$A$1:$G$49,MATCH(orders!$D266,products!$A$1:$A$49,0),MATCH(orders!M$1,products!$A$1:$G$1,0))</f>
        <v>1</v>
      </c>
      <c r="N266" s="5">
        <f>INDEX(products!$A$1:$G$49,MATCH(orders!$D266,products!$A$1:$A$49,0),MATCH(orders!N$1,products!$A$1:$G$1,0))</f>
        <v>11.95</v>
      </c>
      <c r="O266" s="5">
        <f t="shared" si="14"/>
        <v>59.75</v>
      </c>
    </row>
    <row r="267" spans="1:15" x14ac:dyDescent="0.3">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4">
        <f>INDEX(products!$A$1:$G$49,MATCH(orders!$D267,products!$A$1:$A$49,0),MATCH(orders!M$1,products!$A$1:$G$1,0))</f>
        <v>0.5</v>
      </c>
      <c r="N267" s="5">
        <f>INDEX(products!$A$1:$G$49,MATCH(orders!$D267,products!$A$1:$A$49,0),MATCH(orders!N$1,products!$A$1:$G$1,0))</f>
        <v>5.97</v>
      </c>
      <c r="O267" s="5">
        <f t="shared" si="14"/>
        <v>5.97</v>
      </c>
    </row>
    <row r="268" spans="1:15" x14ac:dyDescent="0.3">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4">
        <f>INDEX(products!$A$1:$G$49,MATCH(orders!$D268,products!$A$1:$A$49,0),MATCH(orders!M$1,products!$A$1:$G$1,0))</f>
        <v>1</v>
      </c>
      <c r="N268" s="5">
        <f>INDEX(products!$A$1:$G$49,MATCH(orders!$D268,products!$A$1:$A$49,0),MATCH(orders!N$1,products!$A$1:$G$1,0))</f>
        <v>12.15</v>
      </c>
      <c r="O268" s="5">
        <f t="shared" si="14"/>
        <v>24.3</v>
      </c>
    </row>
    <row r="269" spans="1:15" x14ac:dyDescent="0.3">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4">
        <f>INDEX(products!$A$1:$G$49,MATCH(orders!$D269,products!$A$1:$A$49,0),MATCH(orders!M$1,products!$A$1:$G$1,0))</f>
        <v>0.2</v>
      </c>
      <c r="N269" s="5">
        <f>INDEX(products!$A$1:$G$49,MATCH(orders!$D269,products!$A$1:$A$49,0),MATCH(orders!N$1,products!$A$1:$G$1,0))</f>
        <v>3.645</v>
      </c>
      <c r="O269" s="5">
        <f t="shared" si="14"/>
        <v>21.87</v>
      </c>
    </row>
    <row r="270" spans="1:15" x14ac:dyDescent="0.3">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4">
        <f>INDEX(products!$A$1:$G$49,MATCH(orders!$D270,products!$A$1:$A$49,0),MATCH(orders!M$1,products!$A$1:$G$1,0))</f>
        <v>1</v>
      </c>
      <c r="N270" s="5">
        <f>INDEX(products!$A$1:$G$49,MATCH(orders!$D270,products!$A$1:$A$49,0),MATCH(orders!N$1,products!$A$1:$G$1,0))</f>
        <v>9.9499999999999993</v>
      </c>
      <c r="O270" s="5">
        <f t="shared" si="14"/>
        <v>19.899999999999999</v>
      </c>
    </row>
    <row r="271" spans="1:15" x14ac:dyDescent="0.3">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4">
        <f>INDEX(products!$A$1:$G$49,MATCH(orders!$D271,products!$A$1:$A$49,0),MATCH(orders!M$1,products!$A$1:$G$1,0))</f>
        <v>0.2</v>
      </c>
      <c r="N271" s="5">
        <f>INDEX(products!$A$1:$G$49,MATCH(orders!$D271,products!$A$1:$A$49,0),MATCH(orders!N$1,products!$A$1:$G$1,0))</f>
        <v>2.9849999999999999</v>
      </c>
      <c r="O271" s="5">
        <f t="shared" si="14"/>
        <v>5.97</v>
      </c>
    </row>
    <row r="272" spans="1:15" x14ac:dyDescent="0.3">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4">
        <f>INDEX(products!$A$1:$G$49,MATCH(orders!$D272,products!$A$1:$A$49,0),MATCH(orders!M$1,products!$A$1:$G$1,0))</f>
        <v>0.5</v>
      </c>
      <c r="N272" s="5">
        <f>INDEX(products!$A$1:$G$49,MATCH(orders!$D272,products!$A$1:$A$49,0),MATCH(orders!N$1,products!$A$1:$G$1,0))</f>
        <v>7.29</v>
      </c>
      <c r="O272" s="5">
        <f t="shared" si="14"/>
        <v>7.29</v>
      </c>
    </row>
    <row r="273" spans="1:15" x14ac:dyDescent="0.3">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4">
        <f>INDEX(products!$A$1:$G$49,MATCH(orders!$D273,products!$A$1:$A$49,0),MATCH(orders!M$1,products!$A$1:$G$1,0))</f>
        <v>0.2</v>
      </c>
      <c r="N273" s="5">
        <f>INDEX(products!$A$1:$G$49,MATCH(orders!$D273,products!$A$1:$A$49,0),MATCH(orders!N$1,products!$A$1:$G$1,0))</f>
        <v>2.9849999999999999</v>
      </c>
      <c r="O273" s="5">
        <f t="shared" si="14"/>
        <v>11.94</v>
      </c>
    </row>
    <row r="274" spans="1:15" x14ac:dyDescent="0.3">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4">
        <f>INDEX(products!$A$1:$G$49,MATCH(orders!$D274,products!$A$1:$A$49,0),MATCH(orders!M$1,products!$A$1:$G$1,0))</f>
        <v>1</v>
      </c>
      <c r="N274" s="5">
        <f>INDEX(products!$A$1:$G$49,MATCH(orders!$D274,products!$A$1:$A$49,0),MATCH(orders!N$1,products!$A$1:$G$1,0))</f>
        <v>11.95</v>
      </c>
      <c r="O274" s="5">
        <f t="shared" si="14"/>
        <v>71.699999999999989</v>
      </c>
    </row>
    <row r="275" spans="1:15" x14ac:dyDescent="0.3">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4">
        <f>INDEX(products!$A$1:$G$49,MATCH(orders!$D275,products!$A$1:$A$49,0),MATCH(orders!M$1,products!$A$1:$G$1,0))</f>
        <v>0.2</v>
      </c>
      <c r="N275" s="5">
        <f>INDEX(products!$A$1:$G$49,MATCH(orders!$D275,products!$A$1:$A$49,0),MATCH(orders!N$1,products!$A$1:$G$1,0))</f>
        <v>3.8849999999999998</v>
      </c>
      <c r="O275" s="5">
        <f t="shared" si="14"/>
        <v>7.77</v>
      </c>
    </row>
    <row r="276" spans="1:15" x14ac:dyDescent="0.3">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4">
        <f>INDEX(products!$A$1:$G$49,MATCH(orders!$D276,products!$A$1:$A$49,0),MATCH(orders!M$1,products!$A$1:$G$1,0))</f>
        <v>2.5</v>
      </c>
      <c r="N276" s="5">
        <f>INDEX(products!$A$1:$G$49,MATCH(orders!$D276,products!$A$1:$A$49,0),MATCH(orders!N$1,products!$A$1:$G$1,0))</f>
        <v>25.874999999999996</v>
      </c>
      <c r="O276" s="5">
        <f t="shared" si="14"/>
        <v>25.874999999999996</v>
      </c>
    </row>
    <row r="277" spans="1:15" x14ac:dyDescent="0.3">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4">
        <f>INDEX(products!$A$1:$G$49,MATCH(orders!$D277,products!$A$1:$A$49,0),MATCH(orders!M$1,products!$A$1:$G$1,0))</f>
        <v>2.5</v>
      </c>
      <c r="N277" s="5">
        <f>INDEX(products!$A$1:$G$49,MATCH(orders!$D277,products!$A$1:$A$49,0),MATCH(orders!N$1,products!$A$1:$G$1,0))</f>
        <v>34.154999999999994</v>
      </c>
      <c r="O277" s="5">
        <f t="shared" si="14"/>
        <v>204.92999999999995</v>
      </c>
    </row>
    <row r="278" spans="1:15" x14ac:dyDescent="0.3">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4">
        <f>INDEX(products!$A$1:$G$49,MATCH(orders!$D278,products!$A$1:$A$49,0),MATCH(orders!M$1,products!$A$1:$G$1,0))</f>
        <v>2.5</v>
      </c>
      <c r="N278" s="5">
        <f>INDEX(products!$A$1:$G$49,MATCH(orders!$D278,products!$A$1:$A$49,0),MATCH(orders!N$1,products!$A$1:$G$1,0))</f>
        <v>27.484999999999996</v>
      </c>
      <c r="O278" s="5">
        <f t="shared" si="14"/>
        <v>109.93999999999998</v>
      </c>
    </row>
    <row r="279" spans="1:15" x14ac:dyDescent="0.3">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4">
        <f>INDEX(products!$A$1:$G$49,MATCH(orders!$D279,products!$A$1:$A$49,0),MATCH(orders!M$1,products!$A$1:$G$1,0))</f>
        <v>1</v>
      </c>
      <c r="N279" s="5">
        <f>INDEX(products!$A$1:$G$49,MATCH(orders!$D279,products!$A$1:$A$49,0),MATCH(orders!N$1,products!$A$1:$G$1,0))</f>
        <v>14.85</v>
      </c>
      <c r="O279" s="5">
        <f t="shared" si="14"/>
        <v>89.1</v>
      </c>
    </row>
    <row r="280" spans="1:15" x14ac:dyDescent="0.3">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4">
        <f>INDEX(products!$A$1:$G$49,MATCH(orders!$D280,products!$A$1:$A$49,0),MATCH(orders!M$1,products!$A$1:$G$1,0))</f>
        <v>0.2</v>
      </c>
      <c r="N280" s="5">
        <f>INDEX(products!$A$1:$G$49,MATCH(orders!$D280,products!$A$1:$A$49,0),MATCH(orders!N$1,products!$A$1:$G$1,0))</f>
        <v>3.8849999999999998</v>
      </c>
      <c r="O280" s="5">
        <f t="shared" si="14"/>
        <v>7.77</v>
      </c>
    </row>
    <row r="281" spans="1:15" x14ac:dyDescent="0.3">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4">
        <f>INDEX(products!$A$1:$G$49,MATCH(orders!$D281,products!$A$1:$A$49,0),MATCH(orders!M$1,products!$A$1:$G$1,0))</f>
        <v>2.5</v>
      </c>
      <c r="N281" s="5">
        <f>INDEX(products!$A$1:$G$49,MATCH(orders!$D281,products!$A$1:$A$49,0),MATCH(orders!N$1,products!$A$1:$G$1,0))</f>
        <v>33.464999999999996</v>
      </c>
      <c r="O281" s="5">
        <f t="shared" si="14"/>
        <v>33.464999999999996</v>
      </c>
    </row>
    <row r="282" spans="1:15" x14ac:dyDescent="0.3">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4">
        <f>INDEX(products!$A$1:$G$49,MATCH(orders!$D282,products!$A$1:$A$49,0),MATCH(orders!M$1,products!$A$1:$G$1,0))</f>
        <v>0.5</v>
      </c>
      <c r="N282" s="5">
        <f>INDEX(products!$A$1:$G$49,MATCH(orders!$D282,products!$A$1:$A$49,0),MATCH(orders!N$1,products!$A$1:$G$1,0))</f>
        <v>8.25</v>
      </c>
      <c r="O282" s="5">
        <f t="shared" si="14"/>
        <v>41.25</v>
      </c>
    </row>
    <row r="283" spans="1:15" x14ac:dyDescent="0.3">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4">
        <f>INDEX(products!$A$1:$G$49,MATCH(orders!$D283,products!$A$1:$A$49,0),MATCH(orders!M$1,products!$A$1:$G$1,0))</f>
        <v>1</v>
      </c>
      <c r="N283" s="5">
        <f>INDEX(products!$A$1:$G$49,MATCH(orders!$D283,products!$A$1:$A$49,0),MATCH(orders!N$1,products!$A$1:$G$1,0))</f>
        <v>14.85</v>
      </c>
      <c r="O283" s="5">
        <f t="shared" si="14"/>
        <v>59.4</v>
      </c>
    </row>
    <row r="284" spans="1:15" x14ac:dyDescent="0.3">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4">
        <f>INDEX(products!$A$1:$G$49,MATCH(orders!$D284,products!$A$1:$A$49,0),MATCH(orders!M$1,products!$A$1:$G$1,0))</f>
        <v>0.5</v>
      </c>
      <c r="N284" s="5">
        <f>INDEX(products!$A$1:$G$49,MATCH(orders!$D284,products!$A$1:$A$49,0),MATCH(orders!N$1,products!$A$1:$G$1,0))</f>
        <v>7.77</v>
      </c>
      <c r="O284" s="5">
        <f t="shared" si="14"/>
        <v>7.77</v>
      </c>
    </row>
    <row r="285" spans="1:15" x14ac:dyDescent="0.3">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4">
        <f>INDEX(products!$A$1:$G$49,MATCH(orders!$D285,products!$A$1:$A$49,0),MATCH(orders!M$1,products!$A$1:$G$1,0))</f>
        <v>0.5</v>
      </c>
      <c r="N285" s="5">
        <f>INDEX(products!$A$1:$G$49,MATCH(orders!$D285,products!$A$1:$A$49,0),MATCH(orders!N$1,products!$A$1:$G$1,0))</f>
        <v>5.3699999999999992</v>
      </c>
      <c r="O285" s="5">
        <f t="shared" si="14"/>
        <v>5.3699999999999992</v>
      </c>
    </row>
    <row r="286" spans="1:15" x14ac:dyDescent="0.3">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4">
        <f>INDEX(products!$A$1:$G$49,MATCH(orders!$D286,products!$A$1:$A$49,0),MATCH(orders!M$1,products!$A$1:$G$1,0))</f>
        <v>2.5</v>
      </c>
      <c r="N286" s="5">
        <f>INDEX(products!$A$1:$G$49,MATCH(orders!$D286,products!$A$1:$A$49,0),MATCH(orders!N$1,products!$A$1:$G$1,0))</f>
        <v>31.624999999999996</v>
      </c>
      <c r="O286" s="5">
        <f t="shared" si="14"/>
        <v>94.874999999999986</v>
      </c>
    </row>
    <row r="287" spans="1:15" x14ac:dyDescent="0.3">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4">
        <f>INDEX(products!$A$1:$G$49,MATCH(orders!$D287,products!$A$1:$A$49,0),MATCH(orders!M$1,products!$A$1:$G$1,0))</f>
        <v>2.5</v>
      </c>
      <c r="N287" s="5">
        <f>INDEX(products!$A$1:$G$49,MATCH(orders!$D287,products!$A$1:$A$49,0),MATCH(orders!N$1,products!$A$1:$G$1,0))</f>
        <v>36.454999999999998</v>
      </c>
      <c r="O287" s="5">
        <f t="shared" si="14"/>
        <v>36.454999999999998</v>
      </c>
    </row>
    <row r="288" spans="1:15" x14ac:dyDescent="0.3">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4">
        <f>INDEX(products!$A$1:$G$49,MATCH(orders!$D288,products!$A$1:$A$49,0),MATCH(orders!M$1,products!$A$1:$G$1,0))</f>
        <v>0.2</v>
      </c>
      <c r="N288" s="5">
        <f>INDEX(products!$A$1:$G$49,MATCH(orders!$D288,products!$A$1:$A$49,0),MATCH(orders!N$1,products!$A$1:$G$1,0))</f>
        <v>3.375</v>
      </c>
      <c r="O288" s="5">
        <f t="shared" si="14"/>
        <v>13.5</v>
      </c>
    </row>
    <row r="289" spans="1:15" x14ac:dyDescent="0.3">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4">
        <f>INDEX(products!$A$1:$G$49,MATCH(orders!$D289,products!$A$1:$A$49,0),MATCH(orders!M$1,products!$A$1:$G$1,0))</f>
        <v>0.2</v>
      </c>
      <c r="N289" s="5">
        <f>INDEX(products!$A$1:$G$49,MATCH(orders!$D289,products!$A$1:$A$49,0),MATCH(orders!N$1,products!$A$1:$G$1,0))</f>
        <v>3.5849999999999995</v>
      </c>
      <c r="O289" s="5">
        <f t="shared" si="14"/>
        <v>14.339999999999998</v>
      </c>
    </row>
    <row r="290" spans="1:15" x14ac:dyDescent="0.3">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4">
        <f>INDEX(products!$A$1:$G$49,MATCH(orders!$D290,products!$A$1:$A$49,0),MATCH(orders!M$1,products!$A$1:$G$1,0))</f>
        <v>0.5</v>
      </c>
      <c r="N290" s="5">
        <f>INDEX(products!$A$1:$G$49,MATCH(orders!$D290,products!$A$1:$A$49,0),MATCH(orders!N$1,products!$A$1:$G$1,0))</f>
        <v>8.25</v>
      </c>
      <c r="O290" s="5">
        <f t="shared" si="14"/>
        <v>8.25</v>
      </c>
    </row>
    <row r="291" spans="1:15" x14ac:dyDescent="0.3">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4">
        <f>INDEX(products!$A$1:$G$49,MATCH(orders!$D291,products!$A$1:$A$49,0),MATCH(orders!M$1,products!$A$1:$G$1,0))</f>
        <v>0.2</v>
      </c>
      <c r="N291" s="5">
        <f>INDEX(products!$A$1:$G$49,MATCH(orders!$D291,products!$A$1:$A$49,0),MATCH(orders!N$1,products!$A$1:$G$1,0))</f>
        <v>2.6849999999999996</v>
      </c>
      <c r="O291" s="5">
        <f t="shared" si="14"/>
        <v>13.424999999999997</v>
      </c>
    </row>
    <row r="292" spans="1:15" x14ac:dyDescent="0.3">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4">
        <f>INDEX(products!$A$1:$G$49,MATCH(orders!$D292,products!$A$1:$A$49,0),MATCH(orders!M$1,products!$A$1:$G$1,0))</f>
        <v>1</v>
      </c>
      <c r="N292" s="5">
        <f>INDEX(products!$A$1:$G$49,MATCH(orders!$D292,products!$A$1:$A$49,0),MATCH(orders!N$1,products!$A$1:$G$1,0))</f>
        <v>9.9499999999999993</v>
      </c>
      <c r="O292" s="5">
        <f t="shared" si="14"/>
        <v>49.75</v>
      </c>
    </row>
    <row r="293" spans="1:15" x14ac:dyDescent="0.3">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4">
        <f>INDEX(products!$A$1:$G$49,MATCH(orders!$D293,products!$A$1:$A$49,0),MATCH(orders!M$1,products!$A$1:$G$1,0))</f>
        <v>0.5</v>
      </c>
      <c r="N293" s="5">
        <f>INDEX(products!$A$1:$G$49,MATCH(orders!$D293,products!$A$1:$A$49,0),MATCH(orders!N$1,products!$A$1:$G$1,0))</f>
        <v>8.25</v>
      </c>
      <c r="O293" s="5">
        <f t="shared" si="14"/>
        <v>16.5</v>
      </c>
    </row>
    <row r="294" spans="1:15" x14ac:dyDescent="0.3">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4">
        <f>INDEX(products!$A$1:$G$49,MATCH(orders!$D294,products!$A$1:$A$49,0),MATCH(orders!M$1,products!$A$1:$G$1,0))</f>
        <v>0.5</v>
      </c>
      <c r="N294" s="5">
        <f>INDEX(products!$A$1:$G$49,MATCH(orders!$D294,products!$A$1:$A$49,0),MATCH(orders!N$1,products!$A$1:$G$1,0))</f>
        <v>5.97</v>
      </c>
      <c r="O294" s="5">
        <f t="shared" si="14"/>
        <v>17.91</v>
      </c>
    </row>
    <row r="295" spans="1:15" x14ac:dyDescent="0.3">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4">
        <f>INDEX(products!$A$1:$G$49,MATCH(orders!$D295,products!$A$1:$A$49,0),MATCH(orders!M$1,products!$A$1:$G$1,0))</f>
        <v>0.5</v>
      </c>
      <c r="N295" s="5">
        <f>INDEX(products!$A$1:$G$49,MATCH(orders!$D295,products!$A$1:$A$49,0),MATCH(orders!N$1,products!$A$1:$G$1,0))</f>
        <v>5.97</v>
      </c>
      <c r="O295" s="5">
        <f t="shared" si="14"/>
        <v>29.849999999999998</v>
      </c>
    </row>
    <row r="296" spans="1:15" x14ac:dyDescent="0.3">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4">
        <f>INDEX(products!$A$1:$G$49,MATCH(orders!$D296,products!$A$1:$A$49,0),MATCH(orders!M$1,products!$A$1:$G$1,0))</f>
        <v>1</v>
      </c>
      <c r="N296" s="5">
        <f>INDEX(products!$A$1:$G$49,MATCH(orders!$D296,products!$A$1:$A$49,0),MATCH(orders!N$1,products!$A$1:$G$1,0))</f>
        <v>14.85</v>
      </c>
      <c r="O296" s="5">
        <f t="shared" si="14"/>
        <v>44.55</v>
      </c>
    </row>
    <row r="297" spans="1:15" x14ac:dyDescent="0.3">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4">
        <f>INDEX(products!$A$1:$G$49,MATCH(orders!$D297,products!$A$1:$A$49,0),MATCH(orders!M$1,products!$A$1:$G$1,0))</f>
        <v>1</v>
      </c>
      <c r="N297" s="5">
        <f>INDEX(products!$A$1:$G$49,MATCH(orders!$D297,products!$A$1:$A$49,0),MATCH(orders!N$1,products!$A$1:$G$1,0))</f>
        <v>13.75</v>
      </c>
      <c r="O297" s="5">
        <f t="shared" si="14"/>
        <v>27.5</v>
      </c>
    </row>
    <row r="298" spans="1:15" x14ac:dyDescent="0.3">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4">
        <f>INDEX(products!$A$1:$G$49,MATCH(orders!$D298,products!$A$1:$A$49,0),MATCH(orders!M$1,products!$A$1:$G$1,0))</f>
        <v>0.5</v>
      </c>
      <c r="N298" s="5">
        <f>INDEX(products!$A$1:$G$49,MATCH(orders!$D298,products!$A$1:$A$49,0),MATCH(orders!N$1,products!$A$1:$G$1,0))</f>
        <v>5.97</v>
      </c>
      <c r="O298" s="5">
        <f t="shared" si="14"/>
        <v>35.82</v>
      </c>
    </row>
    <row r="299" spans="1:15" x14ac:dyDescent="0.3">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4">
        <f>INDEX(products!$A$1:$G$49,MATCH(orders!$D299,products!$A$1:$A$49,0),MATCH(orders!M$1,products!$A$1:$G$1,0))</f>
        <v>0.5</v>
      </c>
      <c r="N299" s="5">
        <f>INDEX(products!$A$1:$G$49,MATCH(orders!$D299,products!$A$1:$A$49,0),MATCH(orders!N$1,products!$A$1:$G$1,0))</f>
        <v>5.3699999999999992</v>
      </c>
      <c r="O299" s="5">
        <f t="shared" si="14"/>
        <v>16.11</v>
      </c>
    </row>
    <row r="300" spans="1:15" x14ac:dyDescent="0.3">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4">
        <f>INDEX(products!$A$1:$G$49,MATCH(orders!$D300,products!$A$1:$A$49,0),MATCH(orders!M$1,products!$A$1:$G$1,0))</f>
        <v>0.2</v>
      </c>
      <c r="N300" s="5">
        <f>INDEX(products!$A$1:$G$49,MATCH(orders!$D300,products!$A$1:$A$49,0),MATCH(orders!N$1,products!$A$1:$G$1,0))</f>
        <v>4.4550000000000001</v>
      </c>
      <c r="O300" s="5">
        <f t="shared" si="14"/>
        <v>26.73</v>
      </c>
    </row>
    <row r="301" spans="1:15" x14ac:dyDescent="0.3">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4">
        <f>INDEX(products!$A$1:$G$49,MATCH(orders!$D301,products!$A$1:$A$49,0),MATCH(orders!M$1,products!$A$1:$G$1,0))</f>
        <v>2.5</v>
      </c>
      <c r="N301" s="5">
        <f>INDEX(products!$A$1:$G$49,MATCH(orders!$D301,products!$A$1:$A$49,0),MATCH(orders!N$1,products!$A$1:$G$1,0))</f>
        <v>34.154999999999994</v>
      </c>
      <c r="O301" s="5">
        <f t="shared" si="14"/>
        <v>204.92999999999995</v>
      </c>
    </row>
    <row r="302" spans="1:15" x14ac:dyDescent="0.3">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4">
        <f>INDEX(products!$A$1:$G$49,MATCH(orders!$D302,products!$A$1:$A$49,0),MATCH(orders!M$1,products!$A$1:$G$1,0))</f>
        <v>1</v>
      </c>
      <c r="N302" s="5">
        <f>INDEX(products!$A$1:$G$49,MATCH(orders!$D302,products!$A$1:$A$49,0),MATCH(orders!N$1,products!$A$1:$G$1,0))</f>
        <v>12.95</v>
      </c>
      <c r="O302" s="5">
        <f t="shared" si="14"/>
        <v>38.849999999999994</v>
      </c>
    </row>
    <row r="303" spans="1:15" x14ac:dyDescent="0.3">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4">
        <f>INDEX(products!$A$1:$G$49,MATCH(orders!$D303,products!$A$1:$A$49,0),MATCH(orders!M$1,products!$A$1:$G$1,0))</f>
        <v>0.2</v>
      </c>
      <c r="N303" s="5">
        <f>INDEX(products!$A$1:$G$49,MATCH(orders!$D303,products!$A$1:$A$49,0),MATCH(orders!N$1,products!$A$1:$G$1,0))</f>
        <v>3.8849999999999998</v>
      </c>
      <c r="O303" s="5">
        <f t="shared" si="14"/>
        <v>15.54</v>
      </c>
    </row>
    <row r="304" spans="1:15" x14ac:dyDescent="0.3">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4">
        <f>INDEX(products!$A$1:$G$49,MATCH(orders!$D304,products!$A$1:$A$49,0),MATCH(orders!M$1,products!$A$1:$G$1,0))</f>
        <v>0.5</v>
      </c>
      <c r="N304" s="5">
        <f>INDEX(products!$A$1:$G$49,MATCH(orders!$D304,products!$A$1:$A$49,0),MATCH(orders!N$1,products!$A$1:$G$1,0))</f>
        <v>6.75</v>
      </c>
      <c r="O304" s="5">
        <f t="shared" si="14"/>
        <v>6.75</v>
      </c>
    </row>
    <row r="305" spans="1:15" x14ac:dyDescent="0.3">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4">
        <f>INDEX(products!$A$1:$G$49,MATCH(orders!$D305,products!$A$1:$A$49,0),MATCH(orders!M$1,products!$A$1:$G$1,0))</f>
        <v>2.5</v>
      </c>
      <c r="N305" s="5">
        <f>INDEX(products!$A$1:$G$49,MATCH(orders!$D305,products!$A$1:$A$49,0),MATCH(orders!N$1,products!$A$1:$G$1,0))</f>
        <v>27.945</v>
      </c>
      <c r="O305" s="5">
        <f t="shared" si="14"/>
        <v>111.78</v>
      </c>
    </row>
    <row r="306" spans="1:15" x14ac:dyDescent="0.3">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4">
        <f>INDEX(products!$A$1:$G$49,MATCH(orders!$D306,products!$A$1:$A$49,0),MATCH(orders!M$1,products!$A$1:$G$1,0))</f>
        <v>0.2</v>
      </c>
      <c r="N306" s="5">
        <f>INDEX(products!$A$1:$G$49,MATCH(orders!$D306,products!$A$1:$A$49,0),MATCH(orders!N$1,products!$A$1:$G$1,0))</f>
        <v>3.8849999999999998</v>
      </c>
      <c r="O306" s="5">
        <f t="shared" si="14"/>
        <v>3.8849999999999998</v>
      </c>
    </row>
    <row r="307" spans="1:15" x14ac:dyDescent="0.3">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4">
        <f>INDEX(products!$A$1:$G$49,MATCH(orders!$D307,products!$A$1:$A$49,0),MATCH(orders!M$1,products!$A$1:$G$1,0))</f>
        <v>0.2</v>
      </c>
      <c r="N307" s="5">
        <f>INDEX(products!$A$1:$G$49,MATCH(orders!$D307,products!$A$1:$A$49,0),MATCH(orders!N$1,products!$A$1:$G$1,0))</f>
        <v>4.3650000000000002</v>
      </c>
      <c r="O307" s="5">
        <f t="shared" si="14"/>
        <v>21.825000000000003</v>
      </c>
    </row>
    <row r="308" spans="1:15" x14ac:dyDescent="0.3">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4">
        <f>INDEX(products!$A$1:$G$49,MATCH(orders!$D308,products!$A$1:$A$49,0),MATCH(orders!M$1,products!$A$1:$G$1,0))</f>
        <v>0.2</v>
      </c>
      <c r="N308" s="5">
        <f>INDEX(products!$A$1:$G$49,MATCH(orders!$D308,products!$A$1:$A$49,0),MATCH(orders!N$1,products!$A$1:$G$1,0))</f>
        <v>2.9849999999999999</v>
      </c>
      <c r="O308" s="5">
        <f t="shared" si="14"/>
        <v>14.924999999999999</v>
      </c>
    </row>
    <row r="309" spans="1:15" x14ac:dyDescent="0.3">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4">
        <f>INDEX(products!$A$1:$G$49,MATCH(orders!$D309,products!$A$1:$A$49,0),MATCH(orders!M$1,products!$A$1:$G$1,0))</f>
        <v>1</v>
      </c>
      <c r="N309" s="5">
        <f>INDEX(products!$A$1:$G$49,MATCH(orders!$D309,products!$A$1:$A$49,0),MATCH(orders!N$1,products!$A$1:$G$1,0))</f>
        <v>11.25</v>
      </c>
      <c r="O309" s="5">
        <f t="shared" si="14"/>
        <v>33.75</v>
      </c>
    </row>
    <row r="310" spans="1:15" x14ac:dyDescent="0.3">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4">
        <f>INDEX(products!$A$1:$G$49,MATCH(orders!$D310,products!$A$1:$A$49,0),MATCH(orders!M$1,products!$A$1:$G$1,0))</f>
        <v>1</v>
      </c>
      <c r="N310" s="5">
        <f>INDEX(products!$A$1:$G$49,MATCH(orders!$D310,products!$A$1:$A$49,0),MATCH(orders!N$1,products!$A$1:$G$1,0))</f>
        <v>11.25</v>
      </c>
      <c r="O310" s="5">
        <f t="shared" si="14"/>
        <v>33.75</v>
      </c>
    </row>
    <row r="311" spans="1:15" x14ac:dyDescent="0.3">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4">
        <f>INDEX(products!$A$1:$G$49,MATCH(orders!$D311,products!$A$1:$A$49,0),MATCH(orders!M$1,products!$A$1:$G$1,0))</f>
        <v>0.2</v>
      </c>
      <c r="N311" s="5">
        <f>INDEX(products!$A$1:$G$49,MATCH(orders!$D311,products!$A$1:$A$49,0),MATCH(orders!N$1,products!$A$1:$G$1,0))</f>
        <v>4.3650000000000002</v>
      </c>
      <c r="O311" s="5">
        <f t="shared" si="14"/>
        <v>26.19</v>
      </c>
    </row>
    <row r="312" spans="1:15" x14ac:dyDescent="0.3">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4">
        <f>INDEX(products!$A$1:$G$49,MATCH(orders!$D312,products!$A$1:$A$49,0),MATCH(orders!M$1,products!$A$1:$G$1,0))</f>
        <v>1</v>
      </c>
      <c r="N312" s="5">
        <f>INDEX(products!$A$1:$G$49,MATCH(orders!$D312,products!$A$1:$A$49,0),MATCH(orders!N$1,products!$A$1:$G$1,0))</f>
        <v>14.85</v>
      </c>
      <c r="O312" s="5">
        <f t="shared" si="14"/>
        <v>14.85</v>
      </c>
    </row>
    <row r="313" spans="1:15" x14ac:dyDescent="0.3">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4">
        <f>INDEX(products!$A$1:$G$49,MATCH(orders!$D313,products!$A$1:$A$49,0),MATCH(orders!M$1,products!$A$1:$G$1,0))</f>
        <v>2.5</v>
      </c>
      <c r="N313" s="5">
        <f>INDEX(products!$A$1:$G$49,MATCH(orders!$D313,products!$A$1:$A$49,0),MATCH(orders!N$1,products!$A$1:$G$1,0))</f>
        <v>31.624999999999996</v>
      </c>
      <c r="O313" s="5">
        <f t="shared" si="14"/>
        <v>189.74999999999997</v>
      </c>
    </row>
    <row r="314" spans="1:15" x14ac:dyDescent="0.3">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4">
        <f>INDEX(products!$A$1:$G$49,MATCH(orders!$D314,products!$A$1:$A$49,0),MATCH(orders!M$1,products!$A$1:$G$1,0))</f>
        <v>0.5</v>
      </c>
      <c r="N314" s="5">
        <f>INDEX(products!$A$1:$G$49,MATCH(orders!$D314,products!$A$1:$A$49,0),MATCH(orders!N$1,products!$A$1:$G$1,0))</f>
        <v>5.97</v>
      </c>
      <c r="O314" s="5">
        <f t="shared" si="14"/>
        <v>5.97</v>
      </c>
    </row>
    <row r="315" spans="1:15" x14ac:dyDescent="0.3">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4">
        <f>INDEX(products!$A$1:$G$49,MATCH(orders!$D315,products!$A$1:$A$49,0),MATCH(orders!M$1,products!$A$1:$G$1,0))</f>
        <v>1</v>
      </c>
      <c r="N315" s="5">
        <f>INDEX(products!$A$1:$G$49,MATCH(orders!$D315,products!$A$1:$A$49,0),MATCH(orders!N$1,products!$A$1:$G$1,0))</f>
        <v>9.9499999999999993</v>
      </c>
      <c r="O315" s="5">
        <f t="shared" si="14"/>
        <v>29.849999999999998</v>
      </c>
    </row>
    <row r="316" spans="1:15" x14ac:dyDescent="0.3">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4">
        <f>INDEX(products!$A$1:$G$49,MATCH(orders!$D316,products!$A$1:$A$49,0),MATCH(orders!M$1,products!$A$1:$G$1,0))</f>
        <v>1</v>
      </c>
      <c r="N316" s="5">
        <f>INDEX(products!$A$1:$G$49,MATCH(orders!$D316,products!$A$1:$A$49,0),MATCH(orders!N$1,products!$A$1:$G$1,0))</f>
        <v>8.9499999999999993</v>
      </c>
      <c r="O316" s="5">
        <f t="shared" si="14"/>
        <v>44.75</v>
      </c>
    </row>
    <row r="317" spans="1:15" x14ac:dyDescent="0.3">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4">
        <f>INDEX(products!$A$1:$G$49,MATCH(orders!$D317,products!$A$1:$A$49,0),MATCH(orders!M$1,products!$A$1:$G$1,0))</f>
        <v>2.5</v>
      </c>
      <c r="N317" s="5">
        <f>INDEX(products!$A$1:$G$49,MATCH(orders!$D317,products!$A$1:$A$49,0),MATCH(orders!N$1,products!$A$1:$G$1,0))</f>
        <v>34.154999999999994</v>
      </c>
      <c r="O317" s="5">
        <f t="shared" si="14"/>
        <v>34.154999999999994</v>
      </c>
    </row>
    <row r="318" spans="1:15" x14ac:dyDescent="0.3">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4">
        <f>INDEX(products!$A$1:$G$49,MATCH(orders!$D318,products!$A$1:$A$49,0),MATCH(orders!M$1,products!$A$1:$G$1,0))</f>
        <v>2.5</v>
      </c>
      <c r="N318" s="5">
        <f>INDEX(products!$A$1:$G$49,MATCH(orders!$D318,products!$A$1:$A$49,0),MATCH(orders!N$1,products!$A$1:$G$1,0))</f>
        <v>34.154999999999994</v>
      </c>
      <c r="O318" s="5">
        <f t="shared" si="14"/>
        <v>204.92999999999995</v>
      </c>
    </row>
    <row r="319" spans="1:15" x14ac:dyDescent="0.3">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4">
        <f>INDEX(products!$A$1:$G$49,MATCH(orders!$D319,products!$A$1:$A$49,0),MATCH(orders!M$1,products!$A$1:$G$1,0))</f>
        <v>0.5</v>
      </c>
      <c r="N319" s="5">
        <f>INDEX(products!$A$1:$G$49,MATCH(orders!$D319,products!$A$1:$A$49,0),MATCH(orders!N$1,products!$A$1:$G$1,0))</f>
        <v>7.29</v>
      </c>
      <c r="O319" s="5">
        <f t="shared" si="14"/>
        <v>21.87</v>
      </c>
    </row>
    <row r="320" spans="1:15" x14ac:dyDescent="0.3">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4">
        <f>INDEX(products!$A$1:$G$49,MATCH(orders!$D320,products!$A$1:$A$49,0),MATCH(orders!M$1,products!$A$1:$G$1,0))</f>
        <v>2.5</v>
      </c>
      <c r="N320" s="5">
        <f>INDEX(products!$A$1:$G$49,MATCH(orders!$D320,products!$A$1:$A$49,0),MATCH(orders!N$1,products!$A$1:$G$1,0))</f>
        <v>25.874999999999996</v>
      </c>
      <c r="O320" s="5">
        <f t="shared" si="14"/>
        <v>51.749999999999993</v>
      </c>
    </row>
    <row r="321" spans="1:15" x14ac:dyDescent="0.3">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4">
        <f>INDEX(products!$A$1:$G$49,MATCH(orders!$D321,products!$A$1:$A$49,0),MATCH(orders!M$1,products!$A$1:$G$1,0))</f>
        <v>0.2</v>
      </c>
      <c r="N321" s="5">
        <f>INDEX(products!$A$1:$G$49,MATCH(orders!$D321,products!$A$1:$A$49,0),MATCH(orders!N$1,products!$A$1:$G$1,0))</f>
        <v>4.125</v>
      </c>
      <c r="O321" s="5">
        <f t="shared" si="14"/>
        <v>8.25</v>
      </c>
    </row>
    <row r="322" spans="1:15" x14ac:dyDescent="0.3">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t="str">
        <f>INDEX(products!$A$1:$G$49,MATCH(orders!$D322,products!$A$1:$A$49,0),MATCH(orders!I$1,products!$A$1:$G$1,0))</f>
        <v>Ara</v>
      </c>
      <c r="J322" t="str">
        <f t="shared" si="12"/>
        <v>Arabica</v>
      </c>
      <c r="K322" t="str">
        <f>INDEX(products!$A$1:$G$49,MATCH(orders!$D322,products!$A$1:$A$49,0),MATCH(orders!K$1,products!$A$1:$G$1,0))</f>
        <v>L</v>
      </c>
      <c r="L322" t="str">
        <f t="shared" si="13"/>
        <v>Light</v>
      </c>
      <c r="M322" s="4">
        <f>INDEX(products!$A$1:$G$49,MATCH(orders!$D322,products!$A$1:$A$49,0),MATCH(orders!M$1,products!$A$1:$G$1,0))</f>
        <v>0.2</v>
      </c>
      <c r="N322" s="5">
        <f>INDEX(products!$A$1:$G$49,MATCH(orders!$D322,products!$A$1:$A$49,0),MATCH(orders!N$1,products!$A$1:$G$1,0))</f>
        <v>3.8849999999999998</v>
      </c>
      <c r="O322" s="5">
        <f t="shared" si="14"/>
        <v>19.424999999999997</v>
      </c>
    </row>
    <row r="323" spans="1:15" x14ac:dyDescent="0.3">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t="str">
        <f>INDEX(products!$A$1:$G$49,MATCH(orders!$D323,products!$A$1:$A$49,0),MATCH(orders!I$1,products!$A$1:$G$1,0))</f>
        <v>Ara</v>
      </c>
      <c r="J323" t="str">
        <f t="shared" ref="J323:J386" si="15">IF(I323="Rob","Robusta",IF(I323="Exc","Excelsa",IF(I323="Ara","Arabica","Liberica")))</f>
        <v>Arabica</v>
      </c>
      <c r="K323" t="str">
        <f>INDEX(products!$A$1:$G$49,MATCH(orders!$D323,products!$A$1:$A$49,0),MATCH(orders!K$1,products!$A$1:$G$1,0))</f>
        <v>M</v>
      </c>
      <c r="L323" t="str">
        <f t="shared" ref="L323:L386" si="16">IF(K323="M", "Medium",IF(K323="L","Light","Dark"))</f>
        <v>Medium</v>
      </c>
      <c r="M323" s="4">
        <f>INDEX(products!$A$1:$G$49,MATCH(orders!$D323,products!$A$1:$A$49,0),MATCH(orders!M$1,products!$A$1:$G$1,0))</f>
        <v>0.2</v>
      </c>
      <c r="N323" s="5">
        <f>INDEX(products!$A$1:$G$49,MATCH(orders!$D323,products!$A$1:$A$49,0),MATCH(orders!N$1,products!$A$1:$G$1,0))</f>
        <v>3.375</v>
      </c>
      <c r="O323" s="5">
        <f t="shared" ref="O323:O386" si="17">N323*E323</f>
        <v>20.25</v>
      </c>
    </row>
    <row r="324" spans="1:15" x14ac:dyDescent="0.3">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4">
        <f>INDEX(products!$A$1:$G$49,MATCH(orders!$D324,products!$A$1:$A$49,0),MATCH(orders!M$1,products!$A$1:$G$1,0))</f>
        <v>0.5</v>
      </c>
      <c r="N324" s="5">
        <f>INDEX(products!$A$1:$G$49,MATCH(orders!$D324,products!$A$1:$A$49,0),MATCH(orders!N$1,products!$A$1:$G$1,0))</f>
        <v>7.77</v>
      </c>
      <c r="O324" s="5">
        <f t="shared" si="17"/>
        <v>23.31</v>
      </c>
    </row>
    <row r="325" spans="1:15" x14ac:dyDescent="0.3">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4">
        <f>INDEX(products!$A$1:$G$49,MATCH(orders!$D325,products!$A$1:$A$49,0),MATCH(orders!M$1,products!$A$1:$G$1,0))</f>
        <v>0.2</v>
      </c>
      <c r="N325" s="5">
        <f>INDEX(products!$A$1:$G$49,MATCH(orders!$D325,products!$A$1:$A$49,0),MATCH(orders!N$1,products!$A$1:$G$1,0))</f>
        <v>3.645</v>
      </c>
      <c r="O325" s="5">
        <f t="shared" si="17"/>
        <v>18.225000000000001</v>
      </c>
    </row>
    <row r="326" spans="1:15" x14ac:dyDescent="0.3">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4">
        <f>INDEX(products!$A$1:$G$49,MATCH(orders!$D326,products!$A$1:$A$49,0),MATCH(orders!M$1,products!$A$1:$G$1,0))</f>
        <v>1</v>
      </c>
      <c r="N326" s="5">
        <f>INDEX(products!$A$1:$G$49,MATCH(orders!$D326,products!$A$1:$A$49,0),MATCH(orders!N$1,products!$A$1:$G$1,0))</f>
        <v>13.75</v>
      </c>
      <c r="O326" s="5">
        <f t="shared" si="17"/>
        <v>13.75</v>
      </c>
    </row>
    <row r="327" spans="1:15" x14ac:dyDescent="0.3">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4">
        <f>INDEX(products!$A$1:$G$49,MATCH(orders!$D327,products!$A$1:$A$49,0),MATCH(orders!M$1,products!$A$1:$G$1,0))</f>
        <v>2.5</v>
      </c>
      <c r="N327" s="5">
        <f>INDEX(products!$A$1:$G$49,MATCH(orders!$D327,products!$A$1:$A$49,0),MATCH(orders!N$1,products!$A$1:$G$1,0))</f>
        <v>29.784999999999997</v>
      </c>
      <c r="O327" s="5">
        <f t="shared" si="17"/>
        <v>29.784999999999997</v>
      </c>
    </row>
    <row r="328" spans="1:15" x14ac:dyDescent="0.3">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4">
        <f>INDEX(products!$A$1:$G$49,MATCH(orders!$D328,products!$A$1:$A$49,0),MATCH(orders!M$1,products!$A$1:$G$1,0))</f>
        <v>1</v>
      </c>
      <c r="N328" s="5">
        <f>INDEX(products!$A$1:$G$49,MATCH(orders!$D328,products!$A$1:$A$49,0),MATCH(orders!N$1,products!$A$1:$G$1,0))</f>
        <v>8.9499999999999993</v>
      </c>
      <c r="O328" s="5">
        <f t="shared" si="17"/>
        <v>44.75</v>
      </c>
    </row>
    <row r="329" spans="1:15" x14ac:dyDescent="0.3">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4">
        <f>INDEX(products!$A$1:$G$49,MATCH(orders!$D329,products!$A$1:$A$49,0),MATCH(orders!M$1,products!$A$1:$G$1,0))</f>
        <v>1</v>
      </c>
      <c r="N329" s="5">
        <f>INDEX(products!$A$1:$G$49,MATCH(orders!$D329,products!$A$1:$A$49,0),MATCH(orders!N$1,products!$A$1:$G$1,0))</f>
        <v>8.9499999999999993</v>
      </c>
      <c r="O329" s="5">
        <f t="shared" si="17"/>
        <v>44.75</v>
      </c>
    </row>
    <row r="330" spans="1:15" x14ac:dyDescent="0.3">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4">
        <f>INDEX(products!$A$1:$G$49,MATCH(orders!$D330,products!$A$1:$A$49,0),MATCH(orders!M$1,products!$A$1:$G$1,0))</f>
        <v>0.5</v>
      </c>
      <c r="N330" s="5">
        <f>INDEX(products!$A$1:$G$49,MATCH(orders!$D330,products!$A$1:$A$49,0),MATCH(orders!N$1,products!$A$1:$G$1,0))</f>
        <v>9.51</v>
      </c>
      <c r="O330" s="5">
        <f t="shared" si="17"/>
        <v>38.04</v>
      </c>
    </row>
    <row r="331" spans="1:15" x14ac:dyDescent="0.3">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4">
        <f>INDEX(products!$A$1:$G$49,MATCH(orders!$D331,products!$A$1:$A$49,0),MATCH(orders!M$1,products!$A$1:$G$1,0))</f>
        <v>0.5</v>
      </c>
      <c r="N331" s="5">
        <f>INDEX(products!$A$1:$G$49,MATCH(orders!$D331,products!$A$1:$A$49,0),MATCH(orders!N$1,products!$A$1:$G$1,0))</f>
        <v>5.3699999999999992</v>
      </c>
      <c r="O331" s="5">
        <f t="shared" si="17"/>
        <v>21.479999999999997</v>
      </c>
    </row>
    <row r="332" spans="1:15" x14ac:dyDescent="0.3">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4">
        <f>INDEX(products!$A$1:$G$49,MATCH(orders!$D332,products!$A$1:$A$49,0),MATCH(orders!M$1,products!$A$1:$G$1,0))</f>
        <v>0.5</v>
      </c>
      <c r="N332" s="5">
        <f>INDEX(products!$A$1:$G$49,MATCH(orders!$D332,products!$A$1:$A$49,0),MATCH(orders!N$1,products!$A$1:$G$1,0))</f>
        <v>5.3699999999999992</v>
      </c>
      <c r="O332" s="5">
        <f t="shared" si="17"/>
        <v>16.11</v>
      </c>
    </row>
    <row r="333" spans="1:15" x14ac:dyDescent="0.3">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4">
        <f>INDEX(products!$A$1:$G$49,MATCH(orders!$D333,products!$A$1:$A$49,0),MATCH(orders!M$1,products!$A$1:$G$1,0))</f>
        <v>2.5</v>
      </c>
      <c r="N333" s="5">
        <f>INDEX(products!$A$1:$G$49,MATCH(orders!$D333,products!$A$1:$A$49,0),MATCH(orders!N$1,products!$A$1:$G$1,0))</f>
        <v>22.884999999999998</v>
      </c>
      <c r="O333" s="5">
        <f t="shared" si="17"/>
        <v>22.884999999999998</v>
      </c>
    </row>
    <row r="334" spans="1:15" x14ac:dyDescent="0.3">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4">
        <f>INDEX(products!$A$1:$G$49,MATCH(orders!$D334,products!$A$1:$A$49,0),MATCH(orders!M$1,products!$A$1:$G$1,0))</f>
        <v>0.5</v>
      </c>
      <c r="N334" s="5">
        <f>INDEX(products!$A$1:$G$49,MATCH(orders!$D334,products!$A$1:$A$49,0),MATCH(orders!N$1,products!$A$1:$G$1,0))</f>
        <v>5.97</v>
      </c>
      <c r="O334" s="5">
        <f t="shared" si="17"/>
        <v>17.91</v>
      </c>
    </row>
    <row r="335" spans="1:15" x14ac:dyDescent="0.3">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4">
        <f>INDEX(products!$A$1:$G$49,MATCH(orders!$D335,products!$A$1:$A$49,0),MATCH(orders!M$1,products!$A$1:$G$1,0))</f>
        <v>0.5</v>
      </c>
      <c r="N335" s="5">
        <f>INDEX(products!$A$1:$G$49,MATCH(orders!$D335,products!$A$1:$A$49,0),MATCH(orders!N$1,products!$A$1:$G$1,0))</f>
        <v>5.97</v>
      </c>
      <c r="O335" s="5">
        <f t="shared" si="17"/>
        <v>23.88</v>
      </c>
    </row>
    <row r="336" spans="1:15" x14ac:dyDescent="0.3">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4">
        <f>INDEX(products!$A$1:$G$49,MATCH(orders!$D336,products!$A$1:$A$49,0),MATCH(orders!M$1,products!$A$1:$G$1,0))</f>
        <v>1</v>
      </c>
      <c r="N336" s="5">
        <f>INDEX(products!$A$1:$G$49,MATCH(orders!$D336,products!$A$1:$A$49,0),MATCH(orders!N$1,products!$A$1:$G$1,0))</f>
        <v>11.95</v>
      </c>
      <c r="O336" s="5">
        <f t="shared" si="17"/>
        <v>59.75</v>
      </c>
    </row>
    <row r="337" spans="1:15" x14ac:dyDescent="0.3">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4">
        <f>INDEX(products!$A$1:$G$49,MATCH(orders!$D337,products!$A$1:$A$49,0),MATCH(orders!M$1,products!$A$1:$G$1,0))</f>
        <v>0.2</v>
      </c>
      <c r="N337" s="5">
        <f>INDEX(products!$A$1:$G$49,MATCH(orders!$D337,products!$A$1:$A$49,0),MATCH(orders!N$1,products!$A$1:$G$1,0))</f>
        <v>4.7549999999999999</v>
      </c>
      <c r="O337" s="5">
        <f t="shared" si="17"/>
        <v>28.53</v>
      </c>
    </row>
    <row r="338" spans="1:15" x14ac:dyDescent="0.3">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4">
        <f>INDEX(products!$A$1:$G$49,MATCH(orders!$D338,products!$A$1:$A$49,0),MATCH(orders!M$1,products!$A$1:$G$1,0))</f>
        <v>1</v>
      </c>
      <c r="N338" s="5">
        <f>INDEX(products!$A$1:$G$49,MATCH(orders!$D338,products!$A$1:$A$49,0),MATCH(orders!N$1,products!$A$1:$G$1,0))</f>
        <v>11.25</v>
      </c>
      <c r="O338" s="5">
        <f t="shared" si="17"/>
        <v>45</v>
      </c>
    </row>
    <row r="339" spans="1:15" x14ac:dyDescent="0.3">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4">
        <f>INDEX(products!$A$1:$G$49,MATCH(orders!$D339,products!$A$1:$A$49,0),MATCH(orders!M$1,products!$A$1:$G$1,0))</f>
        <v>2.5</v>
      </c>
      <c r="N339" s="5">
        <f>INDEX(products!$A$1:$G$49,MATCH(orders!$D339,products!$A$1:$A$49,0),MATCH(orders!N$1,products!$A$1:$G$1,0))</f>
        <v>27.945</v>
      </c>
      <c r="O339" s="5">
        <f t="shared" si="17"/>
        <v>55.89</v>
      </c>
    </row>
    <row r="340" spans="1:15" x14ac:dyDescent="0.3">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4">
        <f>INDEX(products!$A$1:$G$49,MATCH(orders!$D340,products!$A$1:$A$49,0),MATCH(orders!M$1,products!$A$1:$G$1,0))</f>
        <v>1</v>
      </c>
      <c r="N340" s="5">
        <f>INDEX(products!$A$1:$G$49,MATCH(orders!$D340,products!$A$1:$A$49,0),MATCH(orders!N$1,products!$A$1:$G$1,0))</f>
        <v>14.85</v>
      </c>
      <c r="O340" s="5">
        <f t="shared" si="17"/>
        <v>59.4</v>
      </c>
    </row>
    <row r="341" spans="1:15" x14ac:dyDescent="0.3">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4">
        <f>INDEX(products!$A$1:$G$49,MATCH(orders!$D341,products!$A$1:$A$49,0),MATCH(orders!M$1,products!$A$1:$G$1,0))</f>
        <v>0.2</v>
      </c>
      <c r="N341" s="5">
        <f>INDEX(products!$A$1:$G$49,MATCH(orders!$D341,products!$A$1:$A$49,0),MATCH(orders!N$1,products!$A$1:$G$1,0))</f>
        <v>3.645</v>
      </c>
      <c r="O341" s="5">
        <f t="shared" si="17"/>
        <v>7.29</v>
      </c>
    </row>
    <row r="342" spans="1:15" x14ac:dyDescent="0.3">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4">
        <f>INDEX(products!$A$1:$G$49,MATCH(orders!$D342,products!$A$1:$A$49,0),MATCH(orders!M$1,products!$A$1:$G$1,0))</f>
        <v>0.5</v>
      </c>
      <c r="N342" s="5">
        <f>INDEX(products!$A$1:$G$49,MATCH(orders!$D342,products!$A$1:$A$49,0),MATCH(orders!N$1,products!$A$1:$G$1,0))</f>
        <v>7.29</v>
      </c>
      <c r="O342" s="5">
        <f t="shared" si="17"/>
        <v>7.29</v>
      </c>
    </row>
    <row r="343" spans="1:15" x14ac:dyDescent="0.3">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4">
        <f>INDEX(products!$A$1:$G$49,MATCH(orders!$D343,products!$A$1:$A$49,0),MATCH(orders!M$1,products!$A$1:$G$1,0))</f>
        <v>0.5</v>
      </c>
      <c r="N343" s="5">
        <f>INDEX(products!$A$1:$G$49,MATCH(orders!$D343,products!$A$1:$A$49,0),MATCH(orders!N$1,products!$A$1:$G$1,0))</f>
        <v>8.91</v>
      </c>
      <c r="O343" s="5">
        <f t="shared" si="17"/>
        <v>17.82</v>
      </c>
    </row>
    <row r="344" spans="1:15" x14ac:dyDescent="0.3">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4">
        <f>INDEX(products!$A$1:$G$49,MATCH(orders!$D344,products!$A$1:$A$49,0),MATCH(orders!M$1,products!$A$1:$G$1,0))</f>
        <v>0.5</v>
      </c>
      <c r="N344" s="5">
        <f>INDEX(products!$A$1:$G$49,MATCH(orders!$D344,products!$A$1:$A$49,0),MATCH(orders!N$1,products!$A$1:$G$1,0))</f>
        <v>7.77</v>
      </c>
      <c r="O344" s="5">
        <f t="shared" si="17"/>
        <v>38.849999999999994</v>
      </c>
    </row>
    <row r="345" spans="1:15" x14ac:dyDescent="0.3">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4">
        <f>INDEX(products!$A$1:$G$49,MATCH(orders!$D345,products!$A$1:$A$49,0),MATCH(orders!M$1,products!$A$1:$G$1,0))</f>
        <v>0.5</v>
      </c>
      <c r="N345" s="5">
        <f>INDEX(products!$A$1:$G$49,MATCH(orders!$D345,products!$A$1:$A$49,0),MATCH(orders!N$1,products!$A$1:$G$1,0))</f>
        <v>5.3699999999999992</v>
      </c>
      <c r="O345" s="5">
        <f t="shared" si="17"/>
        <v>32.22</v>
      </c>
    </row>
    <row r="346" spans="1:15" x14ac:dyDescent="0.3">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4">
        <f>INDEX(products!$A$1:$G$49,MATCH(orders!$D346,products!$A$1:$A$49,0),MATCH(orders!M$1,products!$A$1:$G$1,0))</f>
        <v>1</v>
      </c>
      <c r="N346" s="5">
        <f>INDEX(products!$A$1:$G$49,MATCH(orders!$D346,products!$A$1:$A$49,0),MATCH(orders!N$1,products!$A$1:$G$1,0))</f>
        <v>9.9499999999999993</v>
      </c>
      <c r="O346" s="5">
        <f t="shared" si="17"/>
        <v>19.899999999999999</v>
      </c>
    </row>
    <row r="347" spans="1:15" x14ac:dyDescent="0.3">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4">
        <f>INDEX(products!$A$1:$G$49,MATCH(orders!$D347,products!$A$1:$A$49,0),MATCH(orders!M$1,products!$A$1:$G$1,0))</f>
        <v>1</v>
      </c>
      <c r="N347" s="5">
        <f>INDEX(products!$A$1:$G$49,MATCH(orders!$D347,products!$A$1:$A$49,0),MATCH(orders!N$1,products!$A$1:$G$1,0))</f>
        <v>11.95</v>
      </c>
      <c r="O347" s="5">
        <f t="shared" si="17"/>
        <v>59.75</v>
      </c>
    </row>
    <row r="348" spans="1:15" x14ac:dyDescent="0.3">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4">
        <f>INDEX(products!$A$1:$G$49,MATCH(orders!$D348,products!$A$1:$A$49,0),MATCH(orders!M$1,products!$A$1:$G$1,0))</f>
        <v>0.5</v>
      </c>
      <c r="N348" s="5">
        <f>INDEX(products!$A$1:$G$49,MATCH(orders!$D348,products!$A$1:$A$49,0),MATCH(orders!N$1,products!$A$1:$G$1,0))</f>
        <v>7.77</v>
      </c>
      <c r="O348" s="5">
        <f t="shared" si="17"/>
        <v>23.31</v>
      </c>
    </row>
    <row r="349" spans="1:15" x14ac:dyDescent="0.3">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4">
        <f>INDEX(products!$A$1:$G$49,MATCH(orders!$D349,products!$A$1:$A$49,0),MATCH(orders!M$1,products!$A$1:$G$1,0))</f>
        <v>1</v>
      </c>
      <c r="N349" s="5">
        <f>INDEX(products!$A$1:$G$49,MATCH(orders!$D349,products!$A$1:$A$49,0),MATCH(orders!N$1,products!$A$1:$G$1,0))</f>
        <v>14.55</v>
      </c>
      <c r="O349" s="5">
        <f t="shared" si="17"/>
        <v>43.650000000000006</v>
      </c>
    </row>
    <row r="350" spans="1:15" x14ac:dyDescent="0.3">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4">
        <f>INDEX(products!$A$1:$G$49,MATCH(orders!$D350,products!$A$1:$A$49,0),MATCH(orders!M$1,products!$A$1:$G$1,0))</f>
        <v>2.5</v>
      </c>
      <c r="N350" s="5">
        <f>INDEX(products!$A$1:$G$49,MATCH(orders!$D350,products!$A$1:$A$49,0),MATCH(orders!N$1,products!$A$1:$G$1,0))</f>
        <v>34.154999999999994</v>
      </c>
      <c r="O350" s="5">
        <f t="shared" si="17"/>
        <v>204.92999999999995</v>
      </c>
    </row>
    <row r="351" spans="1:15" x14ac:dyDescent="0.3">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4">
        <f>INDEX(products!$A$1:$G$49,MATCH(orders!$D351,products!$A$1:$A$49,0),MATCH(orders!M$1,products!$A$1:$G$1,0))</f>
        <v>0.2</v>
      </c>
      <c r="N351" s="5">
        <f>INDEX(products!$A$1:$G$49,MATCH(orders!$D351,products!$A$1:$A$49,0),MATCH(orders!N$1,products!$A$1:$G$1,0))</f>
        <v>3.5849999999999995</v>
      </c>
      <c r="O351" s="5">
        <f t="shared" si="17"/>
        <v>14.339999999999998</v>
      </c>
    </row>
    <row r="352" spans="1:15" x14ac:dyDescent="0.3">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4">
        <f>INDEX(products!$A$1:$G$49,MATCH(orders!$D352,products!$A$1:$A$49,0),MATCH(orders!M$1,products!$A$1:$G$1,0))</f>
        <v>0.5</v>
      </c>
      <c r="N352" s="5">
        <f>INDEX(products!$A$1:$G$49,MATCH(orders!$D352,products!$A$1:$A$49,0),MATCH(orders!N$1,products!$A$1:$G$1,0))</f>
        <v>5.97</v>
      </c>
      <c r="O352" s="5">
        <f t="shared" si="17"/>
        <v>23.88</v>
      </c>
    </row>
    <row r="353" spans="1:15" x14ac:dyDescent="0.3">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4">
        <f>INDEX(products!$A$1:$G$49,MATCH(orders!$D353,products!$A$1:$A$49,0),MATCH(orders!M$1,products!$A$1:$G$1,0))</f>
        <v>1</v>
      </c>
      <c r="N353" s="5">
        <f>INDEX(products!$A$1:$G$49,MATCH(orders!$D353,products!$A$1:$A$49,0),MATCH(orders!N$1,products!$A$1:$G$1,0))</f>
        <v>11.25</v>
      </c>
      <c r="O353" s="5">
        <f t="shared" si="17"/>
        <v>22.5</v>
      </c>
    </row>
    <row r="354" spans="1:15" x14ac:dyDescent="0.3">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4">
        <f>INDEX(products!$A$1:$G$49,MATCH(orders!$D354,products!$A$1:$A$49,0),MATCH(orders!M$1,products!$A$1:$G$1,0))</f>
        <v>0.5</v>
      </c>
      <c r="N354" s="5">
        <f>INDEX(products!$A$1:$G$49,MATCH(orders!$D354,products!$A$1:$A$49,0),MATCH(orders!N$1,products!$A$1:$G$1,0))</f>
        <v>7.29</v>
      </c>
      <c r="O354" s="5">
        <f t="shared" si="17"/>
        <v>36.450000000000003</v>
      </c>
    </row>
    <row r="355" spans="1:15" x14ac:dyDescent="0.3">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4">
        <f>INDEX(products!$A$1:$G$49,MATCH(orders!$D355,products!$A$1:$A$49,0),MATCH(orders!M$1,products!$A$1:$G$1,0))</f>
        <v>0.5</v>
      </c>
      <c r="N355" s="5">
        <f>INDEX(products!$A$1:$G$49,MATCH(orders!$D355,products!$A$1:$A$49,0),MATCH(orders!N$1,products!$A$1:$G$1,0))</f>
        <v>6.75</v>
      </c>
      <c r="O355" s="5">
        <f t="shared" si="17"/>
        <v>27</v>
      </c>
    </row>
    <row r="356" spans="1:15" x14ac:dyDescent="0.3">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4">
        <f>INDEX(products!$A$1:$G$49,MATCH(orders!$D356,products!$A$1:$A$49,0),MATCH(orders!M$1,products!$A$1:$G$1,0))</f>
        <v>2.5</v>
      </c>
      <c r="N356" s="5">
        <f>INDEX(products!$A$1:$G$49,MATCH(orders!$D356,products!$A$1:$A$49,0),MATCH(orders!N$1,products!$A$1:$G$1,0))</f>
        <v>25.874999999999996</v>
      </c>
      <c r="O356" s="5">
        <f t="shared" si="17"/>
        <v>155.24999999999997</v>
      </c>
    </row>
    <row r="357" spans="1:15" x14ac:dyDescent="0.3">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4">
        <f>INDEX(products!$A$1:$G$49,MATCH(orders!$D357,products!$A$1:$A$49,0),MATCH(orders!M$1,products!$A$1:$G$1,0))</f>
        <v>2.5</v>
      </c>
      <c r="N357" s="5">
        <f>INDEX(products!$A$1:$G$49,MATCH(orders!$D357,products!$A$1:$A$49,0),MATCH(orders!N$1,products!$A$1:$G$1,0))</f>
        <v>22.884999999999998</v>
      </c>
      <c r="O357" s="5">
        <f t="shared" si="17"/>
        <v>114.42499999999998</v>
      </c>
    </row>
    <row r="358" spans="1:15" x14ac:dyDescent="0.3">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4">
        <f>INDEX(products!$A$1:$G$49,MATCH(orders!$D358,products!$A$1:$A$49,0),MATCH(orders!M$1,products!$A$1:$G$1,0))</f>
        <v>1</v>
      </c>
      <c r="N358" s="5">
        <f>INDEX(products!$A$1:$G$49,MATCH(orders!$D358,products!$A$1:$A$49,0),MATCH(orders!N$1,products!$A$1:$G$1,0))</f>
        <v>12.95</v>
      </c>
      <c r="O358" s="5">
        <f t="shared" si="17"/>
        <v>51.8</v>
      </c>
    </row>
    <row r="359" spans="1:15" x14ac:dyDescent="0.3">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4">
        <f>INDEX(products!$A$1:$G$49,MATCH(orders!$D359,products!$A$1:$A$49,0),MATCH(orders!M$1,products!$A$1:$G$1,0))</f>
        <v>2.5</v>
      </c>
      <c r="N359" s="5">
        <f>INDEX(products!$A$1:$G$49,MATCH(orders!$D359,products!$A$1:$A$49,0),MATCH(orders!N$1,products!$A$1:$G$1,0))</f>
        <v>25.874999999999996</v>
      </c>
      <c r="O359" s="5">
        <f t="shared" si="17"/>
        <v>155.24999999999997</v>
      </c>
    </row>
    <row r="360" spans="1:15" x14ac:dyDescent="0.3">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4">
        <f>INDEX(products!$A$1:$G$49,MATCH(orders!$D360,products!$A$1:$A$49,0),MATCH(orders!M$1,products!$A$1:$G$1,0))</f>
        <v>2.5</v>
      </c>
      <c r="N360" s="5">
        <f>INDEX(products!$A$1:$G$49,MATCH(orders!$D360,products!$A$1:$A$49,0),MATCH(orders!N$1,products!$A$1:$G$1,0))</f>
        <v>29.784999999999997</v>
      </c>
      <c r="O360" s="5">
        <f t="shared" si="17"/>
        <v>29.784999999999997</v>
      </c>
    </row>
    <row r="361" spans="1:15" x14ac:dyDescent="0.3">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4">
        <f>INDEX(products!$A$1:$G$49,MATCH(orders!$D361,products!$A$1:$A$49,0),MATCH(orders!M$1,products!$A$1:$G$1,0))</f>
        <v>0.2</v>
      </c>
      <c r="N361" s="5">
        <f>INDEX(products!$A$1:$G$49,MATCH(orders!$D361,products!$A$1:$A$49,0),MATCH(orders!N$1,products!$A$1:$G$1,0))</f>
        <v>3.5849999999999995</v>
      </c>
      <c r="O361" s="5">
        <f t="shared" si="17"/>
        <v>21.509999999999998</v>
      </c>
    </row>
    <row r="362" spans="1:15" x14ac:dyDescent="0.3">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4">
        <f>INDEX(products!$A$1:$G$49,MATCH(orders!$D362,products!$A$1:$A$49,0),MATCH(orders!M$1,products!$A$1:$G$1,0))</f>
        <v>2.5</v>
      </c>
      <c r="N362" s="5">
        <f>INDEX(products!$A$1:$G$49,MATCH(orders!$D362,products!$A$1:$A$49,0),MATCH(orders!N$1,products!$A$1:$G$1,0))</f>
        <v>20.584999999999997</v>
      </c>
      <c r="O362" s="5">
        <f t="shared" si="17"/>
        <v>41.169999999999995</v>
      </c>
    </row>
    <row r="363" spans="1:15" x14ac:dyDescent="0.3">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4">
        <f>INDEX(products!$A$1:$G$49,MATCH(orders!$D363,products!$A$1:$A$49,0),MATCH(orders!M$1,products!$A$1:$G$1,0))</f>
        <v>0.5</v>
      </c>
      <c r="N363" s="5">
        <f>INDEX(products!$A$1:$G$49,MATCH(orders!$D363,products!$A$1:$A$49,0),MATCH(orders!N$1,products!$A$1:$G$1,0))</f>
        <v>5.97</v>
      </c>
      <c r="O363" s="5">
        <f t="shared" si="17"/>
        <v>5.97</v>
      </c>
    </row>
    <row r="364" spans="1:15" x14ac:dyDescent="0.3">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4">
        <f>INDEX(products!$A$1:$G$49,MATCH(orders!$D364,products!$A$1:$A$49,0),MATCH(orders!M$1,products!$A$1:$G$1,0))</f>
        <v>1</v>
      </c>
      <c r="N364" s="5">
        <f>INDEX(products!$A$1:$G$49,MATCH(orders!$D364,products!$A$1:$A$49,0),MATCH(orders!N$1,products!$A$1:$G$1,0))</f>
        <v>14.85</v>
      </c>
      <c r="O364" s="5">
        <f t="shared" si="17"/>
        <v>74.25</v>
      </c>
    </row>
    <row r="365" spans="1:15" x14ac:dyDescent="0.3">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4">
        <f>INDEX(products!$A$1:$G$49,MATCH(orders!$D365,products!$A$1:$A$49,0),MATCH(orders!M$1,products!$A$1:$G$1,0))</f>
        <v>1</v>
      </c>
      <c r="N365" s="5">
        <f>INDEX(products!$A$1:$G$49,MATCH(orders!$D365,products!$A$1:$A$49,0),MATCH(orders!N$1,products!$A$1:$G$1,0))</f>
        <v>14.55</v>
      </c>
      <c r="O365" s="5">
        <f t="shared" si="17"/>
        <v>87.300000000000011</v>
      </c>
    </row>
    <row r="366" spans="1:15" x14ac:dyDescent="0.3">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4">
        <f>INDEX(products!$A$1:$G$49,MATCH(orders!$D366,products!$A$1:$A$49,0),MATCH(orders!M$1,products!$A$1:$G$1,0))</f>
        <v>1</v>
      </c>
      <c r="N366" s="5">
        <f>INDEX(products!$A$1:$G$49,MATCH(orders!$D366,products!$A$1:$A$49,0),MATCH(orders!N$1,products!$A$1:$G$1,0))</f>
        <v>12.15</v>
      </c>
      <c r="O366" s="5">
        <f t="shared" si="17"/>
        <v>72.900000000000006</v>
      </c>
    </row>
    <row r="367" spans="1:15" x14ac:dyDescent="0.3">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4">
        <f>INDEX(products!$A$1:$G$49,MATCH(orders!$D367,products!$A$1:$A$49,0),MATCH(orders!M$1,products!$A$1:$G$1,0))</f>
        <v>0.5</v>
      </c>
      <c r="N367" s="5">
        <f>INDEX(products!$A$1:$G$49,MATCH(orders!$D367,products!$A$1:$A$49,0),MATCH(orders!N$1,products!$A$1:$G$1,0))</f>
        <v>7.77</v>
      </c>
      <c r="O367" s="5">
        <f t="shared" si="17"/>
        <v>7.77</v>
      </c>
    </row>
    <row r="368" spans="1:15" x14ac:dyDescent="0.3">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4">
        <f>INDEX(products!$A$1:$G$49,MATCH(orders!$D368,products!$A$1:$A$49,0),MATCH(orders!M$1,products!$A$1:$G$1,0))</f>
        <v>0.5</v>
      </c>
      <c r="N368" s="5">
        <f>INDEX(products!$A$1:$G$49,MATCH(orders!$D368,products!$A$1:$A$49,0),MATCH(orders!N$1,products!$A$1:$G$1,0))</f>
        <v>7.29</v>
      </c>
      <c r="O368" s="5">
        <f t="shared" si="17"/>
        <v>43.74</v>
      </c>
    </row>
    <row r="369" spans="1:15" x14ac:dyDescent="0.3">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4">
        <f>INDEX(products!$A$1:$G$49,MATCH(orders!$D369,products!$A$1:$A$49,0),MATCH(orders!M$1,products!$A$1:$G$1,0))</f>
        <v>0.2</v>
      </c>
      <c r="N369" s="5">
        <f>INDEX(products!$A$1:$G$49,MATCH(orders!$D369,products!$A$1:$A$49,0),MATCH(orders!N$1,products!$A$1:$G$1,0))</f>
        <v>4.3650000000000002</v>
      </c>
      <c r="O369" s="5">
        <f t="shared" si="17"/>
        <v>8.73</v>
      </c>
    </row>
    <row r="370" spans="1:15" x14ac:dyDescent="0.3">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4">
        <f>INDEX(products!$A$1:$G$49,MATCH(orders!$D370,products!$A$1:$A$49,0),MATCH(orders!M$1,products!$A$1:$G$1,0))</f>
        <v>2.5</v>
      </c>
      <c r="N370" s="5">
        <f>INDEX(products!$A$1:$G$49,MATCH(orders!$D370,products!$A$1:$A$49,0),MATCH(orders!N$1,products!$A$1:$G$1,0))</f>
        <v>31.624999999999996</v>
      </c>
      <c r="O370" s="5">
        <f t="shared" si="17"/>
        <v>63.249999999999993</v>
      </c>
    </row>
    <row r="371" spans="1:15" x14ac:dyDescent="0.3">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4">
        <f>INDEX(products!$A$1:$G$49,MATCH(orders!$D371,products!$A$1:$A$49,0),MATCH(orders!M$1,products!$A$1:$G$1,0))</f>
        <v>0.5</v>
      </c>
      <c r="N371" s="5">
        <f>INDEX(products!$A$1:$G$49,MATCH(orders!$D371,products!$A$1:$A$49,0),MATCH(orders!N$1,products!$A$1:$G$1,0))</f>
        <v>8.91</v>
      </c>
      <c r="O371" s="5">
        <f t="shared" si="17"/>
        <v>8.91</v>
      </c>
    </row>
    <row r="372" spans="1:15" x14ac:dyDescent="0.3">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4">
        <f>INDEX(products!$A$1:$G$49,MATCH(orders!$D372,products!$A$1:$A$49,0),MATCH(orders!M$1,products!$A$1:$G$1,0))</f>
        <v>1</v>
      </c>
      <c r="N372" s="5">
        <f>INDEX(products!$A$1:$G$49,MATCH(orders!$D372,products!$A$1:$A$49,0),MATCH(orders!N$1,products!$A$1:$G$1,0))</f>
        <v>12.15</v>
      </c>
      <c r="O372" s="5">
        <f t="shared" si="17"/>
        <v>24.3</v>
      </c>
    </row>
    <row r="373" spans="1:15" x14ac:dyDescent="0.3">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4">
        <f>INDEX(products!$A$1:$G$49,MATCH(orders!$D373,products!$A$1:$A$49,0),MATCH(orders!M$1,products!$A$1:$G$1,0))</f>
        <v>0.5</v>
      </c>
      <c r="N373" s="5">
        <f>INDEX(products!$A$1:$G$49,MATCH(orders!$D373,products!$A$1:$A$49,0),MATCH(orders!N$1,products!$A$1:$G$1,0))</f>
        <v>7.77</v>
      </c>
      <c r="O373" s="5">
        <f t="shared" si="17"/>
        <v>46.62</v>
      </c>
    </row>
    <row r="374" spans="1:15" x14ac:dyDescent="0.3">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4">
        <f>INDEX(products!$A$1:$G$49,MATCH(orders!$D374,products!$A$1:$A$49,0),MATCH(orders!M$1,products!$A$1:$G$1,0))</f>
        <v>0.5</v>
      </c>
      <c r="N374" s="5">
        <f>INDEX(products!$A$1:$G$49,MATCH(orders!$D374,products!$A$1:$A$49,0),MATCH(orders!N$1,products!$A$1:$G$1,0))</f>
        <v>7.169999999999999</v>
      </c>
      <c r="O374" s="5">
        <f t="shared" si="17"/>
        <v>43.019999999999996</v>
      </c>
    </row>
    <row r="375" spans="1:15" x14ac:dyDescent="0.3">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4">
        <f>INDEX(products!$A$1:$G$49,MATCH(orders!$D375,products!$A$1:$A$49,0),MATCH(orders!M$1,products!$A$1:$G$1,0))</f>
        <v>0.5</v>
      </c>
      <c r="N375" s="5">
        <f>INDEX(products!$A$1:$G$49,MATCH(orders!$D375,products!$A$1:$A$49,0),MATCH(orders!N$1,products!$A$1:$G$1,0))</f>
        <v>5.97</v>
      </c>
      <c r="O375" s="5">
        <f t="shared" si="17"/>
        <v>17.91</v>
      </c>
    </row>
    <row r="376" spans="1:15" x14ac:dyDescent="0.3">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4">
        <f>INDEX(products!$A$1:$G$49,MATCH(orders!$D376,products!$A$1:$A$49,0),MATCH(orders!M$1,products!$A$1:$G$1,0))</f>
        <v>0.5</v>
      </c>
      <c r="N376" s="5">
        <f>INDEX(products!$A$1:$G$49,MATCH(orders!$D376,products!$A$1:$A$49,0),MATCH(orders!N$1,products!$A$1:$G$1,0))</f>
        <v>9.51</v>
      </c>
      <c r="O376" s="5">
        <f t="shared" si="17"/>
        <v>38.04</v>
      </c>
    </row>
    <row r="377" spans="1:15" x14ac:dyDescent="0.3">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4">
        <f>INDEX(products!$A$1:$G$49,MATCH(orders!$D377,products!$A$1:$A$49,0),MATCH(orders!M$1,products!$A$1:$G$1,0))</f>
        <v>0.2</v>
      </c>
      <c r="N377" s="5">
        <f>INDEX(products!$A$1:$G$49,MATCH(orders!$D377,products!$A$1:$A$49,0),MATCH(orders!N$1,products!$A$1:$G$1,0))</f>
        <v>3.375</v>
      </c>
      <c r="O377" s="5">
        <f t="shared" si="17"/>
        <v>6.75</v>
      </c>
    </row>
    <row r="378" spans="1:15" x14ac:dyDescent="0.3">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4">
        <f>INDEX(products!$A$1:$G$49,MATCH(orders!$D378,products!$A$1:$A$49,0),MATCH(orders!M$1,products!$A$1:$G$1,0))</f>
        <v>0.5</v>
      </c>
      <c r="N378" s="5">
        <f>INDEX(products!$A$1:$G$49,MATCH(orders!$D378,products!$A$1:$A$49,0),MATCH(orders!N$1,products!$A$1:$G$1,0))</f>
        <v>5.97</v>
      </c>
      <c r="O378" s="5">
        <f t="shared" si="17"/>
        <v>5.97</v>
      </c>
    </row>
    <row r="379" spans="1:15" x14ac:dyDescent="0.3">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4">
        <f>INDEX(products!$A$1:$G$49,MATCH(orders!$D379,products!$A$1:$A$49,0),MATCH(orders!M$1,products!$A$1:$G$1,0))</f>
        <v>0.2</v>
      </c>
      <c r="N379" s="5">
        <f>INDEX(products!$A$1:$G$49,MATCH(orders!$D379,products!$A$1:$A$49,0),MATCH(orders!N$1,products!$A$1:$G$1,0))</f>
        <v>2.6849999999999996</v>
      </c>
      <c r="O379" s="5">
        <f t="shared" si="17"/>
        <v>8.0549999999999997</v>
      </c>
    </row>
    <row r="380" spans="1:15" x14ac:dyDescent="0.3">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4">
        <f>INDEX(products!$A$1:$G$49,MATCH(orders!$D380,products!$A$1:$A$49,0),MATCH(orders!M$1,products!$A$1:$G$1,0))</f>
        <v>0.5</v>
      </c>
      <c r="N380" s="5">
        <f>INDEX(products!$A$1:$G$49,MATCH(orders!$D380,products!$A$1:$A$49,0),MATCH(orders!N$1,products!$A$1:$G$1,0))</f>
        <v>7.77</v>
      </c>
      <c r="O380" s="5">
        <f t="shared" si="17"/>
        <v>23.31</v>
      </c>
    </row>
    <row r="381" spans="1:15" x14ac:dyDescent="0.3">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4">
        <f>INDEX(products!$A$1:$G$49,MATCH(orders!$D381,products!$A$1:$A$49,0),MATCH(orders!M$1,products!$A$1:$G$1,0))</f>
        <v>0.5</v>
      </c>
      <c r="N381" s="5">
        <f>INDEX(products!$A$1:$G$49,MATCH(orders!$D381,products!$A$1:$A$49,0),MATCH(orders!N$1,products!$A$1:$G$1,0))</f>
        <v>7.169999999999999</v>
      </c>
      <c r="O381" s="5">
        <f t="shared" si="17"/>
        <v>43.019999999999996</v>
      </c>
    </row>
    <row r="382" spans="1:15" x14ac:dyDescent="0.3">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4">
        <f>INDEX(products!$A$1:$G$49,MATCH(orders!$D382,products!$A$1:$A$49,0),MATCH(orders!M$1,products!$A$1:$G$1,0))</f>
        <v>0.5</v>
      </c>
      <c r="N382" s="5">
        <f>INDEX(products!$A$1:$G$49,MATCH(orders!$D382,products!$A$1:$A$49,0),MATCH(orders!N$1,products!$A$1:$G$1,0))</f>
        <v>7.77</v>
      </c>
      <c r="O382" s="5">
        <f t="shared" si="17"/>
        <v>23.31</v>
      </c>
    </row>
    <row r="383" spans="1:15" x14ac:dyDescent="0.3">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4">
        <f>INDEX(products!$A$1:$G$49,MATCH(orders!$D383,products!$A$1:$A$49,0),MATCH(orders!M$1,products!$A$1:$G$1,0))</f>
        <v>0.2</v>
      </c>
      <c r="N383" s="5">
        <f>INDEX(products!$A$1:$G$49,MATCH(orders!$D383,products!$A$1:$A$49,0),MATCH(orders!N$1,products!$A$1:$G$1,0))</f>
        <v>2.9849999999999999</v>
      </c>
      <c r="O383" s="5">
        <f t="shared" si="17"/>
        <v>14.924999999999999</v>
      </c>
    </row>
    <row r="384" spans="1:15" x14ac:dyDescent="0.3">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4">
        <f>INDEX(products!$A$1:$G$49,MATCH(orders!$D384,products!$A$1:$A$49,0),MATCH(orders!M$1,products!$A$1:$G$1,0))</f>
        <v>0.5</v>
      </c>
      <c r="N384" s="5">
        <f>INDEX(products!$A$1:$G$49,MATCH(orders!$D384,products!$A$1:$A$49,0),MATCH(orders!N$1,products!$A$1:$G$1,0))</f>
        <v>7.29</v>
      </c>
      <c r="O384" s="5">
        <f t="shared" si="17"/>
        <v>21.87</v>
      </c>
    </row>
    <row r="385" spans="1:15" x14ac:dyDescent="0.3">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4">
        <f>INDEX(products!$A$1:$G$49,MATCH(orders!$D385,products!$A$1:$A$49,0),MATCH(orders!M$1,products!$A$1:$G$1,0))</f>
        <v>0.5</v>
      </c>
      <c r="N385" s="5">
        <f>INDEX(products!$A$1:$G$49,MATCH(orders!$D385,products!$A$1:$A$49,0),MATCH(orders!N$1,products!$A$1:$G$1,0))</f>
        <v>8.91</v>
      </c>
      <c r="O385" s="5">
        <f t="shared" si="17"/>
        <v>53.46</v>
      </c>
    </row>
    <row r="386" spans="1:15" x14ac:dyDescent="0.3">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t="str">
        <f>INDEX(products!$A$1:$G$49,MATCH(orders!$D386,products!$A$1:$A$49,0),MATCH(orders!I$1,products!$A$1:$G$1,0))</f>
        <v>Ara</v>
      </c>
      <c r="J386" t="str">
        <f t="shared" si="15"/>
        <v>Arabica</v>
      </c>
      <c r="K386" t="str">
        <f>INDEX(products!$A$1:$G$49,MATCH(orders!$D386,products!$A$1:$A$49,0),MATCH(orders!K$1,products!$A$1:$G$1,0))</f>
        <v>L</v>
      </c>
      <c r="L386" t="str">
        <f t="shared" si="16"/>
        <v>Light</v>
      </c>
      <c r="M386" s="4">
        <f>INDEX(products!$A$1:$G$49,MATCH(orders!$D386,products!$A$1:$A$49,0),MATCH(orders!M$1,products!$A$1:$G$1,0))</f>
        <v>2.5</v>
      </c>
      <c r="N386" s="5">
        <f>INDEX(products!$A$1:$G$49,MATCH(orders!$D386,products!$A$1:$A$49,0),MATCH(orders!N$1,products!$A$1:$G$1,0))</f>
        <v>29.784999999999997</v>
      </c>
      <c r="O386" s="5">
        <f t="shared" si="17"/>
        <v>119.13999999999999</v>
      </c>
    </row>
    <row r="387" spans="1:15" x14ac:dyDescent="0.3">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t="str">
        <f>INDEX(products!$A$1:$G$49,MATCH(orders!$D387,products!$A$1:$A$49,0),MATCH(orders!I$1,products!$A$1:$G$1,0))</f>
        <v>Lib</v>
      </c>
      <c r="J387" t="str">
        <f t="shared" ref="J387:J450" si="18">IF(I387="Rob","Robusta",IF(I387="Exc","Excelsa",IF(I387="Ara","Arabica","Liberica")))</f>
        <v>Liberica</v>
      </c>
      <c r="K387" t="str">
        <f>INDEX(products!$A$1:$G$49,MATCH(orders!$D387,products!$A$1:$A$49,0),MATCH(orders!K$1,products!$A$1:$G$1,0))</f>
        <v>M</v>
      </c>
      <c r="L387" t="str">
        <f t="shared" ref="L387:L450" si="19">IF(K387="M", "Medium",IF(K387="L","Light","Dark"))</f>
        <v>Medium</v>
      </c>
      <c r="M387" s="4">
        <f>INDEX(products!$A$1:$G$49,MATCH(orders!$D387,products!$A$1:$A$49,0),MATCH(orders!M$1,products!$A$1:$G$1,0))</f>
        <v>0.5</v>
      </c>
      <c r="N387" s="5">
        <f>INDEX(products!$A$1:$G$49,MATCH(orders!$D387,products!$A$1:$A$49,0),MATCH(orders!N$1,products!$A$1:$G$1,0))</f>
        <v>8.73</v>
      </c>
      <c r="O387" s="5">
        <f t="shared" ref="O387:O450" si="20">N387*E387</f>
        <v>43.650000000000006</v>
      </c>
    </row>
    <row r="388" spans="1:15" x14ac:dyDescent="0.3">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4">
        <f>INDEX(products!$A$1:$G$49,MATCH(orders!$D388,products!$A$1:$A$49,0),MATCH(orders!M$1,products!$A$1:$G$1,0))</f>
        <v>0.2</v>
      </c>
      <c r="N388" s="5">
        <f>INDEX(products!$A$1:$G$49,MATCH(orders!$D388,products!$A$1:$A$49,0),MATCH(orders!N$1,products!$A$1:$G$1,0))</f>
        <v>2.9849999999999999</v>
      </c>
      <c r="O388" s="5">
        <f t="shared" si="20"/>
        <v>17.91</v>
      </c>
    </row>
    <row r="389" spans="1:15" x14ac:dyDescent="0.3">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4">
        <f>INDEX(products!$A$1:$G$49,MATCH(orders!$D389,products!$A$1:$A$49,0),MATCH(orders!M$1,products!$A$1:$G$1,0))</f>
        <v>1</v>
      </c>
      <c r="N389" s="5">
        <f>INDEX(products!$A$1:$G$49,MATCH(orders!$D389,products!$A$1:$A$49,0),MATCH(orders!N$1,products!$A$1:$G$1,0))</f>
        <v>14.85</v>
      </c>
      <c r="O389" s="5">
        <f t="shared" si="20"/>
        <v>74.25</v>
      </c>
    </row>
    <row r="390" spans="1:15" x14ac:dyDescent="0.3">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4">
        <f>INDEX(products!$A$1:$G$49,MATCH(orders!$D390,products!$A$1:$A$49,0),MATCH(orders!M$1,products!$A$1:$G$1,0))</f>
        <v>0.2</v>
      </c>
      <c r="N390" s="5">
        <f>INDEX(products!$A$1:$G$49,MATCH(orders!$D390,products!$A$1:$A$49,0),MATCH(orders!N$1,products!$A$1:$G$1,0))</f>
        <v>3.8849999999999998</v>
      </c>
      <c r="O390" s="5">
        <f t="shared" si="20"/>
        <v>11.654999999999999</v>
      </c>
    </row>
    <row r="391" spans="1:15" x14ac:dyDescent="0.3">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4">
        <f>INDEX(products!$A$1:$G$49,MATCH(orders!$D391,products!$A$1:$A$49,0),MATCH(orders!M$1,products!$A$1:$G$1,0))</f>
        <v>0.5</v>
      </c>
      <c r="N391" s="5">
        <f>INDEX(products!$A$1:$G$49,MATCH(orders!$D391,products!$A$1:$A$49,0),MATCH(orders!N$1,products!$A$1:$G$1,0))</f>
        <v>7.77</v>
      </c>
      <c r="O391" s="5">
        <f t="shared" si="20"/>
        <v>23.31</v>
      </c>
    </row>
    <row r="392" spans="1:15" x14ac:dyDescent="0.3">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4">
        <f>INDEX(products!$A$1:$G$49,MATCH(orders!$D392,products!$A$1:$A$49,0),MATCH(orders!M$1,products!$A$1:$G$1,0))</f>
        <v>0.5</v>
      </c>
      <c r="N392" s="5">
        <f>INDEX(products!$A$1:$G$49,MATCH(orders!$D392,products!$A$1:$A$49,0),MATCH(orders!N$1,products!$A$1:$G$1,0))</f>
        <v>7.29</v>
      </c>
      <c r="O392" s="5">
        <f t="shared" si="20"/>
        <v>14.58</v>
      </c>
    </row>
    <row r="393" spans="1:15" x14ac:dyDescent="0.3">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4">
        <f>INDEX(products!$A$1:$G$49,MATCH(orders!$D393,products!$A$1:$A$49,0),MATCH(orders!M$1,products!$A$1:$G$1,0))</f>
        <v>0.5</v>
      </c>
      <c r="N393" s="5">
        <f>INDEX(products!$A$1:$G$49,MATCH(orders!$D393,products!$A$1:$A$49,0),MATCH(orders!N$1,products!$A$1:$G$1,0))</f>
        <v>6.75</v>
      </c>
      <c r="O393" s="5">
        <f t="shared" si="20"/>
        <v>13.5</v>
      </c>
    </row>
    <row r="394" spans="1:15" x14ac:dyDescent="0.3">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4">
        <f>INDEX(products!$A$1:$G$49,MATCH(orders!$D394,products!$A$1:$A$49,0),MATCH(orders!M$1,products!$A$1:$G$1,0))</f>
        <v>1</v>
      </c>
      <c r="N394" s="5">
        <f>INDEX(products!$A$1:$G$49,MATCH(orders!$D394,products!$A$1:$A$49,0),MATCH(orders!N$1,products!$A$1:$G$1,0))</f>
        <v>14.85</v>
      </c>
      <c r="O394" s="5">
        <f t="shared" si="20"/>
        <v>89.1</v>
      </c>
    </row>
    <row r="395" spans="1:15" x14ac:dyDescent="0.3">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4">
        <f>INDEX(products!$A$1:$G$49,MATCH(orders!$D395,products!$A$1:$A$49,0),MATCH(orders!M$1,products!$A$1:$G$1,0))</f>
        <v>0.2</v>
      </c>
      <c r="N395" s="5">
        <f>INDEX(products!$A$1:$G$49,MATCH(orders!$D395,products!$A$1:$A$49,0),MATCH(orders!N$1,products!$A$1:$G$1,0))</f>
        <v>3.8849999999999998</v>
      </c>
      <c r="O395" s="5">
        <f t="shared" si="20"/>
        <v>3.8849999999999998</v>
      </c>
    </row>
    <row r="396" spans="1:15" x14ac:dyDescent="0.3">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4">
        <f>INDEX(products!$A$1:$G$49,MATCH(orders!$D396,products!$A$1:$A$49,0),MATCH(orders!M$1,products!$A$1:$G$1,0))</f>
        <v>2.5</v>
      </c>
      <c r="N396" s="5">
        <f>INDEX(products!$A$1:$G$49,MATCH(orders!$D396,products!$A$1:$A$49,0),MATCH(orders!N$1,products!$A$1:$G$1,0))</f>
        <v>27.484999999999996</v>
      </c>
      <c r="O396" s="5">
        <f t="shared" si="20"/>
        <v>109.93999999999998</v>
      </c>
    </row>
    <row r="397" spans="1:15" x14ac:dyDescent="0.3">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4">
        <f>INDEX(products!$A$1:$G$49,MATCH(orders!$D397,products!$A$1:$A$49,0),MATCH(orders!M$1,products!$A$1:$G$1,0))</f>
        <v>0.5</v>
      </c>
      <c r="N397" s="5">
        <f>INDEX(products!$A$1:$G$49,MATCH(orders!$D397,products!$A$1:$A$49,0),MATCH(orders!N$1,products!$A$1:$G$1,0))</f>
        <v>7.77</v>
      </c>
      <c r="O397" s="5">
        <f t="shared" si="20"/>
        <v>46.62</v>
      </c>
    </row>
    <row r="398" spans="1:15" x14ac:dyDescent="0.3">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4">
        <f>INDEX(products!$A$1:$G$49,MATCH(orders!$D398,products!$A$1:$A$49,0),MATCH(orders!M$1,products!$A$1:$G$1,0))</f>
        <v>0.5</v>
      </c>
      <c r="N398" s="5">
        <f>INDEX(products!$A$1:$G$49,MATCH(orders!$D398,products!$A$1:$A$49,0),MATCH(orders!N$1,products!$A$1:$G$1,0))</f>
        <v>7.77</v>
      </c>
      <c r="O398" s="5">
        <f t="shared" si="20"/>
        <v>38.849999999999994</v>
      </c>
    </row>
    <row r="399" spans="1:15" x14ac:dyDescent="0.3">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4">
        <f>INDEX(products!$A$1:$G$49,MATCH(orders!$D399,products!$A$1:$A$49,0),MATCH(orders!M$1,products!$A$1:$G$1,0))</f>
        <v>0.5</v>
      </c>
      <c r="N399" s="5">
        <f>INDEX(products!$A$1:$G$49,MATCH(orders!$D399,products!$A$1:$A$49,0),MATCH(orders!N$1,products!$A$1:$G$1,0))</f>
        <v>7.77</v>
      </c>
      <c r="O399" s="5">
        <f t="shared" si="20"/>
        <v>31.08</v>
      </c>
    </row>
    <row r="400" spans="1:15" x14ac:dyDescent="0.3">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4">
        <f>INDEX(products!$A$1:$G$49,MATCH(orders!$D400,products!$A$1:$A$49,0),MATCH(orders!M$1,products!$A$1:$G$1,0))</f>
        <v>0.2</v>
      </c>
      <c r="N400" s="5">
        <f>INDEX(products!$A$1:$G$49,MATCH(orders!$D400,products!$A$1:$A$49,0),MATCH(orders!N$1,products!$A$1:$G$1,0))</f>
        <v>2.9849999999999999</v>
      </c>
      <c r="O400" s="5">
        <f t="shared" si="20"/>
        <v>17.91</v>
      </c>
    </row>
    <row r="401" spans="1:15" x14ac:dyDescent="0.3">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4">
        <f>INDEX(products!$A$1:$G$49,MATCH(orders!$D401,products!$A$1:$A$49,0),MATCH(orders!M$1,products!$A$1:$G$1,0))</f>
        <v>2.5</v>
      </c>
      <c r="N401" s="5">
        <f>INDEX(products!$A$1:$G$49,MATCH(orders!$D401,products!$A$1:$A$49,0),MATCH(orders!N$1,products!$A$1:$G$1,0))</f>
        <v>27.945</v>
      </c>
      <c r="O401" s="5">
        <f t="shared" si="20"/>
        <v>167.67000000000002</v>
      </c>
    </row>
    <row r="402" spans="1:15" x14ac:dyDescent="0.3">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4">
        <f>INDEX(products!$A$1:$G$49,MATCH(orders!$D402,products!$A$1:$A$49,0),MATCH(orders!M$1,products!$A$1:$G$1,0))</f>
        <v>1</v>
      </c>
      <c r="N402" s="5">
        <f>INDEX(products!$A$1:$G$49,MATCH(orders!$D402,products!$A$1:$A$49,0),MATCH(orders!N$1,products!$A$1:$G$1,0))</f>
        <v>15.85</v>
      </c>
      <c r="O402" s="5">
        <f t="shared" si="20"/>
        <v>63.4</v>
      </c>
    </row>
    <row r="403" spans="1:15" x14ac:dyDescent="0.3">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4">
        <f>INDEX(products!$A$1:$G$49,MATCH(orders!$D403,products!$A$1:$A$49,0),MATCH(orders!M$1,products!$A$1:$G$1,0))</f>
        <v>0.2</v>
      </c>
      <c r="N403" s="5">
        <f>INDEX(products!$A$1:$G$49,MATCH(orders!$D403,products!$A$1:$A$49,0),MATCH(orders!N$1,products!$A$1:$G$1,0))</f>
        <v>4.3650000000000002</v>
      </c>
      <c r="O403" s="5">
        <f t="shared" si="20"/>
        <v>8.73</v>
      </c>
    </row>
    <row r="404" spans="1:15" x14ac:dyDescent="0.3">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4">
        <f>INDEX(products!$A$1:$G$49,MATCH(orders!$D404,products!$A$1:$A$49,0),MATCH(orders!M$1,products!$A$1:$G$1,0))</f>
        <v>1</v>
      </c>
      <c r="N404" s="5">
        <f>INDEX(products!$A$1:$G$49,MATCH(orders!$D404,products!$A$1:$A$49,0),MATCH(orders!N$1,products!$A$1:$G$1,0))</f>
        <v>8.9499999999999993</v>
      </c>
      <c r="O404" s="5">
        <f t="shared" si="20"/>
        <v>26.849999999999998</v>
      </c>
    </row>
    <row r="405" spans="1:15" x14ac:dyDescent="0.3">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4">
        <f>INDEX(products!$A$1:$G$49,MATCH(orders!$D405,products!$A$1:$A$49,0),MATCH(orders!M$1,products!$A$1:$G$1,0))</f>
        <v>0.2</v>
      </c>
      <c r="N405" s="5">
        <f>INDEX(products!$A$1:$G$49,MATCH(orders!$D405,products!$A$1:$A$49,0),MATCH(orders!N$1,products!$A$1:$G$1,0))</f>
        <v>4.7549999999999999</v>
      </c>
      <c r="O405" s="5">
        <f t="shared" si="20"/>
        <v>9.51</v>
      </c>
    </row>
    <row r="406" spans="1:15" x14ac:dyDescent="0.3">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4">
        <f>INDEX(products!$A$1:$G$49,MATCH(orders!$D406,products!$A$1:$A$49,0),MATCH(orders!M$1,products!$A$1:$G$1,0))</f>
        <v>1</v>
      </c>
      <c r="N406" s="5">
        <f>INDEX(products!$A$1:$G$49,MATCH(orders!$D406,products!$A$1:$A$49,0),MATCH(orders!N$1,products!$A$1:$G$1,0))</f>
        <v>9.9499999999999993</v>
      </c>
      <c r="O406" s="5">
        <f t="shared" si="20"/>
        <v>39.799999999999997</v>
      </c>
    </row>
    <row r="407" spans="1:15" x14ac:dyDescent="0.3">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4">
        <f>INDEX(products!$A$1:$G$49,MATCH(orders!$D407,products!$A$1:$A$49,0),MATCH(orders!M$1,products!$A$1:$G$1,0))</f>
        <v>0.5</v>
      </c>
      <c r="N407" s="5">
        <f>INDEX(products!$A$1:$G$49,MATCH(orders!$D407,products!$A$1:$A$49,0),MATCH(orders!N$1,products!$A$1:$G$1,0))</f>
        <v>8.25</v>
      </c>
      <c r="O407" s="5">
        <f t="shared" si="20"/>
        <v>24.75</v>
      </c>
    </row>
    <row r="408" spans="1:15" x14ac:dyDescent="0.3">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4">
        <f>INDEX(products!$A$1:$G$49,MATCH(orders!$D408,products!$A$1:$A$49,0),MATCH(orders!M$1,products!$A$1:$G$1,0))</f>
        <v>1</v>
      </c>
      <c r="N408" s="5">
        <f>INDEX(products!$A$1:$G$49,MATCH(orders!$D408,products!$A$1:$A$49,0),MATCH(orders!N$1,products!$A$1:$G$1,0))</f>
        <v>13.75</v>
      </c>
      <c r="O408" s="5">
        <f t="shared" si="20"/>
        <v>68.75</v>
      </c>
    </row>
    <row r="409" spans="1:15" x14ac:dyDescent="0.3">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4">
        <f>INDEX(products!$A$1:$G$49,MATCH(orders!$D409,products!$A$1:$A$49,0),MATCH(orders!M$1,products!$A$1:$G$1,0))</f>
        <v>0.5</v>
      </c>
      <c r="N409" s="5">
        <f>INDEX(products!$A$1:$G$49,MATCH(orders!$D409,products!$A$1:$A$49,0),MATCH(orders!N$1,products!$A$1:$G$1,0))</f>
        <v>8.25</v>
      </c>
      <c r="O409" s="5">
        <f t="shared" si="20"/>
        <v>49.5</v>
      </c>
    </row>
    <row r="410" spans="1:15" x14ac:dyDescent="0.3">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4">
        <f>INDEX(products!$A$1:$G$49,MATCH(orders!$D410,products!$A$1:$A$49,0),MATCH(orders!M$1,products!$A$1:$G$1,0))</f>
        <v>2.5</v>
      </c>
      <c r="N410" s="5">
        <f>INDEX(products!$A$1:$G$49,MATCH(orders!$D410,products!$A$1:$A$49,0),MATCH(orders!N$1,products!$A$1:$G$1,0))</f>
        <v>25.874999999999996</v>
      </c>
      <c r="O410" s="5">
        <f t="shared" si="20"/>
        <v>51.749999999999993</v>
      </c>
    </row>
    <row r="411" spans="1:15" x14ac:dyDescent="0.3">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4">
        <f>INDEX(products!$A$1:$G$49,MATCH(orders!$D411,products!$A$1:$A$49,0),MATCH(orders!M$1,products!$A$1:$G$1,0))</f>
        <v>1</v>
      </c>
      <c r="N411" s="5">
        <f>INDEX(products!$A$1:$G$49,MATCH(orders!$D411,products!$A$1:$A$49,0),MATCH(orders!N$1,products!$A$1:$G$1,0))</f>
        <v>15.85</v>
      </c>
      <c r="O411" s="5">
        <f t="shared" si="20"/>
        <v>47.55</v>
      </c>
    </row>
    <row r="412" spans="1:15" x14ac:dyDescent="0.3">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4">
        <f>INDEX(products!$A$1:$G$49,MATCH(orders!$D412,products!$A$1:$A$49,0),MATCH(orders!M$1,products!$A$1:$G$1,0))</f>
        <v>0.2</v>
      </c>
      <c r="N412" s="5">
        <f>INDEX(products!$A$1:$G$49,MATCH(orders!$D412,products!$A$1:$A$49,0),MATCH(orders!N$1,products!$A$1:$G$1,0))</f>
        <v>3.8849999999999998</v>
      </c>
      <c r="O412" s="5">
        <f t="shared" si="20"/>
        <v>15.54</v>
      </c>
    </row>
    <row r="413" spans="1:15" x14ac:dyDescent="0.3">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4">
        <f>INDEX(products!$A$1:$G$49,MATCH(orders!$D413,products!$A$1:$A$49,0),MATCH(orders!M$1,products!$A$1:$G$1,0))</f>
        <v>1</v>
      </c>
      <c r="N413" s="5">
        <f>INDEX(products!$A$1:$G$49,MATCH(orders!$D413,products!$A$1:$A$49,0),MATCH(orders!N$1,products!$A$1:$G$1,0))</f>
        <v>14.55</v>
      </c>
      <c r="O413" s="5">
        <f t="shared" si="20"/>
        <v>87.300000000000011</v>
      </c>
    </row>
    <row r="414" spans="1:15" x14ac:dyDescent="0.3">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4">
        <f>INDEX(products!$A$1:$G$49,MATCH(orders!$D414,products!$A$1:$A$49,0),MATCH(orders!M$1,products!$A$1:$G$1,0))</f>
        <v>1</v>
      </c>
      <c r="N414" s="5">
        <f>INDEX(products!$A$1:$G$49,MATCH(orders!$D414,products!$A$1:$A$49,0),MATCH(orders!N$1,products!$A$1:$G$1,0))</f>
        <v>11.25</v>
      </c>
      <c r="O414" s="5">
        <f t="shared" si="20"/>
        <v>56.25</v>
      </c>
    </row>
    <row r="415" spans="1:15" x14ac:dyDescent="0.3">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4">
        <f>INDEX(products!$A$1:$G$49,MATCH(orders!$D415,products!$A$1:$A$49,0),MATCH(orders!M$1,products!$A$1:$G$1,0))</f>
        <v>2.5</v>
      </c>
      <c r="N415" s="5">
        <f>INDEX(products!$A$1:$G$49,MATCH(orders!$D415,products!$A$1:$A$49,0),MATCH(orders!N$1,products!$A$1:$G$1,0))</f>
        <v>36.454999999999998</v>
      </c>
      <c r="O415" s="5">
        <f t="shared" si="20"/>
        <v>36.454999999999998</v>
      </c>
    </row>
    <row r="416" spans="1:15" x14ac:dyDescent="0.3">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4">
        <f>INDEX(products!$A$1:$G$49,MATCH(orders!$D416,products!$A$1:$A$49,0),MATCH(orders!M$1,products!$A$1:$G$1,0))</f>
        <v>0.2</v>
      </c>
      <c r="N416" s="5">
        <f>INDEX(products!$A$1:$G$49,MATCH(orders!$D416,products!$A$1:$A$49,0),MATCH(orders!N$1,products!$A$1:$G$1,0))</f>
        <v>3.5849999999999995</v>
      </c>
      <c r="O416" s="5">
        <f t="shared" si="20"/>
        <v>10.754999999999999</v>
      </c>
    </row>
    <row r="417" spans="1:15" x14ac:dyDescent="0.3">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4">
        <f>INDEX(products!$A$1:$G$49,MATCH(orders!$D417,products!$A$1:$A$49,0),MATCH(orders!M$1,products!$A$1:$G$1,0))</f>
        <v>0.2</v>
      </c>
      <c r="N417" s="5">
        <f>INDEX(products!$A$1:$G$49,MATCH(orders!$D417,products!$A$1:$A$49,0),MATCH(orders!N$1,products!$A$1:$G$1,0))</f>
        <v>2.9849999999999999</v>
      </c>
      <c r="O417" s="5">
        <f t="shared" si="20"/>
        <v>8.9550000000000001</v>
      </c>
    </row>
    <row r="418" spans="1:15" x14ac:dyDescent="0.3">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4">
        <f>INDEX(products!$A$1:$G$49,MATCH(orders!$D418,products!$A$1:$A$49,0),MATCH(orders!M$1,products!$A$1:$G$1,0))</f>
        <v>0.5</v>
      </c>
      <c r="N418" s="5">
        <f>INDEX(products!$A$1:$G$49,MATCH(orders!$D418,products!$A$1:$A$49,0),MATCH(orders!N$1,products!$A$1:$G$1,0))</f>
        <v>7.77</v>
      </c>
      <c r="O418" s="5">
        <f t="shared" si="20"/>
        <v>23.31</v>
      </c>
    </row>
    <row r="419" spans="1:15" x14ac:dyDescent="0.3">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4">
        <f>INDEX(products!$A$1:$G$49,MATCH(orders!$D419,products!$A$1:$A$49,0),MATCH(orders!M$1,products!$A$1:$G$1,0))</f>
        <v>2.5</v>
      </c>
      <c r="N419" s="5">
        <f>INDEX(products!$A$1:$G$49,MATCH(orders!$D419,products!$A$1:$A$49,0),MATCH(orders!N$1,products!$A$1:$G$1,0))</f>
        <v>29.784999999999997</v>
      </c>
      <c r="O419" s="5">
        <f t="shared" si="20"/>
        <v>29.784999999999997</v>
      </c>
    </row>
    <row r="420" spans="1:15" x14ac:dyDescent="0.3">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4">
        <f>INDEX(products!$A$1:$G$49,MATCH(orders!$D420,products!$A$1:$A$49,0),MATCH(orders!M$1,products!$A$1:$G$1,0))</f>
        <v>2.5</v>
      </c>
      <c r="N420" s="5">
        <f>INDEX(products!$A$1:$G$49,MATCH(orders!$D420,products!$A$1:$A$49,0),MATCH(orders!N$1,products!$A$1:$G$1,0))</f>
        <v>29.784999999999997</v>
      </c>
      <c r="O420" s="5">
        <f t="shared" si="20"/>
        <v>148.92499999999998</v>
      </c>
    </row>
    <row r="421" spans="1:15" x14ac:dyDescent="0.3">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4">
        <f>INDEX(products!$A$1:$G$49,MATCH(orders!$D421,products!$A$1:$A$49,0),MATCH(orders!M$1,products!$A$1:$G$1,0))</f>
        <v>0.5</v>
      </c>
      <c r="N421" s="5">
        <f>INDEX(products!$A$1:$G$49,MATCH(orders!$D421,products!$A$1:$A$49,0),MATCH(orders!N$1,products!$A$1:$G$1,0))</f>
        <v>8.73</v>
      </c>
      <c r="O421" s="5">
        <f t="shared" si="20"/>
        <v>8.73</v>
      </c>
    </row>
    <row r="422" spans="1:15" x14ac:dyDescent="0.3">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4">
        <f>INDEX(products!$A$1:$G$49,MATCH(orders!$D422,products!$A$1:$A$49,0),MATCH(orders!M$1,products!$A$1:$G$1,0))</f>
        <v>0.5</v>
      </c>
      <c r="N422" s="5">
        <f>INDEX(products!$A$1:$G$49,MATCH(orders!$D422,products!$A$1:$A$49,0),MATCH(orders!N$1,products!$A$1:$G$1,0))</f>
        <v>7.77</v>
      </c>
      <c r="O422" s="5">
        <f t="shared" si="20"/>
        <v>31.08</v>
      </c>
    </row>
    <row r="423" spans="1:15" x14ac:dyDescent="0.3">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4">
        <f>INDEX(products!$A$1:$G$49,MATCH(orders!$D423,products!$A$1:$A$49,0),MATCH(orders!M$1,products!$A$1:$G$1,0))</f>
        <v>2.5</v>
      </c>
      <c r="N423" s="5">
        <f>INDEX(products!$A$1:$G$49,MATCH(orders!$D423,products!$A$1:$A$49,0),MATCH(orders!N$1,products!$A$1:$G$1,0))</f>
        <v>22.884999999999998</v>
      </c>
      <c r="O423" s="5">
        <f t="shared" si="20"/>
        <v>137.31</v>
      </c>
    </row>
    <row r="424" spans="1:15" x14ac:dyDescent="0.3">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4">
        <f>INDEX(products!$A$1:$G$49,MATCH(orders!$D424,products!$A$1:$A$49,0),MATCH(orders!M$1,products!$A$1:$G$1,0))</f>
        <v>0.5</v>
      </c>
      <c r="N424" s="5">
        <f>INDEX(products!$A$1:$G$49,MATCH(orders!$D424,products!$A$1:$A$49,0),MATCH(orders!N$1,products!$A$1:$G$1,0))</f>
        <v>5.97</v>
      </c>
      <c r="O424" s="5">
        <f t="shared" si="20"/>
        <v>29.849999999999998</v>
      </c>
    </row>
    <row r="425" spans="1:15" x14ac:dyDescent="0.3">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4">
        <f>INDEX(products!$A$1:$G$49,MATCH(orders!$D425,products!$A$1:$A$49,0),MATCH(orders!M$1,products!$A$1:$G$1,0))</f>
        <v>0.5</v>
      </c>
      <c r="N425" s="5">
        <f>INDEX(products!$A$1:$G$49,MATCH(orders!$D425,products!$A$1:$A$49,0),MATCH(orders!N$1,products!$A$1:$G$1,0))</f>
        <v>5.97</v>
      </c>
      <c r="O425" s="5">
        <f t="shared" si="20"/>
        <v>17.91</v>
      </c>
    </row>
    <row r="426" spans="1:15" x14ac:dyDescent="0.3">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4">
        <f>INDEX(products!$A$1:$G$49,MATCH(orders!$D426,products!$A$1:$A$49,0),MATCH(orders!M$1,products!$A$1:$G$1,0))</f>
        <v>0.5</v>
      </c>
      <c r="N426" s="5">
        <f>INDEX(products!$A$1:$G$49,MATCH(orders!$D426,products!$A$1:$A$49,0),MATCH(orders!N$1,products!$A$1:$G$1,0))</f>
        <v>8.91</v>
      </c>
      <c r="O426" s="5">
        <f t="shared" si="20"/>
        <v>26.73</v>
      </c>
    </row>
    <row r="427" spans="1:15" x14ac:dyDescent="0.3">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4">
        <f>INDEX(products!$A$1:$G$49,MATCH(orders!$D427,products!$A$1:$A$49,0),MATCH(orders!M$1,products!$A$1:$G$1,0))</f>
        <v>1</v>
      </c>
      <c r="N427" s="5">
        <f>INDEX(products!$A$1:$G$49,MATCH(orders!$D427,products!$A$1:$A$49,0),MATCH(orders!N$1,products!$A$1:$G$1,0))</f>
        <v>8.9499999999999993</v>
      </c>
      <c r="O427" s="5">
        <f t="shared" si="20"/>
        <v>17.899999999999999</v>
      </c>
    </row>
    <row r="428" spans="1:15" x14ac:dyDescent="0.3">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4">
        <f>INDEX(products!$A$1:$G$49,MATCH(orders!$D428,products!$A$1:$A$49,0),MATCH(orders!M$1,products!$A$1:$G$1,0))</f>
        <v>0.2</v>
      </c>
      <c r="N428" s="5">
        <f>INDEX(products!$A$1:$G$49,MATCH(orders!$D428,products!$A$1:$A$49,0),MATCH(orders!N$1,products!$A$1:$G$1,0))</f>
        <v>3.5849999999999995</v>
      </c>
      <c r="O428" s="5">
        <f t="shared" si="20"/>
        <v>14.339999999999998</v>
      </c>
    </row>
    <row r="429" spans="1:15" x14ac:dyDescent="0.3">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4">
        <f>INDEX(products!$A$1:$G$49,MATCH(orders!$D429,products!$A$1:$A$49,0),MATCH(orders!M$1,products!$A$1:$G$1,0))</f>
        <v>2.5</v>
      </c>
      <c r="N429" s="5">
        <f>INDEX(products!$A$1:$G$49,MATCH(orders!$D429,products!$A$1:$A$49,0),MATCH(orders!N$1,products!$A$1:$G$1,0))</f>
        <v>25.874999999999996</v>
      </c>
      <c r="O429" s="5">
        <f t="shared" si="20"/>
        <v>77.624999999999986</v>
      </c>
    </row>
    <row r="430" spans="1:15" x14ac:dyDescent="0.3">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4">
        <f>INDEX(products!$A$1:$G$49,MATCH(orders!$D430,products!$A$1:$A$49,0),MATCH(orders!M$1,products!$A$1:$G$1,0))</f>
        <v>1</v>
      </c>
      <c r="N430" s="5">
        <f>INDEX(products!$A$1:$G$49,MATCH(orders!$D430,products!$A$1:$A$49,0),MATCH(orders!N$1,products!$A$1:$G$1,0))</f>
        <v>11.95</v>
      </c>
      <c r="O430" s="5">
        <f t="shared" si="20"/>
        <v>59.75</v>
      </c>
    </row>
    <row r="431" spans="1:15" x14ac:dyDescent="0.3">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4">
        <f>INDEX(products!$A$1:$G$49,MATCH(orders!$D431,products!$A$1:$A$49,0),MATCH(orders!M$1,products!$A$1:$G$1,0))</f>
        <v>1</v>
      </c>
      <c r="N431" s="5">
        <f>INDEX(products!$A$1:$G$49,MATCH(orders!$D431,products!$A$1:$A$49,0),MATCH(orders!N$1,products!$A$1:$G$1,0))</f>
        <v>12.95</v>
      </c>
      <c r="O431" s="5">
        <f t="shared" si="20"/>
        <v>77.699999999999989</v>
      </c>
    </row>
    <row r="432" spans="1:15" x14ac:dyDescent="0.3">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4">
        <f>INDEX(products!$A$1:$G$49,MATCH(orders!$D432,products!$A$1:$A$49,0),MATCH(orders!M$1,products!$A$1:$G$1,0))</f>
        <v>0.2</v>
      </c>
      <c r="N432" s="5">
        <f>INDEX(products!$A$1:$G$49,MATCH(orders!$D432,products!$A$1:$A$49,0),MATCH(orders!N$1,products!$A$1:$G$1,0))</f>
        <v>2.6849999999999996</v>
      </c>
      <c r="O432" s="5">
        <f t="shared" si="20"/>
        <v>5.3699999999999992</v>
      </c>
    </row>
    <row r="433" spans="1:15" x14ac:dyDescent="0.3">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4">
        <f>INDEX(products!$A$1:$G$49,MATCH(orders!$D433,products!$A$1:$A$49,0),MATCH(orders!M$1,products!$A$1:$G$1,0))</f>
        <v>2.5</v>
      </c>
      <c r="N433" s="5">
        <f>INDEX(products!$A$1:$G$49,MATCH(orders!$D433,products!$A$1:$A$49,0),MATCH(orders!N$1,products!$A$1:$G$1,0))</f>
        <v>27.945</v>
      </c>
      <c r="O433" s="5">
        <f t="shared" si="20"/>
        <v>83.835000000000008</v>
      </c>
    </row>
    <row r="434" spans="1:15" x14ac:dyDescent="0.3">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4">
        <f>INDEX(products!$A$1:$G$49,MATCH(orders!$D434,products!$A$1:$A$49,0),MATCH(orders!M$1,products!$A$1:$G$1,0))</f>
        <v>1</v>
      </c>
      <c r="N434" s="5">
        <f>INDEX(products!$A$1:$G$49,MATCH(orders!$D434,products!$A$1:$A$49,0),MATCH(orders!N$1,products!$A$1:$G$1,0))</f>
        <v>11.25</v>
      </c>
      <c r="O434" s="5">
        <f t="shared" si="20"/>
        <v>22.5</v>
      </c>
    </row>
    <row r="435" spans="1:15" x14ac:dyDescent="0.3">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4">
        <f>INDEX(products!$A$1:$G$49,MATCH(orders!$D435,products!$A$1:$A$49,0),MATCH(orders!M$1,products!$A$1:$G$1,0))</f>
        <v>2.5</v>
      </c>
      <c r="N435" s="5">
        <f>INDEX(products!$A$1:$G$49,MATCH(orders!$D435,products!$A$1:$A$49,0),MATCH(orders!N$1,products!$A$1:$G$1,0))</f>
        <v>33.464999999999996</v>
      </c>
      <c r="O435" s="5">
        <f t="shared" si="20"/>
        <v>200.78999999999996</v>
      </c>
    </row>
    <row r="436" spans="1:15" x14ac:dyDescent="0.3">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4">
        <f>INDEX(products!$A$1:$G$49,MATCH(orders!$D436,products!$A$1:$A$49,0),MATCH(orders!M$1,products!$A$1:$G$1,0))</f>
        <v>1</v>
      </c>
      <c r="N436" s="5">
        <f>INDEX(products!$A$1:$G$49,MATCH(orders!$D436,products!$A$1:$A$49,0),MATCH(orders!N$1,products!$A$1:$G$1,0))</f>
        <v>11.25</v>
      </c>
      <c r="O436" s="5">
        <f t="shared" si="20"/>
        <v>67.5</v>
      </c>
    </row>
    <row r="437" spans="1:15" x14ac:dyDescent="0.3">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4">
        <f>INDEX(products!$A$1:$G$49,MATCH(orders!$D437,products!$A$1:$A$49,0),MATCH(orders!M$1,products!$A$1:$G$1,0))</f>
        <v>0.5</v>
      </c>
      <c r="N437" s="5">
        <f>INDEX(products!$A$1:$G$49,MATCH(orders!$D437,products!$A$1:$A$49,0),MATCH(orders!N$1,products!$A$1:$G$1,0))</f>
        <v>8.25</v>
      </c>
      <c r="O437" s="5">
        <f t="shared" si="20"/>
        <v>8.25</v>
      </c>
    </row>
    <row r="438" spans="1:15" x14ac:dyDescent="0.3">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4">
        <f>INDEX(products!$A$1:$G$49,MATCH(orders!$D438,products!$A$1:$A$49,0),MATCH(orders!M$1,products!$A$1:$G$1,0))</f>
        <v>0.2</v>
      </c>
      <c r="N438" s="5">
        <f>INDEX(products!$A$1:$G$49,MATCH(orders!$D438,products!$A$1:$A$49,0),MATCH(orders!N$1,products!$A$1:$G$1,0))</f>
        <v>4.7549999999999999</v>
      </c>
      <c r="O438" s="5">
        <f t="shared" si="20"/>
        <v>9.51</v>
      </c>
    </row>
    <row r="439" spans="1:15" x14ac:dyDescent="0.3">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4">
        <f>INDEX(products!$A$1:$G$49,MATCH(orders!$D439,products!$A$1:$A$49,0),MATCH(orders!M$1,products!$A$1:$G$1,0))</f>
        <v>2.5</v>
      </c>
      <c r="N439" s="5">
        <f>INDEX(products!$A$1:$G$49,MATCH(orders!$D439,products!$A$1:$A$49,0),MATCH(orders!N$1,products!$A$1:$G$1,0))</f>
        <v>29.784999999999997</v>
      </c>
      <c r="O439" s="5">
        <f t="shared" si="20"/>
        <v>29.784999999999997</v>
      </c>
    </row>
    <row r="440" spans="1:15" x14ac:dyDescent="0.3">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4">
        <f>INDEX(products!$A$1:$G$49,MATCH(orders!$D440,products!$A$1:$A$49,0),MATCH(orders!M$1,products!$A$1:$G$1,0))</f>
        <v>0.5</v>
      </c>
      <c r="N440" s="5">
        <f>INDEX(products!$A$1:$G$49,MATCH(orders!$D440,products!$A$1:$A$49,0),MATCH(orders!N$1,products!$A$1:$G$1,0))</f>
        <v>7.77</v>
      </c>
      <c r="O440" s="5">
        <f t="shared" si="20"/>
        <v>15.54</v>
      </c>
    </row>
    <row r="441" spans="1:15" x14ac:dyDescent="0.3">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4">
        <f>INDEX(products!$A$1:$G$49,MATCH(orders!$D441,products!$A$1:$A$49,0),MATCH(orders!M$1,products!$A$1:$G$1,0))</f>
        <v>0.5</v>
      </c>
      <c r="N441" s="5">
        <f>INDEX(products!$A$1:$G$49,MATCH(orders!$D441,products!$A$1:$A$49,0),MATCH(orders!N$1,products!$A$1:$G$1,0))</f>
        <v>8.91</v>
      </c>
      <c r="O441" s="5">
        <f t="shared" si="20"/>
        <v>35.64</v>
      </c>
    </row>
    <row r="442" spans="1:15" x14ac:dyDescent="0.3">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4">
        <f>INDEX(products!$A$1:$G$49,MATCH(orders!$D442,products!$A$1:$A$49,0),MATCH(orders!M$1,products!$A$1:$G$1,0))</f>
        <v>2.5</v>
      </c>
      <c r="N442" s="5">
        <f>INDEX(products!$A$1:$G$49,MATCH(orders!$D442,products!$A$1:$A$49,0),MATCH(orders!N$1,products!$A$1:$G$1,0))</f>
        <v>25.874999999999996</v>
      </c>
      <c r="O442" s="5">
        <f t="shared" si="20"/>
        <v>103.49999999999999</v>
      </c>
    </row>
    <row r="443" spans="1:15" x14ac:dyDescent="0.3">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4">
        <f>INDEX(products!$A$1:$G$49,MATCH(orders!$D443,products!$A$1:$A$49,0),MATCH(orders!M$1,products!$A$1:$G$1,0))</f>
        <v>1</v>
      </c>
      <c r="N443" s="5">
        <f>INDEX(products!$A$1:$G$49,MATCH(orders!$D443,products!$A$1:$A$49,0),MATCH(orders!N$1,products!$A$1:$G$1,0))</f>
        <v>12.15</v>
      </c>
      <c r="O443" s="5">
        <f t="shared" si="20"/>
        <v>36.450000000000003</v>
      </c>
    </row>
    <row r="444" spans="1:15" x14ac:dyDescent="0.3">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4">
        <f>INDEX(products!$A$1:$G$49,MATCH(orders!$D444,products!$A$1:$A$49,0),MATCH(orders!M$1,products!$A$1:$G$1,0))</f>
        <v>0.5</v>
      </c>
      <c r="N444" s="5">
        <f>INDEX(products!$A$1:$G$49,MATCH(orders!$D444,products!$A$1:$A$49,0),MATCH(orders!N$1,products!$A$1:$G$1,0))</f>
        <v>7.169999999999999</v>
      </c>
      <c r="O444" s="5">
        <f t="shared" si="20"/>
        <v>35.849999999999994</v>
      </c>
    </row>
    <row r="445" spans="1:15" x14ac:dyDescent="0.3">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4">
        <f>INDEX(products!$A$1:$G$49,MATCH(orders!$D445,products!$A$1:$A$49,0),MATCH(orders!M$1,products!$A$1:$G$1,0))</f>
        <v>0.2</v>
      </c>
      <c r="N445" s="5">
        <f>INDEX(products!$A$1:$G$49,MATCH(orders!$D445,products!$A$1:$A$49,0),MATCH(orders!N$1,products!$A$1:$G$1,0))</f>
        <v>4.4550000000000001</v>
      </c>
      <c r="O445" s="5">
        <f t="shared" si="20"/>
        <v>22.274999999999999</v>
      </c>
    </row>
    <row r="446" spans="1:15" x14ac:dyDescent="0.3">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4">
        <f>INDEX(products!$A$1:$G$49,MATCH(orders!$D446,products!$A$1:$A$49,0),MATCH(orders!M$1,products!$A$1:$G$1,0))</f>
        <v>0.2</v>
      </c>
      <c r="N446" s="5">
        <f>INDEX(products!$A$1:$G$49,MATCH(orders!$D446,products!$A$1:$A$49,0),MATCH(orders!N$1,products!$A$1:$G$1,0))</f>
        <v>4.125</v>
      </c>
      <c r="O446" s="5">
        <f t="shared" si="20"/>
        <v>24.75</v>
      </c>
    </row>
    <row r="447" spans="1:15" x14ac:dyDescent="0.3">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4">
        <f>INDEX(products!$A$1:$G$49,MATCH(orders!$D447,products!$A$1:$A$49,0),MATCH(orders!M$1,products!$A$1:$G$1,0))</f>
        <v>2.5</v>
      </c>
      <c r="N447" s="5">
        <f>INDEX(products!$A$1:$G$49,MATCH(orders!$D447,products!$A$1:$A$49,0),MATCH(orders!N$1,products!$A$1:$G$1,0))</f>
        <v>33.464999999999996</v>
      </c>
      <c r="O447" s="5">
        <f t="shared" si="20"/>
        <v>66.929999999999993</v>
      </c>
    </row>
    <row r="448" spans="1:15" x14ac:dyDescent="0.3">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4">
        <f>INDEX(products!$A$1:$G$49,MATCH(orders!$D448,products!$A$1:$A$49,0),MATCH(orders!M$1,products!$A$1:$G$1,0))</f>
        <v>0.5</v>
      </c>
      <c r="N448" s="5">
        <f>INDEX(products!$A$1:$G$49,MATCH(orders!$D448,products!$A$1:$A$49,0),MATCH(orders!N$1,products!$A$1:$G$1,0))</f>
        <v>8.73</v>
      </c>
      <c r="O448" s="5">
        <f t="shared" si="20"/>
        <v>8.73</v>
      </c>
    </row>
    <row r="449" spans="1:15" x14ac:dyDescent="0.3">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4">
        <f>INDEX(products!$A$1:$G$49,MATCH(orders!$D449,products!$A$1:$A$49,0),MATCH(orders!M$1,products!$A$1:$G$1,0))</f>
        <v>0.5</v>
      </c>
      <c r="N449" s="5">
        <f>INDEX(products!$A$1:$G$49,MATCH(orders!$D449,products!$A$1:$A$49,0),MATCH(orders!N$1,products!$A$1:$G$1,0))</f>
        <v>5.97</v>
      </c>
      <c r="O449" s="5">
        <f t="shared" si="20"/>
        <v>17.91</v>
      </c>
    </row>
    <row r="450" spans="1:15" x14ac:dyDescent="0.3">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t="str">
        <f>INDEX(products!$A$1:$G$49,MATCH(orders!$D450,products!$A$1:$A$49,0),MATCH(orders!I$1,products!$A$1:$G$1,0))</f>
        <v>Rob</v>
      </c>
      <c r="J450" t="str">
        <f t="shared" si="18"/>
        <v>Robusta</v>
      </c>
      <c r="K450" t="str">
        <f>INDEX(products!$A$1:$G$49,MATCH(orders!$D450,products!$A$1:$A$49,0),MATCH(orders!K$1,products!$A$1:$G$1,0))</f>
        <v>L</v>
      </c>
      <c r="L450" t="str">
        <f t="shared" si="19"/>
        <v>Light</v>
      </c>
      <c r="M450" s="4">
        <f>INDEX(products!$A$1:$G$49,MATCH(orders!$D450,products!$A$1:$A$49,0),MATCH(orders!M$1,products!$A$1:$G$1,0))</f>
        <v>0.5</v>
      </c>
      <c r="N450" s="5">
        <f>INDEX(products!$A$1:$G$49,MATCH(orders!$D450,products!$A$1:$A$49,0),MATCH(orders!N$1,products!$A$1:$G$1,0))</f>
        <v>7.169999999999999</v>
      </c>
      <c r="O450" s="5">
        <f t="shared" si="20"/>
        <v>7.169999999999999</v>
      </c>
    </row>
    <row r="451" spans="1:15" x14ac:dyDescent="0.3">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t="str">
        <f>INDEX(products!$A$1:$G$49,MATCH(orders!$D451,products!$A$1:$A$49,0),MATCH(orders!I$1,products!$A$1:$G$1,0))</f>
        <v>Rob</v>
      </c>
      <c r="J451" t="str">
        <f t="shared" ref="J451:J514" si="21">IF(I451="Rob","Robusta",IF(I451="Exc","Excelsa",IF(I451="Ara","Arabica","Liberica")))</f>
        <v>Robusta</v>
      </c>
      <c r="K451" t="str">
        <f>INDEX(products!$A$1:$G$49,MATCH(orders!$D451,products!$A$1:$A$49,0),MATCH(orders!K$1,products!$A$1:$G$1,0))</f>
        <v>D</v>
      </c>
      <c r="L451" t="str">
        <f t="shared" ref="L451:L514" si="22">IF(K451="M", "Medium",IF(K451="L","Light","Dark"))</f>
        <v>Dark</v>
      </c>
      <c r="M451" s="4">
        <f>INDEX(products!$A$1:$G$49,MATCH(orders!$D451,products!$A$1:$A$49,0),MATCH(orders!M$1,products!$A$1:$G$1,0))</f>
        <v>0.2</v>
      </c>
      <c r="N451" s="5">
        <f>INDEX(products!$A$1:$G$49,MATCH(orders!$D451,products!$A$1:$A$49,0),MATCH(orders!N$1,products!$A$1:$G$1,0))</f>
        <v>2.6849999999999996</v>
      </c>
      <c r="O451" s="5">
        <f t="shared" ref="O451:O514" si="23">N451*E451</f>
        <v>5.3699999999999992</v>
      </c>
    </row>
    <row r="452" spans="1:15" x14ac:dyDescent="0.3">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4">
        <f>INDEX(products!$A$1:$G$49,MATCH(orders!$D452,products!$A$1:$A$49,0),MATCH(orders!M$1,products!$A$1:$G$1,0))</f>
        <v>0.2</v>
      </c>
      <c r="N452" s="5">
        <f>INDEX(products!$A$1:$G$49,MATCH(orders!$D452,products!$A$1:$A$49,0),MATCH(orders!N$1,products!$A$1:$G$1,0))</f>
        <v>4.7549999999999999</v>
      </c>
      <c r="O452" s="5">
        <f t="shared" si="23"/>
        <v>23.774999999999999</v>
      </c>
    </row>
    <row r="453" spans="1:15" x14ac:dyDescent="0.3">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4">
        <f>INDEX(products!$A$1:$G$49,MATCH(orders!$D453,products!$A$1:$A$49,0),MATCH(orders!M$1,products!$A$1:$G$1,0))</f>
        <v>2.5</v>
      </c>
      <c r="N453" s="5">
        <f>INDEX(products!$A$1:$G$49,MATCH(orders!$D453,products!$A$1:$A$49,0),MATCH(orders!N$1,products!$A$1:$G$1,0))</f>
        <v>20.584999999999997</v>
      </c>
      <c r="O453" s="5">
        <f t="shared" si="23"/>
        <v>41.169999999999995</v>
      </c>
    </row>
    <row r="454" spans="1:15" x14ac:dyDescent="0.3">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4">
        <f>INDEX(products!$A$1:$G$49,MATCH(orders!$D454,products!$A$1:$A$49,0),MATCH(orders!M$1,products!$A$1:$G$1,0))</f>
        <v>0.2</v>
      </c>
      <c r="N454" s="5">
        <f>INDEX(products!$A$1:$G$49,MATCH(orders!$D454,products!$A$1:$A$49,0),MATCH(orders!N$1,products!$A$1:$G$1,0))</f>
        <v>3.8849999999999998</v>
      </c>
      <c r="O454" s="5">
        <f t="shared" si="23"/>
        <v>11.654999999999999</v>
      </c>
    </row>
    <row r="455" spans="1:15" x14ac:dyDescent="0.3">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4">
        <f>INDEX(products!$A$1:$G$49,MATCH(orders!$D455,products!$A$1:$A$49,0),MATCH(orders!M$1,products!$A$1:$G$1,0))</f>
        <v>0.5</v>
      </c>
      <c r="N455" s="5">
        <f>INDEX(products!$A$1:$G$49,MATCH(orders!$D455,products!$A$1:$A$49,0),MATCH(orders!N$1,products!$A$1:$G$1,0))</f>
        <v>9.51</v>
      </c>
      <c r="O455" s="5">
        <f t="shared" si="23"/>
        <v>38.04</v>
      </c>
    </row>
    <row r="456" spans="1:15" x14ac:dyDescent="0.3">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4">
        <f>INDEX(products!$A$1:$G$49,MATCH(orders!$D456,products!$A$1:$A$49,0),MATCH(orders!M$1,products!$A$1:$G$1,0))</f>
        <v>2.5</v>
      </c>
      <c r="N456" s="5">
        <f>INDEX(products!$A$1:$G$49,MATCH(orders!$D456,products!$A$1:$A$49,0),MATCH(orders!N$1,products!$A$1:$G$1,0))</f>
        <v>20.584999999999997</v>
      </c>
      <c r="O456" s="5">
        <f t="shared" si="23"/>
        <v>82.339999999999989</v>
      </c>
    </row>
    <row r="457" spans="1:15" x14ac:dyDescent="0.3">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4">
        <f>INDEX(products!$A$1:$G$49,MATCH(orders!$D457,products!$A$1:$A$49,0),MATCH(orders!M$1,products!$A$1:$G$1,0))</f>
        <v>0.2</v>
      </c>
      <c r="N457" s="5">
        <f>INDEX(products!$A$1:$G$49,MATCH(orders!$D457,products!$A$1:$A$49,0),MATCH(orders!N$1,products!$A$1:$G$1,0))</f>
        <v>4.7549999999999999</v>
      </c>
      <c r="O457" s="5">
        <f t="shared" si="23"/>
        <v>9.51</v>
      </c>
    </row>
    <row r="458" spans="1:15" x14ac:dyDescent="0.3">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4">
        <f>INDEX(products!$A$1:$G$49,MATCH(orders!$D458,products!$A$1:$A$49,0),MATCH(orders!M$1,products!$A$1:$G$1,0))</f>
        <v>2.5</v>
      </c>
      <c r="N458" s="5">
        <f>INDEX(products!$A$1:$G$49,MATCH(orders!$D458,products!$A$1:$A$49,0),MATCH(orders!N$1,products!$A$1:$G$1,0))</f>
        <v>20.584999999999997</v>
      </c>
      <c r="O458" s="5">
        <f t="shared" si="23"/>
        <v>41.169999999999995</v>
      </c>
    </row>
    <row r="459" spans="1:15" x14ac:dyDescent="0.3">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4">
        <f>INDEX(products!$A$1:$G$49,MATCH(orders!$D459,products!$A$1:$A$49,0),MATCH(orders!M$1,products!$A$1:$G$1,0))</f>
        <v>0.5</v>
      </c>
      <c r="N459" s="5">
        <f>INDEX(products!$A$1:$G$49,MATCH(orders!$D459,products!$A$1:$A$49,0),MATCH(orders!N$1,products!$A$1:$G$1,0))</f>
        <v>9.51</v>
      </c>
      <c r="O459" s="5">
        <f t="shared" si="23"/>
        <v>47.55</v>
      </c>
    </row>
    <row r="460" spans="1:15" x14ac:dyDescent="0.3">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4">
        <f>INDEX(products!$A$1:$G$49,MATCH(orders!$D460,products!$A$1:$A$49,0),MATCH(orders!M$1,products!$A$1:$G$1,0))</f>
        <v>1</v>
      </c>
      <c r="N460" s="5">
        <f>INDEX(products!$A$1:$G$49,MATCH(orders!$D460,products!$A$1:$A$49,0),MATCH(orders!N$1,products!$A$1:$G$1,0))</f>
        <v>11.25</v>
      </c>
      <c r="O460" s="5">
        <f t="shared" si="23"/>
        <v>45</v>
      </c>
    </row>
    <row r="461" spans="1:15" x14ac:dyDescent="0.3">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4">
        <f>INDEX(products!$A$1:$G$49,MATCH(orders!$D461,products!$A$1:$A$49,0),MATCH(orders!M$1,products!$A$1:$G$1,0))</f>
        <v>0.2</v>
      </c>
      <c r="N461" s="5">
        <f>INDEX(products!$A$1:$G$49,MATCH(orders!$D461,products!$A$1:$A$49,0),MATCH(orders!N$1,products!$A$1:$G$1,0))</f>
        <v>4.7549999999999999</v>
      </c>
      <c r="O461" s="5">
        <f t="shared" si="23"/>
        <v>23.774999999999999</v>
      </c>
    </row>
    <row r="462" spans="1:15" x14ac:dyDescent="0.3">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4">
        <f>INDEX(products!$A$1:$G$49,MATCH(orders!$D462,products!$A$1:$A$49,0),MATCH(orders!M$1,products!$A$1:$G$1,0))</f>
        <v>0.5</v>
      </c>
      <c r="N462" s="5">
        <f>INDEX(products!$A$1:$G$49,MATCH(orders!$D462,products!$A$1:$A$49,0),MATCH(orders!N$1,products!$A$1:$G$1,0))</f>
        <v>5.3699999999999992</v>
      </c>
      <c r="O462" s="5">
        <f t="shared" si="23"/>
        <v>16.11</v>
      </c>
    </row>
    <row r="463" spans="1:15" x14ac:dyDescent="0.3">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4">
        <f>INDEX(products!$A$1:$G$49,MATCH(orders!$D463,products!$A$1:$A$49,0),MATCH(orders!M$1,products!$A$1:$G$1,0))</f>
        <v>0.2</v>
      </c>
      <c r="N463" s="5">
        <f>INDEX(products!$A$1:$G$49,MATCH(orders!$D463,products!$A$1:$A$49,0),MATCH(orders!N$1,products!$A$1:$G$1,0))</f>
        <v>2.6849999999999996</v>
      </c>
      <c r="O463" s="5">
        <f t="shared" si="23"/>
        <v>10.739999999999998</v>
      </c>
    </row>
    <row r="464" spans="1:15" x14ac:dyDescent="0.3">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4">
        <f>INDEX(products!$A$1:$G$49,MATCH(orders!$D464,products!$A$1:$A$49,0),MATCH(orders!M$1,products!$A$1:$G$1,0))</f>
        <v>1</v>
      </c>
      <c r="N464" s="5">
        <f>INDEX(products!$A$1:$G$49,MATCH(orders!$D464,products!$A$1:$A$49,0),MATCH(orders!N$1,products!$A$1:$G$1,0))</f>
        <v>9.9499999999999993</v>
      </c>
      <c r="O464" s="5">
        <f t="shared" si="23"/>
        <v>49.75</v>
      </c>
    </row>
    <row r="465" spans="1:15" x14ac:dyDescent="0.3">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4">
        <f>INDEX(products!$A$1:$G$49,MATCH(orders!$D465,products!$A$1:$A$49,0),MATCH(orders!M$1,products!$A$1:$G$1,0))</f>
        <v>1</v>
      </c>
      <c r="N465" s="5">
        <f>INDEX(products!$A$1:$G$49,MATCH(orders!$D465,products!$A$1:$A$49,0),MATCH(orders!N$1,products!$A$1:$G$1,0))</f>
        <v>13.75</v>
      </c>
      <c r="O465" s="5">
        <f t="shared" si="23"/>
        <v>27.5</v>
      </c>
    </row>
    <row r="466" spans="1:15" x14ac:dyDescent="0.3">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4">
        <f>INDEX(products!$A$1:$G$49,MATCH(orders!$D466,products!$A$1:$A$49,0),MATCH(orders!M$1,products!$A$1:$G$1,0))</f>
        <v>2.5</v>
      </c>
      <c r="N466" s="5">
        <f>INDEX(products!$A$1:$G$49,MATCH(orders!$D466,products!$A$1:$A$49,0),MATCH(orders!N$1,products!$A$1:$G$1,0))</f>
        <v>29.784999999999997</v>
      </c>
      <c r="O466" s="5">
        <f t="shared" si="23"/>
        <v>119.13999999999999</v>
      </c>
    </row>
    <row r="467" spans="1:15" x14ac:dyDescent="0.3">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4">
        <f>INDEX(products!$A$1:$G$49,MATCH(orders!$D467,products!$A$1:$A$49,0),MATCH(orders!M$1,products!$A$1:$G$1,0))</f>
        <v>2.5</v>
      </c>
      <c r="N467" s="5">
        <f>INDEX(products!$A$1:$G$49,MATCH(orders!$D467,products!$A$1:$A$49,0),MATCH(orders!N$1,products!$A$1:$G$1,0))</f>
        <v>20.584999999999997</v>
      </c>
      <c r="O467" s="5">
        <f t="shared" si="23"/>
        <v>20.584999999999997</v>
      </c>
    </row>
    <row r="468" spans="1:15" x14ac:dyDescent="0.3">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4">
        <f>INDEX(products!$A$1:$G$49,MATCH(orders!$D468,products!$A$1:$A$49,0),MATCH(orders!M$1,products!$A$1:$G$1,0))</f>
        <v>0.2</v>
      </c>
      <c r="N468" s="5">
        <f>INDEX(products!$A$1:$G$49,MATCH(orders!$D468,products!$A$1:$A$49,0),MATCH(orders!N$1,products!$A$1:$G$1,0))</f>
        <v>2.9849999999999999</v>
      </c>
      <c r="O468" s="5">
        <f t="shared" si="23"/>
        <v>8.9550000000000001</v>
      </c>
    </row>
    <row r="469" spans="1:15" x14ac:dyDescent="0.3">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4">
        <f>INDEX(products!$A$1:$G$49,MATCH(orders!$D469,products!$A$1:$A$49,0),MATCH(orders!M$1,products!$A$1:$G$1,0))</f>
        <v>0.5</v>
      </c>
      <c r="N469" s="5">
        <f>INDEX(products!$A$1:$G$49,MATCH(orders!$D469,products!$A$1:$A$49,0),MATCH(orders!N$1,products!$A$1:$G$1,0))</f>
        <v>5.97</v>
      </c>
      <c r="O469" s="5">
        <f t="shared" si="23"/>
        <v>5.97</v>
      </c>
    </row>
    <row r="470" spans="1:15" x14ac:dyDescent="0.3">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4">
        <f>INDEX(products!$A$1:$G$49,MATCH(orders!$D470,products!$A$1:$A$49,0),MATCH(orders!M$1,products!$A$1:$G$1,0))</f>
        <v>1</v>
      </c>
      <c r="N470" s="5">
        <f>INDEX(products!$A$1:$G$49,MATCH(orders!$D470,products!$A$1:$A$49,0),MATCH(orders!N$1,products!$A$1:$G$1,0))</f>
        <v>13.75</v>
      </c>
      <c r="O470" s="5">
        <f t="shared" si="23"/>
        <v>41.25</v>
      </c>
    </row>
    <row r="471" spans="1:15" x14ac:dyDescent="0.3">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4">
        <f>INDEX(products!$A$1:$G$49,MATCH(orders!$D471,products!$A$1:$A$49,0),MATCH(orders!M$1,products!$A$1:$G$1,0))</f>
        <v>0.2</v>
      </c>
      <c r="N471" s="5">
        <f>INDEX(products!$A$1:$G$49,MATCH(orders!$D471,products!$A$1:$A$49,0),MATCH(orders!N$1,products!$A$1:$G$1,0))</f>
        <v>4.4550000000000001</v>
      </c>
      <c r="O471" s="5">
        <f t="shared" si="23"/>
        <v>22.274999999999999</v>
      </c>
    </row>
    <row r="472" spans="1:15" x14ac:dyDescent="0.3">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4">
        <f>INDEX(products!$A$1:$G$49,MATCH(orders!$D472,products!$A$1:$A$49,0),MATCH(orders!M$1,products!$A$1:$G$1,0))</f>
        <v>0.5</v>
      </c>
      <c r="N472" s="5">
        <f>INDEX(products!$A$1:$G$49,MATCH(orders!$D472,products!$A$1:$A$49,0),MATCH(orders!N$1,products!$A$1:$G$1,0))</f>
        <v>6.75</v>
      </c>
      <c r="O472" s="5">
        <f t="shared" si="23"/>
        <v>6.75</v>
      </c>
    </row>
    <row r="473" spans="1:15" x14ac:dyDescent="0.3">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4">
        <f>INDEX(products!$A$1:$G$49,MATCH(orders!$D473,products!$A$1:$A$49,0),MATCH(orders!M$1,products!$A$1:$G$1,0))</f>
        <v>2.5</v>
      </c>
      <c r="N473" s="5">
        <f>INDEX(products!$A$1:$G$49,MATCH(orders!$D473,products!$A$1:$A$49,0),MATCH(orders!N$1,products!$A$1:$G$1,0))</f>
        <v>33.464999999999996</v>
      </c>
      <c r="O473" s="5">
        <f t="shared" si="23"/>
        <v>133.85999999999999</v>
      </c>
    </row>
    <row r="474" spans="1:15" x14ac:dyDescent="0.3">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4">
        <f>INDEX(products!$A$1:$G$49,MATCH(orders!$D474,products!$A$1:$A$49,0),MATCH(orders!M$1,products!$A$1:$G$1,0))</f>
        <v>0.2</v>
      </c>
      <c r="N474" s="5">
        <f>INDEX(products!$A$1:$G$49,MATCH(orders!$D474,products!$A$1:$A$49,0),MATCH(orders!N$1,products!$A$1:$G$1,0))</f>
        <v>2.9849999999999999</v>
      </c>
      <c r="O474" s="5">
        <f t="shared" si="23"/>
        <v>5.97</v>
      </c>
    </row>
    <row r="475" spans="1:15" x14ac:dyDescent="0.3">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4">
        <f>INDEX(products!$A$1:$G$49,MATCH(orders!$D475,products!$A$1:$A$49,0),MATCH(orders!M$1,products!$A$1:$G$1,0))</f>
        <v>1</v>
      </c>
      <c r="N475" s="5">
        <f>INDEX(products!$A$1:$G$49,MATCH(orders!$D475,products!$A$1:$A$49,0),MATCH(orders!N$1,products!$A$1:$G$1,0))</f>
        <v>12.95</v>
      </c>
      <c r="O475" s="5">
        <f t="shared" si="23"/>
        <v>25.9</v>
      </c>
    </row>
    <row r="476" spans="1:15" x14ac:dyDescent="0.3">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4">
        <f>INDEX(products!$A$1:$G$49,MATCH(orders!$D476,products!$A$1:$A$49,0),MATCH(orders!M$1,products!$A$1:$G$1,0))</f>
        <v>2.5</v>
      </c>
      <c r="N476" s="5">
        <f>INDEX(products!$A$1:$G$49,MATCH(orders!$D476,products!$A$1:$A$49,0),MATCH(orders!N$1,products!$A$1:$G$1,0))</f>
        <v>31.624999999999996</v>
      </c>
      <c r="O476" s="5">
        <f t="shared" si="23"/>
        <v>31.624999999999996</v>
      </c>
    </row>
    <row r="477" spans="1:15" x14ac:dyDescent="0.3">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4">
        <f>INDEX(products!$A$1:$G$49,MATCH(orders!$D477,products!$A$1:$A$49,0),MATCH(orders!M$1,products!$A$1:$G$1,0))</f>
        <v>0.2</v>
      </c>
      <c r="N477" s="5">
        <f>INDEX(products!$A$1:$G$49,MATCH(orders!$D477,products!$A$1:$A$49,0),MATCH(orders!N$1,products!$A$1:$G$1,0))</f>
        <v>4.3650000000000002</v>
      </c>
      <c r="O477" s="5">
        <f t="shared" si="23"/>
        <v>8.73</v>
      </c>
    </row>
    <row r="478" spans="1:15" x14ac:dyDescent="0.3">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4">
        <f>INDEX(products!$A$1:$G$49,MATCH(orders!$D478,products!$A$1:$A$49,0),MATCH(orders!M$1,products!$A$1:$G$1,0))</f>
        <v>0.2</v>
      </c>
      <c r="N478" s="5">
        <f>INDEX(products!$A$1:$G$49,MATCH(orders!$D478,products!$A$1:$A$49,0),MATCH(orders!N$1,products!$A$1:$G$1,0))</f>
        <v>4.4550000000000001</v>
      </c>
      <c r="O478" s="5">
        <f t="shared" si="23"/>
        <v>26.73</v>
      </c>
    </row>
    <row r="479" spans="1:15" x14ac:dyDescent="0.3">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4">
        <f>INDEX(products!$A$1:$G$49,MATCH(orders!$D479,products!$A$1:$A$49,0),MATCH(orders!M$1,products!$A$1:$G$1,0))</f>
        <v>0.2</v>
      </c>
      <c r="N479" s="5">
        <f>INDEX(products!$A$1:$G$49,MATCH(orders!$D479,products!$A$1:$A$49,0),MATCH(orders!N$1,products!$A$1:$G$1,0))</f>
        <v>4.3650000000000002</v>
      </c>
      <c r="O479" s="5">
        <f t="shared" si="23"/>
        <v>26.19</v>
      </c>
    </row>
    <row r="480" spans="1:15" x14ac:dyDescent="0.3">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4">
        <f>INDEX(products!$A$1:$G$49,MATCH(orders!$D480,products!$A$1:$A$49,0),MATCH(orders!M$1,products!$A$1:$G$1,0))</f>
        <v>1</v>
      </c>
      <c r="N480" s="5">
        <f>INDEX(products!$A$1:$G$49,MATCH(orders!$D480,products!$A$1:$A$49,0),MATCH(orders!N$1,products!$A$1:$G$1,0))</f>
        <v>8.9499999999999993</v>
      </c>
      <c r="O480" s="5">
        <f t="shared" si="23"/>
        <v>53.699999999999996</v>
      </c>
    </row>
    <row r="481" spans="1:15" x14ac:dyDescent="0.3">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4">
        <f>INDEX(products!$A$1:$G$49,MATCH(orders!$D481,products!$A$1:$A$49,0),MATCH(orders!M$1,products!$A$1:$G$1,0))</f>
        <v>2.5</v>
      </c>
      <c r="N481" s="5">
        <f>INDEX(products!$A$1:$G$49,MATCH(orders!$D481,products!$A$1:$A$49,0),MATCH(orders!N$1,products!$A$1:$G$1,0))</f>
        <v>31.624999999999996</v>
      </c>
      <c r="O481" s="5">
        <f t="shared" si="23"/>
        <v>126.49999999999999</v>
      </c>
    </row>
    <row r="482" spans="1:15" x14ac:dyDescent="0.3">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4">
        <f>INDEX(products!$A$1:$G$49,MATCH(orders!$D482,products!$A$1:$A$49,0),MATCH(orders!M$1,products!$A$1:$G$1,0))</f>
        <v>0.2</v>
      </c>
      <c r="N482" s="5">
        <f>INDEX(products!$A$1:$G$49,MATCH(orders!$D482,products!$A$1:$A$49,0),MATCH(orders!N$1,products!$A$1:$G$1,0))</f>
        <v>4.125</v>
      </c>
      <c r="O482" s="5">
        <f t="shared" si="23"/>
        <v>4.125</v>
      </c>
    </row>
    <row r="483" spans="1:15" x14ac:dyDescent="0.3">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4">
        <f>INDEX(products!$A$1:$G$49,MATCH(orders!$D483,products!$A$1:$A$49,0),MATCH(orders!M$1,products!$A$1:$G$1,0))</f>
        <v>1</v>
      </c>
      <c r="N483" s="5">
        <f>INDEX(products!$A$1:$G$49,MATCH(orders!$D483,products!$A$1:$A$49,0),MATCH(orders!N$1,products!$A$1:$G$1,0))</f>
        <v>11.95</v>
      </c>
      <c r="O483" s="5">
        <f t="shared" si="23"/>
        <v>23.9</v>
      </c>
    </row>
    <row r="484" spans="1:15" x14ac:dyDescent="0.3">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4">
        <f>INDEX(products!$A$1:$G$49,MATCH(orders!$D484,products!$A$1:$A$49,0),MATCH(orders!M$1,products!$A$1:$G$1,0))</f>
        <v>2.5</v>
      </c>
      <c r="N484" s="5">
        <f>INDEX(products!$A$1:$G$49,MATCH(orders!$D484,products!$A$1:$A$49,0),MATCH(orders!N$1,products!$A$1:$G$1,0))</f>
        <v>27.945</v>
      </c>
      <c r="O484" s="5">
        <f t="shared" si="23"/>
        <v>139.72499999999999</v>
      </c>
    </row>
    <row r="485" spans="1:15" x14ac:dyDescent="0.3">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4">
        <f>INDEX(products!$A$1:$G$49,MATCH(orders!$D485,products!$A$1:$A$49,0),MATCH(orders!M$1,products!$A$1:$G$1,0))</f>
        <v>2.5</v>
      </c>
      <c r="N485" s="5">
        <f>INDEX(products!$A$1:$G$49,MATCH(orders!$D485,products!$A$1:$A$49,0),MATCH(orders!N$1,products!$A$1:$G$1,0))</f>
        <v>29.784999999999997</v>
      </c>
      <c r="O485" s="5">
        <f t="shared" si="23"/>
        <v>59.569999999999993</v>
      </c>
    </row>
    <row r="486" spans="1:15" x14ac:dyDescent="0.3">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4">
        <f>INDEX(products!$A$1:$G$49,MATCH(orders!$D486,products!$A$1:$A$49,0),MATCH(orders!M$1,products!$A$1:$G$1,0))</f>
        <v>0.5</v>
      </c>
      <c r="N486" s="5">
        <f>INDEX(products!$A$1:$G$49,MATCH(orders!$D486,products!$A$1:$A$49,0),MATCH(orders!N$1,products!$A$1:$G$1,0))</f>
        <v>9.51</v>
      </c>
      <c r="O486" s="5">
        <f t="shared" si="23"/>
        <v>57.06</v>
      </c>
    </row>
    <row r="487" spans="1:15" x14ac:dyDescent="0.3">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4">
        <f>INDEX(products!$A$1:$G$49,MATCH(orders!$D487,products!$A$1:$A$49,0),MATCH(orders!M$1,products!$A$1:$G$1,0))</f>
        <v>0.2</v>
      </c>
      <c r="N487" s="5">
        <f>INDEX(products!$A$1:$G$49,MATCH(orders!$D487,products!$A$1:$A$49,0),MATCH(orders!N$1,products!$A$1:$G$1,0))</f>
        <v>3.5849999999999995</v>
      </c>
      <c r="O487" s="5">
        <f t="shared" si="23"/>
        <v>21.509999999999998</v>
      </c>
    </row>
    <row r="488" spans="1:15" x14ac:dyDescent="0.3">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4">
        <f>INDEX(products!$A$1:$G$49,MATCH(orders!$D488,products!$A$1:$A$49,0),MATCH(orders!M$1,products!$A$1:$G$1,0))</f>
        <v>0.5</v>
      </c>
      <c r="N488" s="5">
        <f>INDEX(products!$A$1:$G$49,MATCH(orders!$D488,products!$A$1:$A$49,0),MATCH(orders!N$1,products!$A$1:$G$1,0))</f>
        <v>8.73</v>
      </c>
      <c r="O488" s="5">
        <f t="shared" si="23"/>
        <v>52.38</v>
      </c>
    </row>
    <row r="489" spans="1:15" x14ac:dyDescent="0.3">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4">
        <f>INDEX(products!$A$1:$G$49,MATCH(orders!$D489,products!$A$1:$A$49,0),MATCH(orders!M$1,products!$A$1:$G$1,0))</f>
        <v>1</v>
      </c>
      <c r="N489" s="5">
        <f>INDEX(products!$A$1:$G$49,MATCH(orders!$D489,products!$A$1:$A$49,0),MATCH(orders!N$1,products!$A$1:$G$1,0))</f>
        <v>12.15</v>
      </c>
      <c r="O489" s="5">
        <f t="shared" si="23"/>
        <v>72.900000000000006</v>
      </c>
    </row>
    <row r="490" spans="1:15" x14ac:dyDescent="0.3">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4">
        <f>INDEX(products!$A$1:$G$49,MATCH(orders!$D490,products!$A$1:$A$49,0),MATCH(orders!M$1,products!$A$1:$G$1,0))</f>
        <v>0.2</v>
      </c>
      <c r="N490" s="5">
        <f>INDEX(products!$A$1:$G$49,MATCH(orders!$D490,products!$A$1:$A$49,0),MATCH(orders!N$1,products!$A$1:$G$1,0))</f>
        <v>2.9849999999999999</v>
      </c>
      <c r="O490" s="5">
        <f t="shared" si="23"/>
        <v>14.924999999999999</v>
      </c>
    </row>
    <row r="491" spans="1:15" x14ac:dyDescent="0.3">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4">
        <f>INDEX(products!$A$1:$G$49,MATCH(orders!$D491,products!$A$1:$A$49,0),MATCH(orders!M$1,products!$A$1:$G$1,0))</f>
        <v>1</v>
      </c>
      <c r="N491" s="5">
        <f>INDEX(products!$A$1:$G$49,MATCH(orders!$D491,products!$A$1:$A$49,0),MATCH(orders!N$1,products!$A$1:$G$1,0))</f>
        <v>15.85</v>
      </c>
      <c r="O491" s="5">
        <f t="shared" si="23"/>
        <v>95.1</v>
      </c>
    </row>
    <row r="492" spans="1:15" x14ac:dyDescent="0.3">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4">
        <f>INDEX(products!$A$1:$G$49,MATCH(orders!$D492,products!$A$1:$A$49,0),MATCH(orders!M$1,products!$A$1:$G$1,0))</f>
        <v>0.5</v>
      </c>
      <c r="N492" s="5">
        <f>INDEX(products!$A$1:$G$49,MATCH(orders!$D492,products!$A$1:$A$49,0),MATCH(orders!N$1,products!$A$1:$G$1,0))</f>
        <v>7.77</v>
      </c>
      <c r="O492" s="5">
        <f t="shared" si="23"/>
        <v>15.54</v>
      </c>
    </row>
    <row r="493" spans="1:15" x14ac:dyDescent="0.3">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4">
        <f>INDEX(products!$A$1:$G$49,MATCH(orders!$D493,products!$A$1:$A$49,0),MATCH(orders!M$1,products!$A$1:$G$1,0))</f>
        <v>0.2</v>
      </c>
      <c r="N493" s="5">
        <f>INDEX(products!$A$1:$G$49,MATCH(orders!$D493,products!$A$1:$A$49,0),MATCH(orders!N$1,products!$A$1:$G$1,0))</f>
        <v>3.8849999999999998</v>
      </c>
      <c r="O493" s="5">
        <f t="shared" si="23"/>
        <v>23.31</v>
      </c>
    </row>
    <row r="494" spans="1:15" x14ac:dyDescent="0.3">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4">
        <f>INDEX(products!$A$1:$G$49,MATCH(orders!$D494,products!$A$1:$A$49,0),MATCH(orders!M$1,products!$A$1:$G$1,0))</f>
        <v>0.2</v>
      </c>
      <c r="N494" s="5">
        <f>INDEX(products!$A$1:$G$49,MATCH(orders!$D494,products!$A$1:$A$49,0),MATCH(orders!N$1,products!$A$1:$G$1,0))</f>
        <v>4.125</v>
      </c>
      <c r="O494" s="5">
        <f t="shared" si="23"/>
        <v>4.125</v>
      </c>
    </row>
    <row r="495" spans="1:15" x14ac:dyDescent="0.3">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4">
        <f>INDEX(products!$A$1:$G$49,MATCH(orders!$D495,products!$A$1:$A$49,0),MATCH(orders!M$1,products!$A$1:$G$1,0))</f>
        <v>0.5</v>
      </c>
      <c r="N495" s="5">
        <f>INDEX(products!$A$1:$G$49,MATCH(orders!$D495,products!$A$1:$A$49,0),MATCH(orders!N$1,products!$A$1:$G$1,0))</f>
        <v>5.97</v>
      </c>
      <c r="O495" s="5">
        <f t="shared" si="23"/>
        <v>35.82</v>
      </c>
    </row>
    <row r="496" spans="1:15" x14ac:dyDescent="0.3">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4">
        <f>INDEX(products!$A$1:$G$49,MATCH(orders!$D496,products!$A$1:$A$49,0),MATCH(orders!M$1,products!$A$1:$G$1,0))</f>
        <v>1</v>
      </c>
      <c r="N496" s="5">
        <f>INDEX(products!$A$1:$G$49,MATCH(orders!$D496,products!$A$1:$A$49,0),MATCH(orders!N$1,products!$A$1:$G$1,0))</f>
        <v>15.85</v>
      </c>
      <c r="O496" s="5">
        <f t="shared" si="23"/>
        <v>31.7</v>
      </c>
    </row>
    <row r="497" spans="1:15" x14ac:dyDescent="0.3">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4">
        <f>INDEX(products!$A$1:$G$49,MATCH(orders!$D497,products!$A$1:$A$49,0),MATCH(orders!M$1,products!$A$1:$G$1,0))</f>
        <v>1</v>
      </c>
      <c r="N497" s="5">
        <f>INDEX(products!$A$1:$G$49,MATCH(orders!$D497,products!$A$1:$A$49,0),MATCH(orders!N$1,products!$A$1:$G$1,0))</f>
        <v>15.85</v>
      </c>
      <c r="O497" s="5">
        <f t="shared" si="23"/>
        <v>79.25</v>
      </c>
    </row>
    <row r="498" spans="1:15" x14ac:dyDescent="0.3">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4">
        <f>INDEX(products!$A$1:$G$49,MATCH(orders!$D498,products!$A$1:$A$49,0),MATCH(orders!M$1,products!$A$1:$G$1,0))</f>
        <v>0.2</v>
      </c>
      <c r="N498" s="5">
        <f>INDEX(products!$A$1:$G$49,MATCH(orders!$D498,products!$A$1:$A$49,0),MATCH(orders!N$1,products!$A$1:$G$1,0))</f>
        <v>3.645</v>
      </c>
      <c r="O498" s="5">
        <f t="shared" si="23"/>
        <v>10.935</v>
      </c>
    </row>
    <row r="499" spans="1:15" x14ac:dyDescent="0.3">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4">
        <f>INDEX(products!$A$1:$G$49,MATCH(orders!$D499,products!$A$1:$A$49,0),MATCH(orders!M$1,products!$A$1:$G$1,0))</f>
        <v>1</v>
      </c>
      <c r="N499" s="5">
        <f>INDEX(products!$A$1:$G$49,MATCH(orders!$D499,products!$A$1:$A$49,0),MATCH(orders!N$1,products!$A$1:$G$1,0))</f>
        <v>9.9499999999999993</v>
      </c>
      <c r="O499" s="5">
        <f t="shared" si="23"/>
        <v>39.799999999999997</v>
      </c>
    </row>
    <row r="500" spans="1:15" x14ac:dyDescent="0.3">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4">
        <f>INDEX(products!$A$1:$G$49,MATCH(orders!$D500,products!$A$1:$A$49,0),MATCH(orders!M$1,products!$A$1:$G$1,0))</f>
        <v>1</v>
      </c>
      <c r="N500" s="5">
        <f>INDEX(products!$A$1:$G$49,MATCH(orders!$D500,products!$A$1:$A$49,0),MATCH(orders!N$1,products!$A$1:$G$1,0))</f>
        <v>9.9499999999999993</v>
      </c>
      <c r="O500" s="5">
        <f t="shared" si="23"/>
        <v>49.75</v>
      </c>
    </row>
    <row r="501" spans="1:15" x14ac:dyDescent="0.3">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4">
        <f>INDEX(products!$A$1:$G$49,MATCH(orders!$D501,products!$A$1:$A$49,0),MATCH(orders!M$1,products!$A$1:$G$1,0))</f>
        <v>0.2</v>
      </c>
      <c r="N501" s="5">
        <f>INDEX(products!$A$1:$G$49,MATCH(orders!$D501,products!$A$1:$A$49,0),MATCH(orders!N$1,products!$A$1:$G$1,0))</f>
        <v>2.6849999999999996</v>
      </c>
      <c r="O501" s="5">
        <f t="shared" si="23"/>
        <v>8.0549999999999997</v>
      </c>
    </row>
    <row r="502" spans="1:15" x14ac:dyDescent="0.3">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4">
        <f>INDEX(products!$A$1:$G$49,MATCH(orders!$D502,products!$A$1:$A$49,0),MATCH(orders!M$1,products!$A$1:$G$1,0))</f>
        <v>1</v>
      </c>
      <c r="N502" s="5">
        <f>INDEX(products!$A$1:$G$49,MATCH(orders!$D502,products!$A$1:$A$49,0),MATCH(orders!N$1,products!$A$1:$G$1,0))</f>
        <v>11.95</v>
      </c>
      <c r="O502" s="5">
        <f t="shared" si="23"/>
        <v>47.8</v>
      </c>
    </row>
    <row r="503" spans="1:15" x14ac:dyDescent="0.3">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4">
        <f>INDEX(products!$A$1:$G$49,MATCH(orders!$D503,products!$A$1:$A$49,0),MATCH(orders!M$1,products!$A$1:$G$1,0))</f>
        <v>0.2</v>
      </c>
      <c r="N503" s="5">
        <f>INDEX(products!$A$1:$G$49,MATCH(orders!$D503,products!$A$1:$A$49,0),MATCH(orders!N$1,products!$A$1:$G$1,0))</f>
        <v>2.9849999999999999</v>
      </c>
      <c r="O503" s="5">
        <f t="shared" si="23"/>
        <v>11.94</v>
      </c>
    </row>
    <row r="504" spans="1:15" x14ac:dyDescent="0.3">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4">
        <f>INDEX(products!$A$1:$G$49,MATCH(orders!$D504,products!$A$1:$A$49,0),MATCH(orders!M$1,products!$A$1:$G$1,0))</f>
        <v>0.2</v>
      </c>
      <c r="N504" s="5">
        <f>INDEX(products!$A$1:$G$49,MATCH(orders!$D504,products!$A$1:$A$49,0),MATCH(orders!N$1,products!$A$1:$G$1,0))</f>
        <v>4.125</v>
      </c>
      <c r="O504" s="5">
        <f t="shared" si="23"/>
        <v>16.5</v>
      </c>
    </row>
    <row r="505" spans="1:15" x14ac:dyDescent="0.3">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4">
        <f>INDEX(products!$A$1:$G$49,MATCH(orders!$D505,products!$A$1:$A$49,0),MATCH(orders!M$1,products!$A$1:$G$1,0))</f>
        <v>1</v>
      </c>
      <c r="N505" s="5">
        <f>INDEX(products!$A$1:$G$49,MATCH(orders!$D505,products!$A$1:$A$49,0),MATCH(orders!N$1,products!$A$1:$G$1,0))</f>
        <v>12.95</v>
      </c>
      <c r="O505" s="5">
        <f t="shared" si="23"/>
        <v>51.8</v>
      </c>
    </row>
    <row r="506" spans="1:15" x14ac:dyDescent="0.3">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4">
        <f>INDEX(products!$A$1:$G$49,MATCH(orders!$D506,products!$A$1:$A$49,0),MATCH(orders!M$1,products!$A$1:$G$1,0))</f>
        <v>0.2</v>
      </c>
      <c r="N506" s="5">
        <f>INDEX(products!$A$1:$G$49,MATCH(orders!$D506,products!$A$1:$A$49,0),MATCH(orders!N$1,products!$A$1:$G$1,0))</f>
        <v>4.7549999999999999</v>
      </c>
      <c r="O506" s="5">
        <f t="shared" si="23"/>
        <v>14.265000000000001</v>
      </c>
    </row>
    <row r="507" spans="1:15" x14ac:dyDescent="0.3">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4">
        <f>INDEX(products!$A$1:$G$49,MATCH(orders!$D507,products!$A$1:$A$49,0),MATCH(orders!M$1,products!$A$1:$G$1,0))</f>
        <v>0.2</v>
      </c>
      <c r="N507" s="5">
        <f>INDEX(products!$A$1:$G$49,MATCH(orders!$D507,products!$A$1:$A$49,0),MATCH(orders!N$1,products!$A$1:$G$1,0))</f>
        <v>4.3650000000000002</v>
      </c>
      <c r="O507" s="5">
        <f t="shared" si="23"/>
        <v>26.19</v>
      </c>
    </row>
    <row r="508" spans="1:15" x14ac:dyDescent="0.3">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4">
        <f>INDEX(products!$A$1:$G$49,MATCH(orders!$D508,products!$A$1:$A$49,0),MATCH(orders!M$1,products!$A$1:$G$1,0))</f>
        <v>1</v>
      </c>
      <c r="N508" s="5">
        <f>INDEX(products!$A$1:$G$49,MATCH(orders!$D508,products!$A$1:$A$49,0),MATCH(orders!N$1,products!$A$1:$G$1,0))</f>
        <v>12.95</v>
      </c>
      <c r="O508" s="5">
        <f t="shared" si="23"/>
        <v>25.9</v>
      </c>
    </row>
    <row r="509" spans="1:15" x14ac:dyDescent="0.3">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4">
        <f>INDEX(products!$A$1:$G$49,MATCH(orders!$D509,products!$A$1:$A$49,0),MATCH(orders!M$1,products!$A$1:$G$1,0))</f>
        <v>2.5</v>
      </c>
      <c r="N509" s="5">
        <f>INDEX(products!$A$1:$G$49,MATCH(orders!$D509,products!$A$1:$A$49,0),MATCH(orders!N$1,products!$A$1:$G$1,0))</f>
        <v>29.784999999999997</v>
      </c>
      <c r="O509" s="5">
        <f t="shared" si="23"/>
        <v>89.35499999999999</v>
      </c>
    </row>
    <row r="510" spans="1:15" x14ac:dyDescent="0.3">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4">
        <f>INDEX(products!$A$1:$G$49,MATCH(orders!$D510,products!$A$1:$A$49,0),MATCH(orders!M$1,products!$A$1:$G$1,0))</f>
        <v>0.5</v>
      </c>
      <c r="N510" s="5">
        <f>INDEX(products!$A$1:$G$49,MATCH(orders!$D510,products!$A$1:$A$49,0),MATCH(orders!N$1,products!$A$1:$G$1,0))</f>
        <v>7.77</v>
      </c>
      <c r="O510" s="5">
        <f t="shared" si="23"/>
        <v>46.62</v>
      </c>
    </row>
    <row r="511" spans="1:15" x14ac:dyDescent="0.3">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4">
        <f>INDEX(products!$A$1:$G$49,MATCH(orders!$D511,products!$A$1:$A$49,0),MATCH(orders!M$1,products!$A$1:$G$1,0))</f>
        <v>1</v>
      </c>
      <c r="N511" s="5">
        <f>INDEX(products!$A$1:$G$49,MATCH(orders!$D511,products!$A$1:$A$49,0),MATCH(orders!N$1,products!$A$1:$G$1,0))</f>
        <v>9.9499999999999993</v>
      </c>
      <c r="O511" s="5">
        <f t="shared" si="23"/>
        <v>29.849999999999998</v>
      </c>
    </row>
    <row r="512" spans="1:15" x14ac:dyDescent="0.3">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4">
        <f>INDEX(products!$A$1:$G$49,MATCH(orders!$D512,products!$A$1:$A$49,0),MATCH(orders!M$1,products!$A$1:$G$1,0))</f>
        <v>0.2</v>
      </c>
      <c r="N512" s="5">
        <f>INDEX(products!$A$1:$G$49,MATCH(orders!$D512,products!$A$1:$A$49,0),MATCH(orders!N$1,products!$A$1:$G$1,0))</f>
        <v>3.5849999999999995</v>
      </c>
      <c r="O512" s="5">
        <f t="shared" si="23"/>
        <v>10.754999999999999</v>
      </c>
    </row>
    <row r="513" spans="1:15" x14ac:dyDescent="0.3">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4">
        <f>INDEX(products!$A$1:$G$49,MATCH(orders!$D513,products!$A$1:$A$49,0),MATCH(orders!M$1,products!$A$1:$G$1,0))</f>
        <v>0.2</v>
      </c>
      <c r="N513" s="5">
        <f>INDEX(products!$A$1:$G$49,MATCH(orders!$D513,products!$A$1:$A$49,0),MATCH(orders!N$1,products!$A$1:$G$1,0))</f>
        <v>3.375</v>
      </c>
      <c r="O513" s="5">
        <f t="shared" si="23"/>
        <v>13.5</v>
      </c>
    </row>
    <row r="514" spans="1:15" x14ac:dyDescent="0.3">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t="str">
        <f>INDEX(products!$A$1:$G$49,MATCH(orders!$D514,products!$A$1:$A$49,0),MATCH(orders!I$1,products!$A$1:$G$1,0))</f>
        <v>Lib</v>
      </c>
      <c r="J514" t="str">
        <f t="shared" si="21"/>
        <v>Liberica</v>
      </c>
      <c r="K514" t="str">
        <f>INDEX(products!$A$1:$G$49,MATCH(orders!$D514,products!$A$1:$A$49,0),MATCH(orders!K$1,products!$A$1:$G$1,0))</f>
        <v>L</v>
      </c>
      <c r="L514" t="str">
        <f t="shared" si="22"/>
        <v>Light</v>
      </c>
      <c r="M514" s="4">
        <f>INDEX(products!$A$1:$G$49,MATCH(orders!$D514,products!$A$1:$A$49,0),MATCH(orders!M$1,products!$A$1:$G$1,0))</f>
        <v>1</v>
      </c>
      <c r="N514" s="5">
        <f>INDEX(products!$A$1:$G$49,MATCH(orders!$D514,products!$A$1:$A$49,0),MATCH(orders!N$1,products!$A$1:$G$1,0))</f>
        <v>15.85</v>
      </c>
      <c r="O514" s="5">
        <f t="shared" si="23"/>
        <v>47.55</v>
      </c>
    </row>
    <row r="515" spans="1:15" x14ac:dyDescent="0.3">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t="str">
        <f>INDEX(products!$A$1:$G$49,MATCH(orders!$D515,products!$A$1:$A$49,0),MATCH(orders!I$1,products!$A$1:$G$1,0))</f>
        <v>Lib</v>
      </c>
      <c r="J515" t="str">
        <f t="shared" ref="J515:J578" si="24">IF(I515="Rob","Robusta",IF(I515="Exc","Excelsa",IF(I515="Ara","Arabica","Liberica")))</f>
        <v>Liberica</v>
      </c>
      <c r="K515" t="str">
        <f>INDEX(products!$A$1:$G$49,MATCH(orders!$D515,products!$A$1:$A$49,0),MATCH(orders!K$1,products!$A$1:$G$1,0))</f>
        <v>L</v>
      </c>
      <c r="L515" t="str">
        <f t="shared" ref="L515:L578" si="25">IF(K515="M", "Medium",IF(K515="L","Light","Dark"))</f>
        <v>Light</v>
      </c>
      <c r="M515" s="4">
        <f>INDEX(products!$A$1:$G$49,MATCH(orders!$D515,products!$A$1:$A$49,0),MATCH(orders!M$1,products!$A$1:$G$1,0))</f>
        <v>1</v>
      </c>
      <c r="N515" s="5">
        <f>INDEX(products!$A$1:$G$49,MATCH(orders!$D515,products!$A$1:$A$49,0),MATCH(orders!N$1,products!$A$1:$G$1,0))</f>
        <v>15.85</v>
      </c>
      <c r="O515" s="5">
        <f t="shared" ref="O515:O578" si="26">N515*E515</f>
        <v>79.25</v>
      </c>
    </row>
    <row r="516" spans="1:15" x14ac:dyDescent="0.3">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4">
        <f>INDEX(products!$A$1:$G$49,MATCH(orders!$D516,products!$A$1:$A$49,0),MATCH(orders!M$1,products!$A$1:$G$1,0))</f>
        <v>0.2</v>
      </c>
      <c r="N516" s="5">
        <f>INDEX(products!$A$1:$G$49,MATCH(orders!$D516,products!$A$1:$A$49,0),MATCH(orders!N$1,products!$A$1:$G$1,0))</f>
        <v>4.3650000000000002</v>
      </c>
      <c r="O516" s="5">
        <f t="shared" si="26"/>
        <v>26.19</v>
      </c>
    </row>
    <row r="517" spans="1:15" x14ac:dyDescent="0.3">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4">
        <f>INDEX(products!$A$1:$G$49,MATCH(orders!$D517,products!$A$1:$A$49,0),MATCH(orders!M$1,products!$A$1:$G$1,0))</f>
        <v>0.5</v>
      </c>
      <c r="N517" s="5">
        <f>INDEX(products!$A$1:$G$49,MATCH(orders!$D517,products!$A$1:$A$49,0),MATCH(orders!N$1,products!$A$1:$G$1,0))</f>
        <v>7.169999999999999</v>
      </c>
      <c r="O517" s="5">
        <f t="shared" si="26"/>
        <v>21.509999999999998</v>
      </c>
    </row>
    <row r="518" spans="1:15" x14ac:dyDescent="0.3">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4">
        <f>INDEX(products!$A$1:$G$49,MATCH(orders!$D518,products!$A$1:$A$49,0),MATCH(orders!M$1,products!$A$1:$G$1,0))</f>
        <v>2.5</v>
      </c>
      <c r="N518" s="5">
        <f>INDEX(products!$A$1:$G$49,MATCH(orders!$D518,products!$A$1:$A$49,0),MATCH(orders!N$1,products!$A$1:$G$1,0))</f>
        <v>20.584999999999997</v>
      </c>
      <c r="O518" s="5">
        <f t="shared" si="26"/>
        <v>102.92499999999998</v>
      </c>
    </row>
    <row r="519" spans="1:15" x14ac:dyDescent="0.3">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4">
        <f>INDEX(products!$A$1:$G$49,MATCH(orders!$D519,products!$A$1:$A$49,0),MATCH(orders!M$1,products!$A$1:$G$1,0))</f>
        <v>0.2</v>
      </c>
      <c r="N519" s="5">
        <f>INDEX(products!$A$1:$G$49,MATCH(orders!$D519,products!$A$1:$A$49,0),MATCH(orders!N$1,products!$A$1:$G$1,0))</f>
        <v>3.8849999999999998</v>
      </c>
      <c r="O519" s="5">
        <f t="shared" si="26"/>
        <v>7.77</v>
      </c>
    </row>
    <row r="520" spans="1:15" x14ac:dyDescent="0.3">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4">
        <f>INDEX(products!$A$1:$G$49,MATCH(orders!$D520,products!$A$1:$A$49,0),MATCH(orders!M$1,products!$A$1:$G$1,0))</f>
        <v>2.5</v>
      </c>
      <c r="N520" s="5">
        <f>INDEX(products!$A$1:$G$49,MATCH(orders!$D520,products!$A$1:$A$49,0),MATCH(orders!N$1,products!$A$1:$G$1,0))</f>
        <v>27.945</v>
      </c>
      <c r="O520" s="5">
        <f t="shared" si="26"/>
        <v>139.72499999999999</v>
      </c>
    </row>
    <row r="521" spans="1:15" x14ac:dyDescent="0.3">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4">
        <f>INDEX(products!$A$1:$G$49,MATCH(orders!$D521,products!$A$1:$A$49,0),MATCH(orders!M$1,products!$A$1:$G$1,0))</f>
        <v>0.5</v>
      </c>
      <c r="N521" s="5">
        <f>INDEX(products!$A$1:$G$49,MATCH(orders!$D521,products!$A$1:$A$49,0),MATCH(orders!N$1,products!$A$1:$G$1,0))</f>
        <v>5.97</v>
      </c>
      <c r="O521" s="5">
        <f t="shared" si="26"/>
        <v>11.94</v>
      </c>
    </row>
    <row r="522" spans="1:15" x14ac:dyDescent="0.3">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4">
        <f>INDEX(products!$A$1:$G$49,MATCH(orders!$D522,products!$A$1:$A$49,0),MATCH(orders!M$1,products!$A$1:$G$1,0))</f>
        <v>0.2</v>
      </c>
      <c r="N522" s="5">
        <f>INDEX(products!$A$1:$G$49,MATCH(orders!$D522,products!$A$1:$A$49,0),MATCH(orders!N$1,products!$A$1:$G$1,0))</f>
        <v>3.8849999999999998</v>
      </c>
      <c r="O522" s="5">
        <f t="shared" si="26"/>
        <v>3.8849999999999998</v>
      </c>
    </row>
    <row r="523" spans="1:15" x14ac:dyDescent="0.3">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4">
        <f>INDEX(products!$A$1:$G$49,MATCH(orders!$D523,products!$A$1:$A$49,0),MATCH(orders!M$1,products!$A$1:$G$1,0))</f>
        <v>1</v>
      </c>
      <c r="N523" s="5">
        <f>INDEX(products!$A$1:$G$49,MATCH(orders!$D523,products!$A$1:$A$49,0),MATCH(orders!N$1,products!$A$1:$G$1,0))</f>
        <v>9.9499999999999993</v>
      </c>
      <c r="O523" s="5">
        <f t="shared" si="26"/>
        <v>39.799999999999997</v>
      </c>
    </row>
    <row r="524" spans="1:15" x14ac:dyDescent="0.3">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4">
        <f>INDEX(products!$A$1:$G$49,MATCH(orders!$D524,products!$A$1:$A$49,0),MATCH(orders!M$1,products!$A$1:$G$1,0))</f>
        <v>0.5</v>
      </c>
      <c r="N524" s="5">
        <f>INDEX(products!$A$1:$G$49,MATCH(orders!$D524,products!$A$1:$A$49,0),MATCH(orders!N$1,products!$A$1:$G$1,0))</f>
        <v>5.97</v>
      </c>
      <c r="O524" s="5">
        <f t="shared" si="26"/>
        <v>29.849999999999998</v>
      </c>
    </row>
    <row r="525" spans="1:15" x14ac:dyDescent="0.3">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4">
        <f>INDEX(products!$A$1:$G$49,MATCH(orders!$D525,products!$A$1:$A$49,0),MATCH(orders!M$1,products!$A$1:$G$1,0))</f>
        <v>2.5</v>
      </c>
      <c r="N525" s="5">
        <f>INDEX(products!$A$1:$G$49,MATCH(orders!$D525,products!$A$1:$A$49,0),MATCH(orders!N$1,products!$A$1:$G$1,0))</f>
        <v>29.784999999999997</v>
      </c>
      <c r="O525" s="5">
        <f t="shared" si="26"/>
        <v>29.784999999999997</v>
      </c>
    </row>
    <row r="526" spans="1:15" x14ac:dyDescent="0.3">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4">
        <f>INDEX(products!$A$1:$G$49,MATCH(orders!$D526,products!$A$1:$A$49,0),MATCH(orders!M$1,products!$A$1:$G$1,0))</f>
        <v>2.5</v>
      </c>
      <c r="N526" s="5">
        <f>INDEX(products!$A$1:$G$49,MATCH(orders!$D526,products!$A$1:$A$49,0),MATCH(orders!N$1,products!$A$1:$G$1,0))</f>
        <v>36.454999999999998</v>
      </c>
      <c r="O526" s="5">
        <f t="shared" si="26"/>
        <v>72.91</v>
      </c>
    </row>
    <row r="527" spans="1:15" x14ac:dyDescent="0.3">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4">
        <f>INDEX(products!$A$1:$G$49,MATCH(orders!$D527,products!$A$1:$A$49,0),MATCH(orders!M$1,products!$A$1:$G$1,0))</f>
        <v>0.2</v>
      </c>
      <c r="N527" s="5">
        <f>INDEX(products!$A$1:$G$49,MATCH(orders!$D527,products!$A$1:$A$49,0),MATCH(orders!N$1,products!$A$1:$G$1,0))</f>
        <v>2.6849999999999996</v>
      </c>
      <c r="O527" s="5">
        <f t="shared" si="26"/>
        <v>13.424999999999997</v>
      </c>
    </row>
    <row r="528" spans="1:15" x14ac:dyDescent="0.3">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4">
        <f>INDEX(products!$A$1:$G$49,MATCH(orders!$D528,products!$A$1:$A$49,0),MATCH(orders!M$1,products!$A$1:$G$1,0))</f>
        <v>2.5</v>
      </c>
      <c r="N528" s="5">
        <f>INDEX(products!$A$1:$G$49,MATCH(orders!$D528,products!$A$1:$A$49,0),MATCH(orders!N$1,products!$A$1:$G$1,0))</f>
        <v>31.624999999999996</v>
      </c>
      <c r="O528" s="5">
        <f t="shared" si="26"/>
        <v>126.49999999999999</v>
      </c>
    </row>
    <row r="529" spans="1:15" x14ac:dyDescent="0.3">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4">
        <f>INDEX(products!$A$1:$G$49,MATCH(orders!$D529,products!$A$1:$A$49,0),MATCH(orders!M$1,products!$A$1:$G$1,0))</f>
        <v>0.5</v>
      </c>
      <c r="N529" s="5">
        <f>INDEX(products!$A$1:$G$49,MATCH(orders!$D529,products!$A$1:$A$49,0),MATCH(orders!N$1,products!$A$1:$G$1,0))</f>
        <v>8.25</v>
      </c>
      <c r="O529" s="5">
        <f t="shared" si="26"/>
        <v>41.25</v>
      </c>
    </row>
    <row r="530" spans="1:15" x14ac:dyDescent="0.3">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4">
        <f>INDEX(products!$A$1:$G$49,MATCH(orders!$D530,products!$A$1:$A$49,0),MATCH(orders!M$1,products!$A$1:$G$1,0))</f>
        <v>0.5</v>
      </c>
      <c r="N530" s="5">
        <f>INDEX(products!$A$1:$G$49,MATCH(orders!$D530,products!$A$1:$A$49,0),MATCH(orders!N$1,products!$A$1:$G$1,0))</f>
        <v>8.91</v>
      </c>
      <c r="O530" s="5">
        <f t="shared" si="26"/>
        <v>53.46</v>
      </c>
    </row>
    <row r="531" spans="1:15" x14ac:dyDescent="0.3">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4">
        <f>INDEX(products!$A$1:$G$49,MATCH(orders!$D531,products!$A$1:$A$49,0),MATCH(orders!M$1,products!$A$1:$G$1,0))</f>
        <v>1</v>
      </c>
      <c r="N531" s="5">
        <f>INDEX(products!$A$1:$G$49,MATCH(orders!$D531,products!$A$1:$A$49,0),MATCH(orders!N$1,products!$A$1:$G$1,0))</f>
        <v>9.9499999999999993</v>
      </c>
      <c r="O531" s="5">
        <f t="shared" si="26"/>
        <v>59.699999999999996</v>
      </c>
    </row>
    <row r="532" spans="1:15" x14ac:dyDescent="0.3">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4">
        <f>INDEX(products!$A$1:$G$49,MATCH(orders!$D532,products!$A$1:$A$49,0),MATCH(orders!M$1,products!$A$1:$G$1,0))</f>
        <v>1</v>
      </c>
      <c r="N532" s="5">
        <f>INDEX(products!$A$1:$G$49,MATCH(orders!$D532,products!$A$1:$A$49,0),MATCH(orders!N$1,products!$A$1:$G$1,0))</f>
        <v>9.9499999999999993</v>
      </c>
      <c r="O532" s="5">
        <f t="shared" si="26"/>
        <v>59.699999999999996</v>
      </c>
    </row>
    <row r="533" spans="1:15" x14ac:dyDescent="0.3">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4">
        <f>INDEX(products!$A$1:$G$49,MATCH(orders!$D533,products!$A$1:$A$49,0),MATCH(orders!M$1,products!$A$1:$G$1,0))</f>
        <v>1</v>
      </c>
      <c r="N533" s="5">
        <f>INDEX(products!$A$1:$G$49,MATCH(orders!$D533,products!$A$1:$A$49,0),MATCH(orders!N$1,products!$A$1:$G$1,0))</f>
        <v>8.9499999999999993</v>
      </c>
      <c r="O533" s="5">
        <f t="shared" si="26"/>
        <v>44.75</v>
      </c>
    </row>
    <row r="534" spans="1:15" x14ac:dyDescent="0.3">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4">
        <f>INDEX(products!$A$1:$G$49,MATCH(orders!$D534,products!$A$1:$A$49,0),MATCH(orders!M$1,products!$A$1:$G$1,0))</f>
        <v>0.5</v>
      </c>
      <c r="N534" s="5">
        <f>INDEX(products!$A$1:$G$49,MATCH(orders!$D534,products!$A$1:$A$49,0),MATCH(orders!N$1,products!$A$1:$G$1,0))</f>
        <v>8.25</v>
      </c>
      <c r="O534" s="5">
        <f t="shared" si="26"/>
        <v>16.5</v>
      </c>
    </row>
    <row r="535" spans="1:15" x14ac:dyDescent="0.3">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4">
        <f>INDEX(products!$A$1:$G$49,MATCH(orders!$D535,products!$A$1:$A$49,0),MATCH(orders!M$1,products!$A$1:$G$1,0))</f>
        <v>0.5</v>
      </c>
      <c r="N535" s="5">
        <f>INDEX(products!$A$1:$G$49,MATCH(orders!$D535,products!$A$1:$A$49,0),MATCH(orders!N$1,products!$A$1:$G$1,0))</f>
        <v>5.3699999999999992</v>
      </c>
      <c r="O535" s="5">
        <f t="shared" si="26"/>
        <v>21.479999999999997</v>
      </c>
    </row>
    <row r="536" spans="1:15" x14ac:dyDescent="0.3">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4">
        <f>INDEX(products!$A$1:$G$49,MATCH(orders!$D536,products!$A$1:$A$49,0),MATCH(orders!M$1,products!$A$1:$G$1,0))</f>
        <v>2.5</v>
      </c>
      <c r="N536" s="5">
        <f>INDEX(products!$A$1:$G$49,MATCH(orders!$D536,products!$A$1:$A$49,0),MATCH(orders!N$1,products!$A$1:$G$1,0))</f>
        <v>22.884999999999998</v>
      </c>
      <c r="O536" s="5">
        <f t="shared" si="26"/>
        <v>45.769999999999996</v>
      </c>
    </row>
    <row r="537" spans="1:15" x14ac:dyDescent="0.3">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4">
        <f>INDEX(products!$A$1:$G$49,MATCH(orders!$D537,products!$A$1:$A$49,0),MATCH(orders!M$1,products!$A$1:$G$1,0))</f>
        <v>0.2</v>
      </c>
      <c r="N537" s="5">
        <f>INDEX(products!$A$1:$G$49,MATCH(orders!$D537,products!$A$1:$A$49,0),MATCH(orders!N$1,products!$A$1:$G$1,0))</f>
        <v>4.7549999999999999</v>
      </c>
      <c r="O537" s="5">
        <f t="shared" si="26"/>
        <v>9.51</v>
      </c>
    </row>
    <row r="538" spans="1:15" x14ac:dyDescent="0.3">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4">
        <f>INDEX(products!$A$1:$G$49,MATCH(orders!$D538,products!$A$1:$A$49,0),MATCH(orders!M$1,products!$A$1:$G$1,0))</f>
        <v>0.2</v>
      </c>
      <c r="N538" s="5">
        <f>INDEX(products!$A$1:$G$49,MATCH(orders!$D538,products!$A$1:$A$49,0),MATCH(orders!N$1,products!$A$1:$G$1,0))</f>
        <v>2.6849999999999996</v>
      </c>
      <c r="O538" s="5">
        <f t="shared" si="26"/>
        <v>8.0549999999999997</v>
      </c>
    </row>
    <row r="539" spans="1:15" x14ac:dyDescent="0.3">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4">
        <f>INDEX(products!$A$1:$G$49,MATCH(orders!$D539,products!$A$1:$A$49,0),MATCH(orders!M$1,products!$A$1:$G$1,0))</f>
        <v>2.5</v>
      </c>
      <c r="N539" s="5">
        <f>INDEX(products!$A$1:$G$49,MATCH(orders!$D539,products!$A$1:$A$49,0),MATCH(orders!N$1,products!$A$1:$G$1,0))</f>
        <v>27.945</v>
      </c>
      <c r="O539" s="5">
        <f t="shared" si="26"/>
        <v>111.78</v>
      </c>
    </row>
    <row r="540" spans="1:15" x14ac:dyDescent="0.3">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4">
        <f>INDEX(products!$A$1:$G$49,MATCH(orders!$D540,products!$A$1:$A$49,0),MATCH(orders!M$1,products!$A$1:$G$1,0))</f>
        <v>0.2</v>
      </c>
      <c r="N540" s="5">
        <f>INDEX(products!$A$1:$G$49,MATCH(orders!$D540,products!$A$1:$A$49,0),MATCH(orders!N$1,products!$A$1:$G$1,0))</f>
        <v>2.6849999999999996</v>
      </c>
      <c r="O540" s="5">
        <f t="shared" si="26"/>
        <v>10.739999999999998</v>
      </c>
    </row>
    <row r="541" spans="1:15" x14ac:dyDescent="0.3">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4">
        <f>INDEX(products!$A$1:$G$49,MATCH(orders!$D541,products!$A$1:$A$49,0),MATCH(orders!M$1,products!$A$1:$G$1,0))</f>
        <v>0.5</v>
      </c>
      <c r="N541" s="5">
        <f>INDEX(products!$A$1:$G$49,MATCH(orders!$D541,products!$A$1:$A$49,0),MATCH(orders!N$1,products!$A$1:$G$1,0))</f>
        <v>5.3699999999999992</v>
      </c>
      <c r="O541" s="5">
        <f t="shared" si="26"/>
        <v>26.849999999999994</v>
      </c>
    </row>
    <row r="542" spans="1:15" x14ac:dyDescent="0.3">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4">
        <f>INDEX(products!$A$1:$G$49,MATCH(orders!$D542,products!$A$1:$A$49,0),MATCH(orders!M$1,products!$A$1:$G$1,0))</f>
        <v>1</v>
      </c>
      <c r="N542" s="5">
        <f>INDEX(products!$A$1:$G$49,MATCH(orders!$D542,products!$A$1:$A$49,0),MATCH(orders!N$1,products!$A$1:$G$1,0))</f>
        <v>15.85</v>
      </c>
      <c r="O542" s="5">
        <f t="shared" si="26"/>
        <v>63.4</v>
      </c>
    </row>
    <row r="543" spans="1:15" x14ac:dyDescent="0.3">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4">
        <f>INDEX(products!$A$1:$G$49,MATCH(orders!$D543,products!$A$1:$A$49,0),MATCH(orders!M$1,products!$A$1:$G$1,0))</f>
        <v>2.5</v>
      </c>
      <c r="N543" s="5">
        <f>INDEX(products!$A$1:$G$49,MATCH(orders!$D543,products!$A$1:$A$49,0),MATCH(orders!N$1,products!$A$1:$G$1,0))</f>
        <v>22.884999999999998</v>
      </c>
      <c r="O543" s="5">
        <f t="shared" si="26"/>
        <v>22.884999999999998</v>
      </c>
    </row>
    <row r="544" spans="1:15" x14ac:dyDescent="0.3">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4">
        <f>INDEX(products!$A$1:$G$49,MATCH(orders!$D544,products!$A$1:$A$49,0),MATCH(orders!M$1,products!$A$1:$G$1,0))</f>
        <v>2.5</v>
      </c>
      <c r="N544" s="5">
        <f>INDEX(products!$A$1:$G$49,MATCH(orders!$D544,products!$A$1:$A$49,0),MATCH(orders!N$1,products!$A$1:$G$1,0))</f>
        <v>25.874999999999996</v>
      </c>
      <c r="O544" s="5">
        <f t="shared" si="26"/>
        <v>103.49999999999999</v>
      </c>
    </row>
    <row r="545" spans="1:15" x14ac:dyDescent="0.3">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4">
        <f>INDEX(products!$A$1:$G$49,MATCH(orders!$D545,products!$A$1:$A$49,0),MATCH(orders!M$1,products!$A$1:$G$1,0))</f>
        <v>2.5</v>
      </c>
      <c r="N545" s="5">
        <f>INDEX(products!$A$1:$G$49,MATCH(orders!$D545,products!$A$1:$A$49,0),MATCH(orders!N$1,products!$A$1:$G$1,0))</f>
        <v>27.484999999999996</v>
      </c>
      <c r="O545" s="5">
        <f t="shared" si="26"/>
        <v>54.969999999999992</v>
      </c>
    </row>
    <row r="546" spans="1:15" x14ac:dyDescent="0.3">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4">
        <f>INDEX(products!$A$1:$G$49,MATCH(orders!$D546,products!$A$1:$A$49,0),MATCH(orders!M$1,products!$A$1:$G$1,0))</f>
        <v>0.5</v>
      </c>
      <c r="N546" s="5">
        <f>INDEX(products!$A$1:$G$49,MATCH(orders!$D546,products!$A$1:$A$49,0),MATCH(orders!N$1,products!$A$1:$G$1,0))</f>
        <v>7.77</v>
      </c>
      <c r="O546" s="5">
        <f t="shared" si="26"/>
        <v>15.54</v>
      </c>
    </row>
    <row r="547" spans="1:15" x14ac:dyDescent="0.3">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4">
        <f>INDEX(products!$A$1:$G$49,MATCH(orders!$D547,products!$A$1:$A$49,0),MATCH(orders!M$1,products!$A$1:$G$1,0))</f>
        <v>0.2</v>
      </c>
      <c r="N547" s="5">
        <f>INDEX(products!$A$1:$G$49,MATCH(orders!$D547,products!$A$1:$A$49,0),MATCH(orders!N$1,products!$A$1:$G$1,0))</f>
        <v>3.8849999999999998</v>
      </c>
      <c r="O547" s="5">
        <f t="shared" si="26"/>
        <v>15.54</v>
      </c>
    </row>
    <row r="548" spans="1:15" x14ac:dyDescent="0.3">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4">
        <f>INDEX(products!$A$1:$G$49,MATCH(orders!$D548,products!$A$1:$A$49,0),MATCH(orders!M$1,products!$A$1:$G$1,0))</f>
        <v>2.5</v>
      </c>
      <c r="N548" s="5">
        <f>INDEX(products!$A$1:$G$49,MATCH(orders!$D548,products!$A$1:$A$49,0),MATCH(orders!N$1,products!$A$1:$G$1,0))</f>
        <v>27.945</v>
      </c>
      <c r="O548" s="5">
        <f t="shared" si="26"/>
        <v>83.835000000000008</v>
      </c>
    </row>
    <row r="549" spans="1:15" x14ac:dyDescent="0.3">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4">
        <f>INDEX(products!$A$1:$G$49,MATCH(orders!$D549,products!$A$1:$A$49,0),MATCH(orders!M$1,products!$A$1:$G$1,0))</f>
        <v>0.2</v>
      </c>
      <c r="N549" s="5">
        <f>INDEX(products!$A$1:$G$49,MATCH(orders!$D549,products!$A$1:$A$49,0),MATCH(orders!N$1,products!$A$1:$G$1,0))</f>
        <v>3.5849999999999995</v>
      </c>
      <c r="O549" s="5">
        <f t="shared" si="26"/>
        <v>10.754999999999999</v>
      </c>
    </row>
    <row r="550" spans="1:15" x14ac:dyDescent="0.3">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4">
        <f>INDEX(products!$A$1:$G$49,MATCH(orders!$D550,products!$A$1:$A$49,0),MATCH(orders!M$1,products!$A$1:$G$1,0))</f>
        <v>0.2</v>
      </c>
      <c r="N550" s="5">
        <f>INDEX(products!$A$1:$G$49,MATCH(orders!$D550,products!$A$1:$A$49,0),MATCH(orders!N$1,products!$A$1:$G$1,0))</f>
        <v>4.4550000000000001</v>
      </c>
      <c r="O550" s="5">
        <f t="shared" si="26"/>
        <v>13.365</v>
      </c>
    </row>
    <row r="551" spans="1:15" x14ac:dyDescent="0.3">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4">
        <f>INDEX(products!$A$1:$G$49,MATCH(orders!$D551,products!$A$1:$A$49,0),MATCH(orders!M$1,products!$A$1:$G$1,0))</f>
        <v>0.2</v>
      </c>
      <c r="N551" s="5">
        <f>INDEX(products!$A$1:$G$49,MATCH(orders!$D551,products!$A$1:$A$49,0),MATCH(orders!N$1,products!$A$1:$G$1,0))</f>
        <v>4.4550000000000001</v>
      </c>
      <c r="O551" s="5">
        <f t="shared" si="26"/>
        <v>17.82</v>
      </c>
    </row>
    <row r="552" spans="1:15" x14ac:dyDescent="0.3">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4">
        <f>INDEX(products!$A$1:$G$49,MATCH(orders!$D552,products!$A$1:$A$49,0),MATCH(orders!M$1,products!$A$1:$G$1,0))</f>
        <v>0.2</v>
      </c>
      <c r="N552" s="5">
        <f>INDEX(products!$A$1:$G$49,MATCH(orders!$D552,products!$A$1:$A$49,0),MATCH(orders!N$1,products!$A$1:$G$1,0))</f>
        <v>3.8849999999999998</v>
      </c>
      <c r="O552" s="5">
        <f t="shared" si="26"/>
        <v>23.31</v>
      </c>
    </row>
    <row r="553" spans="1:15" x14ac:dyDescent="0.3">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4">
        <f>INDEX(products!$A$1:$G$49,MATCH(orders!$D553,products!$A$1:$A$49,0),MATCH(orders!M$1,products!$A$1:$G$1,0))</f>
        <v>0.2</v>
      </c>
      <c r="N553" s="5">
        <f>INDEX(products!$A$1:$G$49,MATCH(orders!$D553,products!$A$1:$A$49,0),MATCH(orders!N$1,products!$A$1:$G$1,0))</f>
        <v>3.645</v>
      </c>
      <c r="O553" s="5">
        <f t="shared" si="26"/>
        <v>7.29</v>
      </c>
    </row>
    <row r="554" spans="1:15" x14ac:dyDescent="0.3">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4">
        <f>INDEX(products!$A$1:$G$49,MATCH(orders!$D554,products!$A$1:$A$49,0),MATCH(orders!M$1,products!$A$1:$G$1,0))</f>
        <v>0.2</v>
      </c>
      <c r="N554" s="5">
        <f>INDEX(products!$A$1:$G$49,MATCH(orders!$D554,products!$A$1:$A$49,0),MATCH(orders!N$1,products!$A$1:$G$1,0))</f>
        <v>4.4550000000000001</v>
      </c>
      <c r="O554" s="5">
        <f t="shared" si="26"/>
        <v>17.82</v>
      </c>
    </row>
    <row r="555" spans="1:15" x14ac:dyDescent="0.3">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4">
        <f>INDEX(products!$A$1:$G$49,MATCH(orders!$D555,products!$A$1:$A$49,0),MATCH(orders!M$1,products!$A$1:$G$1,0))</f>
        <v>1</v>
      </c>
      <c r="N555" s="5">
        <f>INDEX(products!$A$1:$G$49,MATCH(orders!$D555,products!$A$1:$A$49,0),MATCH(orders!N$1,products!$A$1:$G$1,0))</f>
        <v>13.75</v>
      </c>
      <c r="O555" s="5">
        <f t="shared" si="26"/>
        <v>68.75</v>
      </c>
    </row>
    <row r="556" spans="1:15" x14ac:dyDescent="0.3">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4">
        <f>INDEX(products!$A$1:$G$49,MATCH(orders!$D556,products!$A$1:$A$49,0),MATCH(orders!M$1,products!$A$1:$G$1,0))</f>
        <v>2.5</v>
      </c>
      <c r="N556" s="5">
        <f>INDEX(products!$A$1:$G$49,MATCH(orders!$D556,products!$A$1:$A$49,0),MATCH(orders!N$1,products!$A$1:$G$1,0))</f>
        <v>27.484999999999996</v>
      </c>
      <c r="O556" s="5">
        <f t="shared" si="26"/>
        <v>54.969999999999992</v>
      </c>
    </row>
    <row r="557" spans="1:15" x14ac:dyDescent="0.3">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4">
        <f>INDEX(products!$A$1:$G$49,MATCH(orders!$D557,products!$A$1:$A$49,0),MATCH(orders!M$1,products!$A$1:$G$1,0))</f>
        <v>1</v>
      </c>
      <c r="N557" s="5">
        <f>INDEX(products!$A$1:$G$49,MATCH(orders!$D557,products!$A$1:$A$49,0),MATCH(orders!N$1,products!$A$1:$G$1,0))</f>
        <v>13.75</v>
      </c>
      <c r="O557" s="5">
        <f t="shared" si="26"/>
        <v>82.5</v>
      </c>
    </row>
    <row r="558" spans="1:15" x14ac:dyDescent="0.3">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4">
        <f>INDEX(products!$A$1:$G$49,MATCH(orders!$D558,products!$A$1:$A$49,0),MATCH(orders!M$1,products!$A$1:$G$1,0))</f>
        <v>0.2</v>
      </c>
      <c r="N558" s="5">
        <f>INDEX(products!$A$1:$G$49,MATCH(orders!$D558,products!$A$1:$A$49,0),MATCH(orders!N$1,products!$A$1:$G$1,0))</f>
        <v>4.3650000000000002</v>
      </c>
      <c r="O558" s="5">
        <f t="shared" si="26"/>
        <v>8.73</v>
      </c>
    </row>
    <row r="559" spans="1:15" x14ac:dyDescent="0.3">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4">
        <f>INDEX(products!$A$1:$G$49,MATCH(orders!$D559,products!$A$1:$A$49,0),MATCH(orders!M$1,products!$A$1:$G$1,0))</f>
        <v>1</v>
      </c>
      <c r="N559" s="5">
        <f>INDEX(products!$A$1:$G$49,MATCH(orders!$D559,products!$A$1:$A$49,0),MATCH(orders!N$1,products!$A$1:$G$1,0))</f>
        <v>14.85</v>
      </c>
      <c r="O559" s="5">
        <f t="shared" si="26"/>
        <v>59.4</v>
      </c>
    </row>
    <row r="560" spans="1:15" x14ac:dyDescent="0.3">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4">
        <f>INDEX(products!$A$1:$G$49,MATCH(orders!$D560,products!$A$1:$A$49,0),MATCH(orders!M$1,products!$A$1:$G$1,0))</f>
        <v>0.2</v>
      </c>
      <c r="N560" s="5">
        <f>INDEX(products!$A$1:$G$49,MATCH(orders!$D560,products!$A$1:$A$49,0),MATCH(orders!N$1,products!$A$1:$G$1,0))</f>
        <v>3.8849999999999998</v>
      </c>
      <c r="O560" s="5">
        <f t="shared" si="26"/>
        <v>15.54</v>
      </c>
    </row>
    <row r="561" spans="1:15" x14ac:dyDescent="0.3">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4">
        <f>INDEX(products!$A$1:$G$49,MATCH(orders!$D561,products!$A$1:$A$49,0),MATCH(orders!M$1,products!$A$1:$G$1,0))</f>
        <v>1</v>
      </c>
      <c r="N561" s="5">
        <f>INDEX(products!$A$1:$G$49,MATCH(orders!$D561,products!$A$1:$A$49,0),MATCH(orders!N$1,products!$A$1:$G$1,0))</f>
        <v>12.95</v>
      </c>
      <c r="O561" s="5">
        <f t="shared" si="26"/>
        <v>38.849999999999994</v>
      </c>
    </row>
    <row r="562" spans="1:15" x14ac:dyDescent="0.3">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4">
        <f>INDEX(products!$A$1:$G$49,MATCH(orders!$D562,products!$A$1:$A$49,0),MATCH(orders!M$1,products!$A$1:$G$1,0))</f>
        <v>2.5</v>
      </c>
      <c r="N562" s="5">
        <f>INDEX(products!$A$1:$G$49,MATCH(orders!$D562,products!$A$1:$A$49,0),MATCH(orders!N$1,products!$A$1:$G$1,0))</f>
        <v>31.624999999999996</v>
      </c>
      <c r="O562" s="5">
        <f t="shared" si="26"/>
        <v>189.74999999999997</v>
      </c>
    </row>
    <row r="563" spans="1:15" x14ac:dyDescent="0.3">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4">
        <f>INDEX(products!$A$1:$G$49,MATCH(orders!$D563,products!$A$1:$A$49,0),MATCH(orders!M$1,products!$A$1:$G$1,0))</f>
        <v>0.2</v>
      </c>
      <c r="N563" s="5">
        <f>INDEX(products!$A$1:$G$49,MATCH(orders!$D563,products!$A$1:$A$49,0),MATCH(orders!N$1,products!$A$1:$G$1,0))</f>
        <v>2.9849999999999999</v>
      </c>
      <c r="O563" s="5">
        <f t="shared" si="26"/>
        <v>17.91</v>
      </c>
    </row>
    <row r="564" spans="1:15" x14ac:dyDescent="0.3">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4">
        <f>INDEX(products!$A$1:$G$49,MATCH(orders!$D564,products!$A$1:$A$49,0),MATCH(orders!M$1,products!$A$1:$G$1,0))</f>
        <v>0.2</v>
      </c>
      <c r="N564" s="5">
        <f>INDEX(products!$A$1:$G$49,MATCH(orders!$D564,products!$A$1:$A$49,0),MATCH(orders!N$1,products!$A$1:$G$1,0))</f>
        <v>4.7549999999999999</v>
      </c>
      <c r="O564" s="5">
        <f t="shared" si="26"/>
        <v>28.53</v>
      </c>
    </row>
    <row r="565" spans="1:15" x14ac:dyDescent="0.3">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4">
        <f>INDEX(products!$A$1:$G$49,MATCH(orders!$D565,products!$A$1:$A$49,0),MATCH(orders!M$1,products!$A$1:$G$1,0))</f>
        <v>1</v>
      </c>
      <c r="N565" s="5">
        <f>INDEX(products!$A$1:$G$49,MATCH(orders!$D565,products!$A$1:$A$49,0),MATCH(orders!N$1,products!$A$1:$G$1,0))</f>
        <v>13.75</v>
      </c>
      <c r="O565" s="5">
        <f t="shared" si="26"/>
        <v>82.5</v>
      </c>
    </row>
    <row r="566" spans="1:15" x14ac:dyDescent="0.3">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4">
        <f>INDEX(products!$A$1:$G$49,MATCH(orders!$D566,products!$A$1:$A$49,0),MATCH(orders!M$1,products!$A$1:$G$1,0))</f>
        <v>0.5</v>
      </c>
      <c r="N566" s="5">
        <f>INDEX(products!$A$1:$G$49,MATCH(orders!$D566,products!$A$1:$A$49,0),MATCH(orders!N$1,products!$A$1:$G$1,0))</f>
        <v>7.169999999999999</v>
      </c>
      <c r="O566" s="5">
        <f t="shared" si="26"/>
        <v>14.339999999999998</v>
      </c>
    </row>
    <row r="567" spans="1:15" x14ac:dyDescent="0.3">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4">
        <f>INDEX(products!$A$1:$G$49,MATCH(orders!$D567,products!$A$1:$A$49,0),MATCH(orders!M$1,products!$A$1:$G$1,0))</f>
        <v>2.5</v>
      </c>
      <c r="N567" s="5">
        <f>INDEX(products!$A$1:$G$49,MATCH(orders!$D567,products!$A$1:$A$49,0),MATCH(orders!N$1,products!$A$1:$G$1,0))</f>
        <v>20.584999999999997</v>
      </c>
      <c r="O567" s="5">
        <f t="shared" si="26"/>
        <v>82.339999999999989</v>
      </c>
    </row>
    <row r="568" spans="1:15" x14ac:dyDescent="0.3">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4">
        <f>INDEX(products!$A$1:$G$49,MATCH(orders!$D568,products!$A$1:$A$49,0),MATCH(orders!M$1,products!$A$1:$G$1,0))</f>
        <v>0.2</v>
      </c>
      <c r="N568" s="5">
        <f>INDEX(products!$A$1:$G$49,MATCH(orders!$D568,products!$A$1:$A$49,0),MATCH(orders!N$1,products!$A$1:$G$1,0))</f>
        <v>3.375</v>
      </c>
      <c r="O568" s="5">
        <f t="shared" si="26"/>
        <v>20.25</v>
      </c>
    </row>
    <row r="569" spans="1:15" x14ac:dyDescent="0.3">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4">
        <f>INDEX(products!$A$1:$G$49,MATCH(orders!$D569,products!$A$1:$A$49,0),MATCH(orders!M$1,products!$A$1:$G$1,0))</f>
        <v>2.5</v>
      </c>
      <c r="N569" s="5">
        <f>INDEX(products!$A$1:$G$49,MATCH(orders!$D569,products!$A$1:$A$49,0),MATCH(orders!N$1,products!$A$1:$G$1,0))</f>
        <v>27.484999999999996</v>
      </c>
      <c r="O569" s="5">
        <f t="shared" si="26"/>
        <v>164.90999999999997</v>
      </c>
    </row>
    <row r="570" spans="1:15" x14ac:dyDescent="0.3">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4">
        <f>INDEX(products!$A$1:$G$49,MATCH(orders!$D570,products!$A$1:$A$49,0),MATCH(orders!M$1,products!$A$1:$G$1,0))</f>
        <v>0.2</v>
      </c>
      <c r="N570" s="5">
        <f>INDEX(products!$A$1:$G$49,MATCH(orders!$D570,products!$A$1:$A$49,0),MATCH(orders!N$1,products!$A$1:$G$1,0))</f>
        <v>4.7549999999999999</v>
      </c>
      <c r="O570" s="5">
        <f t="shared" si="26"/>
        <v>19.02</v>
      </c>
    </row>
    <row r="571" spans="1:15" x14ac:dyDescent="0.3">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4">
        <f>INDEX(products!$A$1:$G$49,MATCH(orders!$D571,products!$A$1:$A$49,0),MATCH(orders!M$1,products!$A$1:$G$1,0))</f>
        <v>2.5</v>
      </c>
      <c r="N571" s="5">
        <f>INDEX(products!$A$1:$G$49,MATCH(orders!$D571,products!$A$1:$A$49,0),MATCH(orders!N$1,products!$A$1:$G$1,0))</f>
        <v>22.884999999999998</v>
      </c>
      <c r="O571" s="5">
        <f t="shared" si="26"/>
        <v>137.31</v>
      </c>
    </row>
    <row r="572" spans="1:15" x14ac:dyDescent="0.3">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4">
        <f>INDEX(products!$A$1:$G$49,MATCH(orders!$D572,products!$A$1:$A$49,0),MATCH(orders!M$1,products!$A$1:$G$1,0))</f>
        <v>0.5</v>
      </c>
      <c r="N572" s="5">
        <f>INDEX(products!$A$1:$G$49,MATCH(orders!$D572,products!$A$1:$A$49,0),MATCH(orders!N$1,products!$A$1:$G$1,0))</f>
        <v>6.75</v>
      </c>
      <c r="O572" s="5">
        <f t="shared" si="26"/>
        <v>27</v>
      </c>
    </row>
    <row r="573" spans="1:15" x14ac:dyDescent="0.3">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4">
        <f>INDEX(products!$A$1:$G$49,MATCH(orders!$D573,products!$A$1:$A$49,0),MATCH(orders!M$1,products!$A$1:$G$1,0))</f>
        <v>0.5</v>
      </c>
      <c r="N573" s="5">
        <f>INDEX(products!$A$1:$G$49,MATCH(orders!$D573,products!$A$1:$A$49,0),MATCH(orders!N$1,products!$A$1:$G$1,0))</f>
        <v>8.91</v>
      </c>
      <c r="O573" s="5">
        <f t="shared" si="26"/>
        <v>35.64</v>
      </c>
    </row>
    <row r="574" spans="1:15" x14ac:dyDescent="0.3">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4">
        <f>INDEX(products!$A$1:$G$49,MATCH(orders!$D574,products!$A$1:$A$49,0),MATCH(orders!M$1,products!$A$1:$G$1,0))</f>
        <v>0.2</v>
      </c>
      <c r="N574" s="5">
        <f>INDEX(products!$A$1:$G$49,MATCH(orders!$D574,products!$A$1:$A$49,0),MATCH(orders!N$1,products!$A$1:$G$1,0))</f>
        <v>2.9849999999999999</v>
      </c>
      <c r="O574" s="5">
        <f t="shared" si="26"/>
        <v>5.97</v>
      </c>
    </row>
    <row r="575" spans="1:15" x14ac:dyDescent="0.3">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4">
        <f>INDEX(products!$A$1:$G$49,MATCH(orders!$D575,products!$A$1:$A$49,0),MATCH(orders!M$1,products!$A$1:$G$1,0))</f>
        <v>1</v>
      </c>
      <c r="N575" s="5">
        <f>INDEX(products!$A$1:$G$49,MATCH(orders!$D575,products!$A$1:$A$49,0),MATCH(orders!N$1,products!$A$1:$G$1,0))</f>
        <v>11.25</v>
      </c>
      <c r="O575" s="5">
        <f t="shared" si="26"/>
        <v>67.5</v>
      </c>
    </row>
    <row r="576" spans="1:15" x14ac:dyDescent="0.3">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4">
        <f>INDEX(products!$A$1:$G$49,MATCH(orders!$D576,products!$A$1:$A$49,0),MATCH(orders!M$1,products!$A$1:$G$1,0))</f>
        <v>0.2</v>
      </c>
      <c r="N576" s="5">
        <f>INDEX(products!$A$1:$G$49,MATCH(orders!$D576,products!$A$1:$A$49,0),MATCH(orders!N$1,products!$A$1:$G$1,0))</f>
        <v>3.5849999999999995</v>
      </c>
      <c r="O576" s="5">
        <f t="shared" si="26"/>
        <v>21.509999999999998</v>
      </c>
    </row>
    <row r="577" spans="1:15" x14ac:dyDescent="0.3">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4">
        <f>INDEX(products!$A$1:$G$49,MATCH(orders!$D577,products!$A$1:$A$49,0),MATCH(orders!M$1,products!$A$1:$G$1,0))</f>
        <v>2.5</v>
      </c>
      <c r="N577" s="5">
        <f>INDEX(products!$A$1:$G$49,MATCH(orders!$D577,products!$A$1:$A$49,0),MATCH(orders!N$1,products!$A$1:$G$1,0))</f>
        <v>33.464999999999996</v>
      </c>
      <c r="O577" s="5">
        <f t="shared" si="26"/>
        <v>66.929999999999993</v>
      </c>
    </row>
    <row r="578" spans="1:15" x14ac:dyDescent="0.3">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t="str">
        <f>INDEX(products!$A$1:$G$49,MATCH(orders!$D578,products!$A$1:$A$49,0),MATCH(orders!I$1,products!$A$1:$G$1,0))</f>
        <v>Ara</v>
      </c>
      <c r="J578" t="str">
        <f t="shared" si="24"/>
        <v>Arabica</v>
      </c>
      <c r="K578" t="str">
        <f>INDEX(products!$A$1:$G$49,MATCH(orders!$D578,products!$A$1:$A$49,0),MATCH(orders!K$1,products!$A$1:$G$1,0))</f>
        <v>D</v>
      </c>
      <c r="L578" t="str">
        <f t="shared" si="25"/>
        <v>Dark</v>
      </c>
      <c r="M578" s="4">
        <f>INDEX(products!$A$1:$G$49,MATCH(orders!$D578,products!$A$1:$A$49,0),MATCH(orders!M$1,products!$A$1:$G$1,0))</f>
        <v>0.2</v>
      </c>
      <c r="N578" s="5">
        <f>INDEX(products!$A$1:$G$49,MATCH(orders!$D578,products!$A$1:$A$49,0),MATCH(orders!N$1,products!$A$1:$G$1,0))</f>
        <v>2.9849999999999999</v>
      </c>
      <c r="O578" s="5">
        <f t="shared" si="26"/>
        <v>17.91</v>
      </c>
    </row>
    <row r="579" spans="1:15" x14ac:dyDescent="0.3">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t="str">
        <f>INDEX(products!$A$1:$G$49,MATCH(orders!$D579,products!$A$1:$A$49,0),MATCH(orders!I$1,products!$A$1:$G$1,0))</f>
        <v>Lib</v>
      </c>
      <c r="J579" t="str">
        <f t="shared" ref="J579:J642" si="27">IF(I579="Rob","Robusta",IF(I579="Exc","Excelsa",IF(I579="Ara","Arabica","Liberica")))</f>
        <v>Liberica</v>
      </c>
      <c r="K579" t="str">
        <f>INDEX(products!$A$1:$G$49,MATCH(orders!$D579,products!$A$1:$A$49,0),MATCH(orders!K$1,products!$A$1:$G$1,0))</f>
        <v>M</v>
      </c>
      <c r="L579" t="str">
        <f t="shared" ref="L579:L642" si="28">IF(K579="M", "Medium",IF(K579="L","Light","Dark"))</f>
        <v>Medium</v>
      </c>
      <c r="M579" s="4">
        <f>INDEX(products!$A$1:$G$49,MATCH(orders!$D579,products!$A$1:$A$49,0),MATCH(orders!M$1,products!$A$1:$G$1,0))</f>
        <v>1</v>
      </c>
      <c r="N579" s="5">
        <f>INDEX(products!$A$1:$G$49,MATCH(orders!$D579,products!$A$1:$A$49,0),MATCH(orders!N$1,products!$A$1:$G$1,0))</f>
        <v>14.55</v>
      </c>
      <c r="O579" s="5">
        <f t="shared" ref="O579:O642" si="29">N579*E579</f>
        <v>58.2</v>
      </c>
    </row>
    <row r="580" spans="1:15" x14ac:dyDescent="0.3">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4">
        <f>INDEX(products!$A$1:$G$49,MATCH(orders!$D580,products!$A$1:$A$49,0),MATCH(orders!M$1,products!$A$1:$G$1,0))</f>
        <v>0.2</v>
      </c>
      <c r="N580" s="5">
        <f>INDEX(products!$A$1:$G$49,MATCH(orders!$D580,products!$A$1:$A$49,0),MATCH(orders!N$1,products!$A$1:$G$1,0))</f>
        <v>4.4550000000000001</v>
      </c>
      <c r="O580" s="5">
        <f t="shared" si="29"/>
        <v>13.365</v>
      </c>
    </row>
    <row r="581" spans="1:15" x14ac:dyDescent="0.3">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4">
        <f>INDEX(products!$A$1:$G$49,MATCH(orders!$D581,products!$A$1:$A$49,0),MATCH(orders!M$1,products!$A$1:$G$1,0))</f>
        <v>0.5</v>
      </c>
      <c r="N581" s="5">
        <f>INDEX(products!$A$1:$G$49,MATCH(orders!$D581,products!$A$1:$A$49,0),MATCH(orders!N$1,products!$A$1:$G$1,0))</f>
        <v>6.75</v>
      </c>
      <c r="O581" s="5">
        <f t="shared" si="29"/>
        <v>33.75</v>
      </c>
    </row>
    <row r="582" spans="1:15" x14ac:dyDescent="0.3">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4">
        <f>INDEX(products!$A$1:$G$49,MATCH(orders!$D582,products!$A$1:$A$49,0),MATCH(orders!M$1,products!$A$1:$G$1,0))</f>
        <v>1</v>
      </c>
      <c r="N582" s="5">
        <f>INDEX(products!$A$1:$G$49,MATCH(orders!$D582,products!$A$1:$A$49,0),MATCH(orders!N$1,products!$A$1:$G$1,0))</f>
        <v>14.85</v>
      </c>
      <c r="O582" s="5">
        <f t="shared" si="29"/>
        <v>44.55</v>
      </c>
    </row>
    <row r="583" spans="1:15" x14ac:dyDescent="0.3">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4">
        <f>INDEX(products!$A$1:$G$49,MATCH(orders!$D583,products!$A$1:$A$49,0),MATCH(orders!M$1,products!$A$1:$G$1,0))</f>
        <v>0.5</v>
      </c>
      <c r="N583" s="5">
        <f>INDEX(products!$A$1:$G$49,MATCH(orders!$D583,products!$A$1:$A$49,0),MATCH(orders!N$1,products!$A$1:$G$1,0))</f>
        <v>8.91</v>
      </c>
      <c r="O583" s="5">
        <f t="shared" si="29"/>
        <v>44.55</v>
      </c>
    </row>
    <row r="584" spans="1:15" x14ac:dyDescent="0.3">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4">
        <f>INDEX(products!$A$1:$G$49,MATCH(orders!$D584,products!$A$1:$A$49,0),MATCH(orders!M$1,products!$A$1:$G$1,0))</f>
        <v>1</v>
      </c>
      <c r="N584" s="5">
        <f>INDEX(products!$A$1:$G$49,MATCH(orders!$D584,products!$A$1:$A$49,0),MATCH(orders!N$1,products!$A$1:$G$1,0))</f>
        <v>12.15</v>
      </c>
      <c r="O584" s="5">
        <f t="shared" si="29"/>
        <v>60.75</v>
      </c>
    </row>
    <row r="585" spans="1:15" x14ac:dyDescent="0.3">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4">
        <f>INDEX(products!$A$1:$G$49,MATCH(orders!$D585,products!$A$1:$A$49,0),MATCH(orders!M$1,products!$A$1:$G$1,0))</f>
        <v>0.2</v>
      </c>
      <c r="N585" s="5">
        <f>INDEX(products!$A$1:$G$49,MATCH(orders!$D585,products!$A$1:$A$49,0),MATCH(orders!N$1,products!$A$1:$G$1,0))</f>
        <v>3.5849999999999995</v>
      </c>
      <c r="O585" s="5">
        <f t="shared" si="29"/>
        <v>3.5849999999999995</v>
      </c>
    </row>
    <row r="586" spans="1:15" x14ac:dyDescent="0.3">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4">
        <f>INDEX(products!$A$1:$G$49,MATCH(orders!$D586,products!$A$1:$A$49,0),MATCH(orders!M$1,products!$A$1:$G$1,0))</f>
        <v>0.2</v>
      </c>
      <c r="N586" s="5">
        <f>INDEX(products!$A$1:$G$49,MATCH(orders!$D586,products!$A$1:$A$49,0),MATCH(orders!N$1,products!$A$1:$G$1,0))</f>
        <v>3.5849999999999995</v>
      </c>
      <c r="O586" s="5">
        <f t="shared" si="29"/>
        <v>21.509999999999998</v>
      </c>
    </row>
    <row r="587" spans="1:15" x14ac:dyDescent="0.3">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4">
        <f>INDEX(products!$A$1:$G$49,MATCH(orders!$D587,products!$A$1:$A$49,0),MATCH(orders!M$1,products!$A$1:$G$1,0))</f>
        <v>0.5</v>
      </c>
      <c r="N587" s="5">
        <f>INDEX(products!$A$1:$G$49,MATCH(orders!$D587,products!$A$1:$A$49,0),MATCH(orders!N$1,products!$A$1:$G$1,0))</f>
        <v>8.25</v>
      </c>
      <c r="O587" s="5">
        <f t="shared" si="29"/>
        <v>16.5</v>
      </c>
    </row>
    <row r="588" spans="1:15" x14ac:dyDescent="0.3">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4">
        <f>INDEX(products!$A$1:$G$49,MATCH(orders!$D588,products!$A$1:$A$49,0),MATCH(orders!M$1,products!$A$1:$G$1,0))</f>
        <v>2.5</v>
      </c>
      <c r="N588" s="5">
        <f>INDEX(products!$A$1:$G$49,MATCH(orders!$D588,products!$A$1:$A$49,0),MATCH(orders!N$1,products!$A$1:$G$1,0))</f>
        <v>27.484999999999996</v>
      </c>
      <c r="O588" s="5">
        <f t="shared" si="29"/>
        <v>82.454999999999984</v>
      </c>
    </row>
    <row r="589" spans="1:15" x14ac:dyDescent="0.3">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4">
        <f>INDEX(products!$A$1:$G$49,MATCH(orders!$D589,products!$A$1:$A$49,0),MATCH(orders!M$1,products!$A$1:$G$1,0))</f>
        <v>0.5</v>
      </c>
      <c r="N589" s="5">
        <f>INDEX(products!$A$1:$G$49,MATCH(orders!$D589,products!$A$1:$A$49,0),MATCH(orders!N$1,products!$A$1:$G$1,0))</f>
        <v>7.77</v>
      </c>
      <c r="O589" s="5">
        <f t="shared" si="29"/>
        <v>7.77</v>
      </c>
    </row>
    <row r="590" spans="1:15" x14ac:dyDescent="0.3">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4">
        <f>INDEX(products!$A$1:$G$49,MATCH(orders!$D590,products!$A$1:$A$49,0),MATCH(orders!M$1,products!$A$1:$G$1,0))</f>
        <v>0.5</v>
      </c>
      <c r="N590" s="5">
        <f>INDEX(products!$A$1:$G$49,MATCH(orders!$D590,products!$A$1:$A$49,0),MATCH(orders!N$1,products!$A$1:$G$1,0))</f>
        <v>5.97</v>
      </c>
      <c r="O590" s="5">
        <f t="shared" si="29"/>
        <v>11.94</v>
      </c>
    </row>
    <row r="591" spans="1:15" x14ac:dyDescent="0.3">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4">
        <f>INDEX(products!$A$1:$G$49,MATCH(orders!$D591,products!$A$1:$A$49,0),MATCH(orders!M$1,products!$A$1:$G$1,0))</f>
        <v>2.5</v>
      </c>
      <c r="N591" s="5">
        <f>INDEX(products!$A$1:$G$49,MATCH(orders!$D591,products!$A$1:$A$49,0),MATCH(orders!N$1,products!$A$1:$G$1,0))</f>
        <v>34.154999999999994</v>
      </c>
      <c r="O591" s="5">
        <f t="shared" si="29"/>
        <v>204.92999999999995</v>
      </c>
    </row>
    <row r="592" spans="1:15" x14ac:dyDescent="0.3">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4">
        <f>INDEX(products!$A$1:$G$49,MATCH(orders!$D592,products!$A$1:$A$49,0),MATCH(orders!M$1,products!$A$1:$G$1,0))</f>
        <v>2.5</v>
      </c>
      <c r="N592" s="5">
        <f>INDEX(products!$A$1:$G$49,MATCH(orders!$D592,products!$A$1:$A$49,0),MATCH(orders!N$1,products!$A$1:$G$1,0))</f>
        <v>31.624999999999996</v>
      </c>
      <c r="O592" s="5">
        <f t="shared" si="29"/>
        <v>63.249999999999993</v>
      </c>
    </row>
    <row r="593" spans="1:15" x14ac:dyDescent="0.3">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4">
        <f>INDEX(products!$A$1:$G$49,MATCH(orders!$D593,products!$A$1:$A$49,0),MATCH(orders!M$1,products!$A$1:$G$1,0))</f>
        <v>0.2</v>
      </c>
      <c r="N593" s="5">
        <f>INDEX(products!$A$1:$G$49,MATCH(orders!$D593,products!$A$1:$A$49,0),MATCH(orders!N$1,products!$A$1:$G$1,0))</f>
        <v>2.6849999999999996</v>
      </c>
      <c r="O593" s="5">
        <f t="shared" si="29"/>
        <v>8.0549999999999997</v>
      </c>
    </row>
    <row r="594" spans="1:15" x14ac:dyDescent="0.3">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4">
        <f>INDEX(products!$A$1:$G$49,MATCH(orders!$D594,products!$A$1:$A$49,0),MATCH(orders!M$1,products!$A$1:$G$1,0))</f>
        <v>2.5</v>
      </c>
      <c r="N594" s="5">
        <f>INDEX(products!$A$1:$G$49,MATCH(orders!$D594,products!$A$1:$A$49,0),MATCH(orders!N$1,products!$A$1:$G$1,0))</f>
        <v>25.874999999999996</v>
      </c>
      <c r="O594" s="5">
        <f t="shared" si="29"/>
        <v>51.749999999999993</v>
      </c>
    </row>
    <row r="595" spans="1:15" x14ac:dyDescent="0.3">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4">
        <f>INDEX(products!$A$1:$G$49,MATCH(orders!$D595,products!$A$1:$A$49,0),MATCH(orders!M$1,products!$A$1:$G$1,0))</f>
        <v>2.5</v>
      </c>
      <c r="N595" s="5">
        <f>INDEX(products!$A$1:$G$49,MATCH(orders!$D595,products!$A$1:$A$49,0),MATCH(orders!N$1,products!$A$1:$G$1,0))</f>
        <v>27.945</v>
      </c>
      <c r="O595" s="5">
        <f t="shared" si="29"/>
        <v>27.945</v>
      </c>
    </row>
    <row r="596" spans="1:15" x14ac:dyDescent="0.3">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4">
        <f>INDEX(products!$A$1:$G$49,MATCH(orders!$D596,products!$A$1:$A$49,0),MATCH(orders!M$1,products!$A$1:$G$1,0))</f>
        <v>2.5</v>
      </c>
      <c r="N596" s="5">
        <f>INDEX(products!$A$1:$G$49,MATCH(orders!$D596,products!$A$1:$A$49,0),MATCH(orders!N$1,products!$A$1:$G$1,0))</f>
        <v>29.784999999999997</v>
      </c>
      <c r="O596" s="5">
        <f t="shared" si="29"/>
        <v>59.569999999999993</v>
      </c>
    </row>
    <row r="597" spans="1:15" x14ac:dyDescent="0.3">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4">
        <f>INDEX(products!$A$1:$G$49,MATCH(orders!$D597,products!$A$1:$A$49,0),MATCH(orders!M$1,products!$A$1:$G$1,0))</f>
        <v>1</v>
      </c>
      <c r="N597" s="5">
        <f>INDEX(products!$A$1:$G$49,MATCH(orders!$D597,products!$A$1:$A$49,0),MATCH(orders!N$1,products!$A$1:$G$1,0))</f>
        <v>14.85</v>
      </c>
      <c r="O597" s="5">
        <f t="shared" si="29"/>
        <v>14.85</v>
      </c>
    </row>
    <row r="598" spans="1:15" x14ac:dyDescent="0.3">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4">
        <f>INDEX(products!$A$1:$G$49,MATCH(orders!$D598,products!$A$1:$A$49,0),MATCH(orders!M$1,products!$A$1:$G$1,0))</f>
        <v>0.5</v>
      </c>
      <c r="N598" s="5">
        <f>INDEX(products!$A$1:$G$49,MATCH(orders!$D598,products!$A$1:$A$49,0),MATCH(orders!N$1,products!$A$1:$G$1,0))</f>
        <v>6.75</v>
      </c>
      <c r="O598" s="5">
        <f t="shared" si="29"/>
        <v>33.75</v>
      </c>
    </row>
    <row r="599" spans="1:15" x14ac:dyDescent="0.3">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4">
        <f>INDEX(products!$A$1:$G$49,MATCH(orders!$D599,products!$A$1:$A$49,0),MATCH(orders!M$1,products!$A$1:$G$1,0))</f>
        <v>2.5</v>
      </c>
      <c r="N599" s="5">
        <f>INDEX(products!$A$1:$G$49,MATCH(orders!$D599,products!$A$1:$A$49,0),MATCH(orders!N$1,products!$A$1:$G$1,0))</f>
        <v>36.454999999999998</v>
      </c>
      <c r="O599" s="5">
        <f t="shared" si="29"/>
        <v>145.82</v>
      </c>
    </row>
    <row r="600" spans="1:15" x14ac:dyDescent="0.3">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4">
        <f>INDEX(products!$A$1:$G$49,MATCH(orders!$D600,products!$A$1:$A$49,0),MATCH(orders!M$1,products!$A$1:$G$1,0))</f>
        <v>0.2</v>
      </c>
      <c r="N600" s="5">
        <f>INDEX(products!$A$1:$G$49,MATCH(orders!$D600,products!$A$1:$A$49,0),MATCH(orders!N$1,products!$A$1:$G$1,0))</f>
        <v>2.9849999999999999</v>
      </c>
      <c r="O600" s="5">
        <f t="shared" si="29"/>
        <v>11.94</v>
      </c>
    </row>
    <row r="601" spans="1:15" x14ac:dyDescent="0.3">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4">
        <f>INDEX(products!$A$1:$G$49,MATCH(orders!$D601,products!$A$1:$A$49,0),MATCH(orders!M$1,products!$A$1:$G$1,0))</f>
        <v>0.2</v>
      </c>
      <c r="N601" s="5">
        <f>INDEX(products!$A$1:$G$49,MATCH(orders!$D601,products!$A$1:$A$49,0),MATCH(orders!N$1,products!$A$1:$G$1,0))</f>
        <v>2.9849999999999999</v>
      </c>
      <c r="O601" s="5">
        <f t="shared" si="29"/>
        <v>11.94</v>
      </c>
    </row>
    <row r="602" spans="1:15" x14ac:dyDescent="0.3">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4">
        <f>INDEX(products!$A$1:$G$49,MATCH(orders!$D602,products!$A$1:$A$49,0),MATCH(orders!M$1,products!$A$1:$G$1,0))</f>
        <v>0.5</v>
      </c>
      <c r="N602" s="5">
        <f>INDEX(products!$A$1:$G$49,MATCH(orders!$D602,products!$A$1:$A$49,0),MATCH(orders!N$1,products!$A$1:$G$1,0))</f>
        <v>7.77</v>
      </c>
      <c r="O602" s="5">
        <f t="shared" si="29"/>
        <v>7.77</v>
      </c>
    </row>
    <row r="603" spans="1:15" x14ac:dyDescent="0.3">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4">
        <f>INDEX(products!$A$1:$G$49,MATCH(orders!$D603,products!$A$1:$A$49,0),MATCH(orders!M$1,products!$A$1:$G$1,0))</f>
        <v>2.5</v>
      </c>
      <c r="N603" s="5">
        <f>INDEX(products!$A$1:$G$49,MATCH(orders!$D603,products!$A$1:$A$49,0),MATCH(orders!N$1,products!$A$1:$G$1,0))</f>
        <v>27.484999999999996</v>
      </c>
      <c r="O603" s="5">
        <f t="shared" si="29"/>
        <v>109.93999999999998</v>
      </c>
    </row>
    <row r="604" spans="1:15" x14ac:dyDescent="0.3">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4">
        <f>INDEX(products!$A$1:$G$49,MATCH(orders!$D604,products!$A$1:$A$49,0),MATCH(orders!M$1,products!$A$1:$G$1,0))</f>
        <v>0.2</v>
      </c>
      <c r="N604" s="5">
        <f>INDEX(products!$A$1:$G$49,MATCH(orders!$D604,products!$A$1:$A$49,0),MATCH(orders!N$1,products!$A$1:$G$1,0))</f>
        <v>4.4550000000000001</v>
      </c>
      <c r="O604" s="5">
        <f t="shared" si="29"/>
        <v>22.274999999999999</v>
      </c>
    </row>
    <row r="605" spans="1:15" x14ac:dyDescent="0.3">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4">
        <f>INDEX(products!$A$1:$G$49,MATCH(orders!$D605,products!$A$1:$A$49,0),MATCH(orders!M$1,products!$A$1:$G$1,0))</f>
        <v>0.2</v>
      </c>
      <c r="N605" s="5">
        <f>INDEX(products!$A$1:$G$49,MATCH(orders!$D605,products!$A$1:$A$49,0),MATCH(orders!N$1,products!$A$1:$G$1,0))</f>
        <v>2.9849999999999999</v>
      </c>
      <c r="O605" s="5">
        <f t="shared" si="29"/>
        <v>8.9550000000000001</v>
      </c>
    </row>
    <row r="606" spans="1:15" x14ac:dyDescent="0.3">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4">
        <f>INDEX(products!$A$1:$G$49,MATCH(orders!$D606,products!$A$1:$A$49,0),MATCH(orders!M$1,products!$A$1:$G$1,0))</f>
        <v>2.5</v>
      </c>
      <c r="N606" s="5">
        <f>INDEX(products!$A$1:$G$49,MATCH(orders!$D606,products!$A$1:$A$49,0),MATCH(orders!N$1,products!$A$1:$G$1,0))</f>
        <v>29.784999999999997</v>
      </c>
      <c r="O606" s="5">
        <f t="shared" si="29"/>
        <v>119.13999999999999</v>
      </c>
    </row>
    <row r="607" spans="1:15" x14ac:dyDescent="0.3">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4">
        <f>INDEX(products!$A$1:$G$49,MATCH(orders!$D607,products!$A$1:$A$49,0),MATCH(orders!M$1,products!$A$1:$G$1,0))</f>
        <v>2.5</v>
      </c>
      <c r="N607" s="5">
        <f>INDEX(products!$A$1:$G$49,MATCH(orders!$D607,products!$A$1:$A$49,0),MATCH(orders!N$1,products!$A$1:$G$1,0))</f>
        <v>29.784999999999997</v>
      </c>
      <c r="O607" s="5">
        <f t="shared" si="29"/>
        <v>148.92499999999998</v>
      </c>
    </row>
    <row r="608" spans="1:15" x14ac:dyDescent="0.3">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4">
        <f>INDEX(products!$A$1:$G$49,MATCH(orders!$D608,products!$A$1:$A$49,0),MATCH(orders!M$1,products!$A$1:$G$1,0))</f>
        <v>2.5</v>
      </c>
      <c r="N608" s="5">
        <f>INDEX(products!$A$1:$G$49,MATCH(orders!$D608,products!$A$1:$A$49,0),MATCH(orders!N$1,products!$A$1:$G$1,0))</f>
        <v>36.454999999999998</v>
      </c>
      <c r="O608" s="5">
        <f t="shared" si="29"/>
        <v>109.36499999999999</v>
      </c>
    </row>
    <row r="609" spans="1:15" x14ac:dyDescent="0.3">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4">
        <f>INDEX(products!$A$1:$G$49,MATCH(orders!$D609,products!$A$1:$A$49,0),MATCH(orders!M$1,products!$A$1:$G$1,0))</f>
        <v>0.2</v>
      </c>
      <c r="N609" s="5">
        <f>INDEX(products!$A$1:$G$49,MATCH(orders!$D609,products!$A$1:$A$49,0),MATCH(orders!N$1,products!$A$1:$G$1,0))</f>
        <v>3.645</v>
      </c>
      <c r="O609" s="5">
        <f t="shared" si="29"/>
        <v>3.645</v>
      </c>
    </row>
    <row r="610" spans="1:15" x14ac:dyDescent="0.3">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4">
        <f>INDEX(products!$A$1:$G$49,MATCH(orders!$D610,products!$A$1:$A$49,0),MATCH(orders!M$1,products!$A$1:$G$1,0))</f>
        <v>2.5</v>
      </c>
      <c r="N610" s="5">
        <f>INDEX(products!$A$1:$G$49,MATCH(orders!$D610,products!$A$1:$A$49,0),MATCH(orders!N$1,products!$A$1:$G$1,0))</f>
        <v>27.945</v>
      </c>
      <c r="O610" s="5">
        <f t="shared" si="29"/>
        <v>55.89</v>
      </c>
    </row>
    <row r="611" spans="1:15" x14ac:dyDescent="0.3">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4">
        <f>INDEX(products!$A$1:$G$49,MATCH(orders!$D611,products!$A$1:$A$49,0),MATCH(orders!M$1,products!$A$1:$G$1,0))</f>
        <v>0.2</v>
      </c>
      <c r="N611" s="5">
        <f>INDEX(products!$A$1:$G$49,MATCH(orders!$D611,products!$A$1:$A$49,0),MATCH(orders!N$1,products!$A$1:$G$1,0))</f>
        <v>4.3650000000000002</v>
      </c>
      <c r="O611" s="5">
        <f t="shared" si="29"/>
        <v>26.19</v>
      </c>
    </row>
    <row r="612" spans="1:15" x14ac:dyDescent="0.3">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4">
        <f>INDEX(products!$A$1:$G$49,MATCH(orders!$D612,products!$A$1:$A$49,0),MATCH(orders!M$1,products!$A$1:$G$1,0))</f>
        <v>1</v>
      </c>
      <c r="N612" s="5">
        <f>INDEX(products!$A$1:$G$49,MATCH(orders!$D612,products!$A$1:$A$49,0),MATCH(orders!N$1,products!$A$1:$G$1,0))</f>
        <v>9.9499999999999993</v>
      </c>
      <c r="O612" s="5">
        <f t="shared" si="29"/>
        <v>39.799999999999997</v>
      </c>
    </row>
    <row r="613" spans="1:15" x14ac:dyDescent="0.3">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4">
        <f>INDEX(products!$A$1:$G$49,MATCH(orders!$D613,products!$A$1:$A$49,0),MATCH(orders!M$1,products!$A$1:$G$1,0))</f>
        <v>2.5</v>
      </c>
      <c r="N613" s="5">
        <f>INDEX(products!$A$1:$G$49,MATCH(orders!$D613,products!$A$1:$A$49,0),MATCH(orders!N$1,products!$A$1:$G$1,0))</f>
        <v>34.154999999999994</v>
      </c>
      <c r="O613" s="5">
        <f t="shared" si="29"/>
        <v>68.309999999999988</v>
      </c>
    </row>
    <row r="614" spans="1:15" x14ac:dyDescent="0.3">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4">
        <f>INDEX(products!$A$1:$G$49,MATCH(orders!$D614,products!$A$1:$A$49,0),MATCH(orders!M$1,products!$A$1:$G$1,0))</f>
        <v>0.2</v>
      </c>
      <c r="N614" s="5">
        <f>INDEX(products!$A$1:$G$49,MATCH(orders!$D614,products!$A$1:$A$49,0),MATCH(orders!N$1,products!$A$1:$G$1,0))</f>
        <v>3.375</v>
      </c>
      <c r="O614" s="5">
        <f t="shared" si="29"/>
        <v>13.5</v>
      </c>
    </row>
    <row r="615" spans="1:15" x14ac:dyDescent="0.3">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4">
        <f>INDEX(products!$A$1:$G$49,MATCH(orders!$D615,products!$A$1:$A$49,0),MATCH(orders!M$1,products!$A$1:$G$1,0))</f>
        <v>0.5</v>
      </c>
      <c r="N615" s="5">
        <f>INDEX(products!$A$1:$G$49,MATCH(orders!$D615,products!$A$1:$A$49,0),MATCH(orders!N$1,products!$A$1:$G$1,0))</f>
        <v>5.97</v>
      </c>
      <c r="O615" s="5">
        <f t="shared" si="29"/>
        <v>5.97</v>
      </c>
    </row>
    <row r="616" spans="1:15" x14ac:dyDescent="0.3">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4">
        <f>INDEX(products!$A$1:$G$49,MATCH(orders!$D616,products!$A$1:$A$49,0),MATCH(orders!M$1,products!$A$1:$G$1,0))</f>
        <v>0.5</v>
      </c>
      <c r="N616" s="5">
        <f>INDEX(products!$A$1:$G$49,MATCH(orders!$D616,products!$A$1:$A$49,0),MATCH(orders!N$1,products!$A$1:$G$1,0))</f>
        <v>5.97</v>
      </c>
      <c r="O616" s="5">
        <f t="shared" si="29"/>
        <v>29.849999999999998</v>
      </c>
    </row>
    <row r="617" spans="1:15" x14ac:dyDescent="0.3">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4">
        <f>INDEX(products!$A$1:$G$49,MATCH(orders!$D617,products!$A$1:$A$49,0),MATCH(orders!M$1,products!$A$1:$G$1,0))</f>
        <v>2.5</v>
      </c>
      <c r="N617" s="5">
        <f>INDEX(products!$A$1:$G$49,MATCH(orders!$D617,products!$A$1:$A$49,0),MATCH(orders!N$1,products!$A$1:$G$1,0))</f>
        <v>36.454999999999998</v>
      </c>
      <c r="O617" s="5">
        <f t="shared" si="29"/>
        <v>72.91</v>
      </c>
    </row>
    <row r="618" spans="1:15" x14ac:dyDescent="0.3">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4">
        <f>INDEX(products!$A$1:$G$49,MATCH(orders!$D618,products!$A$1:$A$49,0),MATCH(orders!M$1,products!$A$1:$G$1,0))</f>
        <v>2.5</v>
      </c>
      <c r="N618" s="5">
        <f>INDEX(products!$A$1:$G$49,MATCH(orders!$D618,products!$A$1:$A$49,0),MATCH(orders!N$1,products!$A$1:$G$1,0))</f>
        <v>31.624999999999996</v>
      </c>
      <c r="O618" s="5">
        <f t="shared" si="29"/>
        <v>126.49999999999999</v>
      </c>
    </row>
    <row r="619" spans="1:15" x14ac:dyDescent="0.3">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4">
        <f>INDEX(products!$A$1:$G$49,MATCH(orders!$D619,products!$A$1:$A$49,0),MATCH(orders!M$1,products!$A$1:$G$1,0))</f>
        <v>2.5</v>
      </c>
      <c r="N619" s="5">
        <f>INDEX(products!$A$1:$G$49,MATCH(orders!$D619,products!$A$1:$A$49,0),MATCH(orders!N$1,products!$A$1:$G$1,0))</f>
        <v>33.464999999999996</v>
      </c>
      <c r="O619" s="5">
        <f t="shared" si="29"/>
        <v>33.464999999999996</v>
      </c>
    </row>
    <row r="620" spans="1:15" x14ac:dyDescent="0.3">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4">
        <f>INDEX(products!$A$1:$G$49,MATCH(orders!$D620,products!$A$1:$A$49,0),MATCH(orders!M$1,products!$A$1:$G$1,0))</f>
        <v>1</v>
      </c>
      <c r="N620" s="5">
        <f>INDEX(products!$A$1:$G$49,MATCH(orders!$D620,products!$A$1:$A$49,0),MATCH(orders!N$1,products!$A$1:$G$1,0))</f>
        <v>12.15</v>
      </c>
      <c r="O620" s="5">
        <f t="shared" si="29"/>
        <v>72.900000000000006</v>
      </c>
    </row>
    <row r="621" spans="1:15" x14ac:dyDescent="0.3">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4">
        <f>INDEX(products!$A$1:$G$49,MATCH(orders!$D621,products!$A$1:$A$49,0),MATCH(orders!M$1,products!$A$1:$G$1,0))</f>
        <v>0.5</v>
      </c>
      <c r="N621" s="5">
        <f>INDEX(products!$A$1:$G$49,MATCH(orders!$D621,products!$A$1:$A$49,0),MATCH(orders!N$1,products!$A$1:$G$1,0))</f>
        <v>7.77</v>
      </c>
      <c r="O621" s="5">
        <f t="shared" si="29"/>
        <v>15.54</v>
      </c>
    </row>
    <row r="622" spans="1:15" x14ac:dyDescent="0.3">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4">
        <f>INDEX(products!$A$1:$G$49,MATCH(orders!$D622,products!$A$1:$A$49,0),MATCH(orders!M$1,products!$A$1:$G$1,0))</f>
        <v>0.2</v>
      </c>
      <c r="N622" s="5">
        <f>INDEX(products!$A$1:$G$49,MATCH(orders!$D622,products!$A$1:$A$49,0),MATCH(orders!N$1,products!$A$1:$G$1,0))</f>
        <v>3.375</v>
      </c>
      <c r="O622" s="5">
        <f t="shared" si="29"/>
        <v>20.25</v>
      </c>
    </row>
    <row r="623" spans="1:15" x14ac:dyDescent="0.3">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4">
        <f>INDEX(products!$A$1:$G$49,MATCH(orders!$D623,products!$A$1:$A$49,0),MATCH(orders!M$1,products!$A$1:$G$1,0))</f>
        <v>1</v>
      </c>
      <c r="N623" s="5">
        <f>INDEX(products!$A$1:$G$49,MATCH(orders!$D623,products!$A$1:$A$49,0),MATCH(orders!N$1,products!$A$1:$G$1,0))</f>
        <v>12.95</v>
      </c>
      <c r="O623" s="5">
        <f t="shared" si="29"/>
        <v>77.699999999999989</v>
      </c>
    </row>
    <row r="624" spans="1:15" x14ac:dyDescent="0.3">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4">
        <f>INDEX(products!$A$1:$G$49,MATCH(orders!$D624,products!$A$1:$A$49,0),MATCH(orders!M$1,products!$A$1:$G$1,0))</f>
        <v>2.5</v>
      </c>
      <c r="N624" s="5">
        <f>INDEX(products!$A$1:$G$49,MATCH(orders!$D624,products!$A$1:$A$49,0),MATCH(orders!N$1,products!$A$1:$G$1,0))</f>
        <v>33.464999999999996</v>
      </c>
      <c r="O624" s="5">
        <f t="shared" si="29"/>
        <v>133.85999999999999</v>
      </c>
    </row>
    <row r="625" spans="1:15" x14ac:dyDescent="0.3">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4">
        <f>INDEX(products!$A$1:$G$49,MATCH(orders!$D625,products!$A$1:$A$49,0),MATCH(orders!M$1,products!$A$1:$G$1,0))</f>
        <v>1</v>
      </c>
      <c r="N625" s="5">
        <f>INDEX(products!$A$1:$G$49,MATCH(orders!$D625,products!$A$1:$A$49,0),MATCH(orders!N$1,products!$A$1:$G$1,0))</f>
        <v>12.15</v>
      </c>
      <c r="O625" s="5">
        <f t="shared" si="29"/>
        <v>12.15</v>
      </c>
    </row>
    <row r="626" spans="1:15" x14ac:dyDescent="0.3">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4">
        <f>INDEX(products!$A$1:$G$49,MATCH(orders!$D626,products!$A$1:$A$49,0),MATCH(orders!M$1,products!$A$1:$G$1,0))</f>
        <v>2.5</v>
      </c>
      <c r="N626" s="5">
        <f>INDEX(products!$A$1:$G$49,MATCH(orders!$D626,products!$A$1:$A$49,0),MATCH(orders!N$1,products!$A$1:$G$1,0))</f>
        <v>31.624999999999996</v>
      </c>
      <c r="O626" s="5">
        <f t="shared" si="29"/>
        <v>63.249999999999993</v>
      </c>
    </row>
    <row r="627" spans="1:15" x14ac:dyDescent="0.3">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4">
        <f>INDEX(products!$A$1:$G$49,MATCH(orders!$D627,products!$A$1:$A$49,0),MATCH(orders!M$1,products!$A$1:$G$1,0))</f>
        <v>0.5</v>
      </c>
      <c r="N627" s="5">
        <f>INDEX(products!$A$1:$G$49,MATCH(orders!$D627,products!$A$1:$A$49,0),MATCH(orders!N$1,products!$A$1:$G$1,0))</f>
        <v>7.169999999999999</v>
      </c>
      <c r="O627" s="5">
        <f t="shared" si="29"/>
        <v>35.849999999999994</v>
      </c>
    </row>
    <row r="628" spans="1:15" x14ac:dyDescent="0.3">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4">
        <f>INDEX(products!$A$1:$G$49,MATCH(orders!$D628,products!$A$1:$A$49,0),MATCH(orders!M$1,products!$A$1:$G$1,0))</f>
        <v>2.5</v>
      </c>
      <c r="N628" s="5">
        <f>INDEX(products!$A$1:$G$49,MATCH(orders!$D628,products!$A$1:$A$49,0),MATCH(orders!N$1,products!$A$1:$G$1,0))</f>
        <v>25.874999999999996</v>
      </c>
      <c r="O628" s="5">
        <f t="shared" si="29"/>
        <v>77.624999999999986</v>
      </c>
    </row>
    <row r="629" spans="1:15" x14ac:dyDescent="0.3">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4">
        <f>INDEX(products!$A$1:$G$49,MATCH(orders!$D629,products!$A$1:$A$49,0),MATCH(orders!M$1,products!$A$1:$G$1,0))</f>
        <v>2.5</v>
      </c>
      <c r="N629" s="5">
        <f>INDEX(products!$A$1:$G$49,MATCH(orders!$D629,products!$A$1:$A$49,0),MATCH(orders!N$1,products!$A$1:$G$1,0))</f>
        <v>31.624999999999996</v>
      </c>
      <c r="O629" s="5">
        <f t="shared" si="29"/>
        <v>63.249999999999993</v>
      </c>
    </row>
    <row r="630" spans="1:15" x14ac:dyDescent="0.3">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4">
        <f>INDEX(products!$A$1:$G$49,MATCH(orders!$D630,products!$A$1:$A$49,0),MATCH(orders!M$1,products!$A$1:$G$1,0))</f>
        <v>0.2</v>
      </c>
      <c r="N630" s="5">
        <f>INDEX(products!$A$1:$G$49,MATCH(orders!$D630,products!$A$1:$A$49,0),MATCH(orders!N$1,products!$A$1:$G$1,0))</f>
        <v>4.4550000000000001</v>
      </c>
      <c r="O630" s="5">
        <f t="shared" si="29"/>
        <v>26.73</v>
      </c>
    </row>
    <row r="631" spans="1:15" x14ac:dyDescent="0.3">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4">
        <f>INDEX(products!$A$1:$G$49,MATCH(orders!$D631,products!$A$1:$A$49,0),MATCH(orders!M$1,products!$A$1:$G$1,0))</f>
        <v>0.5</v>
      </c>
      <c r="N631" s="5">
        <f>INDEX(products!$A$1:$G$49,MATCH(orders!$D631,products!$A$1:$A$49,0),MATCH(orders!N$1,products!$A$1:$G$1,0))</f>
        <v>7.77</v>
      </c>
      <c r="O631" s="5">
        <f t="shared" si="29"/>
        <v>31.08</v>
      </c>
    </row>
    <row r="632" spans="1:15" x14ac:dyDescent="0.3">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4">
        <f>INDEX(products!$A$1:$G$49,MATCH(orders!$D632,products!$A$1:$A$49,0),MATCH(orders!M$1,products!$A$1:$G$1,0))</f>
        <v>0.2</v>
      </c>
      <c r="N632" s="5">
        <f>INDEX(products!$A$1:$G$49,MATCH(orders!$D632,products!$A$1:$A$49,0),MATCH(orders!N$1,products!$A$1:$G$1,0))</f>
        <v>2.9849999999999999</v>
      </c>
      <c r="O632" s="5">
        <f t="shared" si="29"/>
        <v>2.9849999999999999</v>
      </c>
    </row>
    <row r="633" spans="1:15" x14ac:dyDescent="0.3">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4">
        <f>INDEX(products!$A$1:$G$49,MATCH(orders!$D633,products!$A$1:$A$49,0),MATCH(orders!M$1,products!$A$1:$G$1,0))</f>
        <v>2.5</v>
      </c>
      <c r="N633" s="5">
        <f>INDEX(products!$A$1:$G$49,MATCH(orders!$D633,products!$A$1:$A$49,0),MATCH(orders!N$1,products!$A$1:$G$1,0))</f>
        <v>20.584999999999997</v>
      </c>
      <c r="O633" s="5">
        <f t="shared" si="29"/>
        <v>102.92499999999998</v>
      </c>
    </row>
    <row r="634" spans="1:15" x14ac:dyDescent="0.3">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4">
        <f>INDEX(products!$A$1:$G$49,MATCH(orders!$D634,products!$A$1:$A$49,0),MATCH(orders!M$1,products!$A$1:$G$1,0))</f>
        <v>0.5</v>
      </c>
      <c r="N634" s="5">
        <f>INDEX(products!$A$1:$G$49,MATCH(orders!$D634,products!$A$1:$A$49,0),MATCH(orders!N$1,products!$A$1:$G$1,0))</f>
        <v>8.91</v>
      </c>
      <c r="O634" s="5">
        <f t="shared" si="29"/>
        <v>35.64</v>
      </c>
    </row>
    <row r="635" spans="1:15" x14ac:dyDescent="0.3">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4">
        <f>INDEX(products!$A$1:$G$49,MATCH(orders!$D635,products!$A$1:$A$49,0),MATCH(orders!M$1,products!$A$1:$G$1,0))</f>
        <v>1</v>
      </c>
      <c r="N635" s="5">
        <f>INDEX(products!$A$1:$G$49,MATCH(orders!$D635,products!$A$1:$A$49,0),MATCH(orders!N$1,products!$A$1:$G$1,0))</f>
        <v>11.95</v>
      </c>
      <c r="O635" s="5">
        <f t="shared" si="29"/>
        <v>47.8</v>
      </c>
    </row>
    <row r="636" spans="1:15" x14ac:dyDescent="0.3">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4">
        <f>INDEX(products!$A$1:$G$49,MATCH(orders!$D636,products!$A$1:$A$49,0),MATCH(orders!M$1,products!$A$1:$G$1,0))</f>
        <v>1</v>
      </c>
      <c r="N636" s="5">
        <f>INDEX(products!$A$1:$G$49,MATCH(orders!$D636,products!$A$1:$A$49,0),MATCH(orders!N$1,products!$A$1:$G$1,0))</f>
        <v>14.55</v>
      </c>
      <c r="O636" s="5">
        <f t="shared" si="29"/>
        <v>43.650000000000006</v>
      </c>
    </row>
    <row r="637" spans="1:15" x14ac:dyDescent="0.3">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4">
        <f>INDEX(products!$A$1:$G$49,MATCH(orders!$D637,products!$A$1:$A$49,0),MATCH(orders!M$1,products!$A$1:$G$1,0))</f>
        <v>0.5</v>
      </c>
      <c r="N637" s="5">
        <f>INDEX(products!$A$1:$G$49,MATCH(orders!$D637,products!$A$1:$A$49,0),MATCH(orders!N$1,products!$A$1:$G$1,0))</f>
        <v>8.91</v>
      </c>
      <c r="O637" s="5">
        <f t="shared" si="29"/>
        <v>35.64</v>
      </c>
    </row>
    <row r="638" spans="1:15" x14ac:dyDescent="0.3">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4">
        <f>INDEX(products!$A$1:$G$49,MATCH(orders!$D638,products!$A$1:$A$49,0),MATCH(orders!M$1,products!$A$1:$G$1,0))</f>
        <v>1</v>
      </c>
      <c r="N638" s="5">
        <f>INDEX(products!$A$1:$G$49,MATCH(orders!$D638,products!$A$1:$A$49,0),MATCH(orders!N$1,products!$A$1:$G$1,0))</f>
        <v>15.85</v>
      </c>
      <c r="O638" s="5">
        <f t="shared" si="29"/>
        <v>95.1</v>
      </c>
    </row>
    <row r="639" spans="1:15" x14ac:dyDescent="0.3">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4">
        <f>INDEX(products!$A$1:$G$49,MATCH(orders!$D639,products!$A$1:$A$49,0),MATCH(orders!M$1,products!$A$1:$G$1,0))</f>
        <v>2.5</v>
      </c>
      <c r="N639" s="5">
        <f>INDEX(products!$A$1:$G$49,MATCH(orders!$D639,products!$A$1:$A$49,0),MATCH(orders!N$1,products!$A$1:$G$1,0))</f>
        <v>31.624999999999996</v>
      </c>
      <c r="O639" s="5">
        <f t="shared" si="29"/>
        <v>31.624999999999996</v>
      </c>
    </row>
    <row r="640" spans="1:15" x14ac:dyDescent="0.3">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4">
        <f>INDEX(products!$A$1:$G$49,MATCH(orders!$D640,products!$A$1:$A$49,0),MATCH(orders!M$1,products!$A$1:$G$1,0))</f>
        <v>2.5</v>
      </c>
      <c r="N640" s="5">
        <f>INDEX(products!$A$1:$G$49,MATCH(orders!$D640,products!$A$1:$A$49,0),MATCH(orders!N$1,products!$A$1:$G$1,0))</f>
        <v>25.874999999999996</v>
      </c>
      <c r="O640" s="5">
        <f t="shared" si="29"/>
        <v>77.624999999999986</v>
      </c>
    </row>
    <row r="641" spans="1:15" x14ac:dyDescent="0.3">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4">
        <f>INDEX(products!$A$1:$G$49,MATCH(orders!$D641,products!$A$1:$A$49,0),MATCH(orders!M$1,products!$A$1:$G$1,0))</f>
        <v>0.2</v>
      </c>
      <c r="N641" s="5">
        <f>INDEX(products!$A$1:$G$49,MATCH(orders!$D641,products!$A$1:$A$49,0),MATCH(orders!N$1,products!$A$1:$G$1,0))</f>
        <v>3.8849999999999998</v>
      </c>
      <c r="O641" s="5">
        <f t="shared" si="29"/>
        <v>3.8849999999999998</v>
      </c>
    </row>
    <row r="642" spans="1:15" x14ac:dyDescent="0.3">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t="str">
        <f>INDEX(products!$A$1:$G$49,MATCH(orders!$D642,products!$A$1:$A$49,0),MATCH(orders!I$1,products!$A$1:$G$1,0))</f>
        <v>Rob</v>
      </c>
      <c r="J642" t="str">
        <f t="shared" si="27"/>
        <v>Robusta</v>
      </c>
      <c r="K642" t="str">
        <f>INDEX(products!$A$1:$G$49,MATCH(orders!$D642,products!$A$1:$A$49,0),MATCH(orders!K$1,products!$A$1:$G$1,0))</f>
        <v>L</v>
      </c>
      <c r="L642" t="str">
        <f t="shared" si="28"/>
        <v>Light</v>
      </c>
      <c r="M642" s="4">
        <f>INDEX(products!$A$1:$G$49,MATCH(orders!$D642,products!$A$1:$A$49,0),MATCH(orders!M$1,products!$A$1:$G$1,0))</f>
        <v>2.5</v>
      </c>
      <c r="N642" s="5">
        <f>INDEX(products!$A$1:$G$49,MATCH(orders!$D642,products!$A$1:$A$49,0),MATCH(orders!N$1,products!$A$1:$G$1,0))</f>
        <v>27.484999999999996</v>
      </c>
      <c r="O642" s="5">
        <f t="shared" si="29"/>
        <v>137.42499999999998</v>
      </c>
    </row>
    <row r="643" spans="1:15" x14ac:dyDescent="0.3">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t="str">
        <f>INDEX(products!$A$1:$G$49,MATCH(orders!$D643,products!$A$1:$A$49,0),MATCH(orders!I$1,products!$A$1:$G$1,0))</f>
        <v>Rob</v>
      </c>
      <c r="J643" t="str">
        <f t="shared" ref="J643:J706" si="30">IF(I643="Rob","Robusta",IF(I643="Exc","Excelsa",IF(I643="Ara","Arabica","Liberica")))</f>
        <v>Robusta</v>
      </c>
      <c r="K643" t="str">
        <f>INDEX(products!$A$1:$G$49,MATCH(orders!$D643,products!$A$1:$A$49,0),MATCH(orders!K$1,products!$A$1:$G$1,0))</f>
        <v>L</v>
      </c>
      <c r="L643" t="str">
        <f t="shared" ref="L643:L706" si="31">IF(K643="M", "Medium",IF(K643="L","Light","Dark"))</f>
        <v>Light</v>
      </c>
      <c r="M643" s="4">
        <f>INDEX(products!$A$1:$G$49,MATCH(orders!$D643,products!$A$1:$A$49,0),MATCH(orders!M$1,products!$A$1:$G$1,0))</f>
        <v>1</v>
      </c>
      <c r="N643" s="5">
        <f>INDEX(products!$A$1:$G$49,MATCH(orders!$D643,products!$A$1:$A$49,0),MATCH(orders!N$1,products!$A$1:$G$1,0))</f>
        <v>11.95</v>
      </c>
      <c r="O643" s="5">
        <f t="shared" ref="O643:O706" si="32">N643*E643</f>
        <v>35.849999999999994</v>
      </c>
    </row>
    <row r="644" spans="1:15" x14ac:dyDescent="0.3">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4">
        <f>INDEX(products!$A$1:$G$49,MATCH(orders!$D644,products!$A$1:$A$49,0),MATCH(orders!M$1,products!$A$1:$G$1,0))</f>
        <v>0.2</v>
      </c>
      <c r="N644" s="5">
        <f>INDEX(products!$A$1:$G$49,MATCH(orders!$D644,products!$A$1:$A$49,0),MATCH(orders!N$1,products!$A$1:$G$1,0))</f>
        <v>4.125</v>
      </c>
      <c r="O644" s="5">
        <f t="shared" si="32"/>
        <v>8.25</v>
      </c>
    </row>
    <row r="645" spans="1:15" x14ac:dyDescent="0.3">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4">
        <f>INDEX(products!$A$1:$G$49,MATCH(orders!$D645,products!$A$1:$A$49,0),MATCH(orders!M$1,products!$A$1:$G$1,0))</f>
        <v>2.5</v>
      </c>
      <c r="N645" s="5">
        <f>INDEX(products!$A$1:$G$49,MATCH(orders!$D645,products!$A$1:$A$49,0),MATCH(orders!N$1,products!$A$1:$G$1,0))</f>
        <v>34.154999999999994</v>
      </c>
      <c r="O645" s="5">
        <f t="shared" si="32"/>
        <v>102.46499999999997</v>
      </c>
    </row>
    <row r="646" spans="1:15" x14ac:dyDescent="0.3">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4">
        <f>INDEX(products!$A$1:$G$49,MATCH(orders!$D646,products!$A$1:$A$49,0),MATCH(orders!M$1,products!$A$1:$G$1,0))</f>
        <v>2.5</v>
      </c>
      <c r="N646" s="5">
        <f>INDEX(products!$A$1:$G$49,MATCH(orders!$D646,products!$A$1:$A$49,0),MATCH(orders!N$1,products!$A$1:$G$1,0))</f>
        <v>20.584999999999997</v>
      </c>
      <c r="O646" s="5">
        <f t="shared" si="32"/>
        <v>41.169999999999995</v>
      </c>
    </row>
    <row r="647" spans="1:15" x14ac:dyDescent="0.3">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4">
        <f>INDEX(products!$A$1:$G$49,MATCH(orders!$D647,products!$A$1:$A$49,0),MATCH(orders!M$1,products!$A$1:$G$1,0))</f>
        <v>2.5</v>
      </c>
      <c r="N647" s="5">
        <f>INDEX(products!$A$1:$G$49,MATCH(orders!$D647,products!$A$1:$A$49,0),MATCH(orders!N$1,products!$A$1:$G$1,0))</f>
        <v>22.884999999999998</v>
      </c>
      <c r="O647" s="5">
        <f t="shared" si="32"/>
        <v>68.655000000000001</v>
      </c>
    </row>
    <row r="648" spans="1:15" x14ac:dyDescent="0.3">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4">
        <f>INDEX(products!$A$1:$G$49,MATCH(orders!$D648,products!$A$1:$A$49,0),MATCH(orders!M$1,products!$A$1:$G$1,0))</f>
        <v>1</v>
      </c>
      <c r="N648" s="5">
        <f>INDEX(products!$A$1:$G$49,MATCH(orders!$D648,products!$A$1:$A$49,0),MATCH(orders!N$1,products!$A$1:$G$1,0))</f>
        <v>9.9499999999999993</v>
      </c>
      <c r="O648" s="5">
        <f t="shared" si="32"/>
        <v>9.9499999999999993</v>
      </c>
    </row>
    <row r="649" spans="1:15" x14ac:dyDescent="0.3">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4">
        <f>INDEX(products!$A$1:$G$49,MATCH(orders!$D649,products!$A$1:$A$49,0),MATCH(orders!M$1,products!$A$1:$G$1,0))</f>
        <v>0.5</v>
      </c>
      <c r="N649" s="5">
        <f>INDEX(products!$A$1:$G$49,MATCH(orders!$D649,products!$A$1:$A$49,0),MATCH(orders!N$1,products!$A$1:$G$1,0))</f>
        <v>9.51</v>
      </c>
      <c r="O649" s="5">
        <f t="shared" si="32"/>
        <v>28.53</v>
      </c>
    </row>
    <row r="650" spans="1:15" x14ac:dyDescent="0.3">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4">
        <f>INDEX(products!$A$1:$G$49,MATCH(orders!$D650,products!$A$1:$A$49,0),MATCH(orders!M$1,products!$A$1:$G$1,0))</f>
        <v>0.2</v>
      </c>
      <c r="N650" s="5">
        <f>INDEX(products!$A$1:$G$49,MATCH(orders!$D650,products!$A$1:$A$49,0),MATCH(orders!N$1,products!$A$1:$G$1,0))</f>
        <v>2.6849999999999996</v>
      </c>
      <c r="O650" s="5">
        <f t="shared" si="32"/>
        <v>16.11</v>
      </c>
    </row>
    <row r="651" spans="1:15" x14ac:dyDescent="0.3">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4">
        <f>INDEX(products!$A$1:$G$49,MATCH(orders!$D651,products!$A$1:$A$49,0),MATCH(orders!M$1,products!$A$1:$G$1,0))</f>
        <v>1</v>
      </c>
      <c r="N651" s="5">
        <f>INDEX(products!$A$1:$G$49,MATCH(orders!$D651,products!$A$1:$A$49,0),MATCH(orders!N$1,products!$A$1:$G$1,0))</f>
        <v>15.85</v>
      </c>
      <c r="O651" s="5">
        <f t="shared" si="32"/>
        <v>95.1</v>
      </c>
    </row>
    <row r="652" spans="1:15" x14ac:dyDescent="0.3">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4">
        <f>INDEX(products!$A$1:$G$49,MATCH(orders!$D652,products!$A$1:$A$49,0),MATCH(orders!M$1,products!$A$1:$G$1,0))</f>
        <v>0.5</v>
      </c>
      <c r="N652" s="5">
        <f>INDEX(products!$A$1:$G$49,MATCH(orders!$D652,products!$A$1:$A$49,0),MATCH(orders!N$1,products!$A$1:$G$1,0))</f>
        <v>5.3699999999999992</v>
      </c>
      <c r="O652" s="5">
        <f t="shared" si="32"/>
        <v>5.3699999999999992</v>
      </c>
    </row>
    <row r="653" spans="1:15" x14ac:dyDescent="0.3">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4">
        <f>INDEX(products!$A$1:$G$49,MATCH(orders!$D653,products!$A$1:$A$49,0),MATCH(orders!M$1,products!$A$1:$G$1,0))</f>
        <v>1</v>
      </c>
      <c r="N653" s="5">
        <f>INDEX(products!$A$1:$G$49,MATCH(orders!$D653,products!$A$1:$A$49,0),MATCH(orders!N$1,products!$A$1:$G$1,0))</f>
        <v>11.95</v>
      </c>
      <c r="O653" s="5">
        <f t="shared" si="32"/>
        <v>47.8</v>
      </c>
    </row>
    <row r="654" spans="1:15" x14ac:dyDescent="0.3">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4">
        <f>INDEX(products!$A$1:$G$49,MATCH(orders!$D654,products!$A$1:$A$49,0),MATCH(orders!M$1,products!$A$1:$G$1,0))</f>
        <v>1</v>
      </c>
      <c r="N654" s="5">
        <f>INDEX(products!$A$1:$G$49,MATCH(orders!$D654,products!$A$1:$A$49,0),MATCH(orders!N$1,products!$A$1:$G$1,0))</f>
        <v>15.85</v>
      </c>
      <c r="O654" s="5">
        <f t="shared" si="32"/>
        <v>63.4</v>
      </c>
    </row>
    <row r="655" spans="1:15" x14ac:dyDescent="0.3">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4">
        <f>INDEX(products!$A$1:$G$49,MATCH(orders!$D655,products!$A$1:$A$49,0),MATCH(orders!M$1,products!$A$1:$G$1,0))</f>
        <v>2.5</v>
      </c>
      <c r="N655" s="5">
        <f>INDEX(products!$A$1:$G$49,MATCH(orders!$D655,products!$A$1:$A$49,0),MATCH(orders!N$1,products!$A$1:$G$1,0))</f>
        <v>25.874999999999996</v>
      </c>
      <c r="O655" s="5">
        <f t="shared" si="32"/>
        <v>103.49999999999999</v>
      </c>
    </row>
    <row r="656" spans="1:15" x14ac:dyDescent="0.3">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4">
        <f>INDEX(products!$A$1:$G$49,MATCH(orders!$D656,products!$A$1:$A$49,0),MATCH(orders!M$1,products!$A$1:$G$1,0))</f>
        <v>2.5</v>
      </c>
      <c r="N656" s="5">
        <f>INDEX(products!$A$1:$G$49,MATCH(orders!$D656,products!$A$1:$A$49,0),MATCH(orders!N$1,products!$A$1:$G$1,0))</f>
        <v>22.884999999999998</v>
      </c>
      <c r="O656" s="5">
        <f t="shared" si="32"/>
        <v>68.655000000000001</v>
      </c>
    </row>
    <row r="657" spans="1:15" x14ac:dyDescent="0.3">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4">
        <f>INDEX(products!$A$1:$G$49,MATCH(orders!$D657,products!$A$1:$A$49,0),MATCH(orders!M$1,products!$A$1:$G$1,0))</f>
        <v>2.5</v>
      </c>
      <c r="N657" s="5">
        <f>INDEX(products!$A$1:$G$49,MATCH(orders!$D657,products!$A$1:$A$49,0),MATCH(orders!N$1,products!$A$1:$G$1,0))</f>
        <v>22.884999999999998</v>
      </c>
      <c r="O657" s="5">
        <f t="shared" si="32"/>
        <v>45.769999999999996</v>
      </c>
    </row>
    <row r="658" spans="1:15" x14ac:dyDescent="0.3">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4">
        <f>INDEX(products!$A$1:$G$49,MATCH(orders!$D658,products!$A$1:$A$49,0),MATCH(orders!M$1,products!$A$1:$G$1,0))</f>
        <v>1</v>
      </c>
      <c r="N658" s="5">
        <f>INDEX(products!$A$1:$G$49,MATCH(orders!$D658,products!$A$1:$A$49,0),MATCH(orders!N$1,products!$A$1:$G$1,0))</f>
        <v>12.95</v>
      </c>
      <c r="O658" s="5">
        <f t="shared" si="32"/>
        <v>51.8</v>
      </c>
    </row>
    <row r="659" spans="1:15" x14ac:dyDescent="0.3">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4">
        <f>INDEX(products!$A$1:$G$49,MATCH(orders!$D659,products!$A$1:$A$49,0),MATCH(orders!M$1,products!$A$1:$G$1,0))</f>
        <v>0.5</v>
      </c>
      <c r="N659" s="5">
        <f>INDEX(products!$A$1:$G$49,MATCH(orders!$D659,products!$A$1:$A$49,0),MATCH(orders!N$1,products!$A$1:$G$1,0))</f>
        <v>6.75</v>
      </c>
      <c r="O659" s="5">
        <f t="shared" si="32"/>
        <v>13.5</v>
      </c>
    </row>
    <row r="660" spans="1:15" x14ac:dyDescent="0.3">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4">
        <f>INDEX(products!$A$1:$G$49,MATCH(orders!$D660,products!$A$1:$A$49,0),MATCH(orders!M$1,products!$A$1:$G$1,0))</f>
        <v>0.5</v>
      </c>
      <c r="N660" s="5">
        <f>INDEX(products!$A$1:$G$49,MATCH(orders!$D660,products!$A$1:$A$49,0),MATCH(orders!N$1,products!$A$1:$G$1,0))</f>
        <v>8.25</v>
      </c>
      <c r="O660" s="5">
        <f t="shared" si="32"/>
        <v>24.75</v>
      </c>
    </row>
    <row r="661" spans="1:15" x14ac:dyDescent="0.3">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4">
        <f>INDEX(products!$A$1:$G$49,MATCH(orders!$D661,products!$A$1:$A$49,0),MATCH(orders!M$1,products!$A$1:$G$1,0))</f>
        <v>2.5</v>
      </c>
      <c r="N661" s="5">
        <f>INDEX(products!$A$1:$G$49,MATCH(orders!$D661,products!$A$1:$A$49,0),MATCH(orders!N$1,products!$A$1:$G$1,0))</f>
        <v>22.884999999999998</v>
      </c>
      <c r="O661" s="5">
        <f t="shared" si="32"/>
        <v>45.769999999999996</v>
      </c>
    </row>
    <row r="662" spans="1:15" x14ac:dyDescent="0.3">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4">
        <f>INDEX(products!$A$1:$G$49,MATCH(orders!$D662,products!$A$1:$A$49,0),MATCH(orders!M$1,products!$A$1:$G$1,0))</f>
        <v>0.5</v>
      </c>
      <c r="N662" s="5">
        <f>INDEX(products!$A$1:$G$49,MATCH(orders!$D662,products!$A$1:$A$49,0),MATCH(orders!N$1,products!$A$1:$G$1,0))</f>
        <v>8.91</v>
      </c>
      <c r="O662" s="5">
        <f t="shared" si="32"/>
        <v>53.46</v>
      </c>
    </row>
    <row r="663" spans="1:15" x14ac:dyDescent="0.3">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4">
        <f>INDEX(products!$A$1:$G$49,MATCH(orders!$D663,products!$A$1:$A$49,0),MATCH(orders!M$1,products!$A$1:$G$1,0))</f>
        <v>0.2</v>
      </c>
      <c r="N663" s="5">
        <f>INDEX(products!$A$1:$G$49,MATCH(orders!$D663,products!$A$1:$A$49,0),MATCH(orders!N$1,products!$A$1:$G$1,0))</f>
        <v>3.375</v>
      </c>
      <c r="O663" s="5">
        <f t="shared" si="32"/>
        <v>20.25</v>
      </c>
    </row>
    <row r="664" spans="1:15" x14ac:dyDescent="0.3">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4">
        <f>INDEX(products!$A$1:$G$49,MATCH(orders!$D664,products!$A$1:$A$49,0),MATCH(orders!M$1,products!$A$1:$G$1,0))</f>
        <v>2.5</v>
      </c>
      <c r="N664" s="5">
        <f>INDEX(products!$A$1:$G$49,MATCH(orders!$D664,products!$A$1:$A$49,0),MATCH(orders!N$1,products!$A$1:$G$1,0))</f>
        <v>29.784999999999997</v>
      </c>
      <c r="O664" s="5">
        <f t="shared" si="32"/>
        <v>148.92499999999998</v>
      </c>
    </row>
    <row r="665" spans="1:15" x14ac:dyDescent="0.3">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4">
        <f>INDEX(products!$A$1:$G$49,MATCH(orders!$D665,products!$A$1:$A$49,0),MATCH(orders!M$1,products!$A$1:$G$1,0))</f>
        <v>1</v>
      </c>
      <c r="N665" s="5">
        <f>INDEX(products!$A$1:$G$49,MATCH(orders!$D665,products!$A$1:$A$49,0),MATCH(orders!N$1,products!$A$1:$G$1,0))</f>
        <v>11.25</v>
      </c>
      <c r="O665" s="5">
        <f t="shared" si="32"/>
        <v>67.5</v>
      </c>
    </row>
    <row r="666" spans="1:15" x14ac:dyDescent="0.3">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4">
        <f>INDEX(products!$A$1:$G$49,MATCH(orders!$D666,products!$A$1:$A$49,0),MATCH(orders!M$1,products!$A$1:$G$1,0))</f>
        <v>1</v>
      </c>
      <c r="N666" s="5">
        <f>INDEX(products!$A$1:$G$49,MATCH(orders!$D666,products!$A$1:$A$49,0),MATCH(orders!N$1,products!$A$1:$G$1,0))</f>
        <v>12.15</v>
      </c>
      <c r="O666" s="5">
        <f t="shared" si="32"/>
        <v>72.900000000000006</v>
      </c>
    </row>
    <row r="667" spans="1:15" x14ac:dyDescent="0.3">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4">
        <f>INDEX(products!$A$1:$G$49,MATCH(orders!$D667,products!$A$1:$A$49,0),MATCH(orders!M$1,products!$A$1:$G$1,0))</f>
        <v>0.2</v>
      </c>
      <c r="N667" s="5">
        <f>INDEX(products!$A$1:$G$49,MATCH(orders!$D667,products!$A$1:$A$49,0),MATCH(orders!N$1,products!$A$1:$G$1,0))</f>
        <v>3.8849999999999998</v>
      </c>
      <c r="O667" s="5">
        <f t="shared" si="32"/>
        <v>7.77</v>
      </c>
    </row>
    <row r="668" spans="1:15" x14ac:dyDescent="0.3">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4">
        <f>INDEX(products!$A$1:$G$49,MATCH(orders!$D668,products!$A$1:$A$49,0),MATCH(orders!M$1,products!$A$1:$G$1,0))</f>
        <v>2.5</v>
      </c>
      <c r="N668" s="5">
        <f>INDEX(products!$A$1:$G$49,MATCH(orders!$D668,products!$A$1:$A$49,0),MATCH(orders!N$1,products!$A$1:$G$1,0))</f>
        <v>22.884999999999998</v>
      </c>
      <c r="O668" s="5">
        <f t="shared" si="32"/>
        <v>91.539999999999992</v>
      </c>
    </row>
    <row r="669" spans="1:15" x14ac:dyDescent="0.3">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4">
        <f>INDEX(products!$A$1:$G$49,MATCH(orders!$D669,products!$A$1:$A$49,0),MATCH(orders!M$1,products!$A$1:$G$1,0))</f>
        <v>1</v>
      </c>
      <c r="N669" s="5">
        <f>INDEX(products!$A$1:$G$49,MATCH(orders!$D669,products!$A$1:$A$49,0),MATCH(orders!N$1,products!$A$1:$G$1,0))</f>
        <v>9.9499999999999993</v>
      </c>
      <c r="O669" s="5">
        <f t="shared" si="32"/>
        <v>59.699999999999996</v>
      </c>
    </row>
    <row r="670" spans="1:15" x14ac:dyDescent="0.3">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4">
        <f>INDEX(products!$A$1:$G$49,MATCH(orders!$D670,products!$A$1:$A$49,0),MATCH(orders!M$1,products!$A$1:$G$1,0))</f>
        <v>2.5</v>
      </c>
      <c r="N670" s="5">
        <f>INDEX(products!$A$1:$G$49,MATCH(orders!$D670,products!$A$1:$A$49,0),MATCH(orders!N$1,products!$A$1:$G$1,0))</f>
        <v>27.484999999999996</v>
      </c>
      <c r="O670" s="5">
        <f t="shared" si="32"/>
        <v>137.42499999999998</v>
      </c>
    </row>
    <row r="671" spans="1:15" x14ac:dyDescent="0.3">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4">
        <f>INDEX(products!$A$1:$G$49,MATCH(orders!$D671,products!$A$1:$A$49,0),MATCH(orders!M$1,products!$A$1:$G$1,0))</f>
        <v>2.5</v>
      </c>
      <c r="N671" s="5">
        <f>INDEX(products!$A$1:$G$49,MATCH(orders!$D671,products!$A$1:$A$49,0),MATCH(orders!N$1,products!$A$1:$G$1,0))</f>
        <v>33.464999999999996</v>
      </c>
      <c r="O671" s="5">
        <f t="shared" si="32"/>
        <v>66.929999999999993</v>
      </c>
    </row>
    <row r="672" spans="1:15" x14ac:dyDescent="0.3">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4">
        <f>INDEX(products!$A$1:$G$49,MATCH(orders!$D672,products!$A$1:$A$49,0),MATCH(orders!M$1,products!$A$1:$G$1,0))</f>
        <v>0.2</v>
      </c>
      <c r="N672" s="5">
        <f>INDEX(products!$A$1:$G$49,MATCH(orders!$D672,products!$A$1:$A$49,0),MATCH(orders!N$1,products!$A$1:$G$1,0))</f>
        <v>4.3650000000000002</v>
      </c>
      <c r="O672" s="5">
        <f t="shared" si="32"/>
        <v>13.095000000000001</v>
      </c>
    </row>
    <row r="673" spans="1:15" x14ac:dyDescent="0.3">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4">
        <f>INDEX(products!$A$1:$G$49,MATCH(orders!$D673,products!$A$1:$A$49,0),MATCH(orders!M$1,products!$A$1:$G$1,0))</f>
        <v>1</v>
      </c>
      <c r="N673" s="5">
        <f>INDEX(products!$A$1:$G$49,MATCH(orders!$D673,products!$A$1:$A$49,0),MATCH(orders!N$1,products!$A$1:$G$1,0))</f>
        <v>11.95</v>
      </c>
      <c r="O673" s="5">
        <f t="shared" si="32"/>
        <v>59.75</v>
      </c>
    </row>
    <row r="674" spans="1:15" x14ac:dyDescent="0.3">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4">
        <f>INDEX(products!$A$1:$G$49,MATCH(orders!$D674,products!$A$1:$A$49,0),MATCH(orders!M$1,products!$A$1:$G$1,0))</f>
        <v>0.5</v>
      </c>
      <c r="N674" s="5">
        <f>INDEX(products!$A$1:$G$49,MATCH(orders!$D674,products!$A$1:$A$49,0),MATCH(orders!N$1,products!$A$1:$G$1,0))</f>
        <v>8.73</v>
      </c>
      <c r="O674" s="5">
        <f t="shared" si="32"/>
        <v>43.650000000000006</v>
      </c>
    </row>
    <row r="675" spans="1:15" x14ac:dyDescent="0.3">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4">
        <f>INDEX(products!$A$1:$G$49,MATCH(orders!$D675,products!$A$1:$A$49,0),MATCH(orders!M$1,products!$A$1:$G$1,0))</f>
        <v>1</v>
      </c>
      <c r="N675" s="5">
        <f>INDEX(products!$A$1:$G$49,MATCH(orders!$D675,products!$A$1:$A$49,0),MATCH(orders!N$1,products!$A$1:$G$1,0))</f>
        <v>13.75</v>
      </c>
      <c r="O675" s="5">
        <f t="shared" si="32"/>
        <v>82.5</v>
      </c>
    </row>
    <row r="676" spans="1:15" x14ac:dyDescent="0.3">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4">
        <f>INDEX(products!$A$1:$G$49,MATCH(orders!$D676,products!$A$1:$A$49,0),MATCH(orders!M$1,products!$A$1:$G$1,0))</f>
        <v>2.5</v>
      </c>
      <c r="N676" s="5">
        <f>INDEX(products!$A$1:$G$49,MATCH(orders!$D676,products!$A$1:$A$49,0),MATCH(orders!N$1,products!$A$1:$G$1,0))</f>
        <v>29.784999999999997</v>
      </c>
      <c r="O676" s="5">
        <f t="shared" si="32"/>
        <v>178.70999999999998</v>
      </c>
    </row>
    <row r="677" spans="1:15" x14ac:dyDescent="0.3">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4">
        <f>INDEX(products!$A$1:$G$49,MATCH(orders!$D677,products!$A$1:$A$49,0),MATCH(orders!M$1,products!$A$1:$G$1,0))</f>
        <v>2.5</v>
      </c>
      <c r="N677" s="5">
        <f>INDEX(products!$A$1:$G$49,MATCH(orders!$D677,products!$A$1:$A$49,0),MATCH(orders!N$1,products!$A$1:$G$1,0))</f>
        <v>29.784999999999997</v>
      </c>
      <c r="O677" s="5">
        <f t="shared" si="32"/>
        <v>119.13999999999999</v>
      </c>
    </row>
    <row r="678" spans="1:15" x14ac:dyDescent="0.3">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4">
        <f>INDEX(products!$A$1:$G$49,MATCH(orders!$D678,products!$A$1:$A$49,0),MATCH(orders!M$1,products!$A$1:$G$1,0))</f>
        <v>0.5</v>
      </c>
      <c r="N678" s="5">
        <f>INDEX(products!$A$1:$G$49,MATCH(orders!$D678,products!$A$1:$A$49,0),MATCH(orders!N$1,products!$A$1:$G$1,0))</f>
        <v>9.51</v>
      </c>
      <c r="O678" s="5">
        <f t="shared" si="32"/>
        <v>47.55</v>
      </c>
    </row>
    <row r="679" spans="1:15" x14ac:dyDescent="0.3">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4">
        <f>INDEX(products!$A$1:$G$49,MATCH(orders!$D679,products!$A$1:$A$49,0),MATCH(orders!M$1,products!$A$1:$G$1,0))</f>
        <v>0.5</v>
      </c>
      <c r="N679" s="5">
        <f>INDEX(products!$A$1:$G$49,MATCH(orders!$D679,products!$A$1:$A$49,0),MATCH(orders!N$1,products!$A$1:$G$1,0))</f>
        <v>8.73</v>
      </c>
      <c r="O679" s="5">
        <f t="shared" si="32"/>
        <v>43.650000000000006</v>
      </c>
    </row>
    <row r="680" spans="1:15" x14ac:dyDescent="0.3">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4">
        <f>INDEX(products!$A$1:$G$49,MATCH(orders!$D680,products!$A$1:$A$49,0),MATCH(orders!M$1,products!$A$1:$G$1,0))</f>
        <v>2.5</v>
      </c>
      <c r="N680" s="5">
        <f>INDEX(products!$A$1:$G$49,MATCH(orders!$D680,products!$A$1:$A$49,0),MATCH(orders!N$1,products!$A$1:$G$1,0))</f>
        <v>29.784999999999997</v>
      </c>
      <c r="O680" s="5">
        <f t="shared" si="32"/>
        <v>178.70999999999998</v>
      </c>
    </row>
    <row r="681" spans="1:15" x14ac:dyDescent="0.3">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4">
        <f>INDEX(products!$A$1:$G$49,MATCH(orders!$D681,products!$A$1:$A$49,0),MATCH(orders!M$1,products!$A$1:$G$1,0))</f>
        <v>2.5</v>
      </c>
      <c r="N681" s="5">
        <f>INDEX(products!$A$1:$G$49,MATCH(orders!$D681,products!$A$1:$A$49,0),MATCH(orders!N$1,products!$A$1:$G$1,0))</f>
        <v>27.484999999999996</v>
      </c>
      <c r="O681" s="5">
        <f t="shared" si="32"/>
        <v>27.484999999999996</v>
      </c>
    </row>
    <row r="682" spans="1:15" x14ac:dyDescent="0.3">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4">
        <f>INDEX(products!$A$1:$G$49,MATCH(orders!$D682,products!$A$1:$A$49,0),MATCH(orders!M$1,products!$A$1:$G$1,0))</f>
        <v>1</v>
      </c>
      <c r="N682" s="5">
        <f>INDEX(products!$A$1:$G$49,MATCH(orders!$D682,products!$A$1:$A$49,0),MATCH(orders!N$1,products!$A$1:$G$1,0))</f>
        <v>11.25</v>
      </c>
      <c r="O682" s="5">
        <f t="shared" si="32"/>
        <v>56.25</v>
      </c>
    </row>
    <row r="683" spans="1:15" x14ac:dyDescent="0.3">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4">
        <f>INDEX(products!$A$1:$G$49,MATCH(orders!$D683,products!$A$1:$A$49,0),MATCH(orders!M$1,products!$A$1:$G$1,0))</f>
        <v>0.2</v>
      </c>
      <c r="N683" s="5">
        <f>INDEX(products!$A$1:$G$49,MATCH(orders!$D683,products!$A$1:$A$49,0),MATCH(orders!N$1,products!$A$1:$G$1,0))</f>
        <v>4.7549999999999999</v>
      </c>
      <c r="O683" s="5">
        <f t="shared" si="32"/>
        <v>9.51</v>
      </c>
    </row>
    <row r="684" spans="1:15" x14ac:dyDescent="0.3">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4">
        <f>INDEX(products!$A$1:$G$49,MATCH(orders!$D684,products!$A$1:$A$49,0),MATCH(orders!M$1,products!$A$1:$G$1,0))</f>
        <v>0.2</v>
      </c>
      <c r="N684" s="5">
        <f>INDEX(products!$A$1:$G$49,MATCH(orders!$D684,products!$A$1:$A$49,0),MATCH(orders!N$1,products!$A$1:$G$1,0))</f>
        <v>4.125</v>
      </c>
      <c r="O684" s="5">
        <f t="shared" si="32"/>
        <v>8.25</v>
      </c>
    </row>
    <row r="685" spans="1:15" x14ac:dyDescent="0.3">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4">
        <f>INDEX(products!$A$1:$G$49,MATCH(orders!$D685,products!$A$1:$A$49,0),MATCH(orders!M$1,products!$A$1:$G$1,0))</f>
        <v>0.5</v>
      </c>
      <c r="N685" s="5">
        <f>INDEX(products!$A$1:$G$49,MATCH(orders!$D685,products!$A$1:$A$49,0),MATCH(orders!N$1,products!$A$1:$G$1,0))</f>
        <v>7.77</v>
      </c>
      <c r="O685" s="5">
        <f t="shared" si="32"/>
        <v>46.62</v>
      </c>
    </row>
    <row r="686" spans="1:15" x14ac:dyDescent="0.3">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4">
        <f>INDEX(products!$A$1:$G$49,MATCH(orders!$D686,products!$A$1:$A$49,0),MATCH(orders!M$1,products!$A$1:$G$1,0))</f>
        <v>1</v>
      </c>
      <c r="N686" s="5">
        <f>INDEX(products!$A$1:$G$49,MATCH(orders!$D686,products!$A$1:$A$49,0),MATCH(orders!N$1,products!$A$1:$G$1,0))</f>
        <v>11.95</v>
      </c>
      <c r="O686" s="5">
        <f t="shared" si="32"/>
        <v>71.699999999999989</v>
      </c>
    </row>
    <row r="687" spans="1:15" x14ac:dyDescent="0.3">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4">
        <f>INDEX(products!$A$1:$G$49,MATCH(orders!$D687,products!$A$1:$A$49,0),MATCH(orders!M$1,products!$A$1:$G$1,0))</f>
        <v>2.5</v>
      </c>
      <c r="N687" s="5">
        <f>INDEX(products!$A$1:$G$49,MATCH(orders!$D687,products!$A$1:$A$49,0),MATCH(orders!N$1,products!$A$1:$G$1,0))</f>
        <v>36.454999999999998</v>
      </c>
      <c r="O687" s="5">
        <f t="shared" si="32"/>
        <v>72.91</v>
      </c>
    </row>
    <row r="688" spans="1:15" x14ac:dyDescent="0.3">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4">
        <f>INDEX(products!$A$1:$G$49,MATCH(orders!$D688,products!$A$1:$A$49,0),MATCH(orders!M$1,products!$A$1:$G$1,0))</f>
        <v>0.2</v>
      </c>
      <c r="N688" s="5">
        <f>INDEX(products!$A$1:$G$49,MATCH(orders!$D688,products!$A$1:$A$49,0),MATCH(orders!N$1,products!$A$1:$G$1,0))</f>
        <v>2.6849999999999996</v>
      </c>
      <c r="O688" s="5">
        <f t="shared" si="32"/>
        <v>8.0549999999999997</v>
      </c>
    </row>
    <row r="689" spans="1:15" x14ac:dyDescent="0.3">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4">
        <f>INDEX(products!$A$1:$G$49,MATCH(orders!$D689,products!$A$1:$A$49,0),MATCH(orders!M$1,products!$A$1:$G$1,0))</f>
        <v>0.5</v>
      </c>
      <c r="N689" s="5">
        <f>INDEX(products!$A$1:$G$49,MATCH(orders!$D689,products!$A$1:$A$49,0),MATCH(orders!N$1,products!$A$1:$G$1,0))</f>
        <v>8.25</v>
      </c>
      <c r="O689" s="5">
        <f t="shared" si="32"/>
        <v>16.5</v>
      </c>
    </row>
    <row r="690" spans="1:15" x14ac:dyDescent="0.3">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4">
        <f>INDEX(products!$A$1:$G$49,MATCH(orders!$D690,products!$A$1:$A$49,0),MATCH(orders!M$1,products!$A$1:$G$1,0))</f>
        <v>1</v>
      </c>
      <c r="N690" s="5">
        <f>INDEX(products!$A$1:$G$49,MATCH(orders!$D690,products!$A$1:$A$49,0),MATCH(orders!N$1,products!$A$1:$G$1,0))</f>
        <v>12.95</v>
      </c>
      <c r="O690" s="5">
        <f t="shared" si="32"/>
        <v>64.75</v>
      </c>
    </row>
    <row r="691" spans="1:15" x14ac:dyDescent="0.3">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4">
        <f>INDEX(products!$A$1:$G$49,MATCH(orders!$D691,products!$A$1:$A$49,0),MATCH(orders!M$1,products!$A$1:$G$1,0))</f>
        <v>0.5</v>
      </c>
      <c r="N691" s="5">
        <f>INDEX(products!$A$1:$G$49,MATCH(orders!$D691,products!$A$1:$A$49,0),MATCH(orders!N$1,products!$A$1:$G$1,0))</f>
        <v>6.75</v>
      </c>
      <c r="O691" s="5">
        <f t="shared" si="32"/>
        <v>33.75</v>
      </c>
    </row>
    <row r="692" spans="1:15" x14ac:dyDescent="0.3">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4">
        <f>INDEX(products!$A$1:$G$49,MATCH(orders!$D692,products!$A$1:$A$49,0),MATCH(orders!M$1,products!$A$1:$G$1,0))</f>
        <v>2.5</v>
      </c>
      <c r="N692" s="5">
        <f>INDEX(products!$A$1:$G$49,MATCH(orders!$D692,products!$A$1:$A$49,0),MATCH(orders!N$1,products!$A$1:$G$1,0))</f>
        <v>29.784999999999997</v>
      </c>
      <c r="O692" s="5">
        <f t="shared" si="32"/>
        <v>178.70999999999998</v>
      </c>
    </row>
    <row r="693" spans="1:15" x14ac:dyDescent="0.3">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4">
        <f>INDEX(products!$A$1:$G$49,MATCH(orders!$D693,products!$A$1:$A$49,0),MATCH(orders!M$1,products!$A$1:$G$1,0))</f>
        <v>1</v>
      </c>
      <c r="N693" s="5">
        <f>INDEX(products!$A$1:$G$49,MATCH(orders!$D693,products!$A$1:$A$49,0),MATCH(orders!N$1,products!$A$1:$G$1,0))</f>
        <v>11.25</v>
      </c>
      <c r="O693" s="5">
        <f t="shared" si="32"/>
        <v>22.5</v>
      </c>
    </row>
    <row r="694" spans="1:15" x14ac:dyDescent="0.3">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4">
        <f>INDEX(products!$A$1:$G$49,MATCH(orders!$D694,products!$A$1:$A$49,0),MATCH(orders!M$1,products!$A$1:$G$1,0))</f>
        <v>1</v>
      </c>
      <c r="N694" s="5">
        <f>INDEX(products!$A$1:$G$49,MATCH(orders!$D694,products!$A$1:$A$49,0),MATCH(orders!N$1,products!$A$1:$G$1,0))</f>
        <v>12.95</v>
      </c>
      <c r="O694" s="5">
        <f t="shared" si="32"/>
        <v>12.95</v>
      </c>
    </row>
    <row r="695" spans="1:15" x14ac:dyDescent="0.3">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4">
        <f>INDEX(products!$A$1:$G$49,MATCH(orders!$D695,products!$A$1:$A$49,0),MATCH(orders!M$1,products!$A$1:$G$1,0))</f>
        <v>2.5</v>
      </c>
      <c r="N695" s="5">
        <f>INDEX(products!$A$1:$G$49,MATCH(orders!$D695,products!$A$1:$A$49,0),MATCH(orders!N$1,products!$A$1:$G$1,0))</f>
        <v>25.874999999999996</v>
      </c>
      <c r="O695" s="5">
        <f t="shared" si="32"/>
        <v>51.749999999999993</v>
      </c>
    </row>
    <row r="696" spans="1:15" x14ac:dyDescent="0.3">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4">
        <f>INDEX(products!$A$1:$G$49,MATCH(orders!$D696,products!$A$1:$A$49,0),MATCH(orders!M$1,products!$A$1:$G$1,0))</f>
        <v>0.5</v>
      </c>
      <c r="N696" s="5">
        <f>INDEX(products!$A$1:$G$49,MATCH(orders!$D696,products!$A$1:$A$49,0),MATCH(orders!N$1,products!$A$1:$G$1,0))</f>
        <v>7.29</v>
      </c>
      <c r="O696" s="5">
        <f t="shared" si="32"/>
        <v>36.450000000000003</v>
      </c>
    </row>
    <row r="697" spans="1:15" x14ac:dyDescent="0.3">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4">
        <f>INDEX(products!$A$1:$G$49,MATCH(orders!$D697,products!$A$1:$A$49,0),MATCH(orders!M$1,products!$A$1:$G$1,0))</f>
        <v>2.5</v>
      </c>
      <c r="N697" s="5">
        <f>INDEX(products!$A$1:$G$49,MATCH(orders!$D697,products!$A$1:$A$49,0),MATCH(orders!N$1,products!$A$1:$G$1,0))</f>
        <v>36.454999999999998</v>
      </c>
      <c r="O697" s="5">
        <f t="shared" si="32"/>
        <v>182.27499999999998</v>
      </c>
    </row>
    <row r="698" spans="1:15" x14ac:dyDescent="0.3">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4">
        <f>INDEX(products!$A$1:$G$49,MATCH(orders!$D698,products!$A$1:$A$49,0),MATCH(orders!M$1,products!$A$1:$G$1,0))</f>
        <v>0.5</v>
      </c>
      <c r="N698" s="5">
        <f>INDEX(products!$A$1:$G$49,MATCH(orders!$D698,products!$A$1:$A$49,0),MATCH(orders!N$1,products!$A$1:$G$1,0))</f>
        <v>7.77</v>
      </c>
      <c r="O698" s="5">
        <f t="shared" si="32"/>
        <v>31.08</v>
      </c>
    </row>
    <row r="699" spans="1:15" x14ac:dyDescent="0.3">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4">
        <f>INDEX(products!$A$1:$G$49,MATCH(orders!$D699,products!$A$1:$A$49,0),MATCH(orders!M$1,products!$A$1:$G$1,0))</f>
        <v>0.5</v>
      </c>
      <c r="N699" s="5">
        <f>INDEX(products!$A$1:$G$49,MATCH(orders!$D699,products!$A$1:$A$49,0),MATCH(orders!N$1,products!$A$1:$G$1,0))</f>
        <v>6.75</v>
      </c>
      <c r="O699" s="5">
        <f t="shared" si="32"/>
        <v>20.25</v>
      </c>
    </row>
    <row r="700" spans="1:15" x14ac:dyDescent="0.3">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4">
        <f>INDEX(products!$A$1:$G$49,MATCH(orders!$D700,products!$A$1:$A$49,0),MATCH(orders!M$1,products!$A$1:$G$1,0))</f>
        <v>1</v>
      </c>
      <c r="N700" s="5">
        <f>INDEX(products!$A$1:$G$49,MATCH(orders!$D700,products!$A$1:$A$49,0),MATCH(orders!N$1,products!$A$1:$G$1,0))</f>
        <v>12.95</v>
      </c>
      <c r="O700" s="5">
        <f t="shared" si="32"/>
        <v>25.9</v>
      </c>
    </row>
    <row r="701" spans="1:15" x14ac:dyDescent="0.3">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4">
        <f>INDEX(products!$A$1:$G$49,MATCH(orders!$D701,products!$A$1:$A$49,0),MATCH(orders!M$1,products!$A$1:$G$1,0))</f>
        <v>0.5</v>
      </c>
      <c r="N701" s="5">
        <f>INDEX(products!$A$1:$G$49,MATCH(orders!$D701,products!$A$1:$A$49,0),MATCH(orders!N$1,products!$A$1:$G$1,0))</f>
        <v>5.97</v>
      </c>
      <c r="O701" s="5">
        <f t="shared" si="32"/>
        <v>23.88</v>
      </c>
    </row>
    <row r="702" spans="1:15" x14ac:dyDescent="0.3">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4">
        <f>INDEX(products!$A$1:$G$49,MATCH(orders!$D702,products!$A$1:$A$49,0),MATCH(orders!M$1,products!$A$1:$G$1,0))</f>
        <v>0.5</v>
      </c>
      <c r="N702" s="5">
        <f>INDEX(products!$A$1:$G$49,MATCH(orders!$D702,products!$A$1:$A$49,0),MATCH(orders!N$1,products!$A$1:$G$1,0))</f>
        <v>9.51</v>
      </c>
      <c r="O702" s="5">
        <f t="shared" si="32"/>
        <v>19.02</v>
      </c>
    </row>
    <row r="703" spans="1:15" x14ac:dyDescent="0.3">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4">
        <f>INDEX(products!$A$1:$G$49,MATCH(orders!$D703,products!$A$1:$A$49,0),MATCH(orders!M$1,products!$A$1:$G$1,0))</f>
        <v>0.5</v>
      </c>
      <c r="N703" s="5">
        <f>INDEX(products!$A$1:$G$49,MATCH(orders!$D703,products!$A$1:$A$49,0),MATCH(orders!N$1,products!$A$1:$G$1,0))</f>
        <v>5.97</v>
      </c>
      <c r="O703" s="5">
        <f t="shared" si="32"/>
        <v>29.849999999999998</v>
      </c>
    </row>
    <row r="704" spans="1:15" x14ac:dyDescent="0.3">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4">
        <f>INDEX(products!$A$1:$G$49,MATCH(orders!$D704,products!$A$1:$A$49,0),MATCH(orders!M$1,products!$A$1:$G$1,0))</f>
        <v>0.5</v>
      </c>
      <c r="N704" s="5">
        <f>INDEX(products!$A$1:$G$49,MATCH(orders!$D704,products!$A$1:$A$49,0),MATCH(orders!N$1,products!$A$1:$G$1,0))</f>
        <v>7.77</v>
      </c>
      <c r="O704" s="5">
        <f t="shared" si="32"/>
        <v>7.77</v>
      </c>
    </row>
    <row r="705" spans="1:15" x14ac:dyDescent="0.3">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4">
        <f>INDEX(products!$A$1:$G$49,MATCH(orders!$D705,products!$A$1:$A$49,0),MATCH(orders!M$1,products!$A$1:$G$1,0))</f>
        <v>2.5</v>
      </c>
      <c r="N705" s="5">
        <f>INDEX(products!$A$1:$G$49,MATCH(orders!$D705,products!$A$1:$A$49,0),MATCH(orders!N$1,products!$A$1:$G$1,0))</f>
        <v>29.784999999999997</v>
      </c>
      <c r="O705" s="5">
        <f t="shared" si="32"/>
        <v>119.13999999999999</v>
      </c>
    </row>
    <row r="706" spans="1:15" x14ac:dyDescent="0.3">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t="str">
        <f>INDEX(products!$A$1:$G$49,MATCH(orders!$D706,products!$A$1:$A$49,0),MATCH(orders!I$1,products!$A$1:$G$1,0))</f>
        <v>Exc</v>
      </c>
      <c r="J706" t="str">
        <f t="shared" si="30"/>
        <v>Excelsa</v>
      </c>
      <c r="K706" t="str">
        <f>INDEX(products!$A$1:$G$49,MATCH(orders!$D706,products!$A$1:$A$49,0),MATCH(orders!K$1,products!$A$1:$G$1,0))</f>
        <v>D</v>
      </c>
      <c r="L706" t="str">
        <f t="shared" si="31"/>
        <v>Dark</v>
      </c>
      <c r="M706" s="4">
        <f>INDEX(products!$A$1:$G$49,MATCH(orders!$D706,products!$A$1:$A$49,0),MATCH(orders!M$1,products!$A$1:$G$1,0))</f>
        <v>0.2</v>
      </c>
      <c r="N706" s="5">
        <f>INDEX(products!$A$1:$G$49,MATCH(orders!$D706,products!$A$1:$A$49,0),MATCH(orders!N$1,products!$A$1:$G$1,0))</f>
        <v>3.645</v>
      </c>
      <c r="O706" s="5">
        <f t="shared" si="32"/>
        <v>21.87</v>
      </c>
    </row>
    <row r="707" spans="1:15" x14ac:dyDescent="0.3">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t="str">
        <f>INDEX(products!$A$1:$G$49,MATCH(orders!$D707,products!$A$1:$A$49,0),MATCH(orders!I$1,products!$A$1:$G$1,0))</f>
        <v>Exc</v>
      </c>
      <c r="J707" t="str">
        <f t="shared" ref="J707:J770" si="33">IF(I707="Rob","Robusta",IF(I707="Exc","Excelsa",IF(I707="Ara","Arabica","Liberica")))</f>
        <v>Excelsa</v>
      </c>
      <c r="K707" t="str">
        <f>INDEX(products!$A$1:$G$49,MATCH(orders!$D707,products!$A$1:$A$49,0),MATCH(orders!K$1,products!$A$1:$G$1,0))</f>
        <v>L</v>
      </c>
      <c r="L707" t="str">
        <f t="shared" ref="L707:L770" si="34">IF(K707="M", "Medium",IF(K707="L","Light","Dark"))</f>
        <v>Light</v>
      </c>
      <c r="M707" s="4">
        <f>INDEX(products!$A$1:$G$49,MATCH(orders!$D707,products!$A$1:$A$49,0),MATCH(orders!M$1,products!$A$1:$G$1,0))</f>
        <v>0.5</v>
      </c>
      <c r="N707" s="5">
        <f>INDEX(products!$A$1:$G$49,MATCH(orders!$D707,products!$A$1:$A$49,0),MATCH(orders!N$1,products!$A$1:$G$1,0))</f>
        <v>8.91</v>
      </c>
      <c r="O707" s="5">
        <f t="shared" ref="O707:O770" si="35">N707*E707</f>
        <v>17.82</v>
      </c>
    </row>
    <row r="708" spans="1:15" x14ac:dyDescent="0.3">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4">
        <f>INDEX(products!$A$1:$G$49,MATCH(orders!$D708,products!$A$1:$A$49,0),MATCH(orders!M$1,products!$A$1:$G$1,0))</f>
        <v>0.2</v>
      </c>
      <c r="N708" s="5">
        <f>INDEX(products!$A$1:$G$49,MATCH(orders!$D708,products!$A$1:$A$49,0),MATCH(orders!N$1,products!$A$1:$G$1,0))</f>
        <v>4.125</v>
      </c>
      <c r="O708" s="5">
        <f t="shared" si="35"/>
        <v>12.375</v>
      </c>
    </row>
    <row r="709" spans="1:15" x14ac:dyDescent="0.3">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4">
        <f>INDEX(products!$A$1:$G$49,MATCH(orders!$D709,products!$A$1:$A$49,0),MATCH(orders!M$1,products!$A$1:$G$1,0))</f>
        <v>1</v>
      </c>
      <c r="N709" s="5">
        <f>INDEX(products!$A$1:$G$49,MATCH(orders!$D709,products!$A$1:$A$49,0),MATCH(orders!N$1,products!$A$1:$G$1,0))</f>
        <v>12.95</v>
      </c>
      <c r="O709" s="5">
        <f t="shared" si="35"/>
        <v>25.9</v>
      </c>
    </row>
    <row r="710" spans="1:15" x14ac:dyDescent="0.3">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4">
        <f>INDEX(products!$A$1:$G$49,MATCH(orders!$D710,products!$A$1:$A$49,0),MATCH(orders!M$1,products!$A$1:$G$1,0))</f>
        <v>0.5</v>
      </c>
      <c r="N710" s="5">
        <f>INDEX(products!$A$1:$G$49,MATCH(orders!$D710,products!$A$1:$A$49,0),MATCH(orders!N$1,products!$A$1:$G$1,0))</f>
        <v>6.75</v>
      </c>
      <c r="O710" s="5">
        <f t="shared" si="35"/>
        <v>13.5</v>
      </c>
    </row>
    <row r="711" spans="1:15" x14ac:dyDescent="0.3">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4">
        <f>INDEX(products!$A$1:$G$49,MATCH(orders!$D711,products!$A$1:$A$49,0),MATCH(orders!M$1,products!$A$1:$G$1,0))</f>
        <v>0.5</v>
      </c>
      <c r="N711" s="5">
        <f>INDEX(products!$A$1:$G$49,MATCH(orders!$D711,products!$A$1:$A$49,0),MATCH(orders!N$1,products!$A$1:$G$1,0))</f>
        <v>8.91</v>
      </c>
      <c r="O711" s="5">
        <f t="shared" si="35"/>
        <v>17.82</v>
      </c>
    </row>
    <row r="712" spans="1:15" x14ac:dyDescent="0.3">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4">
        <f>INDEX(products!$A$1:$G$49,MATCH(orders!$D712,products!$A$1:$A$49,0),MATCH(orders!M$1,products!$A$1:$G$1,0))</f>
        <v>0.5</v>
      </c>
      <c r="N712" s="5">
        <f>INDEX(products!$A$1:$G$49,MATCH(orders!$D712,products!$A$1:$A$49,0),MATCH(orders!N$1,products!$A$1:$G$1,0))</f>
        <v>8.25</v>
      </c>
      <c r="O712" s="5">
        <f t="shared" si="35"/>
        <v>24.75</v>
      </c>
    </row>
    <row r="713" spans="1:15" x14ac:dyDescent="0.3">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4">
        <f>INDEX(products!$A$1:$G$49,MATCH(orders!$D713,products!$A$1:$A$49,0),MATCH(orders!M$1,products!$A$1:$G$1,0))</f>
        <v>0.2</v>
      </c>
      <c r="N713" s="5">
        <f>INDEX(products!$A$1:$G$49,MATCH(orders!$D713,products!$A$1:$A$49,0),MATCH(orders!N$1,products!$A$1:$G$1,0))</f>
        <v>2.9849999999999999</v>
      </c>
      <c r="O713" s="5">
        <f t="shared" si="35"/>
        <v>17.91</v>
      </c>
    </row>
    <row r="714" spans="1:15" x14ac:dyDescent="0.3">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4">
        <f>INDEX(products!$A$1:$G$49,MATCH(orders!$D714,products!$A$1:$A$49,0),MATCH(orders!M$1,products!$A$1:$G$1,0))</f>
        <v>0.5</v>
      </c>
      <c r="N714" s="5">
        <f>INDEX(products!$A$1:$G$49,MATCH(orders!$D714,products!$A$1:$A$49,0),MATCH(orders!N$1,products!$A$1:$G$1,0))</f>
        <v>8.25</v>
      </c>
      <c r="O714" s="5">
        <f t="shared" si="35"/>
        <v>16.5</v>
      </c>
    </row>
    <row r="715" spans="1:15" x14ac:dyDescent="0.3">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4">
        <f>INDEX(products!$A$1:$G$49,MATCH(orders!$D715,products!$A$1:$A$49,0),MATCH(orders!M$1,products!$A$1:$G$1,0))</f>
        <v>0.2</v>
      </c>
      <c r="N715" s="5">
        <f>INDEX(products!$A$1:$G$49,MATCH(orders!$D715,products!$A$1:$A$49,0),MATCH(orders!N$1,products!$A$1:$G$1,0))</f>
        <v>2.9849999999999999</v>
      </c>
      <c r="O715" s="5">
        <f t="shared" si="35"/>
        <v>2.9849999999999999</v>
      </c>
    </row>
    <row r="716" spans="1:15" x14ac:dyDescent="0.3">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4">
        <f>INDEX(products!$A$1:$G$49,MATCH(orders!$D716,products!$A$1:$A$49,0),MATCH(orders!M$1,products!$A$1:$G$1,0))</f>
        <v>0.2</v>
      </c>
      <c r="N716" s="5">
        <f>INDEX(products!$A$1:$G$49,MATCH(orders!$D716,products!$A$1:$A$49,0),MATCH(orders!N$1,products!$A$1:$G$1,0))</f>
        <v>3.645</v>
      </c>
      <c r="O716" s="5">
        <f t="shared" si="35"/>
        <v>14.58</v>
      </c>
    </row>
    <row r="717" spans="1:15" x14ac:dyDescent="0.3">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4">
        <f>INDEX(products!$A$1:$G$49,MATCH(orders!$D717,products!$A$1:$A$49,0),MATCH(orders!M$1,products!$A$1:$G$1,0))</f>
        <v>1</v>
      </c>
      <c r="N717" s="5">
        <f>INDEX(products!$A$1:$G$49,MATCH(orders!$D717,products!$A$1:$A$49,0),MATCH(orders!N$1,products!$A$1:$G$1,0))</f>
        <v>14.85</v>
      </c>
      <c r="O717" s="5">
        <f t="shared" si="35"/>
        <v>89.1</v>
      </c>
    </row>
    <row r="718" spans="1:15" x14ac:dyDescent="0.3">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4">
        <f>INDEX(products!$A$1:$G$49,MATCH(orders!$D718,products!$A$1:$A$49,0),MATCH(orders!M$1,products!$A$1:$G$1,0))</f>
        <v>1</v>
      </c>
      <c r="N718" s="5">
        <f>INDEX(products!$A$1:$G$49,MATCH(orders!$D718,products!$A$1:$A$49,0),MATCH(orders!N$1,products!$A$1:$G$1,0))</f>
        <v>11.95</v>
      </c>
      <c r="O718" s="5">
        <f t="shared" si="35"/>
        <v>35.849999999999994</v>
      </c>
    </row>
    <row r="719" spans="1:15" x14ac:dyDescent="0.3">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4">
        <f>INDEX(products!$A$1:$G$49,MATCH(orders!$D719,products!$A$1:$A$49,0),MATCH(orders!M$1,products!$A$1:$G$1,0))</f>
        <v>2.5</v>
      </c>
      <c r="N719" s="5">
        <f>INDEX(products!$A$1:$G$49,MATCH(orders!$D719,products!$A$1:$A$49,0),MATCH(orders!N$1,products!$A$1:$G$1,0))</f>
        <v>22.884999999999998</v>
      </c>
      <c r="O719" s="5">
        <f t="shared" si="35"/>
        <v>68.655000000000001</v>
      </c>
    </row>
    <row r="720" spans="1:15" x14ac:dyDescent="0.3">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4">
        <f>INDEX(products!$A$1:$G$49,MATCH(orders!$D720,products!$A$1:$A$49,0),MATCH(orders!M$1,products!$A$1:$G$1,0))</f>
        <v>1</v>
      </c>
      <c r="N720" s="5">
        <f>INDEX(products!$A$1:$G$49,MATCH(orders!$D720,products!$A$1:$A$49,0),MATCH(orders!N$1,products!$A$1:$G$1,0))</f>
        <v>12.95</v>
      </c>
      <c r="O720" s="5">
        <f t="shared" si="35"/>
        <v>38.849999999999994</v>
      </c>
    </row>
    <row r="721" spans="1:15" x14ac:dyDescent="0.3">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4">
        <f>INDEX(products!$A$1:$G$49,MATCH(orders!$D721,products!$A$1:$A$49,0),MATCH(orders!M$1,products!$A$1:$G$1,0))</f>
        <v>1</v>
      </c>
      <c r="N721" s="5">
        <f>INDEX(products!$A$1:$G$49,MATCH(orders!$D721,products!$A$1:$A$49,0),MATCH(orders!N$1,products!$A$1:$G$1,0))</f>
        <v>15.85</v>
      </c>
      <c r="O721" s="5">
        <f t="shared" si="35"/>
        <v>79.25</v>
      </c>
    </row>
    <row r="722" spans="1:15" x14ac:dyDescent="0.3">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4">
        <f>INDEX(products!$A$1:$G$49,MATCH(orders!$D722,products!$A$1:$A$49,0),MATCH(orders!M$1,products!$A$1:$G$1,0))</f>
        <v>0.5</v>
      </c>
      <c r="N722" s="5">
        <f>INDEX(products!$A$1:$G$49,MATCH(orders!$D722,products!$A$1:$A$49,0),MATCH(orders!N$1,products!$A$1:$G$1,0))</f>
        <v>7.29</v>
      </c>
      <c r="O722" s="5">
        <f t="shared" si="35"/>
        <v>36.450000000000003</v>
      </c>
    </row>
    <row r="723" spans="1:15" x14ac:dyDescent="0.3">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4">
        <f>INDEX(products!$A$1:$G$49,MATCH(orders!$D723,products!$A$1:$A$49,0),MATCH(orders!M$1,products!$A$1:$G$1,0))</f>
        <v>0.2</v>
      </c>
      <c r="N723" s="5">
        <f>INDEX(products!$A$1:$G$49,MATCH(orders!$D723,products!$A$1:$A$49,0),MATCH(orders!N$1,products!$A$1:$G$1,0))</f>
        <v>2.9849999999999999</v>
      </c>
      <c r="O723" s="5">
        <f t="shared" si="35"/>
        <v>8.9550000000000001</v>
      </c>
    </row>
    <row r="724" spans="1:15" x14ac:dyDescent="0.3">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4">
        <f>INDEX(products!$A$1:$G$49,MATCH(orders!$D724,products!$A$1:$A$49,0),MATCH(orders!M$1,products!$A$1:$G$1,0))</f>
        <v>1</v>
      </c>
      <c r="N724" s="5">
        <f>INDEX(products!$A$1:$G$49,MATCH(orders!$D724,products!$A$1:$A$49,0),MATCH(orders!N$1,products!$A$1:$G$1,0))</f>
        <v>12.15</v>
      </c>
      <c r="O724" s="5">
        <f t="shared" si="35"/>
        <v>24.3</v>
      </c>
    </row>
    <row r="725" spans="1:15" x14ac:dyDescent="0.3">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4">
        <f>INDEX(products!$A$1:$G$49,MATCH(orders!$D725,products!$A$1:$A$49,0),MATCH(orders!M$1,products!$A$1:$G$1,0))</f>
        <v>2.5</v>
      </c>
      <c r="N725" s="5">
        <f>INDEX(products!$A$1:$G$49,MATCH(orders!$D725,products!$A$1:$A$49,0),MATCH(orders!N$1,products!$A$1:$G$1,0))</f>
        <v>31.624999999999996</v>
      </c>
      <c r="O725" s="5">
        <f t="shared" si="35"/>
        <v>63.249999999999993</v>
      </c>
    </row>
    <row r="726" spans="1:15" x14ac:dyDescent="0.3">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4">
        <f>INDEX(products!$A$1:$G$49,MATCH(orders!$D726,products!$A$1:$A$49,0),MATCH(orders!M$1,products!$A$1:$G$1,0))</f>
        <v>0.2</v>
      </c>
      <c r="N726" s="5">
        <f>INDEX(products!$A$1:$G$49,MATCH(orders!$D726,products!$A$1:$A$49,0),MATCH(orders!N$1,products!$A$1:$G$1,0))</f>
        <v>3.375</v>
      </c>
      <c r="O726" s="5">
        <f t="shared" si="35"/>
        <v>6.75</v>
      </c>
    </row>
    <row r="727" spans="1:15" x14ac:dyDescent="0.3">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4">
        <f>INDEX(products!$A$1:$G$49,MATCH(orders!$D727,products!$A$1:$A$49,0),MATCH(orders!M$1,products!$A$1:$G$1,0))</f>
        <v>0.2</v>
      </c>
      <c r="N727" s="5">
        <f>INDEX(products!$A$1:$G$49,MATCH(orders!$D727,products!$A$1:$A$49,0),MATCH(orders!N$1,products!$A$1:$G$1,0))</f>
        <v>3.8849999999999998</v>
      </c>
      <c r="O727" s="5">
        <f t="shared" si="35"/>
        <v>23.31</v>
      </c>
    </row>
    <row r="728" spans="1:15" x14ac:dyDescent="0.3">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4">
        <f>INDEX(products!$A$1:$G$49,MATCH(orders!$D728,products!$A$1:$A$49,0),MATCH(orders!M$1,products!$A$1:$G$1,0))</f>
        <v>2.5</v>
      </c>
      <c r="N728" s="5">
        <f>INDEX(products!$A$1:$G$49,MATCH(orders!$D728,products!$A$1:$A$49,0),MATCH(orders!N$1,products!$A$1:$G$1,0))</f>
        <v>36.454999999999998</v>
      </c>
      <c r="O728" s="5">
        <f t="shared" si="35"/>
        <v>145.82</v>
      </c>
    </row>
    <row r="729" spans="1:15" x14ac:dyDescent="0.3">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4">
        <f>INDEX(products!$A$1:$G$49,MATCH(orders!$D729,products!$A$1:$A$49,0),MATCH(orders!M$1,products!$A$1:$G$1,0))</f>
        <v>0.5</v>
      </c>
      <c r="N729" s="5">
        <f>INDEX(products!$A$1:$G$49,MATCH(orders!$D729,products!$A$1:$A$49,0),MATCH(orders!N$1,products!$A$1:$G$1,0))</f>
        <v>5.97</v>
      </c>
      <c r="O729" s="5">
        <f t="shared" si="35"/>
        <v>29.849999999999998</v>
      </c>
    </row>
    <row r="730" spans="1:15" x14ac:dyDescent="0.3">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4">
        <f>INDEX(products!$A$1:$G$49,MATCH(orders!$D730,products!$A$1:$A$49,0),MATCH(orders!M$1,products!$A$1:$G$1,0))</f>
        <v>0.5</v>
      </c>
      <c r="N730" s="5">
        <f>INDEX(products!$A$1:$G$49,MATCH(orders!$D730,products!$A$1:$A$49,0),MATCH(orders!N$1,products!$A$1:$G$1,0))</f>
        <v>7.29</v>
      </c>
      <c r="O730" s="5">
        <f t="shared" si="35"/>
        <v>21.87</v>
      </c>
    </row>
    <row r="731" spans="1:15" x14ac:dyDescent="0.3">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4">
        <f>INDEX(products!$A$1:$G$49,MATCH(orders!$D731,products!$A$1:$A$49,0),MATCH(orders!M$1,products!$A$1:$G$1,0))</f>
        <v>0.2</v>
      </c>
      <c r="N731" s="5">
        <f>INDEX(products!$A$1:$G$49,MATCH(orders!$D731,products!$A$1:$A$49,0),MATCH(orders!N$1,products!$A$1:$G$1,0))</f>
        <v>4.3650000000000002</v>
      </c>
      <c r="O731" s="5">
        <f t="shared" si="35"/>
        <v>4.3650000000000002</v>
      </c>
    </row>
    <row r="732" spans="1:15" x14ac:dyDescent="0.3">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4">
        <f>INDEX(products!$A$1:$G$49,MATCH(orders!$D732,products!$A$1:$A$49,0),MATCH(orders!M$1,products!$A$1:$G$1,0))</f>
        <v>2.5</v>
      </c>
      <c r="N732" s="5">
        <f>INDEX(products!$A$1:$G$49,MATCH(orders!$D732,products!$A$1:$A$49,0),MATCH(orders!N$1,products!$A$1:$G$1,0))</f>
        <v>36.454999999999998</v>
      </c>
      <c r="O732" s="5">
        <f t="shared" si="35"/>
        <v>36.454999999999998</v>
      </c>
    </row>
    <row r="733" spans="1:15" x14ac:dyDescent="0.3">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4">
        <f>INDEX(products!$A$1:$G$49,MATCH(orders!$D733,products!$A$1:$A$49,0),MATCH(orders!M$1,products!$A$1:$G$1,0))</f>
        <v>0.2</v>
      </c>
      <c r="N733" s="5">
        <f>INDEX(products!$A$1:$G$49,MATCH(orders!$D733,products!$A$1:$A$49,0),MATCH(orders!N$1,products!$A$1:$G$1,0))</f>
        <v>3.8849999999999998</v>
      </c>
      <c r="O733" s="5">
        <f t="shared" si="35"/>
        <v>15.54</v>
      </c>
    </row>
    <row r="734" spans="1:15" x14ac:dyDescent="0.3">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4">
        <f>INDEX(products!$A$1:$G$49,MATCH(orders!$D734,products!$A$1:$A$49,0),MATCH(orders!M$1,products!$A$1:$G$1,0))</f>
        <v>0.2</v>
      </c>
      <c r="N734" s="5">
        <f>INDEX(products!$A$1:$G$49,MATCH(orders!$D734,products!$A$1:$A$49,0),MATCH(orders!N$1,products!$A$1:$G$1,0))</f>
        <v>4.4550000000000001</v>
      </c>
      <c r="O734" s="5">
        <f t="shared" si="35"/>
        <v>8.91</v>
      </c>
    </row>
    <row r="735" spans="1:15" x14ac:dyDescent="0.3">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4">
        <f>INDEX(products!$A$1:$G$49,MATCH(orders!$D735,products!$A$1:$A$49,0),MATCH(orders!M$1,products!$A$1:$G$1,0))</f>
        <v>2.5</v>
      </c>
      <c r="N735" s="5">
        <f>INDEX(products!$A$1:$G$49,MATCH(orders!$D735,products!$A$1:$A$49,0),MATCH(orders!N$1,products!$A$1:$G$1,0))</f>
        <v>33.464999999999996</v>
      </c>
      <c r="O735" s="5">
        <f t="shared" si="35"/>
        <v>100.39499999999998</v>
      </c>
    </row>
    <row r="736" spans="1:15" x14ac:dyDescent="0.3">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4">
        <f>INDEX(products!$A$1:$G$49,MATCH(orders!$D736,products!$A$1:$A$49,0),MATCH(orders!M$1,products!$A$1:$G$1,0))</f>
        <v>0.2</v>
      </c>
      <c r="N736" s="5">
        <f>INDEX(products!$A$1:$G$49,MATCH(orders!$D736,products!$A$1:$A$49,0),MATCH(orders!N$1,products!$A$1:$G$1,0))</f>
        <v>2.6849999999999996</v>
      </c>
      <c r="O736" s="5">
        <f t="shared" si="35"/>
        <v>13.424999999999997</v>
      </c>
    </row>
    <row r="737" spans="1:15" x14ac:dyDescent="0.3">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4">
        <f>INDEX(products!$A$1:$G$49,MATCH(orders!$D737,products!$A$1:$A$49,0),MATCH(orders!M$1,products!$A$1:$G$1,0))</f>
        <v>0.2</v>
      </c>
      <c r="N737" s="5">
        <f>INDEX(products!$A$1:$G$49,MATCH(orders!$D737,products!$A$1:$A$49,0),MATCH(orders!N$1,products!$A$1:$G$1,0))</f>
        <v>3.645</v>
      </c>
      <c r="O737" s="5">
        <f t="shared" si="35"/>
        <v>21.87</v>
      </c>
    </row>
    <row r="738" spans="1:15" x14ac:dyDescent="0.3">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4">
        <f>INDEX(products!$A$1:$G$49,MATCH(orders!$D738,products!$A$1:$A$49,0),MATCH(orders!M$1,products!$A$1:$G$1,0))</f>
        <v>1</v>
      </c>
      <c r="N738" s="5">
        <f>INDEX(products!$A$1:$G$49,MATCH(orders!$D738,products!$A$1:$A$49,0),MATCH(orders!N$1,products!$A$1:$G$1,0))</f>
        <v>12.95</v>
      </c>
      <c r="O738" s="5">
        <f t="shared" si="35"/>
        <v>25.9</v>
      </c>
    </row>
    <row r="739" spans="1:15" x14ac:dyDescent="0.3">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4">
        <f>INDEX(products!$A$1:$G$49,MATCH(orders!$D739,products!$A$1:$A$49,0),MATCH(orders!M$1,products!$A$1:$G$1,0))</f>
        <v>1</v>
      </c>
      <c r="N739" s="5">
        <f>INDEX(products!$A$1:$G$49,MATCH(orders!$D739,products!$A$1:$A$49,0),MATCH(orders!N$1,products!$A$1:$G$1,0))</f>
        <v>11.25</v>
      </c>
      <c r="O739" s="5">
        <f t="shared" si="35"/>
        <v>56.25</v>
      </c>
    </row>
    <row r="740" spans="1:15" x14ac:dyDescent="0.3">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4">
        <f>INDEX(products!$A$1:$G$49,MATCH(orders!$D740,products!$A$1:$A$49,0),MATCH(orders!M$1,products!$A$1:$G$1,0))</f>
        <v>0.2</v>
      </c>
      <c r="N740" s="5">
        <f>INDEX(products!$A$1:$G$49,MATCH(orders!$D740,products!$A$1:$A$49,0),MATCH(orders!N$1,products!$A$1:$G$1,0))</f>
        <v>3.5849999999999995</v>
      </c>
      <c r="O740" s="5">
        <f t="shared" si="35"/>
        <v>10.754999999999999</v>
      </c>
    </row>
    <row r="741" spans="1:15" x14ac:dyDescent="0.3">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4">
        <f>INDEX(products!$A$1:$G$49,MATCH(orders!$D741,products!$A$1:$A$49,0),MATCH(orders!M$1,products!$A$1:$G$1,0))</f>
        <v>0.2</v>
      </c>
      <c r="N741" s="5">
        <f>INDEX(products!$A$1:$G$49,MATCH(orders!$D741,products!$A$1:$A$49,0),MATCH(orders!N$1,products!$A$1:$G$1,0))</f>
        <v>3.645</v>
      </c>
      <c r="O741" s="5">
        <f t="shared" si="35"/>
        <v>18.225000000000001</v>
      </c>
    </row>
    <row r="742" spans="1:15" x14ac:dyDescent="0.3">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4">
        <f>INDEX(products!$A$1:$G$49,MATCH(orders!$D742,products!$A$1:$A$49,0),MATCH(orders!M$1,products!$A$1:$G$1,0))</f>
        <v>0.5</v>
      </c>
      <c r="N742" s="5">
        <f>INDEX(products!$A$1:$G$49,MATCH(orders!$D742,products!$A$1:$A$49,0),MATCH(orders!N$1,products!$A$1:$G$1,0))</f>
        <v>7.169999999999999</v>
      </c>
      <c r="O742" s="5">
        <f t="shared" si="35"/>
        <v>28.679999999999996</v>
      </c>
    </row>
    <row r="743" spans="1:15" x14ac:dyDescent="0.3">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4">
        <f>INDEX(products!$A$1:$G$49,MATCH(orders!$D743,products!$A$1:$A$49,0),MATCH(orders!M$1,products!$A$1:$G$1,0))</f>
        <v>0.2</v>
      </c>
      <c r="N743" s="5">
        <f>INDEX(products!$A$1:$G$49,MATCH(orders!$D743,products!$A$1:$A$49,0),MATCH(orders!N$1,products!$A$1:$G$1,0))</f>
        <v>4.3650000000000002</v>
      </c>
      <c r="O743" s="5">
        <f t="shared" si="35"/>
        <v>8.73</v>
      </c>
    </row>
    <row r="744" spans="1:15" x14ac:dyDescent="0.3">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4">
        <f>INDEX(products!$A$1:$G$49,MATCH(orders!$D744,products!$A$1:$A$49,0),MATCH(orders!M$1,products!$A$1:$G$1,0))</f>
        <v>1</v>
      </c>
      <c r="N744" s="5">
        <f>INDEX(products!$A$1:$G$49,MATCH(orders!$D744,products!$A$1:$A$49,0),MATCH(orders!N$1,products!$A$1:$G$1,0))</f>
        <v>14.55</v>
      </c>
      <c r="O744" s="5">
        <f t="shared" si="35"/>
        <v>58.2</v>
      </c>
    </row>
    <row r="745" spans="1:15" x14ac:dyDescent="0.3">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4">
        <f>INDEX(products!$A$1:$G$49,MATCH(orders!$D745,products!$A$1:$A$49,0),MATCH(orders!M$1,products!$A$1:$G$1,0))</f>
        <v>0.5</v>
      </c>
      <c r="N745" s="5">
        <f>INDEX(products!$A$1:$G$49,MATCH(orders!$D745,products!$A$1:$A$49,0),MATCH(orders!N$1,products!$A$1:$G$1,0))</f>
        <v>5.97</v>
      </c>
      <c r="O745" s="5">
        <f t="shared" si="35"/>
        <v>17.91</v>
      </c>
    </row>
    <row r="746" spans="1:15" x14ac:dyDescent="0.3">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4">
        <f>INDEX(products!$A$1:$G$49,MATCH(orders!$D746,products!$A$1:$A$49,0),MATCH(orders!M$1,products!$A$1:$G$1,0))</f>
        <v>0.2</v>
      </c>
      <c r="N746" s="5">
        <f>INDEX(products!$A$1:$G$49,MATCH(orders!$D746,products!$A$1:$A$49,0),MATCH(orders!N$1,products!$A$1:$G$1,0))</f>
        <v>2.9849999999999999</v>
      </c>
      <c r="O746" s="5">
        <f t="shared" si="35"/>
        <v>17.91</v>
      </c>
    </row>
    <row r="747" spans="1:15" x14ac:dyDescent="0.3">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4">
        <f>INDEX(products!$A$1:$G$49,MATCH(orders!$D747,products!$A$1:$A$49,0),MATCH(orders!M$1,products!$A$1:$G$1,0))</f>
        <v>0.5</v>
      </c>
      <c r="N747" s="5">
        <f>INDEX(products!$A$1:$G$49,MATCH(orders!$D747,products!$A$1:$A$49,0),MATCH(orders!N$1,products!$A$1:$G$1,0))</f>
        <v>7.29</v>
      </c>
      <c r="O747" s="5">
        <f t="shared" si="35"/>
        <v>14.58</v>
      </c>
    </row>
    <row r="748" spans="1:15" x14ac:dyDescent="0.3">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4">
        <f>INDEX(products!$A$1:$G$49,MATCH(orders!$D748,products!$A$1:$A$49,0),MATCH(orders!M$1,products!$A$1:$G$1,0))</f>
        <v>1</v>
      </c>
      <c r="N748" s="5">
        <f>INDEX(products!$A$1:$G$49,MATCH(orders!$D748,products!$A$1:$A$49,0),MATCH(orders!N$1,products!$A$1:$G$1,0))</f>
        <v>11.25</v>
      </c>
      <c r="O748" s="5">
        <f t="shared" si="35"/>
        <v>33.75</v>
      </c>
    </row>
    <row r="749" spans="1:15" x14ac:dyDescent="0.3">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4">
        <f>INDEX(products!$A$1:$G$49,MATCH(orders!$D749,products!$A$1:$A$49,0),MATCH(orders!M$1,products!$A$1:$G$1,0))</f>
        <v>0.5</v>
      </c>
      <c r="N749" s="5">
        <f>INDEX(products!$A$1:$G$49,MATCH(orders!$D749,products!$A$1:$A$49,0),MATCH(orders!N$1,products!$A$1:$G$1,0))</f>
        <v>8.73</v>
      </c>
      <c r="O749" s="5">
        <f t="shared" si="35"/>
        <v>34.92</v>
      </c>
    </row>
    <row r="750" spans="1:15" x14ac:dyDescent="0.3">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4">
        <f>INDEX(products!$A$1:$G$49,MATCH(orders!$D750,products!$A$1:$A$49,0),MATCH(orders!M$1,products!$A$1:$G$1,0))</f>
        <v>0.5</v>
      </c>
      <c r="N750" s="5">
        <f>INDEX(products!$A$1:$G$49,MATCH(orders!$D750,products!$A$1:$A$49,0),MATCH(orders!N$1,products!$A$1:$G$1,0))</f>
        <v>7.29</v>
      </c>
      <c r="O750" s="5">
        <f t="shared" si="35"/>
        <v>14.58</v>
      </c>
    </row>
    <row r="751" spans="1:15" x14ac:dyDescent="0.3">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4">
        <f>INDEX(products!$A$1:$G$49,MATCH(orders!$D751,products!$A$1:$A$49,0),MATCH(orders!M$1,products!$A$1:$G$1,0))</f>
        <v>0.2</v>
      </c>
      <c r="N751" s="5">
        <f>INDEX(products!$A$1:$G$49,MATCH(orders!$D751,products!$A$1:$A$49,0),MATCH(orders!N$1,products!$A$1:$G$1,0))</f>
        <v>2.6849999999999996</v>
      </c>
      <c r="O751" s="5">
        <f t="shared" si="35"/>
        <v>5.3699999999999992</v>
      </c>
    </row>
    <row r="752" spans="1:15" x14ac:dyDescent="0.3">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4">
        <f>INDEX(products!$A$1:$G$49,MATCH(orders!$D752,products!$A$1:$A$49,0),MATCH(orders!M$1,products!$A$1:$G$1,0))</f>
        <v>0.5</v>
      </c>
      <c r="N752" s="5">
        <f>INDEX(products!$A$1:$G$49,MATCH(orders!$D752,products!$A$1:$A$49,0),MATCH(orders!N$1,products!$A$1:$G$1,0))</f>
        <v>5.97</v>
      </c>
      <c r="O752" s="5">
        <f t="shared" si="35"/>
        <v>5.97</v>
      </c>
    </row>
    <row r="753" spans="1:15" x14ac:dyDescent="0.3">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4">
        <f>INDEX(products!$A$1:$G$49,MATCH(orders!$D753,products!$A$1:$A$49,0),MATCH(orders!M$1,products!$A$1:$G$1,0))</f>
        <v>0.5</v>
      </c>
      <c r="N753" s="5">
        <f>INDEX(products!$A$1:$G$49,MATCH(orders!$D753,products!$A$1:$A$49,0),MATCH(orders!N$1,products!$A$1:$G$1,0))</f>
        <v>9.51</v>
      </c>
      <c r="O753" s="5">
        <f t="shared" si="35"/>
        <v>19.02</v>
      </c>
    </row>
    <row r="754" spans="1:15" x14ac:dyDescent="0.3">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4">
        <f>INDEX(products!$A$1:$G$49,MATCH(orders!$D754,products!$A$1:$A$49,0),MATCH(orders!M$1,products!$A$1:$G$1,0))</f>
        <v>1</v>
      </c>
      <c r="N754" s="5">
        <f>INDEX(products!$A$1:$G$49,MATCH(orders!$D754,products!$A$1:$A$49,0),MATCH(orders!N$1,products!$A$1:$G$1,0))</f>
        <v>13.75</v>
      </c>
      <c r="O754" s="5">
        <f t="shared" si="35"/>
        <v>27.5</v>
      </c>
    </row>
    <row r="755" spans="1:15" x14ac:dyDescent="0.3">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4">
        <f>INDEX(products!$A$1:$G$49,MATCH(orders!$D755,products!$A$1:$A$49,0),MATCH(orders!M$1,products!$A$1:$G$1,0))</f>
        <v>0.5</v>
      </c>
      <c r="N755" s="5">
        <f>INDEX(products!$A$1:$G$49,MATCH(orders!$D755,products!$A$1:$A$49,0),MATCH(orders!N$1,products!$A$1:$G$1,0))</f>
        <v>5.97</v>
      </c>
      <c r="O755" s="5">
        <f t="shared" si="35"/>
        <v>29.849999999999998</v>
      </c>
    </row>
    <row r="756" spans="1:15" x14ac:dyDescent="0.3">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4">
        <f>INDEX(products!$A$1:$G$49,MATCH(orders!$D756,products!$A$1:$A$49,0),MATCH(orders!M$1,products!$A$1:$G$1,0))</f>
        <v>0.2</v>
      </c>
      <c r="N756" s="5">
        <f>INDEX(products!$A$1:$G$49,MATCH(orders!$D756,products!$A$1:$A$49,0),MATCH(orders!N$1,products!$A$1:$G$1,0))</f>
        <v>2.9849999999999999</v>
      </c>
      <c r="O756" s="5">
        <f t="shared" si="35"/>
        <v>17.91</v>
      </c>
    </row>
    <row r="757" spans="1:15" x14ac:dyDescent="0.3">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4">
        <f>INDEX(products!$A$1:$G$49,MATCH(orders!$D757,products!$A$1:$A$49,0),MATCH(orders!M$1,products!$A$1:$G$1,0))</f>
        <v>0.2</v>
      </c>
      <c r="N757" s="5">
        <f>INDEX(products!$A$1:$G$49,MATCH(orders!$D757,products!$A$1:$A$49,0),MATCH(orders!N$1,products!$A$1:$G$1,0))</f>
        <v>4.7549999999999999</v>
      </c>
      <c r="O757" s="5">
        <f t="shared" si="35"/>
        <v>28.53</v>
      </c>
    </row>
    <row r="758" spans="1:15" x14ac:dyDescent="0.3">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4">
        <f>INDEX(products!$A$1:$G$49,MATCH(orders!$D758,products!$A$1:$A$49,0),MATCH(orders!M$1,products!$A$1:$G$1,0))</f>
        <v>1</v>
      </c>
      <c r="N758" s="5">
        <f>INDEX(products!$A$1:$G$49,MATCH(orders!$D758,products!$A$1:$A$49,0),MATCH(orders!N$1,products!$A$1:$G$1,0))</f>
        <v>8.9499999999999993</v>
      </c>
      <c r="O758" s="5">
        <f t="shared" si="35"/>
        <v>35.799999999999997</v>
      </c>
    </row>
    <row r="759" spans="1:15" x14ac:dyDescent="0.3">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4">
        <f>INDEX(products!$A$1:$G$49,MATCH(orders!$D759,products!$A$1:$A$49,0),MATCH(orders!M$1,products!$A$1:$G$1,0))</f>
        <v>0.5</v>
      </c>
      <c r="N759" s="5">
        <f>INDEX(products!$A$1:$G$49,MATCH(orders!$D759,products!$A$1:$A$49,0),MATCH(orders!N$1,products!$A$1:$G$1,0))</f>
        <v>5.97</v>
      </c>
      <c r="O759" s="5">
        <f t="shared" si="35"/>
        <v>17.91</v>
      </c>
    </row>
    <row r="760" spans="1:15" x14ac:dyDescent="0.3">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4">
        <f>INDEX(products!$A$1:$G$49,MATCH(orders!$D760,products!$A$1:$A$49,0),MATCH(orders!M$1,products!$A$1:$G$1,0))</f>
        <v>1</v>
      </c>
      <c r="N760" s="5">
        <f>INDEX(products!$A$1:$G$49,MATCH(orders!$D760,products!$A$1:$A$49,0),MATCH(orders!N$1,products!$A$1:$G$1,0))</f>
        <v>8.9499999999999993</v>
      </c>
      <c r="O760" s="5">
        <f t="shared" si="35"/>
        <v>8.9499999999999993</v>
      </c>
    </row>
    <row r="761" spans="1:15" x14ac:dyDescent="0.3">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4">
        <f>INDEX(products!$A$1:$G$49,MATCH(orders!$D761,products!$A$1:$A$49,0),MATCH(orders!M$1,products!$A$1:$G$1,0))</f>
        <v>2.5</v>
      </c>
      <c r="N761" s="5">
        <f>INDEX(products!$A$1:$G$49,MATCH(orders!$D761,products!$A$1:$A$49,0),MATCH(orders!N$1,products!$A$1:$G$1,0))</f>
        <v>29.784999999999997</v>
      </c>
      <c r="O761" s="5">
        <f t="shared" si="35"/>
        <v>29.784999999999997</v>
      </c>
    </row>
    <row r="762" spans="1:15" x14ac:dyDescent="0.3">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4">
        <f>INDEX(products!$A$1:$G$49,MATCH(orders!$D762,products!$A$1:$A$49,0),MATCH(orders!M$1,products!$A$1:$G$1,0))</f>
        <v>0.5</v>
      </c>
      <c r="N762" s="5">
        <f>INDEX(products!$A$1:$G$49,MATCH(orders!$D762,products!$A$1:$A$49,0),MATCH(orders!N$1,products!$A$1:$G$1,0))</f>
        <v>8.91</v>
      </c>
      <c r="O762" s="5">
        <f t="shared" si="35"/>
        <v>44.55</v>
      </c>
    </row>
    <row r="763" spans="1:15" x14ac:dyDescent="0.3">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4">
        <f>INDEX(products!$A$1:$G$49,MATCH(orders!$D763,products!$A$1:$A$49,0),MATCH(orders!M$1,products!$A$1:$G$1,0))</f>
        <v>1</v>
      </c>
      <c r="N763" s="5">
        <f>INDEX(products!$A$1:$G$49,MATCH(orders!$D763,products!$A$1:$A$49,0),MATCH(orders!N$1,products!$A$1:$G$1,0))</f>
        <v>14.85</v>
      </c>
      <c r="O763" s="5">
        <f t="shared" si="35"/>
        <v>89.1</v>
      </c>
    </row>
    <row r="764" spans="1:15" x14ac:dyDescent="0.3">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4">
        <f>INDEX(products!$A$1:$G$49,MATCH(orders!$D764,products!$A$1:$A$49,0),MATCH(orders!M$1,products!$A$1:$G$1,0))</f>
        <v>0.5</v>
      </c>
      <c r="N764" s="5">
        <f>INDEX(products!$A$1:$G$49,MATCH(orders!$D764,products!$A$1:$A$49,0),MATCH(orders!N$1,products!$A$1:$G$1,0))</f>
        <v>8.73</v>
      </c>
      <c r="O764" s="5">
        <f t="shared" si="35"/>
        <v>43.650000000000006</v>
      </c>
    </row>
    <row r="765" spans="1:15" x14ac:dyDescent="0.3">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4">
        <f>INDEX(products!$A$1:$G$49,MATCH(orders!$D765,products!$A$1:$A$49,0),MATCH(orders!M$1,products!$A$1:$G$1,0))</f>
        <v>0.5</v>
      </c>
      <c r="N765" s="5">
        <f>INDEX(products!$A$1:$G$49,MATCH(orders!$D765,products!$A$1:$A$49,0),MATCH(orders!N$1,products!$A$1:$G$1,0))</f>
        <v>7.77</v>
      </c>
      <c r="O765" s="5">
        <f t="shared" si="35"/>
        <v>23.31</v>
      </c>
    </row>
    <row r="766" spans="1:15" x14ac:dyDescent="0.3">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4">
        <f>INDEX(products!$A$1:$G$49,MATCH(orders!$D766,products!$A$1:$A$49,0),MATCH(orders!M$1,products!$A$1:$G$1,0))</f>
        <v>2.5</v>
      </c>
      <c r="N766" s="5">
        <f>INDEX(products!$A$1:$G$49,MATCH(orders!$D766,products!$A$1:$A$49,0),MATCH(orders!N$1,products!$A$1:$G$1,0))</f>
        <v>29.784999999999997</v>
      </c>
      <c r="O766" s="5">
        <f t="shared" si="35"/>
        <v>178.70999999999998</v>
      </c>
    </row>
    <row r="767" spans="1:15" x14ac:dyDescent="0.3">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4">
        <f>INDEX(products!$A$1:$G$49,MATCH(orders!$D767,products!$A$1:$A$49,0),MATCH(orders!M$1,products!$A$1:$G$1,0))</f>
        <v>1</v>
      </c>
      <c r="N767" s="5">
        <f>INDEX(products!$A$1:$G$49,MATCH(orders!$D767,products!$A$1:$A$49,0),MATCH(orders!N$1,products!$A$1:$G$1,0))</f>
        <v>9.9499999999999993</v>
      </c>
      <c r="O767" s="5">
        <f t="shared" si="35"/>
        <v>59.699999999999996</v>
      </c>
    </row>
    <row r="768" spans="1:15" x14ac:dyDescent="0.3">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4">
        <f>INDEX(products!$A$1:$G$49,MATCH(orders!$D768,products!$A$1:$A$49,0),MATCH(orders!M$1,products!$A$1:$G$1,0))</f>
        <v>0.5</v>
      </c>
      <c r="N768" s="5">
        <f>INDEX(products!$A$1:$G$49,MATCH(orders!$D768,products!$A$1:$A$49,0),MATCH(orders!N$1,products!$A$1:$G$1,0))</f>
        <v>7.77</v>
      </c>
      <c r="O768" s="5">
        <f t="shared" si="35"/>
        <v>15.54</v>
      </c>
    </row>
    <row r="769" spans="1:15" x14ac:dyDescent="0.3">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4">
        <f>INDEX(products!$A$1:$G$49,MATCH(orders!$D769,products!$A$1:$A$49,0),MATCH(orders!M$1,products!$A$1:$G$1,0))</f>
        <v>2.5</v>
      </c>
      <c r="N769" s="5">
        <f>INDEX(products!$A$1:$G$49,MATCH(orders!$D769,products!$A$1:$A$49,0),MATCH(orders!N$1,products!$A$1:$G$1,0))</f>
        <v>29.784999999999997</v>
      </c>
      <c r="O769" s="5">
        <f t="shared" si="35"/>
        <v>89.35499999999999</v>
      </c>
    </row>
    <row r="770" spans="1:15" x14ac:dyDescent="0.3">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t="str">
        <f>INDEX(products!$A$1:$G$49,MATCH(orders!$D770,products!$A$1:$A$49,0),MATCH(orders!I$1,products!$A$1:$G$1,0))</f>
        <v>Rob</v>
      </c>
      <c r="J770" t="str">
        <f t="shared" si="33"/>
        <v>Robusta</v>
      </c>
      <c r="K770" t="str">
        <f>INDEX(products!$A$1:$G$49,MATCH(orders!$D770,products!$A$1:$A$49,0),MATCH(orders!K$1,products!$A$1:$G$1,0))</f>
        <v>L</v>
      </c>
      <c r="L770" t="str">
        <f t="shared" si="34"/>
        <v>Light</v>
      </c>
      <c r="M770" s="4">
        <f>INDEX(products!$A$1:$G$49,MATCH(orders!$D770,products!$A$1:$A$49,0),MATCH(orders!M$1,products!$A$1:$G$1,0))</f>
        <v>1</v>
      </c>
      <c r="N770" s="5">
        <f>INDEX(products!$A$1:$G$49,MATCH(orders!$D770,products!$A$1:$A$49,0),MATCH(orders!N$1,products!$A$1:$G$1,0))</f>
        <v>11.95</v>
      </c>
      <c r="O770" s="5">
        <f t="shared" si="35"/>
        <v>23.9</v>
      </c>
    </row>
    <row r="771" spans="1:15" x14ac:dyDescent="0.3">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t="str">
        <f>INDEX(products!$A$1:$G$49,MATCH(orders!$D771,products!$A$1:$A$49,0),MATCH(orders!I$1,products!$A$1:$G$1,0))</f>
        <v>Rob</v>
      </c>
      <c r="J771" t="str">
        <f t="shared" ref="J771:J834" si="36">IF(I771="Rob","Robusta",IF(I771="Exc","Excelsa",IF(I771="Ara","Arabica","Liberica")))</f>
        <v>Robusta</v>
      </c>
      <c r="K771" t="str">
        <f>INDEX(products!$A$1:$G$49,MATCH(orders!$D771,products!$A$1:$A$49,0),MATCH(orders!K$1,products!$A$1:$G$1,0))</f>
        <v>M</v>
      </c>
      <c r="L771" t="str">
        <f t="shared" ref="L771:L834" si="37">IF(K771="M", "Medium",IF(K771="L","Light","Dark"))</f>
        <v>Medium</v>
      </c>
      <c r="M771" s="4">
        <f>INDEX(products!$A$1:$G$49,MATCH(orders!$D771,products!$A$1:$A$49,0),MATCH(orders!M$1,products!$A$1:$G$1,0))</f>
        <v>2.5</v>
      </c>
      <c r="N771" s="5">
        <f>INDEX(products!$A$1:$G$49,MATCH(orders!$D771,products!$A$1:$A$49,0),MATCH(orders!N$1,products!$A$1:$G$1,0))</f>
        <v>22.884999999999998</v>
      </c>
      <c r="O771" s="5">
        <f t="shared" ref="O771:O834" si="38">N771*E771</f>
        <v>137.31</v>
      </c>
    </row>
    <row r="772" spans="1:15" x14ac:dyDescent="0.3">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4">
        <f>INDEX(products!$A$1:$G$49,MATCH(orders!$D772,products!$A$1:$A$49,0),MATCH(orders!M$1,products!$A$1:$G$1,0))</f>
        <v>1</v>
      </c>
      <c r="N772" s="5">
        <f>INDEX(products!$A$1:$G$49,MATCH(orders!$D772,products!$A$1:$A$49,0),MATCH(orders!N$1,products!$A$1:$G$1,0))</f>
        <v>9.9499999999999993</v>
      </c>
      <c r="O772" s="5">
        <f t="shared" si="38"/>
        <v>9.9499999999999993</v>
      </c>
    </row>
    <row r="773" spans="1:15" x14ac:dyDescent="0.3">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4">
        <f>INDEX(products!$A$1:$G$49,MATCH(orders!$D773,products!$A$1:$A$49,0),MATCH(orders!M$1,products!$A$1:$G$1,0))</f>
        <v>0.5</v>
      </c>
      <c r="N773" s="5">
        <f>INDEX(products!$A$1:$G$49,MATCH(orders!$D773,products!$A$1:$A$49,0),MATCH(orders!N$1,products!$A$1:$G$1,0))</f>
        <v>7.169999999999999</v>
      </c>
      <c r="O773" s="5">
        <f t="shared" si="38"/>
        <v>21.509999999999998</v>
      </c>
    </row>
    <row r="774" spans="1:15" x14ac:dyDescent="0.3">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4">
        <f>INDEX(products!$A$1:$G$49,MATCH(orders!$D774,products!$A$1:$A$49,0),MATCH(orders!M$1,products!$A$1:$G$1,0))</f>
        <v>1</v>
      </c>
      <c r="N774" s="5">
        <f>INDEX(products!$A$1:$G$49,MATCH(orders!$D774,products!$A$1:$A$49,0),MATCH(orders!N$1,products!$A$1:$G$1,0))</f>
        <v>13.75</v>
      </c>
      <c r="O774" s="5">
        <f t="shared" si="38"/>
        <v>82.5</v>
      </c>
    </row>
    <row r="775" spans="1:15" x14ac:dyDescent="0.3">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4">
        <f>INDEX(products!$A$1:$G$49,MATCH(orders!$D775,products!$A$1:$A$49,0),MATCH(orders!M$1,products!$A$1:$G$1,0))</f>
        <v>0.2</v>
      </c>
      <c r="N775" s="5">
        <f>INDEX(products!$A$1:$G$49,MATCH(orders!$D775,products!$A$1:$A$49,0),MATCH(orders!N$1,products!$A$1:$G$1,0))</f>
        <v>4.3650000000000002</v>
      </c>
      <c r="O775" s="5">
        <f t="shared" si="38"/>
        <v>8.73</v>
      </c>
    </row>
    <row r="776" spans="1:15" x14ac:dyDescent="0.3">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4">
        <f>INDEX(products!$A$1:$G$49,MATCH(orders!$D776,products!$A$1:$A$49,0),MATCH(orders!M$1,products!$A$1:$G$1,0))</f>
        <v>1</v>
      </c>
      <c r="N776" s="5">
        <f>INDEX(products!$A$1:$G$49,MATCH(orders!$D776,products!$A$1:$A$49,0),MATCH(orders!N$1,products!$A$1:$G$1,0))</f>
        <v>9.9499999999999993</v>
      </c>
      <c r="O776" s="5">
        <f t="shared" si="38"/>
        <v>19.899999999999999</v>
      </c>
    </row>
    <row r="777" spans="1:15" x14ac:dyDescent="0.3">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4">
        <f>INDEX(products!$A$1:$G$49,MATCH(orders!$D777,products!$A$1:$A$49,0),MATCH(orders!M$1,products!$A$1:$G$1,0))</f>
        <v>0.5</v>
      </c>
      <c r="N777" s="5">
        <f>INDEX(products!$A$1:$G$49,MATCH(orders!$D777,products!$A$1:$A$49,0),MATCH(orders!N$1,products!$A$1:$G$1,0))</f>
        <v>8.91</v>
      </c>
      <c r="O777" s="5">
        <f t="shared" si="38"/>
        <v>17.82</v>
      </c>
    </row>
    <row r="778" spans="1:15" x14ac:dyDescent="0.3">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4">
        <f>INDEX(products!$A$1:$G$49,MATCH(orders!$D778,products!$A$1:$A$49,0),MATCH(orders!M$1,products!$A$1:$G$1,0))</f>
        <v>0.5</v>
      </c>
      <c r="N778" s="5">
        <f>INDEX(products!$A$1:$G$49,MATCH(orders!$D778,products!$A$1:$A$49,0),MATCH(orders!N$1,products!$A$1:$G$1,0))</f>
        <v>6.75</v>
      </c>
      <c r="O778" s="5">
        <f t="shared" si="38"/>
        <v>20.25</v>
      </c>
    </row>
    <row r="779" spans="1:15" x14ac:dyDescent="0.3">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4">
        <f>INDEX(products!$A$1:$G$49,MATCH(orders!$D779,products!$A$1:$A$49,0),MATCH(orders!M$1,products!$A$1:$G$1,0))</f>
        <v>2.5</v>
      </c>
      <c r="N779" s="5">
        <f>INDEX(products!$A$1:$G$49,MATCH(orders!$D779,products!$A$1:$A$49,0),MATCH(orders!N$1,products!$A$1:$G$1,0))</f>
        <v>29.784999999999997</v>
      </c>
      <c r="O779" s="5">
        <f t="shared" si="38"/>
        <v>59.569999999999993</v>
      </c>
    </row>
    <row r="780" spans="1:15" x14ac:dyDescent="0.3">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4">
        <f>INDEX(products!$A$1:$G$49,MATCH(orders!$D780,products!$A$1:$A$49,0),MATCH(orders!M$1,products!$A$1:$G$1,0))</f>
        <v>0.5</v>
      </c>
      <c r="N780" s="5">
        <f>INDEX(products!$A$1:$G$49,MATCH(orders!$D780,products!$A$1:$A$49,0),MATCH(orders!N$1,products!$A$1:$G$1,0))</f>
        <v>9.51</v>
      </c>
      <c r="O780" s="5">
        <f t="shared" si="38"/>
        <v>19.02</v>
      </c>
    </row>
    <row r="781" spans="1:15" x14ac:dyDescent="0.3">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4">
        <f>INDEX(products!$A$1:$G$49,MATCH(orders!$D781,products!$A$1:$A$49,0),MATCH(orders!M$1,products!$A$1:$G$1,0))</f>
        <v>1</v>
      </c>
      <c r="N781" s="5">
        <f>INDEX(products!$A$1:$G$49,MATCH(orders!$D781,products!$A$1:$A$49,0),MATCH(orders!N$1,products!$A$1:$G$1,0))</f>
        <v>12.95</v>
      </c>
      <c r="O781" s="5">
        <f t="shared" si="38"/>
        <v>77.699999999999989</v>
      </c>
    </row>
    <row r="782" spans="1:15" x14ac:dyDescent="0.3">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4">
        <f>INDEX(products!$A$1:$G$49,MATCH(orders!$D782,products!$A$1:$A$49,0),MATCH(orders!M$1,products!$A$1:$G$1,0))</f>
        <v>1</v>
      </c>
      <c r="N782" s="5">
        <f>INDEX(products!$A$1:$G$49,MATCH(orders!$D782,products!$A$1:$A$49,0),MATCH(orders!N$1,products!$A$1:$G$1,0))</f>
        <v>13.75</v>
      </c>
      <c r="O782" s="5">
        <f t="shared" si="38"/>
        <v>41.25</v>
      </c>
    </row>
    <row r="783" spans="1:15" x14ac:dyDescent="0.3">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4">
        <f>INDEX(products!$A$1:$G$49,MATCH(orders!$D783,products!$A$1:$A$49,0),MATCH(orders!M$1,products!$A$1:$G$1,0))</f>
        <v>2.5</v>
      </c>
      <c r="N783" s="5">
        <f>INDEX(products!$A$1:$G$49,MATCH(orders!$D783,products!$A$1:$A$49,0),MATCH(orders!N$1,products!$A$1:$G$1,0))</f>
        <v>36.454999999999998</v>
      </c>
      <c r="O783" s="5">
        <f t="shared" si="38"/>
        <v>145.82</v>
      </c>
    </row>
    <row r="784" spans="1:15" x14ac:dyDescent="0.3">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4">
        <f>INDEX(products!$A$1:$G$49,MATCH(orders!$D784,products!$A$1:$A$49,0),MATCH(orders!M$1,products!$A$1:$G$1,0))</f>
        <v>0.2</v>
      </c>
      <c r="N784" s="5">
        <f>INDEX(products!$A$1:$G$49,MATCH(orders!$D784,products!$A$1:$A$49,0),MATCH(orders!N$1,products!$A$1:$G$1,0))</f>
        <v>4.4550000000000001</v>
      </c>
      <c r="O784" s="5">
        <f t="shared" si="38"/>
        <v>26.73</v>
      </c>
    </row>
    <row r="785" spans="1:15" x14ac:dyDescent="0.3">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4">
        <f>INDEX(products!$A$1:$G$49,MATCH(orders!$D785,products!$A$1:$A$49,0),MATCH(orders!M$1,products!$A$1:$G$1,0))</f>
        <v>0.5</v>
      </c>
      <c r="N785" s="5">
        <f>INDEX(products!$A$1:$G$49,MATCH(orders!$D785,products!$A$1:$A$49,0),MATCH(orders!N$1,products!$A$1:$G$1,0))</f>
        <v>8.73</v>
      </c>
      <c r="O785" s="5">
        <f t="shared" si="38"/>
        <v>43.650000000000006</v>
      </c>
    </row>
    <row r="786" spans="1:15" x14ac:dyDescent="0.3">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4">
        <f>INDEX(products!$A$1:$G$49,MATCH(orders!$D786,products!$A$1:$A$49,0),MATCH(orders!M$1,products!$A$1:$G$1,0))</f>
        <v>1</v>
      </c>
      <c r="N786" s="5">
        <f>INDEX(products!$A$1:$G$49,MATCH(orders!$D786,products!$A$1:$A$49,0),MATCH(orders!N$1,products!$A$1:$G$1,0))</f>
        <v>15.85</v>
      </c>
      <c r="O786" s="5">
        <f t="shared" si="38"/>
        <v>31.7</v>
      </c>
    </row>
    <row r="787" spans="1:15" x14ac:dyDescent="0.3">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4">
        <f>INDEX(products!$A$1:$G$49,MATCH(orders!$D787,products!$A$1:$A$49,0),MATCH(orders!M$1,products!$A$1:$G$1,0))</f>
        <v>2.5</v>
      </c>
      <c r="N787" s="5">
        <f>INDEX(products!$A$1:$G$49,MATCH(orders!$D787,products!$A$1:$A$49,0),MATCH(orders!N$1,products!$A$1:$G$1,0))</f>
        <v>22.884999999999998</v>
      </c>
      <c r="O787" s="5">
        <f t="shared" si="38"/>
        <v>22.884999999999998</v>
      </c>
    </row>
    <row r="788" spans="1:15" x14ac:dyDescent="0.3">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4">
        <f>INDEX(products!$A$1:$G$49,MATCH(orders!$D788,products!$A$1:$A$49,0),MATCH(orders!M$1,products!$A$1:$G$1,0))</f>
        <v>2.5</v>
      </c>
      <c r="N788" s="5">
        <f>INDEX(products!$A$1:$G$49,MATCH(orders!$D788,products!$A$1:$A$49,0),MATCH(orders!N$1,products!$A$1:$G$1,0))</f>
        <v>27.945</v>
      </c>
      <c r="O788" s="5">
        <f t="shared" si="38"/>
        <v>27.945</v>
      </c>
    </row>
    <row r="789" spans="1:15" x14ac:dyDescent="0.3">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4">
        <f>INDEX(products!$A$1:$G$49,MATCH(orders!$D789,products!$A$1:$A$49,0),MATCH(orders!M$1,products!$A$1:$G$1,0))</f>
        <v>1</v>
      </c>
      <c r="N789" s="5">
        <f>INDEX(products!$A$1:$G$49,MATCH(orders!$D789,products!$A$1:$A$49,0),MATCH(orders!N$1,products!$A$1:$G$1,0))</f>
        <v>13.75</v>
      </c>
      <c r="O789" s="5">
        <f t="shared" si="38"/>
        <v>82.5</v>
      </c>
    </row>
    <row r="790" spans="1:15" x14ac:dyDescent="0.3">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4">
        <f>INDEX(products!$A$1:$G$49,MATCH(orders!$D790,products!$A$1:$A$49,0),MATCH(orders!M$1,products!$A$1:$G$1,0))</f>
        <v>2.5</v>
      </c>
      <c r="N790" s="5">
        <f>INDEX(products!$A$1:$G$49,MATCH(orders!$D790,products!$A$1:$A$49,0),MATCH(orders!N$1,products!$A$1:$G$1,0))</f>
        <v>22.884999999999998</v>
      </c>
      <c r="O790" s="5">
        <f t="shared" si="38"/>
        <v>45.769999999999996</v>
      </c>
    </row>
    <row r="791" spans="1:15" x14ac:dyDescent="0.3">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4">
        <f>INDEX(products!$A$1:$G$49,MATCH(orders!$D791,products!$A$1:$A$49,0),MATCH(orders!M$1,products!$A$1:$G$1,0))</f>
        <v>1</v>
      </c>
      <c r="N791" s="5">
        <f>INDEX(products!$A$1:$G$49,MATCH(orders!$D791,products!$A$1:$A$49,0),MATCH(orders!N$1,products!$A$1:$G$1,0))</f>
        <v>12.95</v>
      </c>
      <c r="O791" s="5">
        <f t="shared" si="38"/>
        <v>77.699999999999989</v>
      </c>
    </row>
    <row r="792" spans="1:15" x14ac:dyDescent="0.3">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4">
        <f>INDEX(products!$A$1:$G$49,MATCH(orders!$D792,products!$A$1:$A$49,0),MATCH(orders!M$1,products!$A$1:$G$1,0))</f>
        <v>0.5</v>
      </c>
      <c r="N792" s="5">
        <f>INDEX(products!$A$1:$G$49,MATCH(orders!$D792,products!$A$1:$A$49,0),MATCH(orders!N$1,products!$A$1:$G$1,0))</f>
        <v>7.77</v>
      </c>
      <c r="O792" s="5">
        <f t="shared" si="38"/>
        <v>23.31</v>
      </c>
    </row>
    <row r="793" spans="1:15" x14ac:dyDescent="0.3">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4">
        <f>INDEX(products!$A$1:$G$49,MATCH(orders!$D793,products!$A$1:$A$49,0),MATCH(orders!M$1,products!$A$1:$G$1,0))</f>
        <v>0.2</v>
      </c>
      <c r="N793" s="5">
        <f>INDEX(products!$A$1:$G$49,MATCH(orders!$D793,products!$A$1:$A$49,0),MATCH(orders!N$1,products!$A$1:$G$1,0))</f>
        <v>4.7549999999999999</v>
      </c>
      <c r="O793" s="5">
        <f t="shared" si="38"/>
        <v>23.774999999999999</v>
      </c>
    </row>
    <row r="794" spans="1:15" x14ac:dyDescent="0.3">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4">
        <f>INDEX(products!$A$1:$G$49,MATCH(orders!$D794,products!$A$1:$A$49,0),MATCH(orders!M$1,products!$A$1:$G$1,0))</f>
        <v>0.5</v>
      </c>
      <c r="N794" s="5">
        <f>INDEX(products!$A$1:$G$49,MATCH(orders!$D794,products!$A$1:$A$49,0),MATCH(orders!N$1,products!$A$1:$G$1,0))</f>
        <v>8.73</v>
      </c>
      <c r="O794" s="5">
        <f t="shared" si="38"/>
        <v>52.38</v>
      </c>
    </row>
    <row r="795" spans="1:15" x14ac:dyDescent="0.3">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4">
        <f>INDEX(products!$A$1:$G$49,MATCH(orders!$D795,products!$A$1:$A$49,0),MATCH(orders!M$1,products!$A$1:$G$1,0))</f>
        <v>0.2</v>
      </c>
      <c r="N795" s="5">
        <f>INDEX(products!$A$1:$G$49,MATCH(orders!$D795,products!$A$1:$A$49,0),MATCH(orders!N$1,products!$A$1:$G$1,0))</f>
        <v>3.5849999999999995</v>
      </c>
      <c r="O795" s="5">
        <f t="shared" si="38"/>
        <v>17.924999999999997</v>
      </c>
    </row>
    <row r="796" spans="1:15" x14ac:dyDescent="0.3">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4">
        <f>INDEX(products!$A$1:$G$49,MATCH(orders!$D796,products!$A$1:$A$49,0),MATCH(orders!M$1,products!$A$1:$G$1,0))</f>
        <v>2.5</v>
      </c>
      <c r="N796" s="5">
        <f>INDEX(products!$A$1:$G$49,MATCH(orders!$D796,products!$A$1:$A$49,0),MATCH(orders!N$1,products!$A$1:$G$1,0))</f>
        <v>29.784999999999997</v>
      </c>
      <c r="O796" s="5">
        <f t="shared" si="38"/>
        <v>148.92499999999998</v>
      </c>
    </row>
    <row r="797" spans="1:15" x14ac:dyDescent="0.3">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4">
        <f>INDEX(products!$A$1:$G$49,MATCH(orders!$D797,products!$A$1:$A$49,0),MATCH(orders!M$1,products!$A$1:$G$1,0))</f>
        <v>0.5</v>
      </c>
      <c r="N797" s="5">
        <f>INDEX(products!$A$1:$G$49,MATCH(orders!$D797,products!$A$1:$A$49,0),MATCH(orders!N$1,products!$A$1:$G$1,0))</f>
        <v>7.169999999999999</v>
      </c>
      <c r="O797" s="5">
        <f t="shared" si="38"/>
        <v>28.679999999999996</v>
      </c>
    </row>
    <row r="798" spans="1:15" x14ac:dyDescent="0.3">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4">
        <f>INDEX(products!$A$1:$G$49,MATCH(orders!$D798,products!$A$1:$A$49,0),MATCH(orders!M$1,products!$A$1:$G$1,0))</f>
        <v>0.5</v>
      </c>
      <c r="N798" s="5">
        <f>INDEX(products!$A$1:$G$49,MATCH(orders!$D798,products!$A$1:$A$49,0),MATCH(orders!N$1,products!$A$1:$G$1,0))</f>
        <v>9.51</v>
      </c>
      <c r="O798" s="5">
        <f t="shared" si="38"/>
        <v>9.51</v>
      </c>
    </row>
    <row r="799" spans="1:15" x14ac:dyDescent="0.3">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4">
        <f>INDEX(products!$A$1:$G$49,MATCH(orders!$D799,products!$A$1:$A$49,0),MATCH(orders!M$1,products!$A$1:$G$1,0))</f>
        <v>0.5</v>
      </c>
      <c r="N799" s="5">
        <f>INDEX(products!$A$1:$G$49,MATCH(orders!$D799,products!$A$1:$A$49,0),MATCH(orders!N$1,products!$A$1:$G$1,0))</f>
        <v>7.77</v>
      </c>
      <c r="O799" s="5">
        <f t="shared" si="38"/>
        <v>31.08</v>
      </c>
    </row>
    <row r="800" spans="1:15" x14ac:dyDescent="0.3">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4">
        <f>INDEX(products!$A$1:$G$49,MATCH(orders!$D800,products!$A$1:$A$49,0),MATCH(orders!M$1,products!$A$1:$G$1,0))</f>
        <v>0.2</v>
      </c>
      <c r="N800" s="5">
        <f>INDEX(products!$A$1:$G$49,MATCH(orders!$D800,products!$A$1:$A$49,0),MATCH(orders!N$1,products!$A$1:$G$1,0))</f>
        <v>2.6849999999999996</v>
      </c>
      <c r="O800" s="5">
        <f t="shared" si="38"/>
        <v>8.0549999999999997</v>
      </c>
    </row>
    <row r="801" spans="1:15" x14ac:dyDescent="0.3">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4">
        <f>INDEX(products!$A$1:$G$49,MATCH(orders!$D801,products!$A$1:$A$49,0),MATCH(orders!M$1,products!$A$1:$G$1,0))</f>
        <v>1</v>
      </c>
      <c r="N801" s="5">
        <f>INDEX(products!$A$1:$G$49,MATCH(orders!$D801,products!$A$1:$A$49,0),MATCH(orders!N$1,products!$A$1:$G$1,0))</f>
        <v>12.15</v>
      </c>
      <c r="O801" s="5">
        <f t="shared" si="38"/>
        <v>36.450000000000003</v>
      </c>
    </row>
    <row r="802" spans="1:15" x14ac:dyDescent="0.3">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4">
        <f>INDEX(products!$A$1:$G$49,MATCH(orders!$D802,products!$A$1:$A$49,0),MATCH(orders!M$1,products!$A$1:$G$1,0))</f>
        <v>0.2</v>
      </c>
      <c r="N802" s="5">
        <f>INDEX(products!$A$1:$G$49,MATCH(orders!$D802,products!$A$1:$A$49,0),MATCH(orders!N$1,products!$A$1:$G$1,0))</f>
        <v>2.6849999999999996</v>
      </c>
      <c r="O802" s="5">
        <f t="shared" si="38"/>
        <v>16.11</v>
      </c>
    </row>
    <row r="803" spans="1:15" x14ac:dyDescent="0.3">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4">
        <f>INDEX(products!$A$1:$G$49,MATCH(orders!$D803,products!$A$1:$A$49,0),MATCH(orders!M$1,products!$A$1:$G$1,0))</f>
        <v>2.5</v>
      </c>
      <c r="N803" s="5">
        <f>INDEX(products!$A$1:$G$49,MATCH(orders!$D803,products!$A$1:$A$49,0),MATCH(orders!N$1,products!$A$1:$G$1,0))</f>
        <v>20.584999999999997</v>
      </c>
      <c r="O803" s="5">
        <f t="shared" si="38"/>
        <v>41.169999999999995</v>
      </c>
    </row>
    <row r="804" spans="1:15" x14ac:dyDescent="0.3">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4">
        <f>INDEX(products!$A$1:$G$49,MATCH(orders!$D804,products!$A$1:$A$49,0),MATCH(orders!M$1,products!$A$1:$G$1,0))</f>
        <v>0.2</v>
      </c>
      <c r="N804" s="5">
        <f>INDEX(products!$A$1:$G$49,MATCH(orders!$D804,products!$A$1:$A$49,0),MATCH(orders!N$1,products!$A$1:$G$1,0))</f>
        <v>2.6849999999999996</v>
      </c>
      <c r="O804" s="5">
        <f t="shared" si="38"/>
        <v>10.739999999999998</v>
      </c>
    </row>
    <row r="805" spans="1:15" x14ac:dyDescent="0.3">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4">
        <f>INDEX(products!$A$1:$G$49,MATCH(orders!$D805,products!$A$1:$A$49,0),MATCH(orders!M$1,products!$A$1:$G$1,0))</f>
        <v>2.5</v>
      </c>
      <c r="N805" s="5">
        <f>INDEX(products!$A$1:$G$49,MATCH(orders!$D805,products!$A$1:$A$49,0),MATCH(orders!N$1,products!$A$1:$G$1,0))</f>
        <v>31.624999999999996</v>
      </c>
      <c r="O805" s="5">
        <f t="shared" si="38"/>
        <v>126.49999999999999</v>
      </c>
    </row>
    <row r="806" spans="1:15" x14ac:dyDescent="0.3">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4">
        <f>INDEX(products!$A$1:$G$49,MATCH(orders!$D806,products!$A$1:$A$49,0),MATCH(orders!M$1,products!$A$1:$G$1,0))</f>
        <v>1</v>
      </c>
      <c r="N806" s="5">
        <f>INDEX(products!$A$1:$G$49,MATCH(orders!$D806,products!$A$1:$A$49,0),MATCH(orders!N$1,products!$A$1:$G$1,0))</f>
        <v>11.95</v>
      </c>
      <c r="O806" s="5">
        <f t="shared" si="38"/>
        <v>23.9</v>
      </c>
    </row>
    <row r="807" spans="1:15" x14ac:dyDescent="0.3">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4">
        <f>INDEX(products!$A$1:$G$49,MATCH(orders!$D807,products!$A$1:$A$49,0),MATCH(orders!M$1,products!$A$1:$G$1,0))</f>
        <v>0.5</v>
      </c>
      <c r="N807" s="5">
        <f>INDEX(products!$A$1:$G$49,MATCH(orders!$D807,products!$A$1:$A$49,0),MATCH(orders!N$1,products!$A$1:$G$1,0))</f>
        <v>5.97</v>
      </c>
      <c r="O807" s="5">
        <f t="shared" si="38"/>
        <v>5.97</v>
      </c>
    </row>
    <row r="808" spans="1:15" x14ac:dyDescent="0.3">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4">
        <f>INDEX(products!$A$1:$G$49,MATCH(orders!$D808,products!$A$1:$A$49,0),MATCH(orders!M$1,products!$A$1:$G$1,0))</f>
        <v>0.2</v>
      </c>
      <c r="N808" s="5">
        <f>INDEX(products!$A$1:$G$49,MATCH(orders!$D808,products!$A$1:$A$49,0),MATCH(orders!N$1,products!$A$1:$G$1,0))</f>
        <v>3.8849999999999998</v>
      </c>
      <c r="O808" s="5">
        <f t="shared" si="38"/>
        <v>7.77</v>
      </c>
    </row>
    <row r="809" spans="1:15" x14ac:dyDescent="0.3">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4">
        <f>INDEX(products!$A$1:$G$49,MATCH(orders!$D809,products!$A$1:$A$49,0),MATCH(orders!M$1,products!$A$1:$G$1,0))</f>
        <v>0.5</v>
      </c>
      <c r="N809" s="5">
        <f>INDEX(products!$A$1:$G$49,MATCH(orders!$D809,products!$A$1:$A$49,0),MATCH(orders!N$1,products!$A$1:$G$1,0))</f>
        <v>7.77</v>
      </c>
      <c r="O809" s="5">
        <f t="shared" si="38"/>
        <v>23.31</v>
      </c>
    </row>
    <row r="810" spans="1:15" x14ac:dyDescent="0.3">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4">
        <f>INDEX(products!$A$1:$G$49,MATCH(orders!$D810,products!$A$1:$A$49,0),MATCH(orders!M$1,products!$A$1:$G$1,0))</f>
        <v>2.5</v>
      </c>
      <c r="N810" s="5">
        <f>INDEX(products!$A$1:$G$49,MATCH(orders!$D810,products!$A$1:$A$49,0),MATCH(orders!N$1,products!$A$1:$G$1,0))</f>
        <v>27.484999999999996</v>
      </c>
      <c r="O810" s="5">
        <f t="shared" si="38"/>
        <v>137.42499999999998</v>
      </c>
    </row>
    <row r="811" spans="1:15" x14ac:dyDescent="0.3">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4">
        <f>INDEX(products!$A$1:$G$49,MATCH(orders!$D811,products!$A$1:$A$49,0),MATCH(orders!M$1,products!$A$1:$G$1,0))</f>
        <v>0.2</v>
      </c>
      <c r="N811" s="5">
        <f>INDEX(products!$A$1:$G$49,MATCH(orders!$D811,products!$A$1:$A$49,0),MATCH(orders!N$1,products!$A$1:$G$1,0))</f>
        <v>2.6849999999999996</v>
      </c>
      <c r="O811" s="5">
        <f t="shared" si="38"/>
        <v>8.0549999999999997</v>
      </c>
    </row>
    <row r="812" spans="1:15" x14ac:dyDescent="0.3">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4">
        <f>INDEX(products!$A$1:$G$49,MATCH(orders!$D812,products!$A$1:$A$49,0),MATCH(orders!M$1,products!$A$1:$G$1,0))</f>
        <v>0.5</v>
      </c>
      <c r="N812" s="5">
        <f>INDEX(products!$A$1:$G$49,MATCH(orders!$D812,products!$A$1:$A$49,0),MATCH(orders!N$1,products!$A$1:$G$1,0))</f>
        <v>9.51</v>
      </c>
      <c r="O812" s="5">
        <f t="shared" si="38"/>
        <v>28.53</v>
      </c>
    </row>
    <row r="813" spans="1:15" x14ac:dyDescent="0.3">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4">
        <f>INDEX(products!$A$1:$G$49,MATCH(orders!$D813,products!$A$1:$A$49,0),MATCH(orders!M$1,products!$A$1:$G$1,0))</f>
        <v>1</v>
      </c>
      <c r="N813" s="5">
        <f>INDEX(products!$A$1:$G$49,MATCH(orders!$D813,products!$A$1:$A$49,0),MATCH(orders!N$1,products!$A$1:$G$1,0))</f>
        <v>11.25</v>
      </c>
      <c r="O813" s="5">
        <f t="shared" si="38"/>
        <v>67.5</v>
      </c>
    </row>
    <row r="814" spans="1:15" x14ac:dyDescent="0.3">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4">
        <f>INDEX(products!$A$1:$G$49,MATCH(orders!$D814,products!$A$1:$A$49,0),MATCH(orders!M$1,products!$A$1:$G$1,0))</f>
        <v>2.5</v>
      </c>
      <c r="N814" s="5">
        <f>INDEX(products!$A$1:$G$49,MATCH(orders!$D814,products!$A$1:$A$49,0),MATCH(orders!N$1,products!$A$1:$G$1,0))</f>
        <v>29.784999999999997</v>
      </c>
      <c r="O814" s="5">
        <f t="shared" si="38"/>
        <v>178.70999999999998</v>
      </c>
    </row>
    <row r="815" spans="1:15" x14ac:dyDescent="0.3">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4">
        <f>INDEX(products!$A$1:$G$49,MATCH(orders!$D815,products!$A$1:$A$49,0),MATCH(orders!M$1,products!$A$1:$G$1,0))</f>
        <v>2.5</v>
      </c>
      <c r="N815" s="5">
        <f>INDEX(products!$A$1:$G$49,MATCH(orders!$D815,products!$A$1:$A$49,0),MATCH(orders!N$1,products!$A$1:$G$1,0))</f>
        <v>31.624999999999996</v>
      </c>
      <c r="O815" s="5">
        <f t="shared" si="38"/>
        <v>31.624999999999996</v>
      </c>
    </row>
    <row r="816" spans="1:15" x14ac:dyDescent="0.3">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4">
        <f>INDEX(products!$A$1:$G$49,MATCH(orders!$D816,products!$A$1:$A$49,0),MATCH(orders!M$1,products!$A$1:$G$1,0))</f>
        <v>0.2</v>
      </c>
      <c r="N816" s="5">
        <f>INDEX(products!$A$1:$G$49,MATCH(orders!$D816,products!$A$1:$A$49,0),MATCH(orders!N$1,products!$A$1:$G$1,0))</f>
        <v>4.4550000000000001</v>
      </c>
      <c r="O816" s="5">
        <f t="shared" si="38"/>
        <v>8.91</v>
      </c>
    </row>
    <row r="817" spans="1:15" x14ac:dyDescent="0.3">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4">
        <f>INDEX(products!$A$1:$G$49,MATCH(orders!$D817,products!$A$1:$A$49,0),MATCH(orders!M$1,products!$A$1:$G$1,0))</f>
        <v>0.5</v>
      </c>
      <c r="N817" s="5">
        <f>INDEX(products!$A$1:$G$49,MATCH(orders!$D817,products!$A$1:$A$49,0),MATCH(orders!N$1,products!$A$1:$G$1,0))</f>
        <v>5.97</v>
      </c>
      <c r="O817" s="5">
        <f t="shared" si="38"/>
        <v>35.82</v>
      </c>
    </row>
    <row r="818" spans="1:15" x14ac:dyDescent="0.3">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4">
        <f>INDEX(products!$A$1:$G$49,MATCH(orders!$D818,products!$A$1:$A$49,0),MATCH(orders!M$1,products!$A$1:$G$1,0))</f>
        <v>0.5</v>
      </c>
      <c r="N818" s="5">
        <f>INDEX(products!$A$1:$G$49,MATCH(orders!$D818,products!$A$1:$A$49,0),MATCH(orders!N$1,products!$A$1:$G$1,0))</f>
        <v>9.51</v>
      </c>
      <c r="O818" s="5">
        <f t="shared" si="38"/>
        <v>38.04</v>
      </c>
    </row>
    <row r="819" spans="1:15" x14ac:dyDescent="0.3">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4">
        <f>INDEX(products!$A$1:$G$49,MATCH(orders!$D819,products!$A$1:$A$49,0),MATCH(orders!M$1,products!$A$1:$G$1,0))</f>
        <v>0.5</v>
      </c>
      <c r="N819" s="5">
        <f>INDEX(products!$A$1:$G$49,MATCH(orders!$D819,products!$A$1:$A$49,0),MATCH(orders!N$1,products!$A$1:$G$1,0))</f>
        <v>7.77</v>
      </c>
      <c r="O819" s="5">
        <f t="shared" si="38"/>
        <v>15.54</v>
      </c>
    </row>
    <row r="820" spans="1:15" x14ac:dyDescent="0.3">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4">
        <f>INDEX(products!$A$1:$G$49,MATCH(orders!$D820,products!$A$1:$A$49,0),MATCH(orders!M$1,products!$A$1:$G$1,0))</f>
        <v>1</v>
      </c>
      <c r="N820" s="5">
        <f>INDEX(products!$A$1:$G$49,MATCH(orders!$D820,products!$A$1:$A$49,0),MATCH(orders!N$1,products!$A$1:$G$1,0))</f>
        <v>15.85</v>
      </c>
      <c r="O820" s="5">
        <f t="shared" si="38"/>
        <v>79.25</v>
      </c>
    </row>
    <row r="821" spans="1:15" x14ac:dyDescent="0.3">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4">
        <f>INDEX(products!$A$1:$G$49,MATCH(orders!$D821,products!$A$1:$A$49,0),MATCH(orders!M$1,products!$A$1:$G$1,0))</f>
        <v>0.2</v>
      </c>
      <c r="N821" s="5">
        <f>INDEX(products!$A$1:$G$49,MATCH(orders!$D821,products!$A$1:$A$49,0),MATCH(orders!N$1,products!$A$1:$G$1,0))</f>
        <v>4.7549999999999999</v>
      </c>
      <c r="O821" s="5">
        <f t="shared" si="38"/>
        <v>4.7549999999999999</v>
      </c>
    </row>
    <row r="822" spans="1:15" x14ac:dyDescent="0.3">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4">
        <f>INDEX(products!$A$1:$G$49,MATCH(orders!$D822,products!$A$1:$A$49,0),MATCH(orders!M$1,products!$A$1:$G$1,0))</f>
        <v>1</v>
      </c>
      <c r="N822" s="5">
        <f>INDEX(products!$A$1:$G$49,MATCH(orders!$D822,products!$A$1:$A$49,0),MATCH(orders!N$1,products!$A$1:$G$1,0))</f>
        <v>13.75</v>
      </c>
      <c r="O822" s="5">
        <f t="shared" si="38"/>
        <v>55</v>
      </c>
    </row>
    <row r="823" spans="1:15" x14ac:dyDescent="0.3">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4">
        <f>INDEX(products!$A$1:$G$49,MATCH(orders!$D823,products!$A$1:$A$49,0),MATCH(orders!M$1,products!$A$1:$G$1,0))</f>
        <v>0.5</v>
      </c>
      <c r="N823" s="5">
        <f>INDEX(products!$A$1:$G$49,MATCH(orders!$D823,products!$A$1:$A$49,0),MATCH(orders!N$1,products!$A$1:$G$1,0))</f>
        <v>5.3699999999999992</v>
      </c>
      <c r="O823" s="5">
        <f t="shared" si="38"/>
        <v>26.849999999999994</v>
      </c>
    </row>
    <row r="824" spans="1:15" x14ac:dyDescent="0.3">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4">
        <f>INDEX(products!$A$1:$G$49,MATCH(orders!$D824,products!$A$1:$A$49,0),MATCH(orders!M$1,products!$A$1:$G$1,0))</f>
        <v>2.5</v>
      </c>
      <c r="N824" s="5">
        <f>INDEX(products!$A$1:$G$49,MATCH(orders!$D824,products!$A$1:$A$49,0),MATCH(orders!N$1,products!$A$1:$G$1,0))</f>
        <v>34.154999999999994</v>
      </c>
      <c r="O824" s="5">
        <f t="shared" si="38"/>
        <v>136.61999999999998</v>
      </c>
    </row>
    <row r="825" spans="1:15" x14ac:dyDescent="0.3">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4">
        <f>INDEX(products!$A$1:$G$49,MATCH(orders!$D825,products!$A$1:$A$49,0),MATCH(orders!M$1,products!$A$1:$G$1,0))</f>
        <v>1</v>
      </c>
      <c r="N825" s="5">
        <f>INDEX(products!$A$1:$G$49,MATCH(orders!$D825,products!$A$1:$A$49,0),MATCH(orders!N$1,products!$A$1:$G$1,0))</f>
        <v>15.85</v>
      </c>
      <c r="O825" s="5">
        <f t="shared" si="38"/>
        <v>47.55</v>
      </c>
    </row>
    <row r="826" spans="1:15" x14ac:dyDescent="0.3">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4">
        <f>INDEX(products!$A$1:$G$49,MATCH(orders!$D826,products!$A$1:$A$49,0),MATCH(orders!M$1,products!$A$1:$G$1,0))</f>
        <v>0.2</v>
      </c>
      <c r="N826" s="5">
        <f>INDEX(products!$A$1:$G$49,MATCH(orders!$D826,products!$A$1:$A$49,0),MATCH(orders!N$1,products!$A$1:$G$1,0))</f>
        <v>3.375</v>
      </c>
      <c r="O826" s="5">
        <f t="shared" si="38"/>
        <v>16.875</v>
      </c>
    </row>
    <row r="827" spans="1:15" x14ac:dyDescent="0.3">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4">
        <f>INDEX(products!$A$1:$G$49,MATCH(orders!$D827,products!$A$1:$A$49,0),MATCH(orders!M$1,products!$A$1:$G$1,0))</f>
        <v>1</v>
      </c>
      <c r="N827" s="5">
        <f>INDEX(products!$A$1:$G$49,MATCH(orders!$D827,products!$A$1:$A$49,0),MATCH(orders!N$1,products!$A$1:$G$1,0))</f>
        <v>9.9499999999999993</v>
      </c>
      <c r="O827" s="5">
        <f t="shared" si="38"/>
        <v>29.849999999999998</v>
      </c>
    </row>
    <row r="828" spans="1:15" x14ac:dyDescent="0.3">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4">
        <f>INDEX(products!$A$1:$G$49,MATCH(orders!$D828,products!$A$1:$A$49,0),MATCH(orders!M$1,products!$A$1:$G$1,0))</f>
        <v>0.5</v>
      </c>
      <c r="N828" s="5">
        <f>INDEX(products!$A$1:$G$49,MATCH(orders!$D828,products!$A$1:$A$49,0),MATCH(orders!N$1,products!$A$1:$G$1,0))</f>
        <v>8.25</v>
      </c>
      <c r="O828" s="5">
        <f t="shared" si="38"/>
        <v>41.25</v>
      </c>
    </row>
    <row r="829" spans="1:15" x14ac:dyDescent="0.3">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4">
        <f>INDEX(products!$A$1:$G$49,MATCH(orders!$D829,products!$A$1:$A$49,0),MATCH(orders!M$1,products!$A$1:$G$1,0))</f>
        <v>0.2</v>
      </c>
      <c r="N829" s="5">
        <f>INDEX(products!$A$1:$G$49,MATCH(orders!$D829,products!$A$1:$A$49,0),MATCH(orders!N$1,products!$A$1:$G$1,0))</f>
        <v>4.125</v>
      </c>
      <c r="O829" s="5">
        <f t="shared" si="38"/>
        <v>20.625</v>
      </c>
    </row>
    <row r="830" spans="1:15" x14ac:dyDescent="0.3">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4">
        <f>INDEX(products!$A$1:$G$49,MATCH(orders!$D830,products!$A$1:$A$49,0),MATCH(orders!M$1,products!$A$1:$G$1,0))</f>
        <v>2.5</v>
      </c>
      <c r="N830" s="5">
        <f>INDEX(products!$A$1:$G$49,MATCH(orders!$D830,products!$A$1:$A$49,0),MATCH(orders!N$1,products!$A$1:$G$1,0))</f>
        <v>22.884999999999998</v>
      </c>
      <c r="O830" s="5">
        <f t="shared" si="38"/>
        <v>137.31</v>
      </c>
    </row>
    <row r="831" spans="1:15" x14ac:dyDescent="0.3">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4">
        <f>INDEX(products!$A$1:$G$49,MATCH(orders!$D831,products!$A$1:$A$49,0),MATCH(orders!M$1,products!$A$1:$G$1,0))</f>
        <v>0.2</v>
      </c>
      <c r="N831" s="5">
        <f>INDEX(products!$A$1:$G$49,MATCH(orders!$D831,products!$A$1:$A$49,0),MATCH(orders!N$1,products!$A$1:$G$1,0))</f>
        <v>2.9849999999999999</v>
      </c>
      <c r="O831" s="5">
        <f t="shared" si="38"/>
        <v>2.9849999999999999</v>
      </c>
    </row>
    <row r="832" spans="1:15" x14ac:dyDescent="0.3">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4">
        <f>INDEX(products!$A$1:$G$49,MATCH(orders!$D832,products!$A$1:$A$49,0),MATCH(orders!M$1,products!$A$1:$G$1,0))</f>
        <v>1</v>
      </c>
      <c r="N832" s="5">
        <f>INDEX(products!$A$1:$G$49,MATCH(orders!$D832,products!$A$1:$A$49,0),MATCH(orders!N$1,products!$A$1:$G$1,0))</f>
        <v>13.75</v>
      </c>
      <c r="O832" s="5">
        <f t="shared" si="38"/>
        <v>27.5</v>
      </c>
    </row>
    <row r="833" spans="1:15" x14ac:dyDescent="0.3">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4">
        <f>INDEX(products!$A$1:$G$49,MATCH(orders!$D833,products!$A$1:$A$49,0),MATCH(orders!M$1,products!$A$1:$G$1,0))</f>
        <v>0.2</v>
      </c>
      <c r="N833" s="5">
        <f>INDEX(products!$A$1:$G$49,MATCH(orders!$D833,products!$A$1:$A$49,0),MATCH(orders!N$1,products!$A$1:$G$1,0))</f>
        <v>2.9849999999999999</v>
      </c>
      <c r="O833" s="5">
        <f t="shared" si="38"/>
        <v>5.97</v>
      </c>
    </row>
    <row r="834" spans="1:15" x14ac:dyDescent="0.3">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t="str">
        <f>INDEX(products!$A$1:$G$49,MATCH(orders!$D834,products!$A$1:$A$49,0),MATCH(orders!I$1,products!$A$1:$G$1,0))</f>
        <v>Rob</v>
      </c>
      <c r="J834" t="str">
        <f t="shared" si="36"/>
        <v>Robusta</v>
      </c>
      <c r="K834" t="str">
        <f>INDEX(products!$A$1:$G$49,MATCH(orders!$D834,products!$A$1:$A$49,0),MATCH(orders!K$1,products!$A$1:$G$1,0))</f>
        <v>M</v>
      </c>
      <c r="L834" t="str">
        <f t="shared" si="37"/>
        <v>Medium</v>
      </c>
      <c r="M834" s="4">
        <f>INDEX(products!$A$1:$G$49,MATCH(orders!$D834,products!$A$1:$A$49,0),MATCH(orders!M$1,products!$A$1:$G$1,0))</f>
        <v>1</v>
      </c>
      <c r="N834" s="5">
        <f>INDEX(products!$A$1:$G$49,MATCH(orders!$D834,products!$A$1:$A$49,0),MATCH(orders!N$1,products!$A$1:$G$1,0))</f>
        <v>9.9499999999999993</v>
      </c>
      <c r="O834" s="5">
        <f t="shared" si="38"/>
        <v>59.699999999999996</v>
      </c>
    </row>
    <row r="835" spans="1:15" x14ac:dyDescent="0.3">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t="str">
        <f>INDEX(products!$A$1:$G$49,MATCH(orders!$D835,products!$A$1:$A$49,0),MATCH(orders!I$1,products!$A$1:$G$1,0))</f>
        <v>Rob</v>
      </c>
      <c r="J835" t="str">
        <f t="shared" ref="J835:J898" si="39">IF(I835="Rob","Robusta",IF(I835="Exc","Excelsa",IF(I835="Ara","Arabica","Liberica")))</f>
        <v>Robusta</v>
      </c>
      <c r="K835" t="str">
        <f>INDEX(products!$A$1:$G$49,MATCH(orders!$D835,products!$A$1:$A$49,0),MATCH(orders!K$1,products!$A$1:$G$1,0))</f>
        <v>D</v>
      </c>
      <c r="L835" t="str">
        <f t="shared" ref="L835:L898" si="40">IF(K835="M", "Medium",IF(K835="L","Light","Dark"))</f>
        <v>Dark</v>
      </c>
      <c r="M835" s="4">
        <f>INDEX(products!$A$1:$G$49,MATCH(orders!$D835,products!$A$1:$A$49,0),MATCH(orders!M$1,products!$A$1:$G$1,0))</f>
        <v>2.5</v>
      </c>
      <c r="N835" s="5">
        <f>INDEX(products!$A$1:$G$49,MATCH(orders!$D835,products!$A$1:$A$49,0),MATCH(orders!N$1,products!$A$1:$G$1,0))</f>
        <v>20.584999999999997</v>
      </c>
      <c r="O835" s="5">
        <f t="shared" ref="O835:O898" si="41">N835*E835</f>
        <v>82.339999999999989</v>
      </c>
    </row>
    <row r="836" spans="1:15" x14ac:dyDescent="0.3">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4">
        <f>INDEX(products!$A$1:$G$49,MATCH(orders!$D836,products!$A$1:$A$49,0),MATCH(orders!M$1,products!$A$1:$G$1,0))</f>
        <v>2.5</v>
      </c>
      <c r="N836" s="5">
        <f>INDEX(products!$A$1:$G$49,MATCH(orders!$D836,products!$A$1:$A$49,0),MATCH(orders!N$1,products!$A$1:$G$1,0))</f>
        <v>22.884999999999998</v>
      </c>
      <c r="O836" s="5">
        <f t="shared" si="41"/>
        <v>22.884999999999998</v>
      </c>
    </row>
    <row r="837" spans="1:15" x14ac:dyDescent="0.3">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4">
        <f>INDEX(products!$A$1:$G$49,MATCH(orders!$D837,products!$A$1:$A$49,0),MATCH(orders!M$1,products!$A$1:$G$1,0))</f>
        <v>0.5</v>
      </c>
      <c r="N837" s="5">
        <f>INDEX(products!$A$1:$G$49,MATCH(orders!$D837,products!$A$1:$A$49,0),MATCH(orders!N$1,products!$A$1:$G$1,0))</f>
        <v>8.91</v>
      </c>
      <c r="O837" s="5">
        <f t="shared" si="41"/>
        <v>8.91</v>
      </c>
    </row>
    <row r="838" spans="1:15" x14ac:dyDescent="0.3">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4">
        <f>INDEX(products!$A$1:$G$49,MATCH(orders!$D838,products!$A$1:$A$49,0),MATCH(orders!M$1,products!$A$1:$G$1,0))</f>
        <v>0.2</v>
      </c>
      <c r="N838" s="5">
        <f>INDEX(products!$A$1:$G$49,MATCH(orders!$D838,products!$A$1:$A$49,0),MATCH(orders!N$1,products!$A$1:$G$1,0))</f>
        <v>2.9849999999999999</v>
      </c>
      <c r="O838" s="5">
        <f t="shared" si="41"/>
        <v>11.94</v>
      </c>
    </row>
    <row r="839" spans="1:15" x14ac:dyDescent="0.3">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4">
        <f>INDEX(products!$A$1:$G$49,MATCH(orders!$D839,products!$A$1:$A$49,0),MATCH(orders!M$1,products!$A$1:$G$1,0))</f>
        <v>2.5</v>
      </c>
      <c r="N839" s="5">
        <f>INDEX(products!$A$1:$G$49,MATCH(orders!$D839,products!$A$1:$A$49,0),MATCH(orders!N$1,products!$A$1:$G$1,0))</f>
        <v>33.464999999999996</v>
      </c>
      <c r="O839" s="5">
        <f t="shared" si="41"/>
        <v>100.39499999999998</v>
      </c>
    </row>
    <row r="840" spans="1:15" x14ac:dyDescent="0.3">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4">
        <f>INDEX(products!$A$1:$G$49,MATCH(orders!$D840,products!$A$1:$A$49,0),MATCH(orders!M$1,products!$A$1:$G$1,0))</f>
        <v>2.5</v>
      </c>
      <c r="N840" s="5">
        <f>INDEX(products!$A$1:$G$49,MATCH(orders!$D840,products!$A$1:$A$49,0),MATCH(orders!N$1,products!$A$1:$G$1,0))</f>
        <v>22.884999999999998</v>
      </c>
      <c r="O840" s="5">
        <f t="shared" si="41"/>
        <v>114.42499999999998</v>
      </c>
    </row>
    <row r="841" spans="1:15" x14ac:dyDescent="0.3">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4">
        <f>INDEX(products!$A$1:$G$49,MATCH(orders!$D841,products!$A$1:$A$49,0),MATCH(orders!M$1,products!$A$1:$G$1,0))</f>
        <v>0.5</v>
      </c>
      <c r="N841" s="5">
        <f>INDEX(products!$A$1:$G$49,MATCH(orders!$D841,products!$A$1:$A$49,0),MATCH(orders!N$1,products!$A$1:$G$1,0))</f>
        <v>8.25</v>
      </c>
      <c r="O841" s="5">
        <f t="shared" si="41"/>
        <v>41.25</v>
      </c>
    </row>
    <row r="842" spans="1:15" x14ac:dyDescent="0.3">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4">
        <f>INDEX(products!$A$1:$G$49,MATCH(orders!$D842,products!$A$1:$A$49,0),MATCH(orders!M$1,products!$A$1:$G$1,0))</f>
        <v>0.5</v>
      </c>
      <c r="N842" s="5">
        <f>INDEX(products!$A$1:$G$49,MATCH(orders!$D842,products!$A$1:$A$49,0),MATCH(orders!N$1,products!$A$1:$G$1,0))</f>
        <v>7.169999999999999</v>
      </c>
      <c r="O842" s="5">
        <f t="shared" si="41"/>
        <v>28.679999999999996</v>
      </c>
    </row>
    <row r="843" spans="1:15" x14ac:dyDescent="0.3">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4">
        <f>INDEX(products!$A$1:$G$49,MATCH(orders!$D843,products!$A$1:$A$49,0),MATCH(orders!M$1,products!$A$1:$G$1,0))</f>
        <v>0.2</v>
      </c>
      <c r="N843" s="5">
        <f>INDEX(products!$A$1:$G$49,MATCH(orders!$D843,products!$A$1:$A$49,0),MATCH(orders!N$1,products!$A$1:$G$1,0))</f>
        <v>4.3650000000000002</v>
      </c>
      <c r="O843" s="5">
        <f t="shared" si="41"/>
        <v>4.3650000000000002</v>
      </c>
    </row>
    <row r="844" spans="1:15" x14ac:dyDescent="0.3">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4">
        <f>INDEX(products!$A$1:$G$49,MATCH(orders!$D844,products!$A$1:$A$49,0),MATCH(orders!M$1,products!$A$1:$G$1,0))</f>
        <v>0.2</v>
      </c>
      <c r="N844" s="5">
        <f>INDEX(products!$A$1:$G$49,MATCH(orders!$D844,products!$A$1:$A$49,0),MATCH(orders!N$1,products!$A$1:$G$1,0))</f>
        <v>4.125</v>
      </c>
      <c r="O844" s="5">
        <f t="shared" si="41"/>
        <v>8.25</v>
      </c>
    </row>
    <row r="845" spans="1:15" x14ac:dyDescent="0.3">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4">
        <f>INDEX(products!$A$1:$G$49,MATCH(orders!$D845,products!$A$1:$A$49,0),MATCH(orders!M$1,products!$A$1:$G$1,0))</f>
        <v>0.2</v>
      </c>
      <c r="N845" s="5">
        <f>INDEX(products!$A$1:$G$49,MATCH(orders!$D845,products!$A$1:$A$49,0),MATCH(orders!N$1,products!$A$1:$G$1,0))</f>
        <v>4.125</v>
      </c>
      <c r="O845" s="5">
        <f t="shared" si="41"/>
        <v>8.25</v>
      </c>
    </row>
    <row r="846" spans="1:15" x14ac:dyDescent="0.3">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4">
        <f>INDEX(products!$A$1:$G$49,MATCH(orders!$D846,products!$A$1:$A$49,0),MATCH(orders!M$1,products!$A$1:$G$1,0))</f>
        <v>0.5</v>
      </c>
      <c r="N846" s="5">
        <f>INDEX(products!$A$1:$G$49,MATCH(orders!$D846,products!$A$1:$A$49,0),MATCH(orders!N$1,products!$A$1:$G$1,0))</f>
        <v>5.97</v>
      </c>
      <c r="O846" s="5">
        <f t="shared" si="41"/>
        <v>35.82</v>
      </c>
    </row>
    <row r="847" spans="1:15" x14ac:dyDescent="0.3">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4">
        <f>INDEX(products!$A$1:$G$49,MATCH(orders!$D847,products!$A$1:$A$49,0),MATCH(orders!M$1,products!$A$1:$G$1,0))</f>
        <v>2.5</v>
      </c>
      <c r="N847" s="5">
        <f>INDEX(products!$A$1:$G$49,MATCH(orders!$D847,products!$A$1:$A$49,0),MATCH(orders!N$1,products!$A$1:$G$1,0))</f>
        <v>27.945</v>
      </c>
      <c r="O847" s="5">
        <f t="shared" si="41"/>
        <v>167.67000000000002</v>
      </c>
    </row>
    <row r="848" spans="1:15" x14ac:dyDescent="0.3">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4">
        <f>INDEX(products!$A$1:$G$49,MATCH(orders!$D848,products!$A$1:$A$49,0),MATCH(orders!M$1,products!$A$1:$G$1,0))</f>
        <v>2.5</v>
      </c>
      <c r="N848" s="5">
        <f>INDEX(products!$A$1:$G$49,MATCH(orders!$D848,products!$A$1:$A$49,0),MATCH(orders!N$1,products!$A$1:$G$1,0))</f>
        <v>25.874999999999996</v>
      </c>
      <c r="O848" s="5">
        <f t="shared" si="41"/>
        <v>51.749999999999993</v>
      </c>
    </row>
    <row r="849" spans="1:15" x14ac:dyDescent="0.3">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4">
        <f>INDEX(products!$A$1:$G$49,MATCH(orders!$D849,products!$A$1:$A$49,0),MATCH(orders!M$1,products!$A$1:$G$1,0))</f>
        <v>0.2</v>
      </c>
      <c r="N849" s="5">
        <f>INDEX(products!$A$1:$G$49,MATCH(orders!$D849,products!$A$1:$A$49,0),MATCH(orders!N$1,products!$A$1:$G$1,0))</f>
        <v>2.9849999999999999</v>
      </c>
      <c r="O849" s="5">
        <f t="shared" si="41"/>
        <v>8.9550000000000001</v>
      </c>
    </row>
    <row r="850" spans="1:15" x14ac:dyDescent="0.3">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4">
        <f>INDEX(products!$A$1:$G$49,MATCH(orders!$D850,products!$A$1:$A$49,0),MATCH(orders!M$1,products!$A$1:$G$1,0))</f>
        <v>0.5</v>
      </c>
      <c r="N850" s="5">
        <f>INDEX(products!$A$1:$G$49,MATCH(orders!$D850,products!$A$1:$A$49,0),MATCH(orders!N$1,products!$A$1:$G$1,0))</f>
        <v>8.91</v>
      </c>
      <c r="O850" s="5">
        <f t="shared" si="41"/>
        <v>53.46</v>
      </c>
    </row>
    <row r="851" spans="1:15" x14ac:dyDescent="0.3">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4">
        <f>INDEX(products!$A$1:$G$49,MATCH(orders!$D851,products!$A$1:$A$49,0),MATCH(orders!M$1,products!$A$1:$G$1,0))</f>
        <v>0.2</v>
      </c>
      <c r="N851" s="5">
        <f>INDEX(products!$A$1:$G$49,MATCH(orders!$D851,products!$A$1:$A$49,0),MATCH(orders!N$1,products!$A$1:$G$1,0))</f>
        <v>3.8849999999999998</v>
      </c>
      <c r="O851" s="5">
        <f t="shared" si="41"/>
        <v>23.31</v>
      </c>
    </row>
    <row r="852" spans="1:15" x14ac:dyDescent="0.3">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4">
        <f>INDEX(products!$A$1:$G$49,MATCH(orders!$D852,products!$A$1:$A$49,0),MATCH(orders!M$1,products!$A$1:$G$1,0))</f>
        <v>0.2</v>
      </c>
      <c r="N852" s="5">
        <f>INDEX(products!$A$1:$G$49,MATCH(orders!$D852,products!$A$1:$A$49,0),MATCH(orders!N$1,products!$A$1:$G$1,0))</f>
        <v>3.375</v>
      </c>
      <c r="O852" s="5">
        <f t="shared" si="41"/>
        <v>6.75</v>
      </c>
    </row>
    <row r="853" spans="1:15" x14ac:dyDescent="0.3">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4">
        <f>INDEX(products!$A$1:$G$49,MATCH(orders!$D853,products!$A$1:$A$49,0),MATCH(orders!M$1,products!$A$1:$G$1,0))</f>
        <v>0.5</v>
      </c>
      <c r="N853" s="5">
        <f>INDEX(products!$A$1:$G$49,MATCH(orders!$D853,products!$A$1:$A$49,0),MATCH(orders!N$1,products!$A$1:$G$1,0))</f>
        <v>7.77</v>
      </c>
      <c r="O853" s="5">
        <f t="shared" si="41"/>
        <v>7.77</v>
      </c>
    </row>
    <row r="854" spans="1:15" x14ac:dyDescent="0.3">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4">
        <f>INDEX(products!$A$1:$G$49,MATCH(orders!$D854,products!$A$1:$A$49,0),MATCH(orders!M$1,products!$A$1:$G$1,0))</f>
        <v>2.5</v>
      </c>
      <c r="N854" s="5">
        <f>INDEX(products!$A$1:$G$49,MATCH(orders!$D854,products!$A$1:$A$49,0),MATCH(orders!N$1,products!$A$1:$G$1,0))</f>
        <v>29.784999999999997</v>
      </c>
      <c r="O854" s="5">
        <f t="shared" si="41"/>
        <v>119.13999999999999</v>
      </c>
    </row>
    <row r="855" spans="1:15" x14ac:dyDescent="0.3">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4">
        <f>INDEX(products!$A$1:$G$49,MATCH(orders!$D855,products!$A$1:$A$49,0),MATCH(orders!M$1,products!$A$1:$G$1,0))</f>
        <v>1</v>
      </c>
      <c r="N855" s="5">
        <f>INDEX(products!$A$1:$G$49,MATCH(orders!$D855,products!$A$1:$A$49,0),MATCH(orders!N$1,products!$A$1:$G$1,0))</f>
        <v>9.9499999999999993</v>
      </c>
      <c r="O855" s="5">
        <f t="shared" si="41"/>
        <v>19.899999999999999</v>
      </c>
    </row>
    <row r="856" spans="1:15" x14ac:dyDescent="0.3">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4">
        <f>INDEX(products!$A$1:$G$49,MATCH(orders!$D856,products!$A$1:$A$49,0),MATCH(orders!M$1,products!$A$1:$G$1,0))</f>
        <v>0.5</v>
      </c>
      <c r="N856" s="5">
        <f>INDEX(products!$A$1:$G$49,MATCH(orders!$D856,products!$A$1:$A$49,0),MATCH(orders!N$1,products!$A$1:$G$1,0))</f>
        <v>7.169999999999999</v>
      </c>
      <c r="O856" s="5">
        <f t="shared" si="41"/>
        <v>35.849999999999994</v>
      </c>
    </row>
    <row r="857" spans="1:15" x14ac:dyDescent="0.3">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4">
        <f>INDEX(products!$A$1:$G$49,MATCH(orders!$D857,products!$A$1:$A$49,0),MATCH(orders!M$1,products!$A$1:$G$1,0))</f>
        <v>2.5</v>
      </c>
      <c r="N857" s="5">
        <f>INDEX(products!$A$1:$G$49,MATCH(orders!$D857,products!$A$1:$A$49,0),MATCH(orders!N$1,products!$A$1:$G$1,0))</f>
        <v>29.784999999999997</v>
      </c>
      <c r="O857" s="5">
        <f t="shared" si="41"/>
        <v>89.35499999999999</v>
      </c>
    </row>
    <row r="858" spans="1:15" x14ac:dyDescent="0.3">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4">
        <f>INDEX(products!$A$1:$G$49,MATCH(orders!$D858,products!$A$1:$A$49,0),MATCH(orders!M$1,products!$A$1:$G$1,0))</f>
        <v>0.2</v>
      </c>
      <c r="N858" s="5">
        <f>INDEX(products!$A$1:$G$49,MATCH(orders!$D858,products!$A$1:$A$49,0),MATCH(orders!N$1,products!$A$1:$G$1,0))</f>
        <v>4.3650000000000002</v>
      </c>
      <c r="O858" s="5">
        <f t="shared" si="41"/>
        <v>8.73</v>
      </c>
    </row>
    <row r="859" spans="1:15" x14ac:dyDescent="0.3">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4">
        <f>INDEX(products!$A$1:$G$49,MATCH(orders!$D859,products!$A$1:$A$49,0),MATCH(orders!M$1,products!$A$1:$G$1,0))</f>
        <v>2.5</v>
      </c>
      <c r="N859" s="5">
        <f>INDEX(products!$A$1:$G$49,MATCH(orders!$D859,products!$A$1:$A$49,0),MATCH(orders!N$1,products!$A$1:$G$1,0))</f>
        <v>27.484999999999996</v>
      </c>
      <c r="O859" s="5">
        <f t="shared" si="41"/>
        <v>137.42499999999998</v>
      </c>
    </row>
    <row r="860" spans="1:15" x14ac:dyDescent="0.3">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4">
        <f>INDEX(products!$A$1:$G$49,MATCH(orders!$D860,products!$A$1:$A$49,0),MATCH(orders!M$1,products!$A$1:$G$1,0))</f>
        <v>0.5</v>
      </c>
      <c r="N860" s="5">
        <f>INDEX(products!$A$1:$G$49,MATCH(orders!$D860,products!$A$1:$A$49,0),MATCH(orders!N$1,products!$A$1:$G$1,0))</f>
        <v>8.73</v>
      </c>
      <c r="O860" s="5">
        <f t="shared" si="41"/>
        <v>34.92</v>
      </c>
    </row>
    <row r="861" spans="1:15" x14ac:dyDescent="0.3">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4">
        <f>INDEX(products!$A$1:$G$49,MATCH(orders!$D861,products!$A$1:$A$49,0),MATCH(orders!M$1,products!$A$1:$G$1,0))</f>
        <v>2.5</v>
      </c>
      <c r="N861" s="5">
        <f>INDEX(products!$A$1:$G$49,MATCH(orders!$D861,products!$A$1:$A$49,0),MATCH(orders!N$1,products!$A$1:$G$1,0))</f>
        <v>29.784999999999997</v>
      </c>
      <c r="O861" s="5">
        <f t="shared" si="41"/>
        <v>178.70999999999998</v>
      </c>
    </row>
    <row r="862" spans="1:15" x14ac:dyDescent="0.3">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4">
        <f>INDEX(products!$A$1:$G$49,MATCH(orders!$D862,products!$A$1:$A$49,0),MATCH(orders!M$1,products!$A$1:$G$1,0))</f>
        <v>2.5</v>
      </c>
      <c r="N862" s="5">
        <f>INDEX(products!$A$1:$G$49,MATCH(orders!$D862,products!$A$1:$A$49,0),MATCH(orders!N$1,products!$A$1:$G$1,0))</f>
        <v>25.874999999999996</v>
      </c>
      <c r="O862" s="5">
        <f t="shared" si="41"/>
        <v>25.874999999999996</v>
      </c>
    </row>
    <row r="863" spans="1:15" x14ac:dyDescent="0.3">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4">
        <f>INDEX(products!$A$1:$G$49,MATCH(orders!$D863,products!$A$1:$A$49,0),MATCH(orders!M$1,products!$A$1:$G$1,0))</f>
        <v>1</v>
      </c>
      <c r="N863" s="5">
        <f>INDEX(products!$A$1:$G$49,MATCH(orders!$D863,products!$A$1:$A$49,0),MATCH(orders!N$1,products!$A$1:$G$1,0))</f>
        <v>12.95</v>
      </c>
      <c r="O863" s="5">
        <f t="shared" si="41"/>
        <v>77.699999999999989</v>
      </c>
    </row>
    <row r="864" spans="1:15" x14ac:dyDescent="0.3">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4">
        <f>INDEX(products!$A$1:$G$49,MATCH(orders!$D864,products!$A$1:$A$49,0),MATCH(orders!M$1,products!$A$1:$G$1,0))</f>
        <v>1</v>
      </c>
      <c r="N864" s="5">
        <f>INDEX(products!$A$1:$G$49,MATCH(orders!$D864,products!$A$1:$A$49,0),MATCH(orders!N$1,products!$A$1:$G$1,0))</f>
        <v>9.9499999999999993</v>
      </c>
      <c r="O864" s="5">
        <f t="shared" si="41"/>
        <v>9.9499999999999993</v>
      </c>
    </row>
    <row r="865" spans="1:15" x14ac:dyDescent="0.3">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4">
        <f>INDEX(products!$A$1:$G$49,MATCH(orders!$D865,products!$A$1:$A$49,0),MATCH(orders!M$1,products!$A$1:$G$1,0))</f>
        <v>1</v>
      </c>
      <c r="N865" s="5">
        <f>INDEX(products!$A$1:$G$49,MATCH(orders!$D865,products!$A$1:$A$49,0),MATCH(orders!N$1,products!$A$1:$G$1,0))</f>
        <v>14.55</v>
      </c>
      <c r="O865" s="5">
        <f t="shared" si="41"/>
        <v>29.1</v>
      </c>
    </row>
    <row r="866" spans="1:15" x14ac:dyDescent="0.3">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4">
        <f>INDEX(products!$A$1:$G$49,MATCH(orders!$D866,products!$A$1:$A$49,0),MATCH(orders!M$1,products!$A$1:$G$1,0))</f>
        <v>0.2</v>
      </c>
      <c r="N866" s="5">
        <f>INDEX(products!$A$1:$G$49,MATCH(orders!$D866,products!$A$1:$A$49,0),MATCH(orders!N$1,products!$A$1:$G$1,0))</f>
        <v>3.5849999999999995</v>
      </c>
      <c r="O866" s="5">
        <f t="shared" si="41"/>
        <v>21.509999999999998</v>
      </c>
    </row>
    <row r="867" spans="1:15" x14ac:dyDescent="0.3">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4">
        <f>INDEX(products!$A$1:$G$49,MATCH(orders!$D867,products!$A$1:$A$49,0),MATCH(orders!M$1,products!$A$1:$G$1,0))</f>
        <v>0.5</v>
      </c>
      <c r="N867" s="5">
        <f>INDEX(products!$A$1:$G$49,MATCH(orders!$D867,products!$A$1:$A$49,0),MATCH(orders!N$1,products!$A$1:$G$1,0))</f>
        <v>6.75</v>
      </c>
      <c r="O867" s="5">
        <f t="shared" si="41"/>
        <v>6.75</v>
      </c>
    </row>
    <row r="868" spans="1:15" x14ac:dyDescent="0.3">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4">
        <f>INDEX(products!$A$1:$G$49,MATCH(orders!$D868,products!$A$1:$A$49,0),MATCH(orders!M$1,products!$A$1:$G$1,0))</f>
        <v>0.5</v>
      </c>
      <c r="N868" s="5">
        <f>INDEX(products!$A$1:$G$49,MATCH(orders!$D868,products!$A$1:$A$49,0),MATCH(orders!N$1,products!$A$1:$G$1,0))</f>
        <v>5.97</v>
      </c>
      <c r="O868" s="5">
        <f t="shared" si="41"/>
        <v>17.91</v>
      </c>
    </row>
    <row r="869" spans="1:15" x14ac:dyDescent="0.3">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4">
        <f>INDEX(products!$A$1:$G$49,MATCH(orders!$D869,products!$A$1:$A$49,0),MATCH(orders!M$1,products!$A$1:$G$1,0))</f>
        <v>2.5</v>
      </c>
      <c r="N869" s="5">
        <f>INDEX(products!$A$1:$G$49,MATCH(orders!$D869,products!$A$1:$A$49,0),MATCH(orders!N$1,products!$A$1:$G$1,0))</f>
        <v>29.784999999999997</v>
      </c>
      <c r="O869" s="5">
        <f t="shared" si="41"/>
        <v>29.784999999999997</v>
      </c>
    </row>
    <row r="870" spans="1:15" x14ac:dyDescent="0.3">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4">
        <f>INDEX(products!$A$1:$G$49,MATCH(orders!$D870,products!$A$1:$A$49,0),MATCH(orders!M$1,products!$A$1:$G$1,0))</f>
        <v>0.5</v>
      </c>
      <c r="N870" s="5">
        <f>INDEX(products!$A$1:$G$49,MATCH(orders!$D870,products!$A$1:$A$49,0),MATCH(orders!N$1,products!$A$1:$G$1,0))</f>
        <v>8.25</v>
      </c>
      <c r="O870" s="5">
        <f t="shared" si="41"/>
        <v>41.25</v>
      </c>
    </row>
    <row r="871" spans="1:15" x14ac:dyDescent="0.3">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4">
        <f>INDEX(products!$A$1:$G$49,MATCH(orders!$D871,products!$A$1:$A$49,0),MATCH(orders!M$1,products!$A$1:$G$1,0))</f>
        <v>0.5</v>
      </c>
      <c r="N871" s="5">
        <f>INDEX(products!$A$1:$G$49,MATCH(orders!$D871,products!$A$1:$A$49,0),MATCH(orders!N$1,products!$A$1:$G$1,0))</f>
        <v>5.97</v>
      </c>
      <c r="O871" s="5">
        <f t="shared" si="41"/>
        <v>17.91</v>
      </c>
    </row>
    <row r="872" spans="1:15" x14ac:dyDescent="0.3">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4">
        <f>INDEX(products!$A$1:$G$49,MATCH(orders!$D872,products!$A$1:$A$49,0),MATCH(orders!M$1,products!$A$1:$G$1,0))</f>
        <v>0.5</v>
      </c>
      <c r="N872" s="5">
        <f>INDEX(products!$A$1:$G$49,MATCH(orders!$D872,products!$A$1:$A$49,0),MATCH(orders!N$1,products!$A$1:$G$1,0))</f>
        <v>7.29</v>
      </c>
      <c r="O872" s="5">
        <f t="shared" si="41"/>
        <v>7.29</v>
      </c>
    </row>
    <row r="873" spans="1:15" x14ac:dyDescent="0.3">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4">
        <f>INDEX(products!$A$1:$G$49,MATCH(orders!$D873,products!$A$1:$A$49,0),MATCH(orders!M$1,products!$A$1:$G$1,0))</f>
        <v>1</v>
      </c>
      <c r="N873" s="5">
        <f>INDEX(products!$A$1:$G$49,MATCH(orders!$D873,products!$A$1:$A$49,0),MATCH(orders!N$1,products!$A$1:$G$1,0))</f>
        <v>14.85</v>
      </c>
      <c r="O873" s="5">
        <f t="shared" si="41"/>
        <v>29.7</v>
      </c>
    </row>
    <row r="874" spans="1:15" x14ac:dyDescent="0.3">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4">
        <f>INDEX(products!$A$1:$G$49,MATCH(orders!$D874,products!$A$1:$A$49,0),MATCH(orders!M$1,products!$A$1:$G$1,0))</f>
        <v>1</v>
      </c>
      <c r="N874" s="5">
        <f>INDEX(products!$A$1:$G$49,MATCH(orders!$D874,products!$A$1:$A$49,0),MATCH(orders!N$1,products!$A$1:$G$1,0))</f>
        <v>11.25</v>
      </c>
      <c r="O874" s="5">
        <f t="shared" si="41"/>
        <v>22.5</v>
      </c>
    </row>
    <row r="875" spans="1:15" x14ac:dyDescent="0.3">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4">
        <f>INDEX(products!$A$1:$G$49,MATCH(orders!$D875,products!$A$1:$A$49,0),MATCH(orders!M$1,products!$A$1:$G$1,0))</f>
        <v>0.2</v>
      </c>
      <c r="N875" s="5">
        <f>INDEX(products!$A$1:$G$49,MATCH(orders!$D875,products!$A$1:$A$49,0),MATCH(orders!N$1,products!$A$1:$G$1,0))</f>
        <v>2.9849999999999999</v>
      </c>
      <c r="O875" s="5">
        <f t="shared" si="41"/>
        <v>11.94</v>
      </c>
    </row>
    <row r="876" spans="1:15" x14ac:dyDescent="0.3">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4">
        <f>INDEX(products!$A$1:$G$49,MATCH(orders!$D876,products!$A$1:$A$49,0),MATCH(orders!M$1,products!$A$1:$G$1,0))</f>
        <v>1</v>
      </c>
      <c r="N876" s="5">
        <f>INDEX(products!$A$1:$G$49,MATCH(orders!$D876,products!$A$1:$A$49,0),MATCH(orders!N$1,products!$A$1:$G$1,0))</f>
        <v>12.95</v>
      </c>
      <c r="O876" s="5">
        <f t="shared" si="41"/>
        <v>25.9</v>
      </c>
    </row>
    <row r="877" spans="1:15" x14ac:dyDescent="0.3">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4">
        <f>INDEX(products!$A$1:$G$49,MATCH(orders!$D877,products!$A$1:$A$49,0),MATCH(orders!M$1,products!$A$1:$G$1,0))</f>
        <v>0.5</v>
      </c>
      <c r="N877" s="5">
        <f>INDEX(products!$A$1:$G$49,MATCH(orders!$D877,products!$A$1:$A$49,0),MATCH(orders!N$1,products!$A$1:$G$1,0))</f>
        <v>8.73</v>
      </c>
      <c r="O877" s="5">
        <f t="shared" si="41"/>
        <v>43.650000000000006</v>
      </c>
    </row>
    <row r="878" spans="1:15" x14ac:dyDescent="0.3">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4">
        <f>INDEX(products!$A$1:$G$49,MATCH(orders!$D878,products!$A$1:$A$49,0),MATCH(orders!M$1,products!$A$1:$G$1,0))</f>
        <v>0.5</v>
      </c>
      <c r="N878" s="5">
        <f>INDEX(products!$A$1:$G$49,MATCH(orders!$D878,products!$A$1:$A$49,0),MATCH(orders!N$1,products!$A$1:$G$1,0))</f>
        <v>7.77</v>
      </c>
      <c r="O878" s="5">
        <f t="shared" si="41"/>
        <v>46.62</v>
      </c>
    </row>
    <row r="879" spans="1:15" x14ac:dyDescent="0.3">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4">
        <f>INDEX(products!$A$1:$G$49,MATCH(orders!$D879,products!$A$1:$A$49,0),MATCH(orders!M$1,products!$A$1:$G$1,0))</f>
        <v>0.5</v>
      </c>
      <c r="N879" s="5">
        <f>INDEX(products!$A$1:$G$49,MATCH(orders!$D879,products!$A$1:$A$49,0),MATCH(orders!N$1,products!$A$1:$G$1,0))</f>
        <v>9.51</v>
      </c>
      <c r="O879" s="5">
        <f t="shared" si="41"/>
        <v>28.53</v>
      </c>
    </row>
    <row r="880" spans="1:15" x14ac:dyDescent="0.3">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4">
        <f>INDEX(products!$A$1:$G$49,MATCH(orders!$D880,products!$A$1:$A$49,0),MATCH(orders!M$1,products!$A$1:$G$1,0))</f>
        <v>2.5</v>
      </c>
      <c r="N880" s="5">
        <f>INDEX(products!$A$1:$G$49,MATCH(orders!$D880,products!$A$1:$A$49,0),MATCH(orders!N$1,products!$A$1:$G$1,0))</f>
        <v>27.484999999999996</v>
      </c>
      <c r="O880" s="5">
        <f t="shared" si="41"/>
        <v>27.484999999999996</v>
      </c>
    </row>
    <row r="881" spans="1:15" x14ac:dyDescent="0.3">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4">
        <f>INDEX(products!$A$1:$G$49,MATCH(orders!$D881,products!$A$1:$A$49,0),MATCH(orders!M$1,products!$A$1:$G$1,0))</f>
        <v>0.2</v>
      </c>
      <c r="N881" s="5">
        <f>INDEX(products!$A$1:$G$49,MATCH(orders!$D881,products!$A$1:$A$49,0),MATCH(orders!N$1,products!$A$1:$G$1,0))</f>
        <v>3.645</v>
      </c>
      <c r="O881" s="5">
        <f t="shared" si="41"/>
        <v>10.935</v>
      </c>
    </row>
    <row r="882" spans="1:15" x14ac:dyDescent="0.3">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4">
        <f>INDEX(products!$A$1:$G$49,MATCH(orders!$D882,products!$A$1:$A$49,0),MATCH(orders!M$1,products!$A$1:$G$1,0))</f>
        <v>0.2</v>
      </c>
      <c r="N882" s="5">
        <f>INDEX(products!$A$1:$G$49,MATCH(orders!$D882,products!$A$1:$A$49,0),MATCH(orders!N$1,products!$A$1:$G$1,0))</f>
        <v>3.5849999999999995</v>
      </c>
      <c r="O882" s="5">
        <f t="shared" si="41"/>
        <v>7.169999999999999</v>
      </c>
    </row>
    <row r="883" spans="1:15" x14ac:dyDescent="0.3">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4">
        <f>INDEX(products!$A$1:$G$49,MATCH(orders!$D883,products!$A$1:$A$49,0),MATCH(orders!M$1,products!$A$1:$G$1,0))</f>
        <v>0.2</v>
      </c>
      <c r="N883" s="5">
        <f>INDEX(products!$A$1:$G$49,MATCH(orders!$D883,products!$A$1:$A$49,0),MATCH(orders!N$1,products!$A$1:$G$1,0))</f>
        <v>3.8849999999999998</v>
      </c>
      <c r="O883" s="5">
        <f t="shared" si="41"/>
        <v>23.31</v>
      </c>
    </row>
    <row r="884" spans="1:15" x14ac:dyDescent="0.3">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4">
        <f>INDEX(products!$A$1:$G$49,MATCH(orders!$D884,products!$A$1:$A$49,0),MATCH(orders!M$1,products!$A$1:$G$1,0))</f>
        <v>2.5</v>
      </c>
      <c r="N884" s="5">
        <f>INDEX(products!$A$1:$G$49,MATCH(orders!$D884,products!$A$1:$A$49,0),MATCH(orders!N$1,products!$A$1:$G$1,0))</f>
        <v>22.884999999999998</v>
      </c>
      <c r="O884" s="5">
        <f t="shared" si="41"/>
        <v>114.42499999999998</v>
      </c>
    </row>
    <row r="885" spans="1:15" x14ac:dyDescent="0.3">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4">
        <f>INDEX(products!$A$1:$G$49,MATCH(orders!$D885,products!$A$1:$A$49,0),MATCH(orders!M$1,products!$A$1:$G$1,0))</f>
        <v>2.5</v>
      </c>
      <c r="N885" s="5">
        <f>INDEX(products!$A$1:$G$49,MATCH(orders!$D885,products!$A$1:$A$49,0),MATCH(orders!N$1,products!$A$1:$G$1,0))</f>
        <v>25.874999999999996</v>
      </c>
      <c r="O885" s="5">
        <f t="shared" si="41"/>
        <v>77.624999999999986</v>
      </c>
    </row>
    <row r="886" spans="1:15" x14ac:dyDescent="0.3">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4">
        <f>INDEX(products!$A$1:$G$49,MATCH(orders!$D886,products!$A$1:$A$49,0),MATCH(orders!M$1,products!$A$1:$G$1,0))</f>
        <v>0.5</v>
      </c>
      <c r="N886" s="5">
        <f>INDEX(products!$A$1:$G$49,MATCH(orders!$D886,products!$A$1:$A$49,0),MATCH(orders!N$1,products!$A$1:$G$1,0))</f>
        <v>5.3699999999999992</v>
      </c>
      <c r="O886" s="5">
        <f t="shared" si="41"/>
        <v>5.3699999999999992</v>
      </c>
    </row>
    <row r="887" spans="1:15" x14ac:dyDescent="0.3">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4">
        <f>INDEX(products!$A$1:$G$49,MATCH(orders!$D887,products!$A$1:$A$49,0),MATCH(orders!M$1,products!$A$1:$G$1,0))</f>
        <v>2.5</v>
      </c>
      <c r="N887" s="5">
        <f>INDEX(products!$A$1:$G$49,MATCH(orders!$D887,products!$A$1:$A$49,0),MATCH(orders!N$1,products!$A$1:$G$1,0))</f>
        <v>20.584999999999997</v>
      </c>
      <c r="O887" s="5">
        <f t="shared" si="41"/>
        <v>123.50999999999999</v>
      </c>
    </row>
    <row r="888" spans="1:15" x14ac:dyDescent="0.3">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4">
        <f>INDEX(products!$A$1:$G$49,MATCH(orders!$D888,products!$A$1:$A$49,0),MATCH(orders!M$1,products!$A$1:$G$1,0))</f>
        <v>0.5</v>
      </c>
      <c r="N888" s="5">
        <f>INDEX(products!$A$1:$G$49,MATCH(orders!$D888,products!$A$1:$A$49,0),MATCH(orders!N$1,products!$A$1:$G$1,0))</f>
        <v>8.73</v>
      </c>
      <c r="O888" s="5">
        <f t="shared" si="41"/>
        <v>17.46</v>
      </c>
    </row>
    <row r="889" spans="1:15" x14ac:dyDescent="0.3">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4">
        <f>INDEX(products!$A$1:$G$49,MATCH(orders!$D889,products!$A$1:$A$49,0),MATCH(orders!M$1,products!$A$1:$G$1,0))</f>
        <v>0.2</v>
      </c>
      <c r="N889" s="5">
        <f>INDEX(products!$A$1:$G$49,MATCH(orders!$D889,products!$A$1:$A$49,0),MATCH(orders!N$1,products!$A$1:$G$1,0))</f>
        <v>4.4550000000000001</v>
      </c>
      <c r="O889" s="5">
        <f t="shared" si="41"/>
        <v>13.365</v>
      </c>
    </row>
    <row r="890" spans="1:15" x14ac:dyDescent="0.3">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4">
        <f>INDEX(products!$A$1:$G$49,MATCH(orders!$D890,products!$A$1:$A$49,0),MATCH(orders!M$1,products!$A$1:$G$1,0))</f>
        <v>0.2</v>
      </c>
      <c r="N890" s="5">
        <f>INDEX(products!$A$1:$G$49,MATCH(orders!$D890,products!$A$1:$A$49,0),MATCH(orders!N$1,products!$A$1:$G$1,0))</f>
        <v>3.8849999999999998</v>
      </c>
      <c r="O890" s="5">
        <f t="shared" si="41"/>
        <v>7.77</v>
      </c>
    </row>
    <row r="891" spans="1:15" x14ac:dyDescent="0.3">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4">
        <f>INDEX(products!$A$1:$G$49,MATCH(orders!$D891,products!$A$1:$A$49,0),MATCH(orders!M$1,products!$A$1:$G$1,0))</f>
        <v>0.2</v>
      </c>
      <c r="N891" s="5">
        <f>INDEX(products!$A$1:$G$49,MATCH(orders!$D891,products!$A$1:$A$49,0),MATCH(orders!N$1,products!$A$1:$G$1,0))</f>
        <v>2.6849999999999996</v>
      </c>
      <c r="O891" s="5">
        <f t="shared" si="41"/>
        <v>2.6849999999999996</v>
      </c>
    </row>
    <row r="892" spans="1:15" x14ac:dyDescent="0.3">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4">
        <f>INDEX(products!$A$1:$G$49,MATCH(orders!$D892,products!$A$1:$A$49,0),MATCH(orders!M$1,products!$A$1:$G$1,0))</f>
        <v>2.5</v>
      </c>
      <c r="N892" s="5">
        <f>INDEX(products!$A$1:$G$49,MATCH(orders!$D892,products!$A$1:$A$49,0),MATCH(orders!N$1,products!$A$1:$G$1,0))</f>
        <v>20.584999999999997</v>
      </c>
      <c r="O892" s="5">
        <f t="shared" si="41"/>
        <v>20.584999999999997</v>
      </c>
    </row>
    <row r="893" spans="1:15" x14ac:dyDescent="0.3">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4">
        <f>INDEX(products!$A$1:$G$49,MATCH(orders!$D893,products!$A$1:$A$49,0),MATCH(orders!M$1,products!$A$1:$G$1,0))</f>
        <v>2.5</v>
      </c>
      <c r="N893" s="5">
        <f>INDEX(products!$A$1:$G$49,MATCH(orders!$D893,products!$A$1:$A$49,0),MATCH(orders!N$1,products!$A$1:$G$1,0))</f>
        <v>22.884999999999998</v>
      </c>
      <c r="O893" s="5">
        <f t="shared" si="41"/>
        <v>114.42499999999998</v>
      </c>
    </row>
    <row r="894" spans="1:15" x14ac:dyDescent="0.3">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4">
        <f>INDEX(products!$A$1:$G$49,MATCH(orders!$D894,products!$A$1:$A$49,0),MATCH(orders!M$1,products!$A$1:$G$1,0))</f>
        <v>0.2</v>
      </c>
      <c r="N894" s="5">
        <f>INDEX(products!$A$1:$G$49,MATCH(orders!$D894,products!$A$1:$A$49,0),MATCH(orders!N$1,products!$A$1:$G$1,0))</f>
        <v>4.125</v>
      </c>
      <c r="O894" s="5">
        <f t="shared" si="41"/>
        <v>20.625</v>
      </c>
    </row>
    <row r="895" spans="1:15" x14ac:dyDescent="0.3">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4">
        <f>INDEX(products!$A$1:$G$49,MATCH(orders!$D895,products!$A$1:$A$49,0),MATCH(orders!M$1,products!$A$1:$G$1,0))</f>
        <v>0.5</v>
      </c>
      <c r="N895" s="5">
        <f>INDEX(products!$A$1:$G$49,MATCH(orders!$D895,products!$A$1:$A$49,0),MATCH(orders!N$1,products!$A$1:$G$1,0))</f>
        <v>9.51</v>
      </c>
      <c r="O895" s="5">
        <f t="shared" si="41"/>
        <v>57.06</v>
      </c>
    </row>
    <row r="896" spans="1:15" x14ac:dyDescent="0.3">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4">
        <f>INDEX(products!$A$1:$G$49,MATCH(orders!$D896,products!$A$1:$A$49,0),MATCH(orders!M$1,products!$A$1:$G$1,0))</f>
        <v>2.5</v>
      </c>
      <c r="N896" s="5">
        <f>INDEX(products!$A$1:$G$49,MATCH(orders!$D896,products!$A$1:$A$49,0),MATCH(orders!N$1,products!$A$1:$G$1,0))</f>
        <v>20.584999999999997</v>
      </c>
      <c r="O896" s="5">
        <f t="shared" si="41"/>
        <v>82.339999999999989</v>
      </c>
    </row>
    <row r="897" spans="1:15" x14ac:dyDescent="0.3">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4">
        <f>INDEX(products!$A$1:$G$49,MATCH(orders!$D897,products!$A$1:$A$49,0),MATCH(orders!M$1,products!$A$1:$G$1,0))</f>
        <v>2.5</v>
      </c>
      <c r="N897" s="5">
        <f>INDEX(products!$A$1:$G$49,MATCH(orders!$D897,products!$A$1:$A$49,0),MATCH(orders!N$1,products!$A$1:$G$1,0))</f>
        <v>31.624999999999996</v>
      </c>
      <c r="O897" s="5">
        <f t="shared" si="41"/>
        <v>158.12499999999997</v>
      </c>
    </row>
    <row r="898" spans="1:15" x14ac:dyDescent="0.3">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t="str">
        <f>INDEX(products!$A$1:$G$49,MATCH(orders!$D898,products!$A$1:$A$49,0),MATCH(orders!I$1,products!$A$1:$G$1,0))</f>
        <v>Rob</v>
      </c>
      <c r="J898" t="str">
        <f t="shared" si="39"/>
        <v>Robusta</v>
      </c>
      <c r="K898" t="str">
        <f>INDEX(products!$A$1:$G$49,MATCH(orders!$D898,products!$A$1:$A$49,0),MATCH(orders!K$1,products!$A$1:$G$1,0))</f>
        <v>D</v>
      </c>
      <c r="L898" t="str">
        <f t="shared" si="40"/>
        <v>Dark</v>
      </c>
      <c r="M898" s="4">
        <f>INDEX(products!$A$1:$G$49,MATCH(orders!$D898,products!$A$1:$A$49,0),MATCH(orders!M$1,products!$A$1:$G$1,0))</f>
        <v>0.5</v>
      </c>
      <c r="N898" s="5">
        <f>INDEX(products!$A$1:$G$49,MATCH(orders!$D898,products!$A$1:$A$49,0),MATCH(orders!N$1,products!$A$1:$G$1,0))</f>
        <v>5.3699999999999992</v>
      </c>
      <c r="O898" s="5">
        <f t="shared" si="41"/>
        <v>32.22</v>
      </c>
    </row>
    <row r="899" spans="1:15" x14ac:dyDescent="0.3">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t="str">
        <f>INDEX(products!$A$1:$G$49,MATCH(orders!$D899,products!$A$1:$A$49,0),MATCH(orders!I$1,products!$A$1:$G$1,0))</f>
        <v>Exc</v>
      </c>
      <c r="J899" t="str">
        <f t="shared" ref="J899:J962" si="42">IF(I899="Rob","Robusta",IF(I899="Exc","Excelsa",IF(I899="Ara","Arabica","Liberica")))</f>
        <v>Excelsa</v>
      </c>
      <c r="K899" t="str">
        <f>INDEX(products!$A$1:$G$49,MATCH(orders!$D899,products!$A$1:$A$49,0),MATCH(orders!K$1,products!$A$1:$G$1,0))</f>
        <v>D</v>
      </c>
      <c r="L899" t="str">
        <f t="shared" ref="L899:L962" si="43">IF(K899="M", "Medium",IF(K899="L","Light","Dark"))</f>
        <v>Dark</v>
      </c>
      <c r="M899" s="4">
        <f>INDEX(products!$A$1:$G$49,MATCH(orders!$D899,products!$A$1:$A$49,0),MATCH(orders!M$1,products!$A$1:$G$1,0))</f>
        <v>1</v>
      </c>
      <c r="N899" s="5">
        <f>INDEX(products!$A$1:$G$49,MATCH(orders!$D899,products!$A$1:$A$49,0),MATCH(orders!N$1,products!$A$1:$G$1,0))</f>
        <v>12.15</v>
      </c>
      <c r="O899" s="5">
        <f t="shared" ref="O899:O962" si="44">N899*E899</f>
        <v>24.3</v>
      </c>
    </row>
    <row r="900" spans="1:15" x14ac:dyDescent="0.3">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4">
        <f>INDEX(products!$A$1:$G$49,MATCH(orders!$D900,products!$A$1:$A$49,0),MATCH(orders!M$1,products!$A$1:$G$1,0))</f>
        <v>0.5</v>
      </c>
      <c r="N900" s="5">
        <f>INDEX(products!$A$1:$G$49,MATCH(orders!$D900,products!$A$1:$A$49,0),MATCH(orders!N$1,products!$A$1:$G$1,0))</f>
        <v>7.169999999999999</v>
      </c>
      <c r="O900" s="5">
        <f t="shared" si="44"/>
        <v>35.849999999999994</v>
      </c>
    </row>
    <row r="901" spans="1:15" x14ac:dyDescent="0.3">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4">
        <f>INDEX(products!$A$1:$G$49,MATCH(orders!$D901,products!$A$1:$A$49,0),MATCH(orders!M$1,products!$A$1:$G$1,0))</f>
        <v>1</v>
      </c>
      <c r="N901" s="5">
        <f>INDEX(products!$A$1:$G$49,MATCH(orders!$D901,products!$A$1:$A$49,0),MATCH(orders!N$1,products!$A$1:$G$1,0))</f>
        <v>14.55</v>
      </c>
      <c r="O901" s="5">
        <f t="shared" si="44"/>
        <v>72.75</v>
      </c>
    </row>
    <row r="902" spans="1:15" x14ac:dyDescent="0.3">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4">
        <f>INDEX(products!$A$1:$G$49,MATCH(orders!$D902,products!$A$1:$A$49,0),MATCH(orders!M$1,products!$A$1:$G$1,0))</f>
        <v>1</v>
      </c>
      <c r="N902" s="5">
        <f>INDEX(products!$A$1:$G$49,MATCH(orders!$D902,products!$A$1:$A$49,0),MATCH(orders!N$1,products!$A$1:$G$1,0))</f>
        <v>15.85</v>
      </c>
      <c r="O902" s="5">
        <f t="shared" si="44"/>
        <v>47.55</v>
      </c>
    </row>
    <row r="903" spans="1:15" x14ac:dyDescent="0.3">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4">
        <f>INDEX(products!$A$1:$G$49,MATCH(orders!$D903,products!$A$1:$A$49,0),MATCH(orders!M$1,products!$A$1:$G$1,0))</f>
        <v>0.2</v>
      </c>
      <c r="N903" s="5">
        <f>INDEX(products!$A$1:$G$49,MATCH(orders!$D903,products!$A$1:$A$49,0),MATCH(orders!N$1,products!$A$1:$G$1,0))</f>
        <v>3.5849999999999995</v>
      </c>
      <c r="O903" s="5">
        <f t="shared" si="44"/>
        <v>3.5849999999999995</v>
      </c>
    </row>
    <row r="904" spans="1:15" x14ac:dyDescent="0.3">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4">
        <f>INDEX(products!$A$1:$G$49,MATCH(orders!$D904,products!$A$1:$A$49,0),MATCH(orders!M$1,products!$A$1:$G$1,0))</f>
        <v>2.5</v>
      </c>
      <c r="N904" s="5">
        <f>INDEX(products!$A$1:$G$49,MATCH(orders!$D904,products!$A$1:$A$49,0),MATCH(orders!N$1,products!$A$1:$G$1,0))</f>
        <v>31.624999999999996</v>
      </c>
      <c r="O904" s="5">
        <f t="shared" si="44"/>
        <v>158.12499999999997</v>
      </c>
    </row>
    <row r="905" spans="1:15" x14ac:dyDescent="0.3">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4">
        <f>INDEX(products!$A$1:$G$49,MATCH(orders!$D905,products!$A$1:$A$49,0),MATCH(orders!M$1,products!$A$1:$G$1,0))</f>
        <v>0.5</v>
      </c>
      <c r="N905" s="5">
        <f>INDEX(products!$A$1:$G$49,MATCH(orders!$D905,products!$A$1:$A$49,0),MATCH(orders!N$1,products!$A$1:$G$1,0))</f>
        <v>8.73</v>
      </c>
      <c r="O905" s="5">
        <f t="shared" si="44"/>
        <v>17.46</v>
      </c>
    </row>
    <row r="906" spans="1:15" x14ac:dyDescent="0.3">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4">
        <f>INDEX(products!$A$1:$G$49,MATCH(orders!$D906,products!$A$1:$A$49,0),MATCH(orders!M$1,products!$A$1:$G$1,0))</f>
        <v>2.5</v>
      </c>
      <c r="N906" s="5">
        <f>INDEX(products!$A$1:$G$49,MATCH(orders!$D906,products!$A$1:$A$49,0),MATCH(orders!N$1,products!$A$1:$G$1,0))</f>
        <v>29.784999999999997</v>
      </c>
      <c r="O906" s="5">
        <f t="shared" si="44"/>
        <v>148.92499999999998</v>
      </c>
    </row>
    <row r="907" spans="1:15" x14ac:dyDescent="0.3">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4">
        <f>INDEX(products!$A$1:$G$49,MATCH(orders!$D907,products!$A$1:$A$49,0),MATCH(orders!M$1,products!$A$1:$G$1,0))</f>
        <v>0.5</v>
      </c>
      <c r="N907" s="5">
        <f>INDEX(products!$A$1:$G$49,MATCH(orders!$D907,products!$A$1:$A$49,0),MATCH(orders!N$1,products!$A$1:$G$1,0))</f>
        <v>6.75</v>
      </c>
      <c r="O907" s="5">
        <f t="shared" si="44"/>
        <v>40.5</v>
      </c>
    </row>
    <row r="908" spans="1:15" x14ac:dyDescent="0.3">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4">
        <f>INDEX(products!$A$1:$G$49,MATCH(orders!$D908,products!$A$1:$A$49,0),MATCH(orders!M$1,products!$A$1:$G$1,0))</f>
        <v>0.5</v>
      </c>
      <c r="N908" s="5">
        <f>INDEX(products!$A$1:$G$49,MATCH(orders!$D908,products!$A$1:$A$49,0),MATCH(orders!N$1,products!$A$1:$G$1,0))</f>
        <v>6.75</v>
      </c>
      <c r="O908" s="5">
        <f t="shared" si="44"/>
        <v>27</v>
      </c>
    </row>
    <row r="909" spans="1:15" x14ac:dyDescent="0.3">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4">
        <f>INDEX(products!$A$1:$G$49,MATCH(orders!$D909,products!$A$1:$A$49,0),MATCH(orders!M$1,products!$A$1:$G$1,0))</f>
        <v>1</v>
      </c>
      <c r="N909" s="5">
        <f>INDEX(products!$A$1:$G$49,MATCH(orders!$D909,products!$A$1:$A$49,0),MATCH(orders!N$1,products!$A$1:$G$1,0))</f>
        <v>12.95</v>
      </c>
      <c r="O909" s="5">
        <f t="shared" si="44"/>
        <v>38.849999999999994</v>
      </c>
    </row>
    <row r="910" spans="1:15" x14ac:dyDescent="0.3">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4">
        <f>INDEX(products!$A$1:$G$49,MATCH(orders!$D910,products!$A$1:$A$49,0),MATCH(orders!M$1,products!$A$1:$G$1,0))</f>
        <v>1</v>
      </c>
      <c r="N910" s="5">
        <f>INDEX(products!$A$1:$G$49,MATCH(orders!$D910,products!$A$1:$A$49,0),MATCH(orders!N$1,products!$A$1:$G$1,0))</f>
        <v>11.95</v>
      </c>
      <c r="O910" s="5">
        <f t="shared" si="44"/>
        <v>59.75</v>
      </c>
    </row>
    <row r="911" spans="1:15" x14ac:dyDescent="0.3">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4">
        <f>INDEX(products!$A$1:$G$49,MATCH(orders!$D911,products!$A$1:$A$49,0),MATCH(orders!M$1,products!$A$1:$G$1,0))</f>
        <v>0.2</v>
      </c>
      <c r="N911" s="5">
        <f>INDEX(products!$A$1:$G$49,MATCH(orders!$D911,products!$A$1:$A$49,0),MATCH(orders!N$1,products!$A$1:$G$1,0))</f>
        <v>3.5849999999999995</v>
      </c>
      <c r="O911" s="5">
        <f t="shared" si="44"/>
        <v>10.754999999999999</v>
      </c>
    </row>
    <row r="912" spans="1:15" x14ac:dyDescent="0.3">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4">
        <f>INDEX(products!$A$1:$G$49,MATCH(orders!$D912,products!$A$1:$A$49,0),MATCH(orders!M$1,products!$A$1:$G$1,0))</f>
        <v>2.5</v>
      </c>
      <c r="N912" s="5">
        <f>INDEX(products!$A$1:$G$49,MATCH(orders!$D912,products!$A$1:$A$49,0),MATCH(orders!N$1,products!$A$1:$G$1,0))</f>
        <v>22.884999999999998</v>
      </c>
      <c r="O912" s="5">
        <f t="shared" si="44"/>
        <v>91.539999999999992</v>
      </c>
    </row>
    <row r="913" spans="1:15" x14ac:dyDescent="0.3">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4">
        <f>INDEX(products!$A$1:$G$49,MATCH(orders!$D913,products!$A$1:$A$49,0),MATCH(orders!M$1,products!$A$1:$G$1,0))</f>
        <v>1</v>
      </c>
      <c r="N913" s="5">
        <f>INDEX(products!$A$1:$G$49,MATCH(orders!$D913,products!$A$1:$A$49,0),MATCH(orders!N$1,products!$A$1:$G$1,0))</f>
        <v>11.25</v>
      </c>
      <c r="O913" s="5">
        <f t="shared" si="44"/>
        <v>45</v>
      </c>
    </row>
    <row r="914" spans="1:15" x14ac:dyDescent="0.3">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4">
        <f>INDEX(products!$A$1:$G$49,MATCH(orders!$D914,products!$A$1:$A$49,0),MATCH(orders!M$1,products!$A$1:$G$1,0))</f>
        <v>2.5</v>
      </c>
      <c r="N914" s="5">
        <f>INDEX(products!$A$1:$G$49,MATCH(orders!$D914,products!$A$1:$A$49,0),MATCH(orders!N$1,products!$A$1:$G$1,0))</f>
        <v>22.884999999999998</v>
      </c>
      <c r="O914" s="5">
        <f t="shared" si="44"/>
        <v>137.31</v>
      </c>
    </row>
    <row r="915" spans="1:15" x14ac:dyDescent="0.3">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4">
        <f>INDEX(products!$A$1:$G$49,MATCH(orders!$D915,products!$A$1:$A$49,0),MATCH(orders!M$1,products!$A$1:$G$1,0))</f>
        <v>0.5</v>
      </c>
      <c r="N915" s="5">
        <f>INDEX(products!$A$1:$G$49,MATCH(orders!$D915,products!$A$1:$A$49,0),MATCH(orders!N$1,products!$A$1:$G$1,0))</f>
        <v>6.75</v>
      </c>
      <c r="O915" s="5">
        <f t="shared" si="44"/>
        <v>6.75</v>
      </c>
    </row>
    <row r="916" spans="1:15" x14ac:dyDescent="0.3">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4">
        <f>INDEX(products!$A$1:$G$49,MATCH(orders!$D916,products!$A$1:$A$49,0),MATCH(orders!M$1,products!$A$1:$G$1,0))</f>
        <v>1</v>
      </c>
      <c r="N916" s="5">
        <f>INDEX(products!$A$1:$G$49,MATCH(orders!$D916,products!$A$1:$A$49,0),MATCH(orders!N$1,products!$A$1:$G$1,0))</f>
        <v>11.25</v>
      </c>
      <c r="O916" s="5">
        <f t="shared" si="44"/>
        <v>45</v>
      </c>
    </row>
    <row r="917" spans="1:15" x14ac:dyDescent="0.3">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4">
        <f>INDEX(products!$A$1:$G$49,MATCH(orders!$D917,products!$A$1:$A$49,0),MATCH(orders!M$1,products!$A$1:$G$1,0))</f>
        <v>2.5</v>
      </c>
      <c r="N917" s="5">
        <f>INDEX(products!$A$1:$G$49,MATCH(orders!$D917,products!$A$1:$A$49,0),MATCH(orders!N$1,products!$A$1:$G$1,0))</f>
        <v>27.945</v>
      </c>
      <c r="O917" s="5">
        <f t="shared" si="44"/>
        <v>83.835000000000008</v>
      </c>
    </row>
    <row r="918" spans="1:15" x14ac:dyDescent="0.3">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4">
        <f>INDEX(products!$A$1:$G$49,MATCH(orders!$D918,products!$A$1:$A$49,0),MATCH(orders!M$1,products!$A$1:$G$1,0))</f>
        <v>0.2</v>
      </c>
      <c r="N918" s="5">
        <f>INDEX(products!$A$1:$G$49,MATCH(orders!$D918,products!$A$1:$A$49,0),MATCH(orders!N$1,products!$A$1:$G$1,0))</f>
        <v>3.645</v>
      </c>
      <c r="O918" s="5">
        <f t="shared" si="44"/>
        <v>3.645</v>
      </c>
    </row>
    <row r="919" spans="1:15" x14ac:dyDescent="0.3">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4">
        <f>INDEX(products!$A$1:$G$49,MATCH(orders!$D919,products!$A$1:$A$49,0),MATCH(orders!M$1,products!$A$1:$G$1,0))</f>
        <v>0.5</v>
      </c>
      <c r="N919" s="5">
        <f>INDEX(products!$A$1:$G$49,MATCH(orders!$D919,products!$A$1:$A$49,0),MATCH(orders!N$1,products!$A$1:$G$1,0))</f>
        <v>6.75</v>
      </c>
      <c r="O919" s="5">
        <f t="shared" si="44"/>
        <v>6.75</v>
      </c>
    </row>
    <row r="920" spans="1:15" x14ac:dyDescent="0.3">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4">
        <f>INDEX(products!$A$1:$G$49,MATCH(orders!$D920,products!$A$1:$A$49,0),MATCH(orders!M$1,products!$A$1:$G$1,0))</f>
        <v>0.5</v>
      </c>
      <c r="N920" s="5">
        <f>INDEX(products!$A$1:$G$49,MATCH(orders!$D920,products!$A$1:$A$49,0),MATCH(orders!N$1,products!$A$1:$G$1,0))</f>
        <v>7.29</v>
      </c>
      <c r="O920" s="5">
        <f t="shared" si="44"/>
        <v>21.87</v>
      </c>
    </row>
    <row r="921" spans="1:15" x14ac:dyDescent="0.3">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4">
        <f>INDEX(products!$A$1:$G$49,MATCH(orders!$D921,products!$A$1:$A$49,0),MATCH(orders!M$1,products!$A$1:$G$1,0))</f>
        <v>0.2</v>
      </c>
      <c r="N921" s="5">
        <f>INDEX(products!$A$1:$G$49,MATCH(orders!$D921,products!$A$1:$A$49,0),MATCH(orders!N$1,products!$A$1:$G$1,0))</f>
        <v>2.6849999999999996</v>
      </c>
      <c r="O921" s="5">
        <f t="shared" si="44"/>
        <v>13.424999999999997</v>
      </c>
    </row>
    <row r="922" spans="1:15" x14ac:dyDescent="0.3">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4">
        <f>INDEX(products!$A$1:$G$49,MATCH(orders!$D922,products!$A$1:$A$49,0),MATCH(orders!M$1,products!$A$1:$G$1,0))</f>
        <v>2.5</v>
      </c>
      <c r="N922" s="5">
        <f>INDEX(products!$A$1:$G$49,MATCH(orders!$D922,products!$A$1:$A$49,0),MATCH(orders!N$1,products!$A$1:$G$1,0))</f>
        <v>20.584999999999997</v>
      </c>
      <c r="O922" s="5">
        <f t="shared" si="44"/>
        <v>123.50999999999999</v>
      </c>
    </row>
    <row r="923" spans="1:15" x14ac:dyDescent="0.3">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4">
        <f>INDEX(products!$A$1:$G$49,MATCH(orders!$D923,products!$A$1:$A$49,0),MATCH(orders!M$1,products!$A$1:$G$1,0))</f>
        <v>0.2</v>
      </c>
      <c r="N923" s="5">
        <f>INDEX(products!$A$1:$G$49,MATCH(orders!$D923,products!$A$1:$A$49,0),MATCH(orders!N$1,products!$A$1:$G$1,0))</f>
        <v>3.8849999999999998</v>
      </c>
      <c r="O923" s="5">
        <f t="shared" si="44"/>
        <v>7.77</v>
      </c>
    </row>
    <row r="924" spans="1:15" x14ac:dyDescent="0.3">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4">
        <f>INDEX(products!$A$1:$G$49,MATCH(orders!$D924,products!$A$1:$A$49,0),MATCH(orders!M$1,products!$A$1:$G$1,0))</f>
        <v>1</v>
      </c>
      <c r="N924" s="5">
        <f>INDEX(products!$A$1:$G$49,MATCH(orders!$D924,products!$A$1:$A$49,0),MATCH(orders!N$1,products!$A$1:$G$1,0))</f>
        <v>11.25</v>
      </c>
      <c r="O924" s="5">
        <f t="shared" si="44"/>
        <v>67.5</v>
      </c>
    </row>
    <row r="925" spans="1:15" x14ac:dyDescent="0.3">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4">
        <f>INDEX(products!$A$1:$G$49,MATCH(orders!$D925,products!$A$1:$A$49,0),MATCH(orders!M$1,products!$A$1:$G$1,0))</f>
        <v>2.5</v>
      </c>
      <c r="N925" s="5">
        <f>INDEX(products!$A$1:$G$49,MATCH(orders!$D925,products!$A$1:$A$49,0),MATCH(orders!N$1,products!$A$1:$G$1,0))</f>
        <v>27.945</v>
      </c>
      <c r="O925" s="5">
        <f t="shared" si="44"/>
        <v>27.945</v>
      </c>
    </row>
    <row r="926" spans="1:15" x14ac:dyDescent="0.3">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4">
        <f>INDEX(products!$A$1:$G$49,MATCH(orders!$D926,products!$A$1:$A$49,0),MATCH(orders!M$1,products!$A$1:$G$1,0))</f>
        <v>2.5</v>
      </c>
      <c r="N926" s="5">
        <f>INDEX(products!$A$1:$G$49,MATCH(orders!$D926,products!$A$1:$A$49,0),MATCH(orders!N$1,products!$A$1:$G$1,0))</f>
        <v>29.784999999999997</v>
      </c>
      <c r="O926" s="5">
        <f t="shared" si="44"/>
        <v>89.35499999999999</v>
      </c>
    </row>
    <row r="927" spans="1:15" x14ac:dyDescent="0.3">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4">
        <f>INDEX(products!$A$1:$G$49,MATCH(orders!$D927,products!$A$1:$A$49,0),MATCH(orders!M$1,products!$A$1:$G$1,0))</f>
        <v>0.5</v>
      </c>
      <c r="N927" s="5">
        <f>INDEX(products!$A$1:$G$49,MATCH(orders!$D927,products!$A$1:$A$49,0),MATCH(orders!N$1,products!$A$1:$G$1,0))</f>
        <v>6.75</v>
      </c>
      <c r="O927" s="5">
        <f t="shared" si="44"/>
        <v>20.25</v>
      </c>
    </row>
    <row r="928" spans="1:15" x14ac:dyDescent="0.3">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4">
        <f>INDEX(products!$A$1:$G$49,MATCH(orders!$D928,products!$A$1:$A$49,0),MATCH(orders!M$1,products!$A$1:$G$1,0))</f>
        <v>0.5</v>
      </c>
      <c r="N928" s="5">
        <f>INDEX(products!$A$1:$G$49,MATCH(orders!$D928,products!$A$1:$A$49,0),MATCH(orders!N$1,products!$A$1:$G$1,0))</f>
        <v>6.75</v>
      </c>
      <c r="O928" s="5">
        <f t="shared" si="44"/>
        <v>33.75</v>
      </c>
    </row>
    <row r="929" spans="1:15" x14ac:dyDescent="0.3">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4">
        <f>INDEX(products!$A$1:$G$49,MATCH(orders!$D929,products!$A$1:$A$49,0),MATCH(orders!M$1,products!$A$1:$G$1,0))</f>
        <v>2.5</v>
      </c>
      <c r="N929" s="5">
        <f>INDEX(products!$A$1:$G$49,MATCH(orders!$D929,products!$A$1:$A$49,0),MATCH(orders!N$1,products!$A$1:$G$1,0))</f>
        <v>27.945</v>
      </c>
      <c r="O929" s="5">
        <f t="shared" si="44"/>
        <v>111.78</v>
      </c>
    </row>
    <row r="930" spans="1:15" x14ac:dyDescent="0.3">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4">
        <f>INDEX(products!$A$1:$G$49,MATCH(orders!$D930,products!$A$1:$A$49,0),MATCH(orders!M$1,products!$A$1:$G$1,0))</f>
        <v>2.5</v>
      </c>
      <c r="N930" s="5">
        <f>INDEX(products!$A$1:$G$49,MATCH(orders!$D930,products!$A$1:$A$49,0),MATCH(orders!N$1,products!$A$1:$G$1,0))</f>
        <v>31.624999999999996</v>
      </c>
      <c r="O930" s="5">
        <f t="shared" si="44"/>
        <v>63.249999999999993</v>
      </c>
    </row>
    <row r="931" spans="1:15" x14ac:dyDescent="0.3">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4">
        <f>INDEX(products!$A$1:$G$49,MATCH(orders!$D931,products!$A$1:$A$49,0),MATCH(orders!M$1,products!$A$1:$G$1,0))</f>
        <v>0.2</v>
      </c>
      <c r="N931" s="5">
        <f>INDEX(products!$A$1:$G$49,MATCH(orders!$D931,products!$A$1:$A$49,0),MATCH(orders!N$1,products!$A$1:$G$1,0))</f>
        <v>4.4550000000000001</v>
      </c>
      <c r="O931" s="5">
        <f t="shared" si="44"/>
        <v>8.91</v>
      </c>
    </row>
    <row r="932" spans="1:15" x14ac:dyDescent="0.3">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4">
        <f>INDEX(products!$A$1:$G$49,MATCH(orders!$D932,products!$A$1:$A$49,0),MATCH(orders!M$1,products!$A$1:$G$1,0))</f>
        <v>1</v>
      </c>
      <c r="N932" s="5">
        <f>INDEX(products!$A$1:$G$49,MATCH(orders!$D932,products!$A$1:$A$49,0),MATCH(orders!N$1,products!$A$1:$G$1,0))</f>
        <v>12.15</v>
      </c>
      <c r="O932" s="5">
        <f t="shared" si="44"/>
        <v>12.15</v>
      </c>
    </row>
    <row r="933" spans="1:15" x14ac:dyDescent="0.3">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4">
        <f>INDEX(products!$A$1:$G$49,MATCH(orders!$D933,products!$A$1:$A$49,0),MATCH(orders!M$1,products!$A$1:$G$1,0))</f>
        <v>0.5</v>
      </c>
      <c r="N933" s="5">
        <f>INDEX(products!$A$1:$G$49,MATCH(orders!$D933,products!$A$1:$A$49,0),MATCH(orders!N$1,products!$A$1:$G$1,0))</f>
        <v>5.97</v>
      </c>
      <c r="O933" s="5">
        <f t="shared" si="44"/>
        <v>23.88</v>
      </c>
    </row>
    <row r="934" spans="1:15" x14ac:dyDescent="0.3">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4">
        <f>INDEX(products!$A$1:$G$49,MATCH(orders!$D934,products!$A$1:$A$49,0),MATCH(orders!M$1,products!$A$1:$G$1,0))</f>
        <v>1</v>
      </c>
      <c r="N934" s="5">
        <f>INDEX(products!$A$1:$G$49,MATCH(orders!$D934,products!$A$1:$A$49,0),MATCH(orders!N$1,products!$A$1:$G$1,0))</f>
        <v>13.75</v>
      </c>
      <c r="O934" s="5">
        <f t="shared" si="44"/>
        <v>55</v>
      </c>
    </row>
    <row r="935" spans="1:15" x14ac:dyDescent="0.3">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4">
        <f>INDEX(products!$A$1:$G$49,MATCH(orders!$D935,products!$A$1:$A$49,0),MATCH(orders!M$1,products!$A$1:$G$1,0))</f>
        <v>1</v>
      </c>
      <c r="N935" s="5">
        <f>INDEX(products!$A$1:$G$49,MATCH(orders!$D935,products!$A$1:$A$49,0),MATCH(orders!N$1,products!$A$1:$G$1,0))</f>
        <v>8.9499999999999993</v>
      </c>
      <c r="O935" s="5">
        <f t="shared" si="44"/>
        <v>26.849999999999998</v>
      </c>
    </row>
    <row r="936" spans="1:15" x14ac:dyDescent="0.3">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4">
        <f>INDEX(products!$A$1:$G$49,MATCH(orders!$D936,products!$A$1:$A$49,0),MATCH(orders!M$1,products!$A$1:$G$1,0))</f>
        <v>2.5</v>
      </c>
      <c r="N936" s="5">
        <f>INDEX(products!$A$1:$G$49,MATCH(orders!$D936,products!$A$1:$A$49,0),MATCH(orders!N$1,products!$A$1:$G$1,0))</f>
        <v>22.884999999999998</v>
      </c>
      <c r="O936" s="5">
        <f t="shared" si="44"/>
        <v>114.42499999999998</v>
      </c>
    </row>
    <row r="937" spans="1:15" x14ac:dyDescent="0.3">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4">
        <f>INDEX(products!$A$1:$G$49,MATCH(orders!$D937,products!$A$1:$A$49,0),MATCH(orders!M$1,products!$A$1:$G$1,0))</f>
        <v>2.5</v>
      </c>
      <c r="N937" s="5">
        <f>INDEX(products!$A$1:$G$49,MATCH(orders!$D937,products!$A$1:$A$49,0),MATCH(orders!N$1,products!$A$1:$G$1,0))</f>
        <v>25.874999999999996</v>
      </c>
      <c r="O937" s="5">
        <f t="shared" si="44"/>
        <v>155.24999999999997</v>
      </c>
    </row>
    <row r="938" spans="1:15" x14ac:dyDescent="0.3">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4">
        <f>INDEX(products!$A$1:$G$49,MATCH(orders!$D938,products!$A$1:$A$49,0),MATCH(orders!M$1,products!$A$1:$G$1,0))</f>
        <v>0.5</v>
      </c>
      <c r="N938" s="5">
        <f>INDEX(products!$A$1:$G$49,MATCH(orders!$D938,products!$A$1:$A$49,0),MATCH(orders!N$1,products!$A$1:$G$1,0))</f>
        <v>7.77</v>
      </c>
      <c r="O938" s="5">
        <f t="shared" si="44"/>
        <v>23.31</v>
      </c>
    </row>
    <row r="939" spans="1:15" x14ac:dyDescent="0.3">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4">
        <f>INDEX(products!$A$1:$G$49,MATCH(orders!$D939,products!$A$1:$A$49,0),MATCH(orders!M$1,products!$A$1:$G$1,0))</f>
        <v>2.5</v>
      </c>
      <c r="N939" s="5">
        <f>INDEX(products!$A$1:$G$49,MATCH(orders!$D939,products!$A$1:$A$49,0),MATCH(orders!N$1,products!$A$1:$G$1,0))</f>
        <v>22.884999999999998</v>
      </c>
      <c r="O939" s="5">
        <f t="shared" si="44"/>
        <v>91.539999999999992</v>
      </c>
    </row>
    <row r="940" spans="1:15" x14ac:dyDescent="0.3">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4">
        <f>INDEX(products!$A$1:$G$49,MATCH(orders!$D940,products!$A$1:$A$49,0),MATCH(orders!M$1,products!$A$1:$G$1,0))</f>
        <v>1</v>
      </c>
      <c r="N940" s="5">
        <f>INDEX(products!$A$1:$G$49,MATCH(orders!$D940,products!$A$1:$A$49,0),MATCH(orders!N$1,products!$A$1:$G$1,0))</f>
        <v>14.85</v>
      </c>
      <c r="O940" s="5">
        <f t="shared" si="44"/>
        <v>74.25</v>
      </c>
    </row>
    <row r="941" spans="1:15" x14ac:dyDescent="0.3">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4">
        <f>INDEX(products!$A$1:$G$49,MATCH(orders!$D941,products!$A$1:$A$49,0),MATCH(orders!M$1,products!$A$1:$G$1,0))</f>
        <v>0.2</v>
      </c>
      <c r="N941" s="5">
        <f>INDEX(products!$A$1:$G$49,MATCH(orders!$D941,products!$A$1:$A$49,0),MATCH(orders!N$1,products!$A$1:$G$1,0))</f>
        <v>4.7549999999999999</v>
      </c>
      <c r="O941" s="5">
        <f t="shared" si="44"/>
        <v>28.53</v>
      </c>
    </row>
    <row r="942" spans="1:15" x14ac:dyDescent="0.3">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4">
        <f>INDEX(products!$A$1:$G$49,MATCH(orders!$D942,products!$A$1:$A$49,0),MATCH(orders!M$1,products!$A$1:$G$1,0))</f>
        <v>0.5</v>
      </c>
      <c r="N942" s="5">
        <f>INDEX(products!$A$1:$G$49,MATCH(orders!$D942,products!$A$1:$A$49,0),MATCH(orders!N$1,products!$A$1:$G$1,0))</f>
        <v>7.169999999999999</v>
      </c>
      <c r="O942" s="5">
        <f t="shared" si="44"/>
        <v>14.339999999999998</v>
      </c>
    </row>
    <row r="943" spans="1:15" x14ac:dyDescent="0.3">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4">
        <f>INDEX(products!$A$1:$G$49,MATCH(orders!$D943,products!$A$1:$A$49,0),MATCH(orders!M$1,products!$A$1:$G$1,0))</f>
        <v>0.5</v>
      </c>
      <c r="N943" s="5">
        <f>INDEX(products!$A$1:$G$49,MATCH(orders!$D943,products!$A$1:$A$49,0),MATCH(orders!N$1,products!$A$1:$G$1,0))</f>
        <v>7.77</v>
      </c>
      <c r="O943" s="5">
        <f t="shared" si="44"/>
        <v>15.54</v>
      </c>
    </row>
    <row r="944" spans="1:15" x14ac:dyDescent="0.3">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4">
        <f>INDEX(products!$A$1:$G$49,MATCH(orders!$D944,products!$A$1:$A$49,0),MATCH(orders!M$1,products!$A$1:$G$1,0))</f>
        <v>1</v>
      </c>
      <c r="N944" s="5">
        <f>INDEX(products!$A$1:$G$49,MATCH(orders!$D944,products!$A$1:$A$49,0),MATCH(orders!N$1,products!$A$1:$G$1,0))</f>
        <v>11.95</v>
      </c>
      <c r="O944" s="5">
        <f t="shared" si="44"/>
        <v>35.849999999999994</v>
      </c>
    </row>
    <row r="945" spans="1:15" x14ac:dyDescent="0.3">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4">
        <f>INDEX(products!$A$1:$G$49,MATCH(orders!$D945,products!$A$1:$A$49,0),MATCH(orders!M$1,products!$A$1:$G$1,0))</f>
        <v>0.5</v>
      </c>
      <c r="N945" s="5">
        <f>INDEX(products!$A$1:$G$49,MATCH(orders!$D945,products!$A$1:$A$49,0),MATCH(orders!N$1,products!$A$1:$G$1,0))</f>
        <v>7.77</v>
      </c>
      <c r="O945" s="5">
        <f t="shared" si="44"/>
        <v>46.62</v>
      </c>
    </row>
    <row r="946" spans="1:15" x14ac:dyDescent="0.3">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4">
        <f>INDEX(products!$A$1:$G$49,MATCH(orders!$D946,products!$A$1:$A$49,0),MATCH(orders!M$1,products!$A$1:$G$1,0))</f>
        <v>0.5</v>
      </c>
      <c r="N946" s="5">
        <f>INDEX(products!$A$1:$G$49,MATCH(orders!$D946,products!$A$1:$A$49,0),MATCH(orders!N$1,products!$A$1:$G$1,0))</f>
        <v>7.169999999999999</v>
      </c>
      <c r="O946" s="5">
        <f t="shared" si="44"/>
        <v>35.849999999999994</v>
      </c>
    </row>
    <row r="947" spans="1:15" x14ac:dyDescent="0.3">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4">
        <f>INDEX(products!$A$1:$G$49,MATCH(orders!$D947,products!$A$1:$A$49,0),MATCH(orders!M$1,products!$A$1:$G$1,0))</f>
        <v>2.5</v>
      </c>
      <c r="N947" s="5">
        <f>INDEX(products!$A$1:$G$49,MATCH(orders!$D947,products!$A$1:$A$49,0),MATCH(orders!N$1,products!$A$1:$G$1,0))</f>
        <v>29.784999999999997</v>
      </c>
      <c r="O947" s="5">
        <f t="shared" si="44"/>
        <v>119.13999999999999</v>
      </c>
    </row>
    <row r="948" spans="1:15" x14ac:dyDescent="0.3">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4">
        <f>INDEX(products!$A$1:$G$49,MATCH(orders!$D948,products!$A$1:$A$49,0),MATCH(orders!M$1,products!$A$1:$G$1,0))</f>
        <v>0.5</v>
      </c>
      <c r="N948" s="5">
        <f>INDEX(products!$A$1:$G$49,MATCH(orders!$D948,products!$A$1:$A$49,0),MATCH(orders!N$1,products!$A$1:$G$1,0))</f>
        <v>7.77</v>
      </c>
      <c r="O948" s="5">
        <f t="shared" si="44"/>
        <v>23.31</v>
      </c>
    </row>
    <row r="949" spans="1:15" x14ac:dyDescent="0.3">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4">
        <f>INDEX(products!$A$1:$G$49,MATCH(orders!$D949,products!$A$1:$A$49,0),MATCH(orders!M$1,products!$A$1:$G$1,0))</f>
        <v>1</v>
      </c>
      <c r="N949" s="5">
        <f>INDEX(products!$A$1:$G$49,MATCH(orders!$D949,products!$A$1:$A$49,0),MATCH(orders!N$1,products!$A$1:$G$1,0))</f>
        <v>11.25</v>
      </c>
      <c r="O949" s="5">
        <f t="shared" si="44"/>
        <v>11.25</v>
      </c>
    </row>
    <row r="950" spans="1:15" x14ac:dyDescent="0.3">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4">
        <f>INDEX(products!$A$1:$G$49,MATCH(orders!$D950,products!$A$1:$A$49,0),MATCH(orders!M$1,products!$A$1:$G$1,0))</f>
        <v>2.5</v>
      </c>
      <c r="N950" s="5">
        <f>INDEX(products!$A$1:$G$49,MATCH(orders!$D950,products!$A$1:$A$49,0),MATCH(orders!N$1,products!$A$1:$G$1,0))</f>
        <v>27.945</v>
      </c>
      <c r="O950" s="5">
        <f t="shared" si="44"/>
        <v>83.835000000000008</v>
      </c>
    </row>
    <row r="951" spans="1:15" x14ac:dyDescent="0.3">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4">
        <f>INDEX(products!$A$1:$G$49,MATCH(orders!$D951,products!$A$1:$A$49,0),MATCH(orders!M$1,products!$A$1:$G$1,0))</f>
        <v>2.5</v>
      </c>
      <c r="N951" s="5">
        <f>INDEX(products!$A$1:$G$49,MATCH(orders!$D951,products!$A$1:$A$49,0),MATCH(orders!N$1,products!$A$1:$G$1,0))</f>
        <v>27.484999999999996</v>
      </c>
      <c r="O951" s="5">
        <f t="shared" si="44"/>
        <v>109.93999999999998</v>
      </c>
    </row>
    <row r="952" spans="1:15" x14ac:dyDescent="0.3">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4">
        <f>INDEX(products!$A$1:$G$49,MATCH(orders!$D952,products!$A$1:$A$49,0),MATCH(orders!M$1,products!$A$1:$G$1,0))</f>
        <v>0.2</v>
      </c>
      <c r="N952" s="5">
        <f>INDEX(products!$A$1:$G$49,MATCH(orders!$D952,products!$A$1:$A$49,0),MATCH(orders!N$1,products!$A$1:$G$1,0))</f>
        <v>3.5849999999999995</v>
      </c>
      <c r="O952" s="5">
        <f t="shared" si="44"/>
        <v>14.339999999999998</v>
      </c>
    </row>
    <row r="953" spans="1:15" x14ac:dyDescent="0.3">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4">
        <f>INDEX(products!$A$1:$G$49,MATCH(orders!$D953,products!$A$1:$A$49,0),MATCH(orders!M$1,products!$A$1:$G$1,0))</f>
        <v>0.2</v>
      </c>
      <c r="N953" s="5">
        <f>INDEX(products!$A$1:$G$49,MATCH(orders!$D953,products!$A$1:$A$49,0),MATCH(orders!N$1,products!$A$1:$G$1,0))</f>
        <v>3.5849999999999995</v>
      </c>
      <c r="O953" s="5">
        <f t="shared" si="44"/>
        <v>21.509999999999998</v>
      </c>
    </row>
    <row r="954" spans="1:15" x14ac:dyDescent="0.3">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4">
        <f>INDEX(products!$A$1:$G$49,MATCH(orders!$D954,products!$A$1:$A$49,0),MATCH(orders!M$1,products!$A$1:$G$1,0))</f>
        <v>1</v>
      </c>
      <c r="N954" s="5">
        <f>INDEX(products!$A$1:$G$49,MATCH(orders!$D954,products!$A$1:$A$49,0),MATCH(orders!N$1,products!$A$1:$G$1,0))</f>
        <v>11.25</v>
      </c>
      <c r="O954" s="5">
        <f t="shared" si="44"/>
        <v>22.5</v>
      </c>
    </row>
    <row r="955" spans="1:15" x14ac:dyDescent="0.3">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4">
        <f>INDEX(products!$A$1:$G$49,MATCH(orders!$D955,products!$A$1:$A$49,0),MATCH(orders!M$1,products!$A$1:$G$1,0))</f>
        <v>0.2</v>
      </c>
      <c r="N955" s="5">
        <f>INDEX(products!$A$1:$G$49,MATCH(orders!$D955,products!$A$1:$A$49,0),MATCH(orders!N$1,products!$A$1:$G$1,0))</f>
        <v>3.8849999999999998</v>
      </c>
      <c r="O955" s="5">
        <f t="shared" si="44"/>
        <v>3.8849999999999998</v>
      </c>
    </row>
    <row r="956" spans="1:15" x14ac:dyDescent="0.3">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4">
        <f>INDEX(products!$A$1:$G$49,MATCH(orders!$D956,products!$A$1:$A$49,0),MATCH(orders!M$1,products!$A$1:$G$1,0))</f>
        <v>2.5</v>
      </c>
      <c r="N956" s="5">
        <f>INDEX(products!$A$1:$G$49,MATCH(orders!$D956,products!$A$1:$A$49,0),MATCH(orders!N$1,products!$A$1:$G$1,0))</f>
        <v>27.945</v>
      </c>
      <c r="O956" s="5">
        <f t="shared" si="44"/>
        <v>27.945</v>
      </c>
    </row>
    <row r="957" spans="1:15" x14ac:dyDescent="0.3">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4">
        <f>INDEX(products!$A$1:$G$49,MATCH(orders!$D957,products!$A$1:$A$49,0),MATCH(orders!M$1,products!$A$1:$G$1,0))</f>
        <v>2.5</v>
      </c>
      <c r="N957" s="5">
        <f>INDEX(products!$A$1:$G$49,MATCH(orders!$D957,products!$A$1:$A$49,0),MATCH(orders!N$1,products!$A$1:$G$1,0))</f>
        <v>34.154999999999994</v>
      </c>
      <c r="O957" s="5">
        <f t="shared" si="44"/>
        <v>170.77499999999998</v>
      </c>
    </row>
    <row r="958" spans="1:15" x14ac:dyDescent="0.3">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4">
        <f>INDEX(products!$A$1:$G$49,MATCH(orders!$D958,products!$A$1:$A$49,0),MATCH(orders!M$1,products!$A$1:$G$1,0))</f>
        <v>2.5</v>
      </c>
      <c r="N958" s="5">
        <f>INDEX(products!$A$1:$G$49,MATCH(orders!$D958,products!$A$1:$A$49,0),MATCH(orders!N$1,products!$A$1:$G$1,0))</f>
        <v>27.484999999999996</v>
      </c>
      <c r="O958" s="5">
        <f t="shared" si="44"/>
        <v>54.969999999999992</v>
      </c>
    </row>
    <row r="959" spans="1:15" x14ac:dyDescent="0.3">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4">
        <f>INDEX(products!$A$1:$G$49,MATCH(orders!$D959,products!$A$1:$A$49,0),MATCH(orders!M$1,products!$A$1:$G$1,0))</f>
        <v>1</v>
      </c>
      <c r="N959" s="5">
        <f>INDEX(products!$A$1:$G$49,MATCH(orders!$D959,products!$A$1:$A$49,0),MATCH(orders!N$1,products!$A$1:$G$1,0))</f>
        <v>14.85</v>
      </c>
      <c r="O959" s="5">
        <f t="shared" si="44"/>
        <v>14.85</v>
      </c>
    </row>
    <row r="960" spans="1:15" x14ac:dyDescent="0.3">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4">
        <f>INDEX(products!$A$1:$G$49,MATCH(orders!$D960,products!$A$1:$A$49,0),MATCH(orders!M$1,products!$A$1:$G$1,0))</f>
        <v>0.2</v>
      </c>
      <c r="N960" s="5">
        <f>INDEX(products!$A$1:$G$49,MATCH(orders!$D960,products!$A$1:$A$49,0),MATCH(orders!N$1,products!$A$1:$G$1,0))</f>
        <v>3.8849999999999998</v>
      </c>
      <c r="O960" s="5">
        <f t="shared" si="44"/>
        <v>7.77</v>
      </c>
    </row>
    <row r="961" spans="1:15" x14ac:dyDescent="0.3">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4">
        <f>INDEX(products!$A$1:$G$49,MATCH(orders!$D961,products!$A$1:$A$49,0),MATCH(orders!M$1,products!$A$1:$G$1,0))</f>
        <v>0.2</v>
      </c>
      <c r="N961" s="5">
        <f>INDEX(products!$A$1:$G$49,MATCH(orders!$D961,products!$A$1:$A$49,0),MATCH(orders!N$1,products!$A$1:$G$1,0))</f>
        <v>4.7549999999999999</v>
      </c>
      <c r="O961" s="5">
        <f t="shared" si="44"/>
        <v>23.774999999999999</v>
      </c>
    </row>
    <row r="962" spans="1:15" x14ac:dyDescent="0.3">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t="str">
        <f>INDEX(products!$A$1:$G$49,MATCH(orders!$D962,products!$A$1:$A$49,0),MATCH(orders!I$1,products!$A$1:$G$1,0))</f>
        <v>Lib</v>
      </c>
      <c r="J962" t="str">
        <f t="shared" si="42"/>
        <v>Liberica</v>
      </c>
      <c r="K962" t="str">
        <f>INDEX(products!$A$1:$G$49,MATCH(orders!$D962,products!$A$1:$A$49,0),MATCH(orders!K$1,products!$A$1:$G$1,0))</f>
        <v>L</v>
      </c>
      <c r="L962" t="str">
        <f t="shared" si="43"/>
        <v>Light</v>
      </c>
      <c r="M962" s="4">
        <f>INDEX(products!$A$1:$G$49,MATCH(orders!$D962,products!$A$1:$A$49,0),MATCH(orders!M$1,products!$A$1:$G$1,0))</f>
        <v>1</v>
      </c>
      <c r="N962" s="5">
        <f>INDEX(products!$A$1:$G$49,MATCH(orders!$D962,products!$A$1:$A$49,0),MATCH(orders!N$1,products!$A$1:$G$1,0))</f>
        <v>15.85</v>
      </c>
      <c r="O962" s="5">
        <f t="shared" si="44"/>
        <v>79.25</v>
      </c>
    </row>
    <row r="963" spans="1:15" x14ac:dyDescent="0.3">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t="str">
        <f>INDEX(products!$A$1:$G$49,MATCH(orders!$D963,products!$A$1:$A$49,0),MATCH(orders!I$1,products!$A$1:$G$1,0))</f>
        <v>Ara</v>
      </c>
      <c r="J963" t="str">
        <f t="shared" ref="J963:J1001" si="45">IF(I963="Rob","Robusta",IF(I963="Exc","Excelsa",IF(I963="Ara","Arabica","Liberica")))</f>
        <v>Arabica</v>
      </c>
      <c r="K963" t="str">
        <f>INDEX(products!$A$1:$G$49,MATCH(orders!$D963,products!$A$1:$A$49,0),MATCH(orders!K$1,products!$A$1:$G$1,0))</f>
        <v>D</v>
      </c>
      <c r="L963" t="str">
        <f t="shared" ref="L963:L1001" si="46">IF(K963="M", "Medium",IF(K963="L","Light","Dark"))</f>
        <v>Dark</v>
      </c>
      <c r="M963" s="4">
        <f>INDEX(products!$A$1:$G$49,MATCH(orders!$D963,products!$A$1:$A$49,0),MATCH(orders!M$1,products!$A$1:$G$1,0))</f>
        <v>2.5</v>
      </c>
      <c r="N963" s="5">
        <f>INDEX(products!$A$1:$G$49,MATCH(orders!$D963,products!$A$1:$A$49,0),MATCH(orders!N$1,products!$A$1:$G$1,0))</f>
        <v>22.884999999999998</v>
      </c>
      <c r="O963" s="5">
        <f t="shared" ref="O963:O1001" si="47">N963*E963</f>
        <v>45.769999999999996</v>
      </c>
    </row>
    <row r="964" spans="1:15" x14ac:dyDescent="0.3">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4">
        <f>INDEX(products!$A$1:$G$49,MATCH(orders!$D964,products!$A$1:$A$49,0),MATCH(orders!M$1,products!$A$1:$G$1,0))</f>
        <v>1</v>
      </c>
      <c r="N964" s="5">
        <f>INDEX(products!$A$1:$G$49,MATCH(orders!$D964,products!$A$1:$A$49,0),MATCH(orders!N$1,products!$A$1:$G$1,0))</f>
        <v>8.9499999999999993</v>
      </c>
      <c r="O964" s="5">
        <f t="shared" si="47"/>
        <v>8.9499999999999993</v>
      </c>
    </row>
    <row r="965" spans="1:15" x14ac:dyDescent="0.3">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4">
        <f>INDEX(products!$A$1:$G$49,MATCH(orders!$D965,products!$A$1:$A$49,0),MATCH(orders!M$1,products!$A$1:$G$1,0))</f>
        <v>0.5</v>
      </c>
      <c r="N965" s="5">
        <f>INDEX(products!$A$1:$G$49,MATCH(orders!$D965,products!$A$1:$A$49,0),MATCH(orders!N$1,products!$A$1:$G$1,0))</f>
        <v>5.97</v>
      </c>
      <c r="O965" s="5">
        <f t="shared" si="47"/>
        <v>23.88</v>
      </c>
    </row>
    <row r="966" spans="1:15" x14ac:dyDescent="0.3">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4">
        <f>INDEX(products!$A$1:$G$49,MATCH(orders!$D966,products!$A$1:$A$49,0),MATCH(orders!M$1,products!$A$1:$G$1,0))</f>
        <v>0.2</v>
      </c>
      <c r="N966" s="5">
        <f>INDEX(products!$A$1:$G$49,MATCH(orders!$D966,products!$A$1:$A$49,0),MATCH(orders!N$1,products!$A$1:$G$1,0))</f>
        <v>4.4550000000000001</v>
      </c>
      <c r="O966" s="5">
        <f t="shared" si="47"/>
        <v>22.274999999999999</v>
      </c>
    </row>
    <row r="967" spans="1:15" x14ac:dyDescent="0.3">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4">
        <f>INDEX(products!$A$1:$G$49,MATCH(orders!$D967,products!$A$1:$A$49,0),MATCH(orders!M$1,products!$A$1:$G$1,0))</f>
        <v>1</v>
      </c>
      <c r="N967" s="5">
        <f>INDEX(products!$A$1:$G$49,MATCH(orders!$D967,products!$A$1:$A$49,0),MATCH(orders!N$1,products!$A$1:$G$1,0))</f>
        <v>9.9499999999999993</v>
      </c>
      <c r="O967" s="5">
        <f t="shared" si="47"/>
        <v>29.849999999999998</v>
      </c>
    </row>
    <row r="968" spans="1:15" x14ac:dyDescent="0.3">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4">
        <f>INDEX(products!$A$1:$G$49,MATCH(orders!$D968,products!$A$1:$A$49,0),MATCH(orders!M$1,products!$A$1:$G$1,0))</f>
        <v>0.5</v>
      </c>
      <c r="N968" s="5">
        <f>INDEX(products!$A$1:$G$49,MATCH(orders!$D968,products!$A$1:$A$49,0),MATCH(orders!N$1,products!$A$1:$G$1,0))</f>
        <v>8.91</v>
      </c>
      <c r="O968" s="5">
        <f t="shared" si="47"/>
        <v>53.46</v>
      </c>
    </row>
    <row r="969" spans="1:15" x14ac:dyDescent="0.3">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4">
        <f>INDEX(products!$A$1:$G$49,MATCH(orders!$D969,products!$A$1:$A$49,0),MATCH(orders!M$1,products!$A$1:$G$1,0))</f>
        <v>0.2</v>
      </c>
      <c r="N969" s="5">
        <f>INDEX(products!$A$1:$G$49,MATCH(orders!$D969,products!$A$1:$A$49,0),MATCH(orders!N$1,products!$A$1:$G$1,0))</f>
        <v>2.6849999999999996</v>
      </c>
      <c r="O969" s="5">
        <f t="shared" si="47"/>
        <v>2.6849999999999996</v>
      </c>
    </row>
    <row r="970" spans="1:15" x14ac:dyDescent="0.3">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4">
        <f>INDEX(products!$A$1:$G$49,MATCH(orders!$D970,products!$A$1:$A$49,0),MATCH(orders!M$1,products!$A$1:$G$1,0))</f>
        <v>0.2</v>
      </c>
      <c r="N970" s="5">
        <f>INDEX(products!$A$1:$G$49,MATCH(orders!$D970,products!$A$1:$A$49,0),MATCH(orders!N$1,products!$A$1:$G$1,0))</f>
        <v>2.9849999999999999</v>
      </c>
      <c r="O970" s="5">
        <f t="shared" si="47"/>
        <v>5.97</v>
      </c>
    </row>
    <row r="971" spans="1:15" x14ac:dyDescent="0.3">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4">
        <f>INDEX(products!$A$1:$G$49,MATCH(orders!$D971,products!$A$1:$A$49,0),MATCH(orders!M$1,products!$A$1:$G$1,0))</f>
        <v>1</v>
      </c>
      <c r="N971" s="5">
        <f>INDEX(products!$A$1:$G$49,MATCH(orders!$D971,products!$A$1:$A$49,0),MATCH(orders!N$1,products!$A$1:$G$1,0))</f>
        <v>12.95</v>
      </c>
      <c r="O971" s="5">
        <f t="shared" si="47"/>
        <v>12.95</v>
      </c>
    </row>
    <row r="972" spans="1:15" x14ac:dyDescent="0.3">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4">
        <f>INDEX(products!$A$1:$G$49,MATCH(orders!$D972,products!$A$1:$A$49,0),MATCH(orders!M$1,products!$A$1:$G$1,0))</f>
        <v>0.5</v>
      </c>
      <c r="N972" s="5">
        <f>INDEX(products!$A$1:$G$49,MATCH(orders!$D972,products!$A$1:$A$49,0),MATCH(orders!N$1,products!$A$1:$G$1,0))</f>
        <v>8.25</v>
      </c>
      <c r="O972" s="5">
        <f t="shared" si="47"/>
        <v>8.25</v>
      </c>
    </row>
    <row r="973" spans="1:15" x14ac:dyDescent="0.3">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4">
        <f>INDEX(products!$A$1:$G$49,MATCH(orders!$D973,products!$A$1:$A$49,0),MATCH(orders!M$1,products!$A$1:$G$1,0))</f>
        <v>2.5</v>
      </c>
      <c r="N973" s="5">
        <f>INDEX(products!$A$1:$G$49,MATCH(orders!$D973,products!$A$1:$A$49,0),MATCH(orders!N$1,products!$A$1:$G$1,0))</f>
        <v>29.784999999999997</v>
      </c>
      <c r="O973" s="5">
        <f t="shared" si="47"/>
        <v>148.92499999999998</v>
      </c>
    </row>
    <row r="974" spans="1:15" x14ac:dyDescent="0.3">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4">
        <f>INDEX(products!$A$1:$G$49,MATCH(orders!$D974,products!$A$1:$A$49,0),MATCH(orders!M$1,products!$A$1:$G$1,0))</f>
        <v>2.5</v>
      </c>
      <c r="N974" s="5">
        <f>INDEX(products!$A$1:$G$49,MATCH(orders!$D974,products!$A$1:$A$49,0),MATCH(orders!N$1,products!$A$1:$G$1,0))</f>
        <v>29.784999999999997</v>
      </c>
      <c r="O974" s="5">
        <f t="shared" si="47"/>
        <v>89.35499999999999</v>
      </c>
    </row>
    <row r="975" spans="1:15" x14ac:dyDescent="0.3">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4">
        <f>INDEX(products!$A$1:$G$49,MATCH(orders!$D975,products!$A$1:$A$49,0),MATCH(orders!M$1,products!$A$1:$G$1,0))</f>
        <v>1</v>
      </c>
      <c r="N975" s="5">
        <f>INDEX(products!$A$1:$G$49,MATCH(orders!$D975,products!$A$1:$A$49,0),MATCH(orders!N$1,products!$A$1:$G$1,0))</f>
        <v>14.55</v>
      </c>
      <c r="O975" s="5">
        <f t="shared" si="47"/>
        <v>87.300000000000011</v>
      </c>
    </row>
    <row r="976" spans="1:15" x14ac:dyDescent="0.3">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4">
        <f>INDEX(products!$A$1:$G$49,MATCH(orders!$D976,products!$A$1:$A$49,0),MATCH(orders!M$1,products!$A$1:$G$1,0))</f>
        <v>0.5</v>
      </c>
      <c r="N976" s="5">
        <f>INDEX(products!$A$1:$G$49,MATCH(orders!$D976,products!$A$1:$A$49,0),MATCH(orders!N$1,products!$A$1:$G$1,0))</f>
        <v>5.3699999999999992</v>
      </c>
      <c r="O976" s="5">
        <f t="shared" si="47"/>
        <v>5.3699999999999992</v>
      </c>
    </row>
    <row r="977" spans="1:15" x14ac:dyDescent="0.3">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4">
        <f>INDEX(products!$A$1:$G$49,MATCH(orders!$D977,products!$A$1:$A$49,0),MATCH(orders!M$1,products!$A$1:$G$1,0))</f>
        <v>0.2</v>
      </c>
      <c r="N977" s="5">
        <f>INDEX(products!$A$1:$G$49,MATCH(orders!$D977,products!$A$1:$A$49,0),MATCH(orders!N$1,products!$A$1:$G$1,0))</f>
        <v>2.9849999999999999</v>
      </c>
      <c r="O977" s="5">
        <f t="shared" si="47"/>
        <v>8.9550000000000001</v>
      </c>
    </row>
    <row r="978" spans="1:15" x14ac:dyDescent="0.3">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4">
        <f>INDEX(products!$A$1:$G$49,MATCH(orders!$D978,products!$A$1:$A$49,0),MATCH(orders!M$1,products!$A$1:$G$1,0))</f>
        <v>2.5</v>
      </c>
      <c r="N978" s="5">
        <f>INDEX(products!$A$1:$G$49,MATCH(orders!$D978,products!$A$1:$A$49,0),MATCH(orders!N$1,products!$A$1:$G$1,0))</f>
        <v>27.484999999999996</v>
      </c>
      <c r="O978" s="5">
        <f t="shared" si="47"/>
        <v>137.42499999999998</v>
      </c>
    </row>
    <row r="979" spans="1:15" x14ac:dyDescent="0.3">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4">
        <f>INDEX(products!$A$1:$G$49,MATCH(orders!$D979,products!$A$1:$A$49,0),MATCH(orders!M$1,products!$A$1:$G$1,0))</f>
        <v>1</v>
      </c>
      <c r="N979" s="5">
        <f>INDEX(products!$A$1:$G$49,MATCH(orders!$D979,products!$A$1:$A$49,0),MATCH(orders!N$1,products!$A$1:$G$1,0))</f>
        <v>11.95</v>
      </c>
      <c r="O979" s="5">
        <f t="shared" si="47"/>
        <v>59.75</v>
      </c>
    </row>
    <row r="980" spans="1:15" x14ac:dyDescent="0.3">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4">
        <f>INDEX(products!$A$1:$G$49,MATCH(orders!$D980,products!$A$1:$A$49,0),MATCH(orders!M$1,products!$A$1:$G$1,0))</f>
        <v>0.5</v>
      </c>
      <c r="N980" s="5">
        <f>INDEX(products!$A$1:$G$49,MATCH(orders!$D980,products!$A$1:$A$49,0),MATCH(orders!N$1,products!$A$1:$G$1,0))</f>
        <v>7.77</v>
      </c>
      <c r="O980" s="5">
        <f t="shared" si="47"/>
        <v>23.31</v>
      </c>
    </row>
    <row r="981" spans="1:15" x14ac:dyDescent="0.3">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4">
        <f>INDEX(products!$A$1:$G$49,MATCH(orders!$D981,products!$A$1:$A$49,0),MATCH(orders!M$1,products!$A$1:$G$1,0))</f>
        <v>0.5</v>
      </c>
      <c r="N981" s="5">
        <f>INDEX(products!$A$1:$G$49,MATCH(orders!$D981,products!$A$1:$A$49,0),MATCH(orders!N$1,products!$A$1:$G$1,0))</f>
        <v>5.3699999999999992</v>
      </c>
      <c r="O981" s="5">
        <f t="shared" si="47"/>
        <v>10.739999999999998</v>
      </c>
    </row>
    <row r="982" spans="1:15" x14ac:dyDescent="0.3">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4">
        <f>INDEX(products!$A$1:$G$49,MATCH(orders!$D982,products!$A$1:$A$49,0),MATCH(orders!M$1,products!$A$1:$G$1,0))</f>
        <v>2.5</v>
      </c>
      <c r="N982" s="5">
        <f>INDEX(products!$A$1:$G$49,MATCH(orders!$D982,products!$A$1:$A$49,0),MATCH(orders!N$1,products!$A$1:$G$1,0))</f>
        <v>27.945</v>
      </c>
      <c r="O982" s="5">
        <f t="shared" si="47"/>
        <v>167.67000000000002</v>
      </c>
    </row>
    <row r="983" spans="1:15" x14ac:dyDescent="0.3">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4">
        <f>INDEX(products!$A$1:$G$49,MATCH(orders!$D983,products!$A$1:$A$49,0),MATCH(orders!M$1,products!$A$1:$G$1,0))</f>
        <v>0.2</v>
      </c>
      <c r="N983" s="5">
        <f>INDEX(products!$A$1:$G$49,MATCH(orders!$D983,products!$A$1:$A$49,0),MATCH(orders!N$1,products!$A$1:$G$1,0))</f>
        <v>3.645</v>
      </c>
      <c r="O983" s="5">
        <f t="shared" si="47"/>
        <v>21.87</v>
      </c>
    </row>
    <row r="984" spans="1:15" x14ac:dyDescent="0.3">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4">
        <f>INDEX(products!$A$1:$G$49,MATCH(orders!$D984,products!$A$1:$A$49,0),MATCH(orders!M$1,products!$A$1:$G$1,0))</f>
        <v>1</v>
      </c>
      <c r="N984" s="5">
        <f>INDEX(products!$A$1:$G$49,MATCH(orders!$D984,products!$A$1:$A$49,0),MATCH(orders!N$1,products!$A$1:$G$1,0))</f>
        <v>11.95</v>
      </c>
      <c r="O984" s="5">
        <f t="shared" si="47"/>
        <v>23.9</v>
      </c>
    </row>
    <row r="985" spans="1:15" x14ac:dyDescent="0.3">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4">
        <f>INDEX(products!$A$1:$G$49,MATCH(orders!$D985,products!$A$1:$A$49,0),MATCH(orders!M$1,products!$A$1:$G$1,0))</f>
        <v>0.2</v>
      </c>
      <c r="N985" s="5">
        <f>INDEX(products!$A$1:$G$49,MATCH(orders!$D985,products!$A$1:$A$49,0),MATCH(orders!N$1,products!$A$1:$G$1,0))</f>
        <v>3.375</v>
      </c>
      <c r="O985" s="5">
        <f t="shared" si="47"/>
        <v>6.75</v>
      </c>
    </row>
    <row r="986" spans="1:15" x14ac:dyDescent="0.3">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4">
        <f>INDEX(products!$A$1:$G$49,MATCH(orders!$D986,products!$A$1:$A$49,0),MATCH(orders!M$1,products!$A$1:$G$1,0))</f>
        <v>2.5</v>
      </c>
      <c r="N986" s="5">
        <f>INDEX(products!$A$1:$G$49,MATCH(orders!$D986,products!$A$1:$A$49,0),MATCH(orders!N$1,products!$A$1:$G$1,0))</f>
        <v>31.624999999999996</v>
      </c>
      <c r="O986" s="5">
        <f t="shared" si="47"/>
        <v>31.624999999999996</v>
      </c>
    </row>
    <row r="987" spans="1:15" x14ac:dyDescent="0.3">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4">
        <f>INDEX(products!$A$1:$G$49,MATCH(orders!$D987,products!$A$1:$A$49,0),MATCH(orders!M$1,products!$A$1:$G$1,0))</f>
        <v>1</v>
      </c>
      <c r="N987" s="5">
        <f>INDEX(products!$A$1:$G$49,MATCH(orders!$D987,products!$A$1:$A$49,0),MATCH(orders!N$1,products!$A$1:$G$1,0))</f>
        <v>11.95</v>
      </c>
      <c r="O987" s="5">
        <f t="shared" si="47"/>
        <v>47.8</v>
      </c>
    </row>
    <row r="988" spans="1:15" x14ac:dyDescent="0.3">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4">
        <f>INDEX(products!$A$1:$G$49,MATCH(orders!$D988,products!$A$1:$A$49,0),MATCH(orders!M$1,products!$A$1:$G$1,0))</f>
        <v>2.5</v>
      </c>
      <c r="N988" s="5">
        <f>INDEX(products!$A$1:$G$49,MATCH(orders!$D988,products!$A$1:$A$49,0),MATCH(orders!N$1,products!$A$1:$G$1,0))</f>
        <v>33.464999999999996</v>
      </c>
      <c r="O988" s="5">
        <f t="shared" si="47"/>
        <v>33.464999999999996</v>
      </c>
    </row>
    <row r="989" spans="1:15" x14ac:dyDescent="0.3">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4">
        <f>INDEX(products!$A$1:$G$49,MATCH(orders!$D989,products!$A$1:$A$49,0),MATCH(orders!M$1,products!$A$1:$G$1,0))</f>
        <v>0.5</v>
      </c>
      <c r="N989" s="5">
        <f>INDEX(products!$A$1:$G$49,MATCH(orders!$D989,products!$A$1:$A$49,0),MATCH(orders!N$1,products!$A$1:$G$1,0))</f>
        <v>5.97</v>
      </c>
      <c r="O989" s="5">
        <f t="shared" si="47"/>
        <v>29.849999999999998</v>
      </c>
    </row>
    <row r="990" spans="1:15" x14ac:dyDescent="0.3">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4">
        <f>INDEX(products!$A$1:$G$49,MATCH(orders!$D990,products!$A$1:$A$49,0),MATCH(orders!M$1,products!$A$1:$G$1,0))</f>
        <v>1</v>
      </c>
      <c r="N990" s="5">
        <f>INDEX(products!$A$1:$G$49,MATCH(orders!$D990,products!$A$1:$A$49,0),MATCH(orders!N$1,products!$A$1:$G$1,0))</f>
        <v>9.9499999999999993</v>
      </c>
      <c r="O990" s="5">
        <f t="shared" si="47"/>
        <v>29.849999999999998</v>
      </c>
    </row>
    <row r="991" spans="1:15" x14ac:dyDescent="0.3">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4">
        <f>INDEX(products!$A$1:$G$49,MATCH(orders!$D991,products!$A$1:$A$49,0),MATCH(orders!M$1,products!$A$1:$G$1,0))</f>
        <v>2.5</v>
      </c>
      <c r="N991" s="5">
        <f>INDEX(products!$A$1:$G$49,MATCH(orders!$D991,products!$A$1:$A$49,0),MATCH(orders!N$1,products!$A$1:$G$1,0))</f>
        <v>25.874999999999996</v>
      </c>
      <c r="O991" s="5">
        <f t="shared" si="47"/>
        <v>155.24999999999997</v>
      </c>
    </row>
    <row r="992" spans="1:15" x14ac:dyDescent="0.3">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4">
        <f>INDEX(products!$A$1:$G$49,MATCH(orders!$D992,products!$A$1:$A$49,0),MATCH(orders!M$1,products!$A$1:$G$1,0))</f>
        <v>0.2</v>
      </c>
      <c r="N992" s="5">
        <f>INDEX(products!$A$1:$G$49,MATCH(orders!$D992,products!$A$1:$A$49,0),MATCH(orders!N$1,products!$A$1:$G$1,0))</f>
        <v>3.645</v>
      </c>
      <c r="O992" s="5">
        <f t="shared" si="47"/>
        <v>18.225000000000001</v>
      </c>
    </row>
    <row r="993" spans="1:15" x14ac:dyDescent="0.3">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4">
        <f>INDEX(products!$A$1:$G$49,MATCH(orders!$D993,products!$A$1:$A$49,0),MATCH(orders!M$1,products!$A$1:$G$1,0))</f>
        <v>0.5</v>
      </c>
      <c r="N993" s="5">
        <f>INDEX(products!$A$1:$G$49,MATCH(orders!$D993,products!$A$1:$A$49,0),MATCH(orders!N$1,products!$A$1:$G$1,0))</f>
        <v>7.77</v>
      </c>
      <c r="O993" s="5">
        <f t="shared" si="47"/>
        <v>15.54</v>
      </c>
    </row>
    <row r="994" spans="1:15" x14ac:dyDescent="0.3">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4">
        <f>INDEX(products!$A$1:$G$49,MATCH(orders!$D994,products!$A$1:$A$49,0),MATCH(orders!M$1,products!$A$1:$G$1,0))</f>
        <v>2.5</v>
      </c>
      <c r="N994" s="5">
        <f>INDEX(products!$A$1:$G$49,MATCH(orders!$D994,products!$A$1:$A$49,0),MATCH(orders!N$1,products!$A$1:$G$1,0))</f>
        <v>36.454999999999998</v>
      </c>
      <c r="O994" s="5">
        <f t="shared" si="47"/>
        <v>109.36499999999999</v>
      </c>
    </row>
    <row r="995" spans="1:15" x14ac:dyDescent="0.3">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4">
        <f>INDEX(products!$A$1:$G$49,MATCH(orders!$D995,products!$A$1:$A$49,0),MATCH(orders!M$1,products!$A$1:$G$1,0))</f>
        <v>1</v>
      </c>
      <c r="N995" s="5">
        <f>INDEX(products!$A$1:$G$49,MATCH(orders!$D995,products!$A$1:$A$49,0),MATCH(orders!N$1,products!$A$1:$G$1,0))</f>
        <v>12.95</v>
      </c>
      <c r="O995" s="5">
        <f t="shared" si="47"/>
        <v>77.699999999999989</v>
      </c>
    </row>
    <row r="996" spans="1:15" x14ac:dyDescent="0.3">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4">
        <f>INDEX(products!$A$1:$G$49,MATCH(orders!$D996,products!$A$1:$A$49,0),MATCH(orders!M$1,products!$A$1:$G$1,0))</f>
        <v>0.2</v>
      </c>
      <c r="N996" s="5">
        <f>INDEX(products!$A$1:$G$49,MATCH(orders!$D996,products!$A$1:$A$49,0),MATCH(orders!N$1,products!$A$1:$G$1,0))</f>
        <v>2.9849999999999999</v>
      </c>
      <c r="O996" s="5">
        <f t="shared" si="47"/>
        <v>8.9550000000000001</v>
      </c>
    </row>
    <row r="997" spans="1:15" x14ac:dyDescent="0.3">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4">
        <f>INDEX(products!$A$1:$G$49,MATCH(orders!$D997,products!$A$1:$A$49,0),MATCH(orders!M$1,products!$A$1:$G$1,0))</f>
        <v>2.5</v>
      </c>
      <c r="N997" s="5">
        <f>INDEX(products!$A$1:$G$49,MATCH(orders!$D997,products!$A$1:$A$49,0),MATCH(orders!N$1,products!$A$1:$G$1,0))</f>
        <v>27.484999999999996</v>
      </c>
      <c r="O997" s="5">
        <f t="shared" si="47"/>
        <v>27.484999999999996</v>
      </c>
    </row>
    <row r="998" spans="1:15" x14ac:dyDescent="0.3">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4">
        <f>INDEX(products!$A$1:$G$49,MATCH(orders!$D998,products!$A$1:$A$49,0),MATCH(orders!M$1,products!$A$1:$G$1,0))</f>
        <v>0.5</v>
      </c>
      <c r="N998" s="5">
        <f>INDEX(products!$A$1:$G$49,MATCH(orders!$D998,products!$A$1:$A$49,0),MATCH(orders!N$1,products!$A$1:$G$1,0))</f>
        <v>5.97</v>
      </c>
      <c r="O998" s="5">
        <f t="shared" si="47"/>
        <v>29.849999999999998</v>
      </c>
    </row>
    <row r="999" spans="1:15" x14ac:dyDescent="0.3">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4">
        <f>INDEX(products!$A$1:$G$49,MATCH(orders!$D999,products!$A$1:$A$49,0),MATCH(orders!M$1,products!$A$1:$G$1,0))</f>
        <v>0.5</v>
      </c>
      <c r="N999" s="5">
        <f>INDEX(products!$A$1:$G$49,MATCH(orders!$D999,products!$A$1:$A$49,0),MATCH(orders!N$1,products!$A$1:$G$1,0))</f>
        <v>6.75</v>
      </c>
      <c r="O999" s="5">
        <f t="shared" si="47"/>
        <v>27</v>
      </c>
    </row>
    <row r="1000" spans="1:15" x14ac:dyDescent="0.3">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4">
        <f>INDEX(products!$A$1:$G$49,MATCH(orders!$D1000,products!$A$1:$A$49,0),MATCH(orders!M$1,products!$A$1:$G$1,0))</f>
        <v>1</v>
      </c>
      <c r="N1000" s="5">
        <f>INDEX(products!$A$1:$G$49,MATCH(orders!$D1000,products!$A$1:$A$49,0),MATCH(orders!N$1,products!$A$1:$G$1,0))</f>
        <v>9.9499999999999993</v>
      </c>
      <c r="O1000" s="5">
        <f t="shared" si="47"/>
        <v>9.9499999999999993</v>
      </c>
    </row>
    <row r="1001" spans="1:15" x14ac:dyDescent="0.3">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4">
        <f>INDEX(products!$A$1:$G$49,MATCH(orders!$D1001,products!$A$1:$A$49,0),MATCH(orders!M$1,products!$A$1:$G$1,0))</f>
        <v>0.2</v>
      </c>
      <c r="N1001" s="5">
        <f>INDEX(products!$A$1:$G$49,MATCH(orders!$D1001,products!$A$1:$A$49,0),MATCH(orders!N$1,products!$A$1:$G$1,0))</f>
        <v>4.125</v>
      </c>
      <c r="O1001" s="5">
        <f t="shared" si="47"/>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0" sqref="F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Ayman Momin</dc:creator>
  <cp:keywords/>
  <dc:description/>
  <cp:lastModifiedBy>Ayman Momin</cp:lastModifiedBy>
  <cp:revision/>
  <dcterms:created xsi:type="dcterms:W3CDTF">2022-11-26T09:51:45Z</dcterms:created>
  <dcterms:modified xsi:type="dcterms:W3CDTF">2023-07-19T12:13:24Z</dcterms:modified>
  <cp:category/>
  <cp:contentStatus/>
</cp:coreProperties>
</file>