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B6F77D52-2A5B-4384-AA79-4B8C1344A28D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J199" i="17"/>
  <c r="J223" i="17"/>
  <c r="J231" i="17"/>
  <c r="J272" i="17"/>
  <c r="J304" i="17"/>
  <c r="J328" i="17"/>
  <c r="J351" i="17"/>
  <c r="J374" i="17"/>
  <c r="J392" i="17"/>
  <c r="J407" i="17"/>
  <c r="J421" i="17"/>
  <c r="J432" i="17"/>
  <c r="J446" i="17"/>
  <c r="J460" i="17"/>
  <c r="J471" i="17"/>
  <c r="J485" i="17"/>
  <c r="J496" i="17"/>
  <c r="J510" i="17"/>
  <c r="J524" i="17"/>
  <c r="J535" i="17"/>
  <c r="J549" i="17"/>
  <c r="J560" i="17"/>
  <c r="J574" i="17"/>
  <c r="J588" i="17"/>
  <c r="J599" i="17"/>
  <c r="J608" i="17"/>
  <c r="J618" i="17"/>
  <c r="J627" i="17"/>
  <c r="J636" i="17"/>
  <c r="J645" i="17"/>
  <c r="J654" i="17"/>
  <c r="J663" i="17"/>
  <c r="J672" i="17"/>
  <c r="J682" i="17"/>
  <c r="J690" i="17"/>
  <c r="J698" i="17"/>
  <c r="J706" i="17"/>
  <c r="J714" i="17"/>
  <c r="J722" i="17"/>
  <c r="J730" i="17"/>
  <c r="J738" i="17"/>
  <c r="J746" i="17"/>
  <c r="J754" i="17"/>
  <c r="J762" i="17"/>
  <c r="J770" i="17"/>
  <c r="J778" i="17"/>
  <c r="J786" i="17"/>
  <c r="J794" i="17"/>
  <c r="J802" i="17"/>
  <c r="J810" i="17"/>
  <c r="J818" i="17"/>
  <c r="J826" i="17"/>
  <c r="J834" i="17"/>
  <c r="J842" i="17"/>
  <c r="J850" i="17"/>
  <c r="J858" i="17"/>
  <c r="J866" i="17"/>
  <c r="J874" i="17"/>
  <c r="J882" i="17"/>
  <c r="J890" i="17"/>
  <c r="J898" i="17"/>
  <c r="J906" i="17"/>
  <c r="J914" i="17"/>
  <c r="J922" i="17"/>
  <c r="J930" i="17"/>
  <c r="J938" i="17"/>
  <c r="J946" i="17"/>
  <c r="J954" i="17"/>
  <c r="J962" i="17"/>
  <c r="J970" i="17"/>
  <c r="J978" i="17"/>
  <c r="J986" i="17"/>
  <c r="J994" i="17"/>
  <c r="N3" i="17"/>
  <c r="O3" i="17" s="1"/>
  <c r="I3" i="17"/>
  <c r="J3" i="17" s="1"/>
  <c r="K3" i="17"/>
  <c r="M3" i="17"/>
  <c r="I4" i="17"/>
  <c r="J4" i="17" s="1"/>
  <c r="K4" i="17"/>
  <c r="M4" i="17"/>
  <c r="N4" i="17"/>
  <c r="O4" i="17" s="1"/>
  <c r="I5" i="17"/>
  <c r="J5" i="17" s="1"/>
  <c r="K5" i="17"/>
  <c r="M5" i="17"/>
  <c r="N5" i="17"/>
  <c r="O5" i="17" s="1"/>
  <c r="I6" i="17"/>
  <c r="J6" i="17" s="1"/>
  <c r="K6" i="17"/>
  <c r="M6" i="17"/>
  <c r="N6" i="17"/>
  <c r="O6" i="17" s="1"/>
  <c r="I7" i="17"/>
  <c r="J7" i="17" s="1"/>
  <c r="K7" i="17"/>
  <c r="M7" i="17"/>
  <c r="N7" i="17"/>
  <c r="O7" i="17" s="1"/>
  <c r="I8" i="17"/>
  <c r="J8" i="17" s="1"/>
  <c r="K8" i="17"/>
  <c r="M8" i="17"/>
  <c r="N8" i="17"/>
  <c r="O8" i="17" s="1"/>
  <c r="I9" i="17"/>
  <c r="J9" i="17" s="1"/>
  <c r="K9" i="17"/>
  <c r="M9" i="17"/>
  <c r="N9" i="17"/>
  <c r="O9" i="17" s="1"/>
  <c r="I10" i="17"/>
  <c r="J10" i="17" s="1"/>
  <c r="K10" i="17"/>
  <c r="M10" i="17"/>
  <c r="N10" i="17"/>
  <c r="O10" i="17" s="1"/>
  <c r="I11" i="17"/>
  <c r="J11" i="17" s="1"/>
  <c r="K11" i="17"/>
  <c r="M11" i="17"/>
  <c r="N11" i="17"/>
  <c r="O11" i="17" s="1"/>
  <c r="I12" i="17"/>
  <c r="J12" i="17" s="1"/>
  <c r="K12" i="17"/>
  <c r="M12" i="17"/>
  <c r="N12" i="17"/>
  <c r="O12" i="17" s="1"/>
  <c r="I13" i="17"/>
  <c r="J13" i="17" s="1"/>
  <c r="K13" i="17"/>
  <c r="M13" i="17"/>
  <c r="N13" i="17"/>
  <c r="O13" i="17" s="1"/>
  <c r="I14" i="17"/>
  <c r="J14" i="17" s="1"/>
  <c r="K14" i="17"/>
  <c r="M14" i="17"/>
  <c r="N14" i="17"/>
  <c r="O14" i="17" s="1"/>
  <c r="I15" i="17"/>
  <c r="J15" i="17" s="1"/>
  <c r="K15" i="17"/>
  <c r="M15" i="17"/>
  <c r="N15" i="17"/>
  <c r="O15" i="17" s="1"/>
  <c r="I16" i="17"/>
  <c r="J16" i="17" s="1"/>
  <c r="K16" i="17"/>
  <c r="M16" i="17"/>
  <c r="N16" i="17"/>
  <c r="O16" i="17" s="1"/>
  <c r="I17" i="17"/>
  <c r="J17" i="17" s="1"/>
  <c r="K17" i="17"/>
  <c r="M17" i="17"/>
  <c r="N17" i="17"/>
  <c r="O17" i="17" s="1"/>
  <c r="I18" i="17"/>
  <c r="J18" i="17" s="1"/>
  <c r="K18" i="17"/>
  <c r="M18" i="17"/>
  <c r="N18" i="17"/>
  <c r="O18" i="17" s="1"/>
  <c r="I19" i="17"/>
  <c r="J19" i="17" s="1"/>
  <c r="K19" i="17"/>
  <c r="M19" i="17"/>
  <c r="N19" i="17"/>
  <c r="O19" i="17" s="1"/>
  <c r="I20" i="17"/>
  <c r="J20" i="17" s="1"/>
  <c r="K20" i="17"/>
  <c r="M20" i="17"/>
  <c r="N20" i="17"/>
  <c r="O20" i="17" s="1"/>
  <c r="I21" i="17"/>
  <c r="J21" i="17" s="1"/>
  <c r="K21" i="17"/>
  <c r="M21" i="17"/>
  <c r="N21" i="17"/>
  <c r="O21" i="17" s="1"/>
  <c r="I22" i="17"/>
  <c r="J22" i="17" s="1"/>
  <c r="K22" i="17"/>
  <c r="M22" i="17"/>
  <c r="N22" i="17"/>
  <c r="O22" i="17" s="1"/>
  <c r="I23" i="17"/>
  <c r="J23" i="17" s="1"/>
  <c r="K23" i="17"/>
  <c r="M23" i="17"/>
  <c r="N23" i="17"/>
  <c r="O23" i="17" s="1"/>
  <c r="I24" i="17"/>
  <c r="J24" i="17" s="1"/>
  <c r="K24" i="17"/>
  <c r="M24" i="17"/>
  <c r="N24" i="17"/>
  <c r="O24" i="17" s="1"/>
  <c r="I25" i="17"/>
  <c r="J25" i="17" s="1"/>
  <c r="K25" i="17"/>
  <c r="M25" i="17"/>
  <c r="N25" i="17"/>
  <c r="O25" i="17" s="1"/>
  <c r="I26" i="17"/>
  <c r="J26" i="17" s="1"/>
  <c r="K26" i="17"/>
  <c r="M26" i="17"/>
  <c r="N26" i="17"/>
  <c r="O26" i="17" s="1"/>
  <c r="I27" i="17"/>
  <c r="J27" i="17" s="1"/>
  <c r="K27" i="17"/>
  <c r="M27" i="17"/>
  <c r="N27" i="17"/>
  <c r="O27" i="17" s="1"/>
  <c r="I28" i="17"/>
  <c r="J28" i="17" s="1"/>
  <c r="K28" i="17"/>
  <c r="M28" i="17"/>
  <c r="N28" i="17"/>
  <c r="O28" i="17" s="1"/>
  <c r="I29" i="17"/>
  <c r="J29" i="17" s="1"/>
  <c r="K29" i="17"/>
  <c r="M29" i="17"/>
  <c r="N29" i="17"/>
  <c r="O29" i="17" s="1"/>
  <c r="I30" i="17"/>
  <c r="J30" i="17" s="1"/>
  <c r="K30" i="17"/>
  <c r="M30" i="17"/>
  <c r="N30" i="17"/>
  <c r="O30" i="17" s="1"/>
  <c r="I31" i="17"/>
  <c r="J31" i="17" s="1"/>
  <c r="K31" i="17"/>
  <c r="M31" i="17"/>
  <c r="N31" i="17"/>
  <c r="O31" i="17" s="1"/>
  <c r="I32" i="17"/>
  <c r="J32" i="17" s="1"/>
  <c r="K32" i="17"/>
  <c r="M32" i="17"/>
  <c r="N32" i="17"/>
  <c r="O32" i="17" s="1"/>
  <c r="I33" i="17"/>
  <c r="J33" i="17" s="1"/>
  <c r="K33" i="17"/>
  <c r="M33" i="17"/>
  <c r="N33" i="17"/>
  <c r="O33" i="17" s="1"/>
  <c r="I34" i="17"/>
  <c r="J34" i="17" s="1"/>
  <c r="K34" i="17"/>
  <c r="M34" i="17"/>
  <c r="N34" i="17"/>
  <c r="O34" i="17" s="1"/>
  <c r="I35" i="17"/>
  <c r="J35" i="17" s="1"/>
  <c r="K35" i="17"/>
  <c r="M35" i="17"/>
  <c r="N35" i="17"/>
  <c r="O35" i="17" s="1"/>
  <c r="I36" i="17"/>
  <c r="J36" i="17" s="1"/>
  <c r="K36" i="17"/>
  <c r="M36" i="17"/>
  <c r="N36" i="17"/>
  <c r="O36" i="17" s="1"/>
  <c r="I37" i="17"/>
  <c r="J37" i="17" s="1"/>
  <c r="K37" i="17"/>
  <c r="M37" i="17"/>
  <c r="N37" i="17"/>
  <c r="O37" i="17" s="1"/>
  <c r="I38" i="17"/>
  <c r="J38" i="17" s="1"/>
  <c r="K38" i="17"/>
  <c r="M38" i="17"/>
  <c r="N38" i="17"/>
  <c r="O38" i="17" s="1"/>
  <c r="I39" i="17"/>
  <c r="J39" i="17" s="1"/>
  <c r="K39" i="17"/>
  <c r="M39" i="17"/>
  <c r="N39" i="17"/>
  <c r="O39" i="17" s="1"/>
  <c r="I40" i="17"/>
  <c r="J40" i="17" s="1"/>
  <c r="K40" i="17"/>
  <c r="M40" i="17"/>
  <c r="N40" i="17"/>
  <c r="O40" i="17" s="1"/>
  <c r="I41" i="17"/>
  <c r="J41" i="17" s="1"/>
  <c r="K41" i="17"/>
  <c r="M41" i="17"/>
  <c r="N41" i="17"/>
  <c r="O41" i="17" s="1"/>
  <c r="I42" i="17"/>
  <c r="J42" i="17" s="1"/>
  <c r="K42" i="17"/>
  <c r="M42" i="17"/>
  <c r="N42" i="17"/>
  <c r="O42" i="17" s="1"/>
  <c r="I43" i="17"/>
  <c r="J43" i="17" s="1"/>
  <c r="K43" i="17"/>
  <c r="M43" i="17"/>
  <c r="N43" i="17"/>
  <c r="O43" i="17" s="1"/>
  <c r="I44" i="17"/>
  <c r="J44" i="17" s="1"/>
  <c r="K44" i="17"/>
  <c r="M44" i="17"/>
  <c r="N44" i="17"/>
  <c r="O44" i="17" s="1"/>
  <c r="I45" i="17"/>
  <c r="J45" i="17" s="1"/>
  <c r="K45" i="17"/>
  <c r="M45" i="17"/>
  <c r="N45" i="17"/>
  <c r="O45" i="17" s="1"/>
  <c r="I46" i="17"/>
  <c r="J46" i="17" s="1"/>
  <c r="K46" i="17"/>
  <c r="M46" i="17"/>
  <c r="N46" i="17"/>
  <c r="O46" i="17" s="1"/>
  <c r="I47" i="17"/>
  <c r="J47" i="17" s="1"/>
  <c r="K47" i="17"/>
  <c r="M47" i="17"/>
  <c r="N47" i="17"/>
  <c r="O47" i="17" s="1"/>
  <c r="I48" i="17"/>
  <c r="J48" i="17" s="1"/>
  <c r="K48" i="17"/>
  <c r="M48" i="17"/>
  <c r="N48" i="17"/>
  <c r="O48" i="17" s="1"/>
  <c r="I49" i="17"/>
  <c r="J49" i="17" s="1"/>
  <c r="K49" i="17"/>
  <c r="M49" i="17"/>
  <c r="N49" i="17"/>
  <c r="O49" i="17" s="1"/>
  <c r="I50" i="17"/>
  <c r="J50" i="17" s="1"/>
  <c r="K50" i="17"/>
  <c r="M50" i="17"/>
  <c r="N50" i="17"/>
  <c r="O50" i="17" s="1"/>
  <c r="I51" i="17"/>
  <c r="J51" i="17" s="1"/>
  <c r="K51" i="17"/>
  <c r="M51" i="17"/>
  <c r="N51" i="17"/>
  <c r="O51" i="17" s="1"/>
  <c r="I52" i="17"/>
  <c r="J52" i="17" s="1"/>
  <c r="K52" i="17"/>
  <c r="M52" i="17"/>
  <c r="N52" i="17"/>
  <c r="O52" i="17" s="1"/>
  <c r="I53" i="17"/>
  <c r="J53" i="17" s="1"/>
  <c r="K53" i="17"/>
  <c r="M53" i="17"/>
  <c r="N53" i="17"/>
  <c r="O53" i="17" s="1"/>
  <c r="I54" i="17"/>
  <c r="J54" i="17" s="1"/>
  <c r="K54" i="17"/>
  <c r="M54" i="17"/>
  <c r="N54" i="17"/>
  <c r="O54" i="17" s="1"/>
  <c r="I55" i="17"/>
  <c r="J55" i="17" s="1"/>
  <c r="K55" i="17"/>
  <c r="M55" i="17"/>
  <c r="N55" i="17"/>
  <c r="O55" i="17" s="1"/>
  <c r="I56" i="17"/>
  <c r="J56" i="17" s="1"/>
  <c r="K56" i="17"/>
  <c r="M56" i="17"/>
  <c r="N56" i="17"/>
  <c r="O56" i="17" s="1"/>
  <c r="I57" i="17"/>
  <c r="J57" i="17" s="1"/>
  <c r="K57" i="17"/>
  <c r="M57" i="17"/>
  <c r="N57" i="17"/>
  <c r="O57" i="17" s="1"/>
  <c r="I58" i="17"/>
  <c r="J58" i="17" s="1"/>
  <c r="K58" i="17"/>
  <c r="M58" i="17"/>
  <c r="N58" i="17"/>
  <c r="O58" i="17" s="1"/>
  <c r="I59" i="17"/>
  <c r="J59" i="17" s="1"/>
  <c r="K59" i="17"/>
  <c r="M59" i="17"/>
  <c r="N59" i="17"/>
  <c r="O59" i="17" s="1"/>
  <c r="I60" i="17"/>
  <c r="J60" i="17" s="1"/>
  <c r="K60" i="17"/>
  <c r="M60" i="17"/>
  <c r="N60" i="17"/>
  <c r="O60" i="17" s="1"/>
  <c r="I61" i="17"/>
  <c r="J61" i="17" s="1"/>
  <c r="K61" i="17"/>
  <c r="M61" i="17"/>
  <c r="N61" i="17"/>
  <c r="O61" i="17" s="1"/>
  <c r="I62" i="17"/>
  <c r="J62" i="17" s="1"/>
  <c r="K62" i="17"/>
  <c r="M62" i="17"/>
  <c r="N62" i="17"/>
  <c r="O62" i="17" s="1"/>
  <c r="I63" i="17"/>
  <c r="J63" i="17" s="1"/>
  <c r="K63" i="17"/>
  <c r="M63" i="17"/>
  <c r="N63" i="17"/>
  <c r="O63" i="17" s="1"/>
  <c r="I64" i="17"/>
  <c r="J64" i="17" s="1"/>
  <c r="K64" i="17"/>
  <c r="M64" i="17"/>
  <c r="N64" i="17"/>
  <c r="O64" i="17" s="1"/>
  <c r="I65" i="17"/>
  <c r="J65" i="17" s="1"/>
  <c r="K65" i="17"/>
  <c r="M65" i="17"/>
  <c r="N65" i="17"/>
  <c r="O65" i="17" s="1"/>
  <c r="I66" i="17"/>
  <c r="J66" i="17" s="1"/>
  <c r="K66" i="17"/>
  <c r="M66" i="17"/>
  <c r="N66" i="17"/>
  <c r="O66" i="17" s="1"/>
  <c r="I67" i="17"/>
  <c r="J67" i="17" s="1"/>
  <c r="K67" i="17"/>
  <c r="M67" i="17"/>
  <c r="N67" i="17"/>
  <c r="O67" i="17" s="1"/>
  <c r="I68" i="17"/>
  <c r="J68" i="17" s="1"/>
  <c r="K68" i="17"/>
  <c r="M68" i="17"/>
  <c r="N68" i="17"/>
  <c r="O68" i="17" s="1"/>
  <c r="I69" i="17"/>
  <c r="J69" i="17" s="1"/>
  <c r="K69" i="17"/>
  <c r="M69" i="17"/>
  <c r="N69" i="17"/>
  <c r="O69" i="17" s="1"/>
  <c r="I70" i="17"/>
  <c r="J70" i="17" s="1"/>
  <c r="K70" i="17"/>
  <c r="M70" i="17"/>
  <c r="N70" i="17"/>
  <c r="O70" i="17" s="1"/>
  <c r="I71" i="17"/>
  <c r="J71" i="17" s="1"/>
  <c r="K71" i="17"/>
  <c r="M71" i="17"/>
  <c r="N71" i="17"/>
  <c r="O71" i="17" s="1"/>
  <c r="I72" i="17"/>
  <c r="J72" i="17" s="1"/>
  <c r="K72" i="17"/>
  <c r="M72" i="17"/>
  <c r="N72" i="17"/>
  <c r="O72" i="17" s="1"/>
  <c r="I73" i="17"/>
  <c r="J73" i="17" s="1"/>
  <c r="K73" i="17"/>
  <c r="M73" i="17"/>
  <c r="N73" i="17"/>
  <c r="O73" i="17" s="1"/>
  <c r="I74" i="17"/>
  <c r="J74" i="17" s="1"/>
  <c r="K74" i="17"/>
  <c r="M74" i="17"/>
  <c r="N74" i="17"/>
  <c r="O74" i="17" s="1"/>
  <c r="I75" i="17"/>
  <c r="J75" i="17" s="1"/>
  <c r="K75" i="17"/>
  <c r="M75" i="17"/>
  <c r="N75" i="17"/>
  <c r="O75" i="17" s="1"/>
  <c r="I76" i="17"/>
  <c r="J76" i="17" s="1"/>
  <c r="K76" i="17"/>
  <c r="M76" i="17"/>
  <c r="N76" i="17"/>
  <c r="O76" i="17" s="1"/>
  <c r="I77" i="17"/>
  <c r="J77" i="17" s="1"/>
  <c r="K77" i="17"/>
  <c r="M77" i="17"/>
  <c r="N77" i="17"/>
  <c r="O77" i="17" s="1"/>
  <c r="I78" i="17"/>
  <c r="J78" i="17" s="1"/>
  <c r="K78" i="17"/>
  <c r="M78" i="17"/>
  <c r="N78" i="17"/>
  <c r="O78" i="17" s="1"/>
  <c r="I79" i="17"/>
  <c r="J79" i="17" s="1"/>
  <c r="K79" i="17"/>
  <c r="M79" i="17"/>
  <c r="N79" i="17"/>
  <c r="O79" i="17" s="1"/>
  <c r="I80" i="17"/>
  <c r="J80" i="17" s="1"/>
  <c r="K80" i="17"/>
  <c r="M80" i="17"/>
  <c r="N80" i="17"/>
  <c r="O80" i="17" s="1"/>
  <c r="I81" i="17"/>
  <c r="J81" i="17" s="1"/>
  <c r="K81" i="17"/>
  <c r="M81" i="17"/>
  <c r="N81" i="17"/>
  <c r="O81" i="17" s="1"/>
  <c r="I82" i="17"/>
  <c r="J82" i="17" s="1"/>
  <c r="K82" i="17"/>
  <c r="M82" i="17"/>
  <c r="N82" i="17"/>
  <c r="O82" i="17" s="1"/>
  <c r="I83" i="17"/>
  <c r="J83" i="17" s="1"/>
  <c r="K83" i="17"/>
  <c r="M83" i="17"/>
  <c r="N83" i="17"/>
  <c r="O83" i="17" s="1"/>
  <c r="I84" i="17"/>
  <c r="J84" i="17" s="1"/>
  <c r="K84" i="17"/>
  <c r="M84" i="17"/>
  <c r="N84" i="17"/>
  <c r="O84" i="17" s="1"/>
  <c r="I85" i="17"/>
  <c r="J85" i="17" s="1"/>
  <c r="K85" i="17"/>
  <c r="M85" i="17"/>
  <c r="N85" i="17"/>
  <c r="O85" i="17" s="1"/>
  <c r="I86" i="17"/>
  <c r="J86" i="17" s="1"/>
  <c r="K86" i="17"/>
  <c r="M86" i="17"/>
  <c r="N86" i="17"/>
  <c r="O86" i="17" s="1"/>
  <c r="I87" i="17"/>
  <c r="J87" i="17" s="1"/>
  <c r="K87" i="17"/>
  <c r="M87" i="17"/>
  <c r="N87" i="17"/>
  <c r="O87" i="17" s="1"/>
  <c r="I88" i="17"/>
  <c r="J88" i="17" s="1"/>
  <c r="K88" i="17"/>
  <c r="M88" i="17"/>
  <c r="N88" i="17"/>
  <c r="O88" i="17" s="1"/>
  <c r="I89" i="17"/>
  <c r="J89" i="17" s="1"/>
  <c r="K89" i="17"/>
  <c r="M89" i="17"/>
  <c r="N89" i="17"/>
  <c r="O89" i="17" s="1"/>
  <c r="I90" i="17"/>
  <c r="J90" i="17" s="1"/>
  <c r="K90" i="17"/>
  <c r="M90" i="17"/>
  <c r="N90" i="17"/>
  <c r="O90" i="17" s="1"/>
  <c r="I91" i="17"/>
  <c r="J91" i="17" s="1"/>
  <c r="K91" i="17"/>
  <c r="M91" i="17"/>
  <c r="N91" i="17"/>
  <c r="O91" i="17" s="1"/>
  <c r="I92" i="17"/>
  <c r="J92" i="17" s="1"/>
  <c r="K92" i="17"/>
  <c r="M92" i="17"/>
  <c r="N92" i="17"/>
  <c r="O92" i="17" s="1"/>
  <c r="I93" i="17"/>
  <c r="J93" i="17" s="1"/>
  <c r="K93" i="17"/>
  <c r="M93" i="17"/>
  <c r="N93" i="17"/>
  <c r="O93" i="17" s="1"/>
  <c r="I94" i="17"/>
  <c r="J94" i="17" s="1"/>
  <c r="K94" i="17"/>
  <c r="M94" i="17"/>
  <c r="N94" i="17"/>
  <c r="O94" i="17" s="1"/>
  <c r="I95" i="17"/>
  <c r="J95" i="17" s="1"/>
  <c r="K95" i="17"/>
  <c r="M95" i="17"/>
  <c r="N95" i="17"/>
  <c r="O95" i="17" s="1"/>
  <c r="I96" i="17"/>
  <c r="J96" i="17" s="1"/>
  <c r="K96" i="17"/>
  <c r="M96" i="17"/>
  <c r="N96" i="17"/>
  <c r="O96" i="17" s="1"/>
  <c r="I97" i="17"/>
  <c r="J97" i="17" s="1"/>
  <c r="K97" i="17"/>
  <c r="M97" i="17"/>
  <c r="N97" i="17"/>
  <c r="O97" i="17" s="1"/>
  <c r="I98" i="17"/>
  <c r="J98" i="17" s="1"/>
  <c r="K98" i="17"/>
  <c r="M98" i="17"/>
  <c r="N98" i="17"/>
  <c r="O98" i="17" s="1"/>
  <c r="I99" i="17"/>
  <c r="J99" i="17" s="1"/>
  <c r="K99" i="17"/>
  <c r="M99" i="17"/>
  <c r="N99" i="17"/>
  <c r="O99" i="17" s="1"/>
  <c r="I100" i="17"/>
  <c r="J100" i="17" s="1"/>
  <c r="K100" i="17"/>
  <c r="M100" i="17"/>
  <c r="N100" i="17"/>
  <c r="O100" i="17" s="1"/>
  <c r="I101" i="17"/>
  <c r="J101" i="17" s="1"/>
  <c r="K101" i="17"/>
  <c r="M101" i="17"/>
  <c r="N101" i="17"/>
  <c r="O101" i="17" s="1"/>
  <c r="I102" i="17"/>
  <c r="J102" i="17" s="1"/>
  <c r="K102" i="17"/>
  <c r="M102" i="17"/>
  <c r="N102" i="17"/>
  <c r="O102" i="17" s="1"/>
  <c r="I103" i="17"/>
  <c r="J103" i="17" s="1"/>
  <c r="K103" i="17"/>
  <c r="M103" i="17"/>
  <c r="N103" i="17"/>
  <c r="O103" i="17" s="1"/>
  <c r="I104" i="17"/>
  <c r="J104" i="17" s="1"/>
  <c r="K104" i="17"/>
  <c r="M104" i="17"/>
  <c r="N104" i="17"/>
  <c r="O104" i="17" s="1"/>
  <c r="I105" i="17"/>
  <c r="J105" i="17" s="1"/>
  <c r="K105" i="17"/>
  <c r="M105" i="17"/>
  <c r="N105" i="17"/>
  <c r="O105" i="17" s="1"/>
  <c r="I106" i="17"/>
  <c r="J106" i="17" s="1"/>
  <c r="K106" i="17"/>
  <c r="M106" i="17"/>
  <c r="N106" i="17"/>
  <c r="O106" i="17" s="1"/>
  <c r="I107" i="17"/>
  <c r="J107" i="17" s="1"/>
  <c r="K107" i="17"/>
  <c r="M107" i="17"/>
  <c r="N107" i="17"/>
  <c r="O107" i="17" s="1"/>
  <c r="I108" i="17"/>
  <c r="J108" i="17" s="1"/>
  <c r="K108" i="17"/>
  <c r="M108" i="17"/>
  <c r="N108" i="17"/>
  <c r="O108" i="17" s="1"/>
  <c r="I109" i="17"/>
  <c r="J109" i="17" s="1"/>
  <c r="K109" i="17"/>
  <c r="M109" i="17"/>
  <c r="N109" i="17"/>
  <c r="O109" i="17" s="1"/>
  <c r="I110" i="17"/>
  <c r="J110" i="17" s="1"/>
  <c r="K110" i="17"/>
  <c r="M110" i="17"/>
  <c r="N110" i="17"/>
  <c r="O110" i="17" s="1"/>
  <c r="I111" i="17"/>
  <c r="J111" i="17" s="1"/>
  <c r="K111" i="17"/>
  <c r="M111" i="17"/>
  <c r="N111" i="17"/>
  <c r="O111" i="17" s="1"/>
  <c r="I112" i="17"/>
  <c r="J112" i="17" s="1"/>
  <c r="K112" i="17"/>
  <c r="M112" i="17"/>
  <c r="N112" i="17"/>
  <c r="O112" i="17" s="1"/>
  <c r="I113" i="17"/>
  <c r="J113" i="17" s="1"/>
  <c r="K113" i="17"/>
  <c r="M113" i="17"/>
  <c r="N113" i="17"/>
  <c r="O113" i="17" s="1"/>
  <c r="I114" i="17"/>
  <c r="J114" i="17" s="1"/>
  <c r="K114" i="17"/>
  <c r="M114" i="17"/>
  <c r="N114" i="17"/>
  <c r="O114" i="17" s="1"/>
  <c r="I115" i="17"/>
  <c r="J115" i="17" s="1"/>
  <c r="K115" i="17"/>
  <c r="M115" i="17"/>
  <c r="N115" i="17"/>
  <c r="O115" i="17" s="1"/>
  <c r="I116" i="17"/>
  <c r="J116" i="17" s="1"/>
  <c r="K116" i="17"/>
  <c r="M116" i="17"/>
  <c r="N116" i="17"/>
  <c r="O116" i="17" s="1"/>
  <c r="I117" i="17"/>
  <c r="J117" i="17" s="1"/>
  <c r="K117" i="17"/>
  <c r="M117" i="17"/>
  <c r="N117" i="17"/>
  <c r="O117" i="17" s="1"/>
  <c r="I118" i="17"/>
  <c r="J118" i="17" s="1"/>
  <c r="K118" i="17"/>
  <c r="M118" i="17"/>
  <c r="N118" i="17"/>
  <c r="O118" i="17" s="1"/>
  <c r="I119" i="17"/>
  <c r="J119" i="17" s="1"/>
  <c r="K119" i="17"/>
  <c r="M119" i="17"/>
  <c r="N119" i="17"/>
  <c r="O119" i="17" s="1"/>
  <c r="I120" i="17"/>
  <c r="J120" i="17" s="1"/>
  <c r="K120" i="17"/>
  <c r="M120" i="17"/>
  <c r="N120" i="17"/>
  <c r="O120" i="17" s="1"/>
  <c r="I121" i="17"/>
  <c r="J121" i="17" s="1"/>
  <c r="K121" i="17"/>
  <c r="M121" i="17"/>
  <c r="N121" i="17"/>
  <c r="O121" i="17" s="1"/>
  <c r="I122" i="17"/>
  <c r="J122" i="17" s="1"/>
  <c r="K122" i="17"/>
  <c r="M122" i="17"/>
  <c r="N122" i="17"/>
  <c r="O122" i="17" s="1"/>
  <c r="I123" i="17"/>
  <c r="J123" i="17" s="1"/>
  <c r="K123" i="17"/>
  <c r="M123" i="17"/>
  <c r="N123" i="17"/>
  <c r="O123" i="17" s="1"/>
  <c r="I124" i="17"/>
  <c r="J124" i="17" s="1"/>
  <c r="K124" i="17"/>
  <c r="M124" i="17"/>
  <c r="N124" i="17"/>
  <c r="O124" i="17" s="1"/>
  <c r="I125" i="17"/>
  <c r="J125" i="17" s="1"/>
  <c r="K125" i="17"/>
  <c r="M125" i="17"/>
  <c r="N125" i="17"/>
  <c r="O125" i="17" s="1"/>
  <c r="I126" i="17"/>
  <c r="J126" i="17" s="1"/>
  <c r="K126" i="17"/>
  <c r="M126" i="17"/>
  <c r="N126" i="17"/>
  <c r="O126" i="17" s="1"/>
  <c r="I127" i="17"/>
  <c r="J127" i="17" s="1"/>
  <c r="K127" i="17"/>
  <c r="M127" i="17"/>
  <c r="N127" i="17"/>
  <c r="O127" i="17" s="1"/>
  <c r="I128" i="17"/>
  <c r="J128" i="17" s="1"/>
  <c r="K128" i="17"/>
  <c r="M128" i="17"/>
  <c r="N128" i="17"/>
  <c r="O128" i="17" s="1"/>
  <c r="I129" i="17"/>
  <c r="J129" i="17" s="1"/>
  <c r="K129" i="17"/>
  <c r="M129" i="17"/>
  <c r="N129" i="17"/>
  <c r="O129" i="17" s="1"/>
  <c r="I130" i="17"/>
  <c r="J130" i="17" s="1"/>
  <c r="K130" i="17"/>
  <c r="M130" i="17"/>
  <c r="N130" i="17"/>
  <c r="O130" i="17" s="1"/>
  <c r="I131" i="17"/>
  <c r="J131" i="17" s="1"/>
  <c r="K131" i="17"/>
  <c r="M131" i="17"/>
  <c r="N131" i="17"/>
  <c r="O131" i="17" s="1"/>
  <c r="I132" i="17"/>
  <c r="J132" i="17" s="1"/>
  <c r="K132" i="17"/>
  <c r="M132" i="17"/>
  <c r="N132" i="17"/>
  <c r="O132" i="17" s="1"/>
  <c r="I133" i="17"/>
  <c r="J133" i="17" s="1"/>
  <c r="K133" i="17"/>
  <c r="M133" i="17"/>
  <c r="N133" i="17"/>
  <c r="O133" i="17" s="1"/>
  <c r="I134" i="17"/>
  <c r="J134" i="17" s="1"/>
  <c r="K134" i="17"/>
  <c r="M134" i="17"/>
  <c r="N134" i="17"/>
  <c r="O134" i="17" s="1"/>
  <c r="I135" i="17"/>
  <c r="J135" i="17" s="1"/>
  <c r="K135" i="17"/>
  <c r="M135" i="17"/>
  <c r="N135" i="17"/>
  <c r="O135" i="17" s="1"/>
  <c r="I136" i="17"/>
  <c r="J136" i="17" s="1"/>
  <c r="K136" i="17"/>
  <c r="M136" i="17"/>
  <c r="N136" i="17"/>
  <c r="O136" i="17" s="1"/>
  <c r="I137" i="17"/>
  <c r="J137" i="17" s="1"/>
  <c r="K137" i="17"/>
  <c r="M137" i="17"/>
  <c r="N137" i="17"/>
  <c r="O137" i="17" s="1"/>
  <c r="I138" i="17"/>
  <c r="J138" i="17" s="1"/>
  <c r="K138" i="17"/>
  <c r="M138" i="17"/>
  <c r="N138" i="17"/>
  <c r="O138" i="17" s="1"/>
  <c r="I139" i="17"/>
  <c r="J139" i="17" s="1"/>
  <c r="K139" i="17"/>
  <c r="M139" i="17"/>
  <c r="N139" i="17"/>
  <c r="O139" i="17" s="1"/>
  <c r="I140" i="17"/>
  <c r="J140" i="17" s="1"/>
  <c r="K140" i="17"/>
  <c r="M140" i="17"/>
  <c r="N140" i="17"/>
  <c r="O140" i="17" s="1"/>
  <c r="I141" i="17"/>
  <c r="J141" i="17" s="1"/>
  <c r="K141" i="17"/>
  <c r="M141" i="17"/>
  <c r="N141" i="17"/>
  <c r="O141" i="17" s="1"/>
  <c r="I142" i="17"/>
  <c r="J142" i="17" s="1"/>
  <c r="K142" i="17"/>
  <c r="M142" i="17"/>
  <c r="N142" i="17"/>
  <c r="O142" i="17" s="1"/>
  <c r="I143" i="17"/>
  <c r="J143" i="17" s="1"/>
  <c r="K143" i="17"/>
  <c r="M143" i="17"/>
  <c r="N143" i="17"/>
  <c r="O143" i="17" s="1"/>
  <c r="I144" i="17"/>
  <c r="J144" i="17" s="1"/>
  <c r="K144" i="17"/>
  <c r="M144" i="17"/>
  <c r="N144" i="17"/>
  <c r="O144" i="17" s="1"/>
  <c r="I145" i="17"/>
  <c r="J145" i="17" s="1"/>
  <c r="K145" i="17"/>
  <c r="M145" i="17"/>
  <c r="N145" i="17"/>
  <c r="O145" i="17" s="1"/>
  <c r="I146" i="17"/>
  <c r="J146" i="17" s="1"/>
  <c r="K146" i="17"/>
  <c r="M146" i="17"/>
  <c r="N146" i="17"/>
  <c r="O146" i="17" s="1"/>
  <c r="I147" i="17"/>
  <c r="J147" i="17" s="1"/>
  <c r="K147" i="17"/>
  <c r="M147" i="17"/>
  <c r="N147" i="17"/>
  <c r="O147" i="17" s="1"/>
  <c r="I148" i="17"/>
  <c r="J148" i="17" s="1"/>
  <c r="K148" i="17"/>
  <c r="M148" i="17"/>
  <c r="N148" i="17"/>
  <c r="O148" i="17" s="1"/>
  <c r="I149" i="17"/>
  <c r="J149" i="17" s="1"/>
  <c r="K149" i="17"/>
  <c r="M149" i="17"/>
  <c r="N149" i="17"/>
  <c r="O149" i="17" s="1"/>
  <c r="I150" i="17"/>
  <c r="J150" i="17" s="1"/>
  <c r="K150" i="17"/>
  <c r="M150" i="17"/>
  <c r="N150" i="17"/>
  <c r="O150" i="17" s="1"/>
  <c r="I151" i="17"/>
  <c r="J151" i="17" s="1"/>
  <c r="K151" i="17"/>
  <c r="M151" i="17"/>
  <c r="N151" i="17"/>
  <c r="O151" i="17" s="1"/>
  <c r="I152" i="17"/>
  <c r="J152" i="17" s="1"/>
  <c r="K152" i="17"/>
  <c r="M152" i="17"/>
  <c r="N152" i="17"/>
  <c r="O152" i="17" s="1"/>
  <c r="I153" i="17"/>
  <c r="J153" i="17" s="1"/>
  <c r="K153" i="17"/>
  <c r="M153" i="17"/>
  <c r="N153" i="17"/>
  <c r="O153" i="17" s="1"/>
  <c r="I154" i="17"/>
  <c r="J154" i="17" s="1"/>
  <c r="K154" i="17"/>
  <c r="M154" i="17"/>
  <c r="N154" i="17"/>
  <c r="O154" i="17" s="1"/>
  <c r="I155" i="17"/>
  <c r="J155" i="17" s="1"/>
  <c r="K155" i="17"/>
  <c r="M155" i="17"/>
  <c r="N155" i="17"/>
  <c r="O155" i="17" s="1"/>
  <c r="I156" i="17"/>
  <c r="J156" i="17" s="1"/>
  <c r="K156" i="17"/>
  <c r="M156" i="17"/>
  <c r="N156" i="17"/>
  <c r="O156" i="17" s="1"/>
  <c r="I157" i="17"/>
  <c r="J157" i="17" s="1"/>
  <c r="K157" i="17"/>
  <c r="M157" i="17"/>
  <c r="N157" i="17"/>
  <c r="O157" i="17" s="1"/>
  <c r="I158" i="17"/>
  <c r="J158" i="17" s="1"/>
  <c r="K158" i="17"/>
  <c r="M158" i="17"/>
  <c r="N158" i="17"/>
  <c r="O158" i="17" s="1"/>
  <c r="I159" i="17"/>
  <c r="J159" i="17" s="1"/>
  <c r="K159" i="17"/>
  <c r="M159" i="17"/>
  <c r="N159" i="17"/>
  <c r="O159" i="17" s="1"/>
  <c r="I160" i="17"/>
  <c r="J160" i="17" s="1"/>
  <c r="K160" i="17"/>
  <c r="M160" i="17"/>
  <c r="N160" i="17"/>
  <c r="O160" i="17" s="1"/>
  <c r="I161" i="17"/>
  <c r="J161" i="17" s="1"/>
  <c r="K161" i="17"/>
  <c r="M161" i="17"/>
  <c r="N161" i="17"/>
  <c r="O161" i="17" s="1"/>
  <c r="I162" i="17"/>
  <c r="J162" i="17" s="1"/>
  <c r="K162" i="17"/>
  <c r="M162" i="17"/>
  <c r="N162" i="17"/>
  <c r="O162" i="17" s="1"/>
  <c r="I163" i="17"/>
  <c r="J163" i="17" s="1"/>
  <c r="K163" i="17"/>
  <c r="M163" i="17"/>
  <c r="N163" i="17"/>
  <c r="O163" i="17" s="1"/>
  <c r="I164" i="17"/>
  <c r="J164" i="17" s="1"/>
  <c r="K164" i="17"/>
  <c r="M164" i="17"/>
  <c r="N164" i="17"/>
  <c r="O164" i="17" s="1"/>
  <c r="I165" i="17"/>
  <c r="J165" i="17" s="1"/>
  <c r="K165" i="17"/>
  <c r="M165" i="17"/>
  <c r="N165" i="17"/>
  <c r="O165" i="17" s="1"/>
  <c r="I166" i="17"/>
  <c r="J166" i="17" s="1"/>
  <c r="K166" i="17"/>
  <c r="M166" i="17"/>
  <c r="N166" i="17"/>
  <c r="O166" i="17" s="1"/>
  <c r="I167" i="17"/>
  <c r="J167" i="17" s="1"/>
  <c r="K167" i="17"/>
  <c r="M167" i="17"/>
  <c r="N167" i="17"/>
  <c r="O167" i="17" s="1"/>
  <c r="I168" i="17"/>
  <c r="J168" i="17" s="1"/>
  <c r="K168" i="17"/>
  <c r="M168" i="17"/>
  <c r="N168" i="17"/>
  <c r="O168" i="17" s="1"/>
  <c r="I169" i="17"/>
  <c r="J169" i="17" s="1"/>
  <c r="K169" i="17"/>
  <c r="M169" i="17"/>
  <c r="N169" i="17"/>
  <c r="O169" i="17" s="1"/>
  <c r="I170" i="17"/>
  <c r="J170" i="17" s="1"/>
  <c r="K170" i="17"/>
  <c r="M170" i="17"/>
  <c r="N170" i="17"/>
  <c r="O170" i="17" s="1"/>
  <c r="I171" i="17"/>
  <c r="J171" i="17" s="1"/>
  <c r="K171" i="17"/>
  <c r="M171" i="17"/>
  <c r="N171" i="17"/>
  <c r="O171" i="17" s="1"/>
  <c r="I172" i="17"/>
  <c r="J172" i="17" s="1"/>
  <c r="K172" i="17"/>
  <c r="M172" i="17"/>
  <c r="N172" i="17"/>
  <c r="O172" i="17" s="1"/>
  <c r="I173" i="17"/>
  <c r="J173" i="17" s="1"/>
  <c r="K173" i="17"/>
  <c r="M173" i="17"/>
  <c r="N173" i="17"/>
  <c r="O173" i="17" s="1"/>
  <c r="I174" i="17"/>
  <c r="J174" i="17" s="1"/>
  <c r="K174" i="17"/>
  <c r="M174" i="17"/>
  <c r="N174" i="17"/>
  <c r="O174" i="17" s="1"/>
  <c r="I175" i="17"/>
  <c r="J175" i="17" s="1"/>
  <c r="K175" i="17"/>
  <c r="M175" i="17"/>
  <c r="N175" i="17"/>
  <c r="O175" i="17" s="1"/>
  <c r="I176" i="17"/>
  <c r="J176" i="17" s="1"/>
  <c r="K176" i="17"/>
  <c r="M176" i="17"/>
  <c r="N176" i="17"/>
  <c r="O176" i="17" s="1"/>
  <c r="I177" i="17"/>
  <c r="J177" i="17" s="1"/>
  <c r="K177" i="17"/>
  <c r="M177" i="17"/>
  <c r="N177" i="17"/>
  <c r="O177" i="17" s="1"/>
  <c r="I178" i="17"/>
  <c r="J178" i="17" s="1"/>
  <c r="K178" i="17"/>
  <c r="M178" i="17"/>
  <c r="N178" i="17"/>
  <c r="O178" i="17" s="1"/>
  <c r="I179" i="17"/>
  <c r="J179" i="17" s="1"/>
  <c r="K179" i="17"/>
  <c r="M179" i="17"/>
  <c r="N179" i="17"/>
  <c r="O179" i="17" s="1"/>
  <c r="I180" i="17"/>
  <c r="J180" i="17" s="1"/>
  <c r="K180" i="17"/>
  <c r="M180" i="17"/>
  <c r="N180" i="17"/>
  <c r="O180" i="17" s="1"/>
  <c r="I181" i="17"/>
  <c r="J181" i="17" s="1"/>
  <c r="K181" i="17"/>
  <c r="M181" i="17"/>
  <c r="N181" i="17"/>
  <c r="O181" i="17" s="1"/>
  <c r="I182" i="17"/>
  <c r="J182" i="17" s="1"/>
  <c r="K182" i="17"/>
  <c r="M182" i="17"/>
  <c r="N182" i="17"/>
  <c r="O182" i="17" s="1"/>
  <c r="I183" i="17"/>
  <c r="J183" i="17" s="1"/>
  <c r="K183" i="17"/>
  <c r="M183" i="17"/>
  <c r="N183" i="17"/>
  <c r="O183" i="17" s="1"/>
  <c r="I184" i="17"/>
  <c r="J184" i="17" s="1"/>
  <c r="K184" i="17"/>
  <c r="M184" i="17"/>
  <c r="N184" i="17"/>
  <c r="O184" i="17" s="1"/>
  <c r="I185" i="17"/>
  <c r="J185" i="17" s="1"/>
  <c r="K185" i="17"/>
  <c r="M185" i="17"/>
  <c r="N185" i="17"/>
  <c r="O185" i="17" s="1"/>
  <c r="I186" i="17"/>
  <c r="J186" i="17" s="1"/>
  <c r="K186" i="17"/>
  <c r="M186" i="17"/>
  <c r="N186" i="17"/>
  <c r="O186" i="17" s="1"/>
  <c r="I187" i="17"/>
  <c r="J187" i="17" s="1"/>
  <c r="K187" i="17"/>
  <c r="M187" i="17"/>
  <c r="N187" i="17"/>
  <c r="O187" i="17" s="1"/>
  <c r="I188" i="17"/>
  <c r="J188" i="17" s="1"/>
  <c r="K188" i="17"/>
  <c r="M188" i="17"/>
  <c r="N188" i="17"/>
  <c r="O188" i="17" s="1"/>
  <c r="I189" i="17"/>
  <c r="J189" i="17" s="1"/>
  <c r="K189" i="17"/>
  <c r="M189" i="17"/>
  <c r="N189" i="17"/>
  <c r="O189" i="17" s="1"/>
  <c r="I190" i="17"/>
  <c r="J190" i="17" s="1"/>
  <c r="K190" i="17"/>
  <c r="M190" i="17"/>
  <c r="N190" i="17"/>
  <c r="O190" i="17" s="1"/>
  <c r="I191" i="17"/>
  <c r="J191" i="17" s="1"/>
  <c r="K191" i="17"/>
  <c r="M191" i="17"/>
  <c r="N191" i="17"/>
  <c r="O191" i="17" s="1"/>
  <c r="I192" i="17"/>
  <c r="J192" i="17" s="1"/>
  <c r="K192" i="17"/>
  <c r="M192" i="17"/>
  <c r="N192" i="17"/>
  <c r="O192" i="17" s="1"/>
  <c r="I193" i="17"/>
  <c r="J193" i="17" s="1"/>
  <c r="K193" i="17"/>
  <c r="M193" i="17"/>
  <c r="N193" i="17"/>
  <c r="O193" i="17" s="1"/>
  <c r="I194" i="17"/>
  <c r="J194" i="17" s="1"/>
  <c r="K194" i="17"/>
  <c r="M194" i="17"/>
  <c r="N194" i="17"/>
  <c r="O194" i="17" s="1"/>
  <c r="I195" i="17"/>
  <c r="J195" i="17" s="1"/>
  <c r="K195" i="17"/>
  <c r="M195" i="17"/>
  <c r="N195" i="17"/>
  <c r="O195" i="17" s="1"/>
  <c r="I196" i="17"/>
  <c r="J196" i="17" s="1"/>
  <c r="K196" i="17"/>
  <c r="M196" i="17"/>
  <c r="N196" i="17"/>
  <c r="O196" i="17" s="1"/>
  <c r="I197" i="17"/>
  <c r="J197" i="17" s="1"/>
  <c r="K197" i="17"/>
  <c r="M197" i="17"/>
  <c r="N197" i="17"/>
  <c r="O197" i="17" s="1"/>
  <c r="I198" i="17"/>
  <c r="J198" i="17" s="1"/>
  <c r="K198" i="17"/>
  <c r="M198" i="17"/>
  <c r="N198" i="17"/>
  <c r="O198" i="17" s="1"/>
  <c r="I199" i="17"/>
  <c r="K199" i="17"/>
  <c r="M199" i="17"/>
  <c r="N199" i="17"/>
  <c r="O199" i="17" s="1"/>
  <c r="I200" i="17"/>
  <c r="J200" i="17" s="1"/>
  <c r="K200" i="17"/>
  <c r="M200" i="17"/>
  <c r="N200" i="17"/>
  <c r="O200" i="17" s="1"/>
  <c r="I201" i="17"/>
  <c r="J201" i="17" s="1"/>
  <c r="K201" i="17"/>
  <c r="M201" i="17"/>
  <c r="N201" i="17"/>
  <c r="O201" i="17" s="1"/>
  <c r="I202" i="17"/>
  <c r="J202" i="17" s="1"/>
  <c r="K202" i="17"/>
  <c r="M202" i="17"/>
  <c r="N202" i="17"/>
  <c r="O202" i="17" s="1"/>
  <c r="I203" i="17"/>
  <c r="J203" i="17" s="1"/>
  <c r="K203" i="17"/>
  <c r="M203" i="17"/>
  <c r="N203" i="17"/>
  <c r="O203" i="17" s="1"/>
  <c r="I204" i="17"/>
  <c r="J204" i="17" s="1"/>
  <c r="K204" i="17"/>
  <c r="M204" i="17"/>
  <c r="N204" i="17"/>
  <c r="O204" i="17" s="1"/>
  <c r="I205" i="17"/>
  <c r="J205" i="17" s="1"/>
  <c r="K205" i="17"/>
  <c r="M205" i="17"/>
  <c r="N205" i="17"/>
  <c r="O205" i="17" s="1"/>
  <c r="I206" i="17"/>
  <c r="J206" i="17" s="1"/>
  <c r="K206" i="17"/>
  <c r="M206" i="17"/>
  <c r="N206" i="17"/>
  <c r="O206" i="17" s="1"/>
  <c r="I207" i="17"/>
  <c r="J207" i="17" s="1"/>
  <c r="K207" i="17"/>
  <c r="M207" i="17"/>
  <c r="N207" i="17"/>
  <c r="O207" i="17" s="1"/>
  <c r="I208" i="17"/>
  <c r="J208" i="17" s="1"/>
  <c r="K208" i="17"/>
  <c r="M208" i="17"/>
  <c r="N208" i="17"/>
  <c r="O208" i="17" s="1"/>
  <c r="I209" i="17"/>
  <c r="J209" i="17" s="1"/>
  <c r="K209" i="17"/>
  <c r="M209" i="17"/>
  <c r="N209" i="17"/>
  <c r="O209" i="17" s="1"/>
  <c r="I210" i="17"/>
  <c r="J210" i="17" s="1"/>
  <c r="K210" i="17"/>
  <c r="M210" i="17"/>
  <c r="N210" i="17"/>
  <c r="O210" i="17" s="1"/>
  <c r="I211" i="17"/>
  <c r="J211" i="17" s="1"/>
  <c r="K211" i="17"/>
  <c r="M211" i="17"/>
  <c r="N211" i="17"/>
  <c r="O211" i="17" s="1"/>
  <c r="I212" i="17"/>
  <c r="J212" i="17" s="1"/>
  <c r="K212" i="17"/>
  <c r="M212" i="17"/>
  <c r="N212" i="17"/>
  <c r="O212" i="17" s="1"/>
  <c r="I213" i="17"/>
  <c r="J213" i="17" s="1"/>
  <c r="K213" i="17"/>
  <c r="M213" i="17"/>
  <c r="N213" i="17"/>
  <c r="O213" i="17" s="1"/>
  <c r="I214" i="17"/>
  <c r="J214" i="17" s="1"/>
  <c r="K214" i="17"/>
  <c r="M214" i="17"/>
  <c r="N214" i="17"/>
  <c r="O214" i="17" s="1"/>
  <c r="I215" i="17"/>
  <c r="J215" i="17" s="1"/>
  <c r="K215" i="17"/>
  <c r="M215" i="17"/>
  <c r="N215" i="17"/>
  <c r="O215" i="17" s="1"/>
  <c r="I216" i="17"/>
  <c r="J216" i="17" s="1"/>
  <c r="K216" i="17"/>
  <c r="M216" i="17"/>
  <c r="N216" i="17"/>
  <c r="O216" i="17" s="1"/>
  <c r="I217" i="17"/>
  <c r="J217" i="17" s="1"/>
  <c r="K217" i="17"/>
  <c r="M217" i="17"/>
  <c r="N217" i="17"/>
  <c r="O217" i="17" s="1"/>
  <c r="I218" i="17"/>
  <c r="J218" i="17" s="1"/>
  <c r="K218" i="17"/>
  <c r="M218" i="17"/>
  <c r="N218" i="17"/>
  <c r="O218" i="17" s="1"/>
  <c r="I219" i="17"/>
  <c r="J219" i="17" s="1"/>
  <c r="K219" i="17"/>
  <c r="M219" i="17"/>
  <c r="N219" i="17"/>
  <c r="O219" i="17" s="1"/>
  <c r="I220" i="17"/>
  <c r="J220" i="17" s="1"/>
  <c r="K220" i="17"/>
  <c r="M220" i="17"/>
  <c r="N220" i="17"/>
  <c r="O220" i="17" s="1"/>
  <c r="I221" i="17"/>
  <c r="J221" i="17" s="1"/>
  <c r="K221" i="17"/>
  <c r="M221" i="17"/>
  <c r="N221" i="17"/>
  <c r="O221" i="17" s="1"/>
  <c r="I222" i="17"/>
  <c r="J222" i="17" s="1"/>
  <c r="K222" i="17"/>
  <c r="M222" i="17"/>
  <c r="N222" i="17"/>
  <c r="O222" i="17" s="1"/>
  <c r="I223" i="17"/>
  <c r="K223" i="17"/>
  <c r="M223" i="17"/>
  <c r="N223" i="17"/>
  <c r="O223" i="17" s="1"/>
  <c r="I224" i="17"/>
  <c r="J224" i="17" s="1"/>
  <c r="K224" i="17"/>
  <c r="M224" i="17"/>
  <c r="N224" i="17"/>
  <c r="O224" i="17" s="1"/>
  <c r="I225" i="17"/>
  <c r="J225" i="17" s="1"/>
  <c r="K225" i="17"/>
  <c r="M225" i="17"/>
  <c r="N225" i="17"/>
  <c r="O225" i="17" s="1"/>
  <c r="I226" i="17"/>
  <c r="J226" i="17" s="1"/>
  <c r="K226" i="17"/>
  <c r="M226" i="17"/>
  <c r="N226" i="17"/>
  <c r="O226" i="17" s="1"/>
  <c r="I227" i="17"/>
  <c r="J227" i="17" s="1"/>
  <c r="K227" i="17"/>
  <c r="M227" i="17"/>
  <c r="N227" i="17"/>
  <c r="O227" i="17" s="1"/>
  <c r="I228" i="17"/>
  <c r="J228" i="17" s="1"/>
  <c r="K228" i="17"/>
  <c r="M228" i="17"/>
  <c r="N228" i="17"/>
  <c r="O228" i="17" s="1"/>
  <c r="I229" i="17"/>
  <c r="J229" i="17" s="1"/>
  <c r="K229" i="17"/>
  <c r="M229" i="17"/>
  <c r="N229" i="17"/>
  <c r="O229" i="17" s="1"/>
  <c r="I230" i="17"/>
  <c r="J230" i="17" s="1"/>
  <c r="K230" i="17"/>
  <c r="M230" i="17"/>
  <c r="N230" i="17"/>
  <c r="O230" i="17" s="1"/>
  <c r="I231" i="17"/>
  <c r="K231" i="17"/>
  <c r="M231" i="17"/>
  <c r="N231" i="17"/>
  <c r="O231" i="17" s="1"/>
  <c r="I232" i="17"/>
  <c r="J232" i="17" s="1"/>
  <c r="K232" i="17"/>
  <c r="M232" i="17"/>
  <c r="N232" i="17"/>
  <c r="O232" i="17" s="1"/>
  <c r="I233" i="17"/>
  <c r="J233" i="17" s="1"/>
  <c r="K233" i="17"/>
  <c r="M233" i="17"/>
  <c r="N233" i="17"/>
  <c r="O233" i="17" s="1"/>
  <c r="I234" i="17"/>
  <c r="J234" i="17" s="1"/>
  <c r="K234" i="17"/>
  <c r="M234" i="17"/>
  <c r="N234" i="17"/>
  <c r="O234" i="17" s="1"/>
  <c r="I235" i="17"/>
  <c r="J235" i="17" s="1"/>
  <c r="K235" i="17"/>
  <c r="M235" i="17"/>
  <c r="N235" i="17"/>
  <c r="O235" i="17" s="1"/>
  <c r="I236" i="17"/>
  <c r="J236" i="17" s="1"/>
  <c r="K236" i="17"/>
  <c r="M236" i="17"/>
  <c r="N236" i="17"/>
  <c r="O236" i="17" s="1"/>
  <c r="I237" i="17"/>
  <c r="J237" i="17" s="1"/>
  <c r="K237" i="17"/>
  <c r="M237" i="17"/>
  <c r="N237" i="17"/>
  <c r="O237" i="17" s="1"/>
  <c r="I238" i="17"/>
  <c r="J238" i="17" s="1"/>
  <c r="K238" i="17"/>
  <c r="M238" i="17"/>
  <c r="N238" i="17"/>
  <c r="O238" i="17" s="1"/>
  <c r="I239" i="17"/>
  <c r="J239" i="17" s="1"/>
  <c r="K239" i="17"/>
  <c r="M239" i="17"/>
  <c r="N239" i="17"/>
  <c r="O239" i="17" s="1"/>
  <c r="I240" i="17"/>
  <c r="J240" i="17" s="1"/>
  <c r="K240" i="17"/>
  <c r="M240" i="17"/>
  <c r="N240" i="17"/>
  <c r="O240" i="17" s="1"/>
  <c r="I241" i="17"/>
  <c r="J241" i="17" s="1"/>
  <c r="K241" i="17"/>
  <c r="M241" i="17"/>
  <c r="N241" i="17"/>
  <c r="O241" i="17" s="1"/>
  <c r="I242" i="17"/>
  <c r="J242" i="17" s="1"/>
  <c r="K242" i="17"/>
  <c r="M242" i="17"/>
  <c r="N242" i="17"/>
  <c r="O242" i="17" s="1"/>
  <c r="I243" i="17"/>
  <c r="J243" i="17" s="1"/>
  <c r="K243" i="17"/>
  <c r="M243" i="17"/>
  <c r="N243" i="17"/>
  <c r="O243" i="17" s="1"/>
  <c r="I244" i="17"/>
  <c r="J244" i="17" s="1"/>
  <c r="K244" i="17"/>
  <c r="M244" i="17"/>
  <c r="N244" i="17"/>
  <c r="O244" i="17" s="1"/>
  <c r="I245" i="17"/>
  <c r="J245" i="17" s="1"/>
  <c r="K245" i="17"/>
  <c r="M245" i="17"/>
  <c r="N245" i="17"/>
  <c r="O245" i="17" s="1"/>
  <c r="I246" i="17"/>
  <c r="J246" i="17" s="1"/>
  <c r="K246" i="17"/>
  <c r="M246" i="17"/>
  <c r="N246" i="17"/>
  <c r="O246" i="17" s="1"/>
  <c r="I247" i="17"/>
  <c r="J247" i="17" s="1"/>
  <c r="K247" i="17"/>
  <c r="M247" i="17"/>
  <c r="N247" i="17"/>
  <c r="O247" i="17" s="1"/>
  <c r="I248" i="17"/>
  <c r="J248" i="17" s="1"/>
  <c r="K248" i="17"/>
  <c r="M248" i="17"/>
  <c r="N248" i="17"/>
  <c r="O248" i="17" s="1"/>
  <c r="I249" i="17"/>
  <c r="J249" i="17" s="1"/>
  <c r="K249" i="17"/>
  <c r="M249" i="17"/>
  <c r="N249" i="17"/>
  <c r="O249" i="17" s="1"/>
  <c r="I250" i="17"/>
  <c r="J250" i="17" s="1"/>
  <c r="K250" i="17"/>
  <c r="M250" i="17"/>
  <c r="N250" i="17"/>
  <c r="O250" i="17" s="1"/>
  <c r="I251" i="17"/>
  <c r="J251" i="17" s="1"/>
  <c r="K251" i="17"/>
  <c r="M251" i="17"/>
  <c r="N251" i="17"/>
  <c r="O251" i="17" s="1"/>
  <c r="I252" i="17"/>
  <c r="J252" i="17" s="1"/>
  <c r="K252" i="17"/>
  <c r="M252" i="17"/>
  <c r="N252" i="17"/>
  <c r="O252" i="17" s="1"/>
  <c r="I253" i="17"/>
  <c r="J253" i="17" s="1"/>
  <c r="K253" i="17"/>
  <c r="M253" i="17"/>
  <c r="N253" i="17"/>
  <c r="O253" i="17" s="1"/>
  <c r="I254" i="17"/>
  <c r="J254" i="17" s="1"/>
  <c r="K254" i="17"/>
  <c r="M254" i="17"/>
  <c r="N254" i="17"/>
  <c r="O254" i="17" s="1"/>
  <c r="I255" i="17"/>
  <c r="J255" i="17" s="1"/>
  <c r="K255" i="17"/>
  <c r="M255" i="17"/>
  <c r="N255" i="17"/>
  <c r="O255" i="17" s="1"/>
  <c r="I256" i="17"/>
  <c r="J256" i="17" s="1"/>
  <c r="K256" i="17"/>
  <c r="M256" i="17"/>
  <c r="N256" i="17"/>
  <c r="O256" i="17" s="1"/>
  <c r="I257" i="17"/>
  <c r="J257" i="17" s="1"/>
  <c r="K257" i="17"/>
  <c r="M257" i="17"/>
  <c r="N257" i="17"/>
  <c r="O257" i="17" s="1"/>
  <c r="I258" i="17"/>
  <c r="J258" i="17" s="1"/>
  <c r="K258" i="17"/>
  <c r="M258" i="17"/>
  <c r="N258" i="17"/>
  <c r="O258" i="17" s="1"/>
  <c r="I259" i="17"/>
  <c r="J259" i="17" s="1"/>
  <c r="K259" i="17"/>
  <c r="M259" i="17"/>
  <c r="N259" i="17"/>
  <c r="O259" i="17" s="1"/>
  <c r="I260" i="17"/>
  <c r="J260" i="17" s="1"/>
  <c r="K260" i="17"/>
  <c r="M260" i="17"/>
  <c r="N260" i="17"/>
  <c r="O260" i="17" s="1"/>
  <c r="I261" i="17"/>
  <c r="J261" i="17" s="1"/>
  <c r="K261" i="17"/>
  <c r="M261" i="17"/>
  <c r="N261" i="17"/>
  <c r="O261" i="17" s="1"/>
  <c r="I262" i="17"/>
  <c r="J262" i="17" s="1"/>
  <c r="K262" i="17"/>
  <c r="M262" i="17"/>
  <c r="N262" i="17"/>
  <c r="O262" i="17" s="1"/>
  <c r="I263" i="17"/>
  <c r="J263" i="17" s="1"/>
  <c r="K263" i="17"/>
  <c r="M263" i="17"/>
  <c r="N263" i="17"/>
  <c r="O263" i="17" s="1"/>
  <c r="I264" i="17"/>
  <c r="J264" i="17" s="1"/>
  <c r="K264" i="17"/>
  <c r="M264" i="17"/>
  <c r="N264" i="17"/>
  <c r="O264" i="17" s="1"/>
  <c r="I265" i="17"/>
  <c r="J265" i="17" s="1"/>
  <c r="K265" i="17"/>
  <c r="M265" i="17"/>
  <c r="N265" i="17"/>
  <c r="O265" i="17" s="1"/>
  <c r="I266" i="17"/>
  <c r="J266" i="17" s="1"/>
  <c r="K266" i="17"/>
  <c r="M266" i="17"/>
  <c r="N266" i="17"/>
  <c r="O266" i="17" s="1"/>
  <c r="I267" i="17"/>
  <c r="J267" i="17" s="1"/>
  <c r="K267" i="17"/>
  <c r="M267" i="17"/>
  <c r="N267" i="17"/>
  <c r="O267" i="17" s="1"/>
  <c r="I268" i="17"/>
  <c r="J268" i="17" s="1"/>
  <c r="K268" i="17"/>
  <c r="M268" i="17"/>
  <c r="N268" i="17"/>
  <c r="O268" i="17" s="1"/>
  <c r="I269" i="17"/>
  <c r="J269" i="17" s="1"/>
  <c r="K269" i="17"/>
  <c r="M269" i="17"/>
  <c r="N269" i="17"/>
  <c r="O269" i="17" s="1"/>
  <c r="I270" i="17"/>
  <c r="J270" i="17" s="1"/>
  <c r="K270" i="17"/>
  <c r="M270" i="17"/>
  <c r="N270" i="17"/>
  <c r="O270" i="17" s="1"/>
  <c r="I271" i="17"/>
  <c r="J271" i="17" s="1"/>
  <c r="K271" i="17"/>
  <c r="M271" i="17"/>
  <c r="N271" i="17"/>
  <c r="O271" i="17" s="1"/>
  <c r="I272" i="17"/>
  <c r="K272" i="17"/>
  <c r="M272" i="17"/>
  <c r="N272" i="17"/>
  <c r="O272" i="17" s="1"/>
  <c r="I273" i="17"/>
  <c r="J273" i="17" s="1"/>
  <c r="K273" i="17"/>
  <c r="M273" i="17"/>
  <c r="N273" i="17"/>
  <c r="O273" i="17" s="1"/>
  <c r="I274" i="17"/>
  <c r="J274" i="17" s="1"/>
  <c r="K274" i="17"/>
  <c r="M274" i="17"/>
  <c r="N274" i="17"/>
  <c r="O274" i="17" s="1"/>
  <c r="I275" i="17"/>
  <c r="J275" i="17" s="1"/>
  <c r="K275" i="17"/>
  <c r="M275" i="17"/>
  <c r="N275" i="17"/>
  <c r="O275" i="17" s="1"/>
  <c r="I276" i="17"/>
  <c r="J276" i="17" s="1"/>
  <c r="K276" i="17"/>
  <c r="M276" i="17"/>
  <c r="N276" i="17"/>
  <c r="O276" i="17" s="1"/>
  <c r="I277" i="17"/>
  <c r="J277" i="17" s="1"/>
  <c r="K277" i="17"/>
  <c r="M277" i="17"/>
  <c r="N277" i="17"/>
  <c r="O277" i="17" s="1"/>
  <c r="I278" i="17"/>
  <c r="J278" i="17" s="1"/>
  <c r="K278" i="17"/>
  <c r="M278" i="17"/>
  <c r="N278" i="17"/>
  <c r="O278" i="17" s="1"/>
  <c r="I279" i="17"/>
  <c r="J279" i="17" s="1"/>
  <c r="K279" i="17"/>
  <c r="M279" i="17"/>
  <c r="N279" i="17"/>
  <c r="O279" i="17" s="1"/>
  <c r="I280" i="17"/>
  <c r="J280" i="17" s="1"/>
  <c r="K280" i="17"/>
  <c r="M280" i="17"/>
  <c r="N280" i="17"/>
  <c r="O280" i="17" s="1"/>
  <c r="I281" i="17"/>
  <c r="J281" i="17" s="1"/>
  <c r="K281" i="17"/>
  <c r="M281" i="17"/>
  <c r="N281" i="17"/>
  <c r="O281" i="17" s="1"/>
  <c r="I282" i="17"/>
  <c r="J282" i="17" s="1"/>
  <c r="K282" i="17"/>
  <c r="M282" i="17"/>
  <c r="N282" i="17"/>
  <c r="O282" i="17" s="1"/>
  <c r="I283" i="17"/>
  <c r="J283" i="17" s="1"/>
  <c r="K283" i="17"/>
  <c r="M283" i="17"/>
  <c r="N283" i="17"/>
  <c r="O283" i="17" s="1"/>
  <c r="I284" i="17"/>
  <c r="J284" i="17" s="1"/>
  <c r="K284" i="17"/>
  <c r="M284" i="17"/>
  <c r="N284" i="17"/>
  <c r="O284" i="17" s="1"/>
  <c r="I285" i="17"/>
  <c r="J285" i="17" s="1"/>
  <c r="K285" i="17"/>
  <c r="M285" i="17"/>
  <c r="N285" i="17"/>
  <c r="O285" i="17" s="1"/>
  <c r="I286" i="17"/>
  <c r="J286" i="17" s="1"/>
  <c r="K286" i="17"/>
  <c r="M286" i="17"/>
  <c r="N286" i="17"/>
  <c r="O286" i="17" s="1"/>
  <c r="I287" i="17"/>
  <c r="J287" i="17" s="1"/>
  <c r="K287" i="17"/>
  <c r="M287" i="17"/>
  <c r="N287" i="17"/>
  <c r="O287" i="17" s="1"/>
  <c r="I288" i="17"/>
  <c r="J288" i="17" s="1"/>
  <c r="K288" i="17"/>
  <c r="M288" i="17"/>
  <c r="N288" i="17"/>
  <c r="O288" i="17" s="1"/>
  <c r="I289" i="17"/>
  <c r="J289" i="17" s="1"/>
  <c r="K289" i="17"/>
  <c r="M289" i="17"/>
  <c r="N289" i="17"/>
  <c r="O289" i="17" s="1"/>
  <c r="I290" i="17"/>
  <c r="J290" i="17" s="1"/>
  <c r="K290" i="17"/>
  <c r="M290" i="17"/>
  <c r="N290" i="17"/>
  <c r="O290" i="17" s="1"/>
  <c r="I291" i="17"/>
  <c r="J291" i="17" s="1"/>
  <c r="K291" i="17"/>
  <c r="M291" i="17"/>
  <c r="N291" i="17"/>
  <c r="O291" i="17" s="1"/>
  <c r="I292" i="17"/>
  <c r="J292" i="17" s="1"/>
  <c r="K292" i="17"/>
  <c r="M292" i="17"/>
  <c r="N292" i="17"/>
  <c r="O292" i="17" s="1"/>
  <c r="I293" i="17"/>
  <c r="J293" i="17" s="1"/>
  <c r="K293" i="17"/>
  <c r="M293" i="17"/>
  <c r="N293" i="17"/>
  <c r="O293" i="17" s="1"/>
  <c r="I294" i="17"/>
  <c r="J294" i="17" s="1"/>
  <c r="K294" i="17"/>
  <c r="M294" i="17"/>
  <c r="N294" i="17"/>
  <c r="O294" i="17" s="1"/>
  <c r="I295" i="17"/>
  <c r="J295" i="17" s="1"/>
  <c r="K295" i="17"/>
  <c r="M295" i="17"/>
  <c r="N295" i="17"/>
  <c r="O295" i="17" s="1"/>
  <c r="I296" i="17"/>
  <c r="J296" i="17" s="1"/>
  <c r="K296" i="17"/>
  <c r="M296" i="17"/>
  <c r="N296" i="17"/>
  <c r="O296" i="17" s="1"/>
  <c r="I297" i="17"/>
  <c r="J297" i="17" s="1"/>
  <c r="K297" i="17"/>
  <c r="M297" i="17"/>
  <c r="N297" i="17"/>
  <c r="O297" i="17" s="1"/>
  <c r="I298" i="17"/>
  <c r="J298" i="17" s="1"/>
  <c r="K298" i="17"/>
  <c r="M298" i="17"/>
  <c r="N298" i="17"/>
  <c r="O298" i="17" s="1"/>
  <c r="I299" i="17"/>
  <c r="J299" i="17" s="1"/>
  <c r="K299" i="17"/>
  <c r="M299" i="17"/>
  <c r="N299" i="17"/>
  <c r="O299" i="17" s="1"/>
  <c r="I300" i="17"/>
  <c r="J300" i="17" s="1"/>
  <c r="K300" i="17"/>
  <c r="M300" i="17"/>
  <c r="N300" i="17"/>
  <c r="O300" i="17" s="1"/>
  <c r="I301" i="17"/>
  <c r="J301" i="17" s="1"/>
  <c r="K301" i="17"/>
  <c r="M301" i="17"/>
  <c r="N301" i="17"/>
  <c r="O301" i="17" s="1"/>
  <c r="I302" i="17"/>
  <c r="J302" i="17" s="1"/>
  <c r="K302" i="17"/>
  <c r="M302" i="17"/>
  <c r="N302" i="17"/>
  <c r="O302" i="17" s="1"/>
  <c r="I303" i="17"/>
  <c r="J303" i="17" s="1"/>
  <c r="K303" i="17"/>
  <c r="M303" i="17"/>
  <c r="N303" i="17"/>
  <c r="O303" i="17" s="1"/>
  <c r="I304" i="17"/>
  <c r="K304" i="17"/>
  <c r="M304" i="17"/>
  <c r="N304" i="17"/>
  <c r="O304" i="17" s="1"/>
  <c r="I305" i="17"/>
  <c r="J305" i="17" s="1"/>
  <c r="K305" i="17"/>
  <c r="M305" i="17"/>
  <c r="N305" i="17"/>
  <c r="O305" i="17" s="1"/>
  <c r="I306" i="17"/>
  <c r="J306" i="17" s="1"/>
  <c r="K306" i="17"/>
  <c r="M306" i="17"/>
  <c r="N306" i="17"/>
  <c r="O306" i="17" s="1"/>
  <c r="I307" i="17"/>
  <c r="J307" i="17" s="1"/>
  <c r="K307" i="17"/>
  <c r="M307" i="17"/>
  <c r="N307" i="17"/>
  <c r="O307" i="17" s="1"/>
  <c r="I308" i="17"/>
  <c r="J308" i="17" s="1"/>
  <c r="K308" i="17"/>
  <c r="M308" i="17"/>
  <c r="N308" i="17"/>
  <c r="O308" i="17" s="1"/>
  <c r="I309" i="17"/>
  <c r="J309" i="17" s="1"/>
  <c r="K309" i="17"/>
  <c r="M309" i="17"/>
  <c r="N309" i="17"/>
  <c r="O309" i="17" s="1"/>
  <c r="I310" i="17"/>
  <c r="J310" i="17" s="1"/>
  <c r="K310" i="17"/>
  <c r="M310" i="17"/>
  <c r="N310" i="17"/>
  <c r="O310" i="17" s="1"/>
  <c r="I311" i="17"/>
  <c r="J311" i="17" s="1"/>
  <c r="K311" i="17"/>
  <c r="M311" i="17"/>
  <c r="N311" i="17"/>
  <c r="O311" i="17" s="1"/>
  <c r="I312" i="17"/>
  <c r="J312" i="17" s="1"/>
  <c r="K312" i="17"/>
  <c r="M312" i="17"/>
  <c r="N312" i="17"/>
  <c r="O312" i="17" s="1"/>
  <c r="I313" i="17"/>
  <c r="J313" i="17" s="1"/>
  <c r="K313" i="17"/>
  <c r="M313" i="17"/>
  <c r="N313" i="17"/>
  <c r="O313" i="17" s="1"/>
  <c r="I314" i="17"/>
  <c r="J314" i="17" s="1"/>
  <c r="K314" i="17"/>
  <c r="M314" i="17"/>
  <c r="N314" i="17"/>
  <c r="O314" i="17" s="1"/>
  <c r="I315" i="17"/>
  <c r="J315" i="17" s="1"/>
  <c r="K315" i="17"/>
  <c r="M315" i="17"/>
  <c r="N315" i="17"/>
  <c r="O315" i="17" s="1"/>
  <c r="I316" i="17"/>
  <c r="J316" i="17" s="1"/>
  <c r="K316" i="17"/>
  <c r="M316" i="17"/>
  <c r="N316" i="17"/>
  <c r="O316" i="17" s="1"/>
  <c r="I317" i="17"/>
  <c r="J317" i="17" s="1"/>
  <c r="K317" i="17"/>
  <c r="M317" i="17"/>
  <c r="N317" i="17"/>
  <c r="O317" i="17" s="1"/>
  <c r="I318" i="17"/>
  <c r="J318" i="17" s="1"/>
  <c r="K318" i="17"/>
  <c r="M318" i="17"/>
  <c r="N318" i="17"/>
  <c r="O318" i="17" s="1"/>
  <c r="I319" i="17"/>
  <c r="J319" i="17" s="1"/>
  <c r="K319" i="17"/>
  <c r="M319" i="17"/>
  <c r="N319" i="17"/>
  <c r="O319" i="17" s="1"/>
  <c r="I320" i="17"/>
  <c r="J320" i="17" s="1"/>
  <c r="K320" i="17"/>
  <c r="M320" i="17"/>
  <c r="N320" i="17"/>
  <c r="O320" i="17" s="1"/>
  <c r="I321" i="17"/>
  <c r="J321" i="17" s="1"/>
  <c r="K321" i="17"/>
  <c r="M321" i="17"/>
  <c r="N321" i="17"/>
  <c r="O321" i="17" s="1"/>
  <c r="I322" i="17"/>
  <c r="J322" i="17" s="1"/>
  <c r="K322" i="17"/>
  <c r="M322" i="17"/>
  <c r="N322" i="17"/>
  <c r="O322" i="17" s="1"/>
  <c r="I323" i="17"/>
  <c r="J323" i="17" s="1"/>
  <c r="K323" i="17"/>
  <c r="M323" i="17"/>
  <c r="N323" i="17"/>
  <c r="O323" i="17" s="1"/>
  <c r="I324" i="17"/>
  <c r="J324" i="17" s="1"/>
  <c r="K324" i="17"/>
  <c r="M324" i="17"/>
  <c r="N324" i="17"/>
  <c r="O324" i="17" s="1"/>
  <c r="I325" i="17"/>
  <c r="J325" i="17" s="1"/>
  <c r="K325" i="17"/>
  <c r="M325" i="17"/>
  <c r="N325" i="17"/>
  <c r="O325" i="17" s="1"/>
  <c r="I326" i="17"/>
  <c r="J326" i="17" s="1"/>
  <c r="K326" i="17"/>
  <c r="M326" i="17"/>
  <c r="N326" i="17"/>
  <c r="O326" i="17" s="1"/>
  <c r="I327" i="17"/>
  <c r="J327" i="17" s="1"/>
  <c r="K327" i="17"/>
  <c r="M327" i="17"/>
  <c r="N327" i="17"/>
  <c r="O327" i="17" s="1"/>
  <c r="I328" i="17"/>
  <c r="K328" i="17"/>
  <c r="M328" i="17"/>
  <c r="N328" i="17"/>
  <c r="O328" i="17" s="1"/>
  <c r="I329" i="17"/>
  <c r="J329" i="17" s="1"/>
  <c r="K329" i="17"/>
  <c r="M329" i="17"/>
  <c r="N329" i="17"/>
  <c r="O329" i="17" s="1"/>
  <c r="I330" i="17"/>
  <c r="J330" i="17" s="1"/>
  <c r="K330" i="17"/>
  <c r="M330" i="17"/>
  <c r="N330" i="17"/>
  <c r="O330" i="17" s="1"/>
  <c r="I331" i="17"/>
  <c r="J331" i="17" s="1"/>
  <c r="K331" i="17"/>
  <c r="M331" i="17"/>
  <c r="N331" i="17"/>
  <c r="O331" i="17" s="1"/>
  <c r="I332" i="17"/>
  <c r="J332" i="17" s="1"/>
  <c r="K332" i="17"/>
  <c r="M332" i="17"/>
  <c r="N332" i="17"/>
  <c r="O332" i="17" s="1"/>
  <c r="I333" i="17"/>
  <c r="J333" i="17" s="1"/>
  <c r="K333" i="17"/>
  <c r="M333" i="17"/>
  <c r="N333" i="17"/>
  <c r="O333" i="17" s="1"/>
  <c r="I334" i="17"/>
  <c r="J334" i="17" s="1"/>
  <c r="K334" i="17"/>
  <c r="M334" i="17"/>
  <c r="N334" i="17"/>
  <c r="O334" i="17" s="1"/>
  <c r="I335" i="17"/>
  <c r="J335" i="17" s="1"/>
  <c r="K335" i="17"/>
  <c r="M335" i="17"/>
  <c r="N335" i="17"/>
  <c r="O335" i="17" s="1"/>
  <c r="I336" i="17"/>
  <c r="J336" i="17" s="1"/>
  <c r="K336" i="17"/>
  <c r="M336" i="17"/>
  <c r="N336" i="17"/>
  <c r="O336" i="17" s="1"/>
  <c r="I337" i="17"/>
  <c r="J337" i="17" s="1"/>
  <c r="K337" i="17"/>
  <c r="M337" i="17"/>
  <c r="N337" i="17"/>
  <c r="O337" i="17" s="1"/>
  <c r="I338" i="17"/>
  <c r="J338" i="17" s="1"/>
  <c r="K338" i="17"/>
  <c r="M338" i="17"/>
  <c r="N338" i="17"/>
  <c r="O338" i="17" s="1"/>
  <c r="I339" i="17"/>
  <c r="J339" i="17" s="1"/>
  <c r="K339" i="17"/>
  <c r="M339" i="17"/>
  <c r="N339" i="17"/>
  <c r="O339" i="17" s="1"/>
  <c r="I340" i="17"/>
  <c r="J340" i="17" s="1"/>
  <c r="K340" i="17"/>
  <c r="M340" i="17"/>
  <c r="N340" i="17"/>
  <c r="O340" i="17" s="1"/>
  <c r="I341" i="17"/>
  <c r="J341" i="17" s="1"/>
  <c r="K341" i="17"/>
  <c r="M341" i="17"/>
  <c r="N341" i="17"/>
  <c r="O341" i="17" s="1"/>
  <c r="I342" i="17"/>
  <c r="J342" i="17" s="1"/>
  <c r="K342" i="17"/>
  <c r="M342" i="17"/>
  <c r="N342" i="17"/>
  <c r="O342" i="17" s="1"/>
  <c r="I343" i="17"/>
  <c r="J343" i="17" s="1"/>
  <c r="K343" i="17"/>
  <c r="M343" i="17"/>
  <c r="N343" i="17"/>
  <c r="O343" i="17" s="1"/>
  <c r="I344" i="17"/>
  <c r="J344" i="17" s="1"/>
  <c r="K344" i="17"/>
  <c r="M344" i="17"/>
  <c r="N344" i="17"/>
  <c r="O344" i="17" s="1"/>
  <c r="I345" i="17"/>
  <c r="J345" i="17" s="1"/>
  <c r="K345" i="17"/>
  <c r="M345" i="17"/>
  <c r="N345" i="17"/>
  <c r="O345" i="17" s="1"/>
  <c r="I346" i="17"/>
  <c r="J346" i="17" s="1"/>
  <c r="K346" i="17"/>
  <c r="M346" i="17"/>
  <c r="N346" i="17"/>
  <c r="O346" i="17" s="1"/>
  <c r="I347" i="17"/>
  <c r="J347" i="17" s="1"/>
  <c r="K347" i="17"/>
  <c r="M347" i="17"/>
  <c r="N347" i="17"/>
  <c r="O347" i="17" s="1"/>
  <c r="I348" i="17"/>
  <c r="J348" i="17" s="1"/>
  <c r="K348" i="17"/>
  <c r="M348" i="17"/>
  <c r="N348" i="17"/>
  <c r="O348" i="17" s="1"/>
  <c r="I349" i="17"/>
  <c r="J349" i="17" s="1"/>
  <c r="K349" i="17"/>
  <c r="M349" i="17"/>
  <c r="N349" i="17"/>
  <c r="O349" i="17" s="1"/>
  <c r="I350" i="17"/>
  <c r="J350" i="17" s="1"/>
  <c r="K350" i="17"/>
  <c r="M350" i="17"/>
  <c r="N350" i="17"/>
  <c r="O350" i="17" s="1"/>
  <c r="I351" i="17"/>
  <c r="K351" i="17"/>
  <c r="M351" i="17"/>
  <c r="N351" i="17"/>
  <c r="O351" i="17" s="1"/>
  <c r="I352" i="17"/>
  <c r="J352" i="17" s="1"/>
  <c r="K352" i="17"/>
  <c r="M352" i="17"/>
  <c r="N352" i="17"/>
  <c r="O352" i="17" s="1"/>
  <c r="I353" i="17"/>
  <c r="J353" i="17" s="1"/>
  <c r="K353" i="17"/>
  <c r="M353" i="17"/>
  <c r="N353" i="17"/>
  <c r="O353" i="17" s="1"/>
  <c r="I354" i="17"/>
  <c r="J354" i="17" s="1"/>
  <c r="K354" i="17"/>
  <c r="M354" i="17"/>
  <c r="N354" i="17"/>
  <c r="O354" i="17" s="1"/>
  <c r="I355" i="17"/>
  <c r="J355" i="17" s="1"/>
  <c r="K355" i="17"/>
  <c r="M355" i="17"/>
  <c r="N355" i="17"/>
  <c r="O355" i="17" s="1"/>
  <c r="I356" i="17"/>
  <c r="J356" i="17" s="1"/>
  <c r="K356" i="17"/>
  <c r="M356" i="17"/>
  <c r="N356" i="17"/>
  <c r="O356" i="17" s="1"/>
  <c r="I357" i="17"/>
  <c r="J357" i="17" s="1"/>
  <c r="K357" i="17"/>
  <c r="M357" i="17"/>
  <c r="N357" i="17"/>
  <c r="O357" i="17" s="1"/>
  <c r="I358" i="17"/>
  <c r="J358" i="17" s="1"/>
  <c r="K358" i="17"/>
  <c r="M358" i="17"/>
  <c r="N358" i="17"/>
  <c r="O358" i="17" s="1"/>
  <c r="I359" i="17"/>
  <c r="J359" i="17" s="1"/>
  <c r="K359" i="17"/>
  <c r="M359" i="17"/>
  <c r="N359" i="17"/>
  <c r="O359" i="17" s="1"/>
  <c r="I360" i="17"/>
  <c r="J360" i="17" s="1"/>
  <c r="K360" i="17"/>
  <c r="M360" i="17"/>
  <c r="N360" i="17"/>
  <c r="O360" i="17" s="1"/>
  <c r="I361" i="17"/>
  <c r="J361" i="17" s="1"/>
  <c r="K361" i="17"/>
  <c r="M361" i="17"/>
  <c r="N361" i="17"/>
  <c r="O361" i="17" s="1"/>
  <c r="I362" i="17"/>
  <c r="J362" i="17" s="1"/>
  <c r="K362" i="17"/>
  <c r="M362" i="17"/>
  <c r="N362" i="17"/>
  <c r="O362" i="17" s="1"/>
  <c r="I363" i="17"/>
  <c r="J363" i="17" s="1"/>
  <c r="K363" i="17"/>
  <c r="M363" i="17"/>
  <c r="N363" i="17"/>
  <c r="O363" i="17" s="1"/>
  <c r="I364" i="17"/>
  <c r="J364" i="17" s="1"/>
  <c r="K364" i="17"/>
  <c r="M364" i="17"/>
  <c r="N364" i="17"/>
  <c r="O364" i="17" s="1"/>
  <c r="I365" i="17"/>
  <c r="J365" i="17" s="1"/>
  <c r="K365" i="17"/>
  <c r="M365" i="17"/>
  <c r="N365" i="17"/>
  <c r="O365" i="17" s="1"/>
  <c r="I366" i="17"/>
  <c r="J366" i="17" s="1"/>
  <c r="K366" i="17"/>
  <c r="M366" i="17"/>
  <c r="N366" i="17"/>
  <c r="O366" i="17" s="1"/>
  <c r="I367" i="17"/>
  <c r="J367" i="17" s="1"/>
  <c r="K367" i="17"/>
  <c r="M367" i="17"/>
  <c r="N367" i="17"/>
  <c r="O367" i="17" s="1"/>
  <c r="I368" i="17"/>
  <c r="J368" i="17" s="1"/>
  <c r="K368" i="17"/>
  <c r="M368" i="17"/>
  <c r="N368" i="17"/>
  <c r="O368" i="17" s="1"/>
  <c r="I369" i="17"/>
  <c r="J369" i="17" s="1"/>
  <c r="K369" i="17"/>
  <c r="M369" i="17"/>
  <c r="N369" i="17"/>
  <c r="O369" i="17" s="1"/>
  <c r="I370" i="17"/>
  <c r="J370" i="17" s="1"/>
  <c r="K370" i="17"/>
  <c r="M370" i="17"/>
  <c r="N370" i="17"/>
  <c r="O370" i="17" s="1"/>
  <c r="I371" i="17"/>
  <c r="J371" i="17" s="1"/>
  <c r="K371" i="17"/>
  <c r="M371" i="17"/>
  <c r="N371" i="17"/>
  <c r="O371" i="17" s="1"/>
  <c r="I372" i="17"/>
  <c r="J372" i="17" s="1"/>
  <c r="K372" i="17"/>
  <c r="M372" i="17"/>
  <c r="N372" i="17"/>
  <c r="O372" i="17" s="1"/>
  <c r="I373" i="17"/>
  <c r="J373" i="17" s="1"/>
  <c r="K373" i="17"/>
  <c r="M373" i="17"/>
  <c r="N373" i="17"/>
  <c r="O373" i="17" s="1"/>
  <c r="I374" i="17"/>
  <c r="K374" i="17"/>
  <c r="M374" i="17"/>
  <c r="N374" i="17"/>
  <c r="O374" i="17" s="1"/>
  <c r="I375" i="17"/>
  <c r="J375" i="17" s="1"/>
  <c r="K375" i="17"/>
  <c r="M375" i="17"/>
  <c r="N375" i="17"/>
  <c r="O375" i="17" s="1"/>
  <c r="I376" i="17"/>
  <c r="J376" i="17" s="1"/>
  <c r="K376" i="17"/>
  <c r="M376" i="17"/>
  <c r="N376" i="17"/>
  <c r="O376" i="17" s="1"/>
  <c r="I377" i="17"/>
  <c r="J377" i="17" s="1"/>
  <c r="K377" i="17"/>
  <c r="M377" i="17"/>
  <c r="N377" i="17"/>
  <c r="O377" i="17" s="1"/>
  <c r="I378" i="17"/>
  <c r="J378" i="17" s="1"/>
  <c r="K378" i="17"/>
  <c r="M378" i="17"/>
  <c r="N378" i="17"/>
  <c r="O378" i="17" s="1"/>
  <c r="I379" i="17"/>
  <c r="J379" i="17" s="1"/>
  <c r="K379" i="17"/>
  <c r="M379" i="17"/>
  <c r="N379" i="17"/>
  <c r="O379" i="17" s="1"/>
  <c r="I380" i="17"/>
  <c r="J380" i="17" s="1"/>
  <c r="K380" i="17"/>
  <c r="M380" i="17"/>
  <c r="N380" i="17"/>
  <c r="O380" i="17" s="1"/>
  <c r="I381" i="17"/>
  <c r="J381" i="17" s="1"/>
  <c r="K381" i="17"/>
  <c r="M381" i="17"/>
  <c r="N381" i="17"/>
  <c r="O381" i="17" s="1"/>
  <c r="I382" i="17"/>
  <c r="J382" i="17" s="1"/>
  <c r="K382" i="17"/>
  <c r="M382" i="17"/>
  <c r="N382" i="17"/>
  <c r="O382" i="17" s="1"/>
  <c r="I383" i="17"/>
  <c r="J383" i="17" s="1"/>
  <c r="K383" i="17"/>
  <c r="M383" i="17"/>
  <c r="N383" i="17"/>
  <c r="O383" i="17" s="1"/>
  <c r="I384" i="17"/>
  <c r="J384" i="17" s="1"/>
  <c r="K384" i="17"/>
  <c r="M384" i="17"/>
  <c r="N384" i="17"/>
  <c r="O384" i="17" s="1"/>
  <c r="I385" i="17"/>
  <c r="J385" i="17" s="1"/>
  <c r="K385" i="17"/>
  <c r="M385" i="17"/>
  <c r="N385" i="17"/>
  <c r="O385" i="17" s="1"/>
  <c r="I386" i="17"/>
  <c r="J386" i="17" s="1"/>
  <c r="K386" i="17"/>
  <c r="M386" i="17"/>
  <c r="N386" i="17"/>
  <c r="O386" i="17" s="1"/>
  <c r="I387" i="17"/>
  <c r="J387" i="17" s="1"/>
  <c r="K387" i="17"/>
  <c r="M387" i="17"/>
  <c r="N387" i="17"/>
  <c r="O387" i="17" s="1"/>
  <c r="I388" i="17"/>
  <c r="J388" i="17" s="1"/>
  <c r="K388" i="17"/>
  <c r="M388" i="17"/>
  <c r="N388" i="17"/>
  <c r="O388" i="17" s="1"/>
  <c r="I389" i="17"/>
  <c r="J389" i="17" s="1"/>
  <c r="K389" i="17"/>
  <c r="M389" i="17"/>
  <c r="N389" i="17"/>
  <c r="O389" i="17" s="1"/>
  <c r="I390" i="17"/>
  <c r="J390" i="17" s="1"/>
  <c r="K390" i="17"/>
  <c r="M390" i="17"/>
  <c r="N390" i="17"/>
  <c r="O390" i="17" s="1"/>
  <c r="I391" i="17"/>
  <c r="J391" i="17" s="1"/>
  <c r="K391" i="17"/>
  <c r="M391" i="17"/>
  <c r="N391" i="17"/>
  <c r="O391" i="17" s="1"/>
  <c r="I392" i="17"/>
  <c r="K392" i="17"/>
  <c r="M392" i="17"/>
  <c r="N392" i="17"/>
  <c r="O392" i="17" s="1"/>
  <c r="I393" i="17"/>
  <c r="J393" i="17" s="1"/>
  <c r="K393" i="17"/>
  <c r="M393" i="17"/>
  <c r="N393" i="17"/>
  <c r="O393" i="17" s="1"/>
  <c r="I394" i="17"/>
  <c r="J394" i="17" s="1"/>
  <c r="K394" i="17"/>
  <c r="M394" i="17"/>
  <c r="N394" i="17"/>
  <c r="O394" i="17" s="1"/>
  <c r="I395" i="17"/>
  <c r="J395" i="17" s="1"/>
  <c r="K395" i="17"/>
  <c r="M395" i="17"/>
  <c r="N395" i="17"/>
  <c r="O395" i="17" s="1"/>
  <c r="I396" i="17"/>
  <c r="J396" i="17" s="1"/>
  <c r="K396" i="17"/>
  <c r="M396" i="17"/>
  <c r="N396" i="17"/>
  <c r="O396" i="17" s="1"/>
  <c r="I397" i="17"/>
  <c r="J397" i="17" s="1"/>
  <c r="K397" i="17"/>
  <c r="M397" i="17"/>
  <c r="N397" i="17"/>
  <c r="O397" i="17" s="1"/>
  <c r="I398" i="17"/>
  <c r="J398" i="17" s="1"/>
  <c r="K398" i="17"/>
  <c r="M398" i="17"/>
  <c r="N398" i="17"/>
  <c r="O398" i="17" s="1"/>
  <c r="I399" i="17"/>
  <c r="J399" i="17" s="1"/>
  <c r="K399" i="17"/>
  <c r="M399" i="17"/>
  <c r="N399" i="17"/>
  <c r="O399" i="17" s="1"/>
  <c r="I400" i="17"/>
  <c r="J400" i="17" s="1"/>
  <c r="K400" i="17"/>
  <c r="M400" i="17"/>
  <c r="N400" i="17"/>
  <c r="O400" i="17" s="1"/>
  <c r="I401" i="17"/>
  <c r="J401" i="17" s="1"/>
  <c r="K401" i="17"/>
  <c r="M401" i="17"/>
  <c r="N401" i="17"/>
  <c r="O401" i="17" s="1"/>
  <c r="I402" i="17"/>
  <c r="J402" i="17" s="1"/>
  <c r="K402" i="17"/>
  <c r="M402" i="17"/>
  <c r="N402" i="17"/>
  <c r="O402" i="17" s="1"/>
  <c r="I403" i="17"/>
  <c r="J403" i="17" s="1"/>
  <c r="K403" i="17"/>
  <c r="M403" i="17"/>
  <c r="N403" i="17"/>
  <c r="O403" i="17" s="1"/>
  <c r="I404" i="17"/>
  <c r="J404" i="17" s="1"/>
  <c r="K404" i="17"/>
  <c r="M404" i="17"/>
  <c r="N404" i="17"/>
  <c r="O404" i="17" s="1"/>
  <c r="I405" i="17"/>
  <c r="J405" i="17" s="1"/>
  <c r="K405" i="17"/>
  <c r="M405" i="17"/>
  <c r="N405" i="17"/>
  <c r="O405" i="17" s="1"/>
  <c r="I406" i="17"/>
  <c r="J406" i="17" s="1"/>
  <c r="K406" i="17"/>
  <c r="M406" i="17"/>
  <c r="N406" i="17"/>
  <c r="O406" i="17" s="1"/>
  <c r="I407" i="17"/>
  <c r="K407" i="17"/>
  <c r="M407" i="17"/>
  <c r="N407" i="17"/>
  <c r="O407" i="17" s="1"/>
  <c r="I408" i="17"/>
  <c r="J408" i="17" s="1"/>
  <c r="K408" i="17"/>
  <c r="M408" i="17"/>
  <c r="N408" i="17"/>
  <c r="O408" i="17" s="1"/>
  <c r="I409" i="17"/>
  <c r="J409" i="17" s="1"/>
  <c r="K409" i="17"/>
  <c r="M409" i="17"/>
  <c r="N409" i="17"/>
  <c r="O409" i="17" s="1"/>
  <c r="I410" i="17"/>
  <c r="J410" i="17" s="1"/>
  <c r="K410" i="17"/>
  <c r="M410" i="17"/>
  <c r="N410" i="17"/>
  <c r="O410" i="17" s="1"/>
  <c r="I411" i="17"/>
  <c r="J411" i="17" s="1"/>
  <c r="K411" i="17"/>
  <c r="M411" i="17"/>
  <c r="N411" i="17"/>
  <c r="O411" i="17" s="1"/>
  <c r="I412" i="17"/>
  <c r="J412" i="17" s="1"/>
  <c r="K412" i="17"/>
  <c r="M412" i="17"/>
  <c r="N412" i="17"/>
  <c r="O412" i="17" s="1"/>
  <c r="I413" i="17"/>
  <c r="J413" i="17" s="1"/>
  <c r="K413" i="17"/>
  <c r="M413" i="17"/>
  <c r="N413" i="17"/>
  <c r="O413" i="17" s="1"/>
  <c r="I414" i="17"/>
  <c r="J414" i="17" s="1"/>
  <c r="K414" i="17"/>
  <c r="M414" i="17"/>
  <c r="N414" i="17"/>
  <c r="O414" i="17" s="1"/>
  <c r="I415" i="17"/>
  <c r="J415" i="17" s="1"/>
  <c r="K415" i="17"/>
  <c r="M415" i="17"/>
  <c r="N415" i="17"/>
  <c r="O415" i="17" s="1"/>
  <c r="I416" i="17"/>
  <c r="J416" i="17" s="1"/>
  <c r="K416" i="17"/>
  <c r="M416" i="17"/>
  <c r="N416" i="17"/>
  <c r="O416" i="17" s="1"/>
  <c r="I417" i="17"/>
  <c r="J417" i="17" s="1"/>
  <c r="K417" i="17"/>
  <c r="M417" i="17"/>
  <c r="N417" i="17"/>
  <c r="O417" i="17" s="1"/>
  <c r="I418" i="17"/>
  <c r="J418" i="17" s="1"/>
  <c r="K418" i="17"/>
  <c r="M418" i="17"/>
  <c r="N418" i="17"/>
  <c r="O418" i="17" s="1"/>
  <c r="I419" i="17"/>
  <c r="J419" i="17" s="1"/>
  <c r="K419" i="17"/>
  <c r="M419" i="17"/>
  <c r="N419" i="17"/>
  <c r="O419" i="17" s="1"/>
  <c r="I420" i="17"/>
  <c r="J420" i="17" s="1"/>
  <c r="K420" i="17"/>
  <c r="M420" i="17"/>
  <c r="N420" i="17"/>
  <c r="O420" i="17" s="1"/>
  <c r="I421" i="17"/>
  <c r="K421" i="17"/>
  <c r="M421" i="17"/>
  <c r="N421" i="17"/>
  <c r="O421" i="17" s="1"/>
  <c r="I422" i="17"/>
  <c r="J422" i="17" s="1"/>
  <c r="K422" i="17"/>
  <c r="M422" i="17"/>
  <c r="N422" i="17"/>
  <c r="O422" i="17" s="1"/>
  <c r="I423" i="17"/>
  <c r="J423" i="17" s="1"/>
  <c r="K423" i="17"/>
  <c r="M423" i="17"/>
  <c r="N423" i="17"/>
  <c r="O423" i="17" s="1"/>
  <c r="I424" i="17"/>
  <c r="J424" i="17" s="1"/>
  <c r="K424" i="17"/>
  <c r="M424" i="17"/>
  <c r="N424" i="17"/>
  <c r="O424" i="17" s="1"/>
  <c r="I425" i="17"/>
  <c r="J425" i="17" s="1"/>
  <c r="K425" i="17"/>
  <c r="M425" i="17"/>
  <c r="N425" i="17"/>
  <c r="O425" i="17" s="1"/>
  <c r="I426" i="17"/>
  <c r="J426" i="17" s="1"/>
  <c r="K426" i="17"/>
  <c r="M426" i="17"/>
  <c r="N426" i="17"/>
  <c r="O426" i="17" s="1"/>
  <c r="I427" i="17"/>
  <c r="J427" i="17" s="1"/>
  <c r="K427" i="17"/>
  <c r="M427" i="17"/>
  <c r="N427" i="17"/>
  <c r="O427" i="17" s="1"/>
  <c r="I428" i="17"/>
  <c r="J428" i="17" s="1"/>
  <c r="K428" i="17"/>
  <c r="M428" i="17"/>
  <c r="N428" i="17"/>
  <c r="O428" i="17" s="1"/>
  <c r="I429" i="17"/>
  <c r="J429" i="17" s="1"/>
  <c r="K429" i="17"/>
  <c r="M429" i="17"/>
  <c r="N429" i="17"/>
  <c r="O429" i="17" s="1"/>
  <c r="I430" i="17"/>
  <c r="J430" i="17" s="1"/>
  <c r="K430" i="17"/>
  <c r="M430" i="17"/>
  <c r="N430" i="17"/>
  <c r="O430" i="17" s="1"/>
  <c r="I431" i="17"/>
  <c r="J431" i="17" s="1"/>
  <c r="K431" i="17"/>
  <c r="M431" i="17"/>
  <c r="N431" i="17"/>
  <c r="O431" i="17" s="1"/>
  <c r="I432" i="17"/>
  <c r="K432" i="17"/>
  <c r="M432" i="17"/>
  <c r="N432" i="17"/>
  <c r="O432" i="17" s="1"/>
  <c r="I433" i="17"/>
  <c r="J433" i="17" s="1"/>
  <c r="K433" i="17"/>
  <c r="M433" i="17"/>
  <c r="N433" i="17"/>
  <c r="O433" i="17" s="1"/>
  <c r="I434" i="17"/>
  <c r="J434" i="17" s="1"/>
  <c r="K434" i="17"/>
  <c r="M434" i="17"/>
  <c r="N434" i="17"/>
  <c r="O434" i="17" s="1"/>
  <c r="I435" i="17"/>
  <c r="J435" i="17" s="1"/>
  <c r="K435" i="17"/>
  <c r="M435" i="17"/>
  <c r="N435" i="17"/>
  <c r="O435" i="17" s="1"/>
  <c r="I436" i="17"/>
  <c r="J436" i="17" s="1"/>
  <c r="K436" i="17"/>
  <c r="M436" i="17"/>
  <c r="N436" i="17"/>
  <c r="O436" i="17" s="1"/>
  <c r="I437" i="17"/>
  <c r="J437" i="17" s="1"/>
  <c r="K437" i="17"/>
  <c r="M437" i="17"/>
  <c r="N437" i="17"/>
  <c r="O437" i="17" s="1"/>
  <c r="I438" i="17"/>
  <c r="J438" i="17" s="1"/>
  <c r="K438" i="17"/>
  <c r="M438" i="17"/>
  <c r="N438" i="17"/>
  <c r="O438" i="17" s="1"/>
  <c r="I439" i="17"/>
  <c r="J439" i="17" s="1"/>
  <c r="K439" i="17"/>
  <c r="M439" i="17"/>
  <c r="N439" i="17"/>
  <c r="O439" i="17" s="1"/>
  <c r="I440" i="17"/>
  <c r="J440" i="17" s="1"/>
  <c r="K440" i="17"/>
  <c r="M440" i="17"/>
  <c r="N440" i="17"/>
  <c r="O440" i="17" s="1"/>
  <c r="I441" i="17"/>
  <c r="J441" i="17" s="1"/>
  <c r="K441" i="17"/>
  <c r="M441" i="17"/>
  <c r="N441" i="17"/>
  <c r="O441" i="17" s="1"/>
  <c r="I442" i="17"/>
  <c r="J442" i="17" s="1"/>
  <c r="K442" i="17"/>
  <c r="M442" i="17"/>
  <c r="N442" i="17"/>
  <c r="O442" i="17" s="1"/>
  <c r="I443" i="17"/>
  <c r="J443" i="17" s="1"/>
  <c r="K443" i="17"/>
  <c r="M443" i="17"/>
  <c r="N443" i="17"/>
  <c r="O443" i="17" s="1"/>
  <c r="I444" i="17"/>
  <c r="J444" i="17" s="1"/>
  <c r="K444" i="17"/>
  <c r="M444" i="17"/>
  <c r="N444" i="17"/>
  <c r="O444" i="17" s="1"/>
  <c r="I445" i="17"/>
  <c r="J445" i="17" s="1"/>
  <c r="K445" i="17"/>
  <c r="M445" i="17"/>
  <c r="N445" i="17"/>
  <c r="O445" i="17" s="1"/>
  <c r="I446" i="17"/>
  <c r="K446" i="17"/>
  <c r="M446" i="17"/>
  <c r="N446" i="17"/>
  <c r="O446" i="17" s="1"/>
  <c r="I447" i="17"/>
  <c r="J447" i="17" s="1"/>
  <c r="K447" i="17"/>
  <c r="M447" i="17"/>
  <c r="N447" i="17"/>
  <c r="O447" i="17" s="1"/>
  <c r="I448" i="17"/>
  <c r="J448" i="17" s="1"/>
  <c r="K448" i="17"/>
  <c r="M448" i="17"/>
  <c r="N448" i="17"/>
  <c r="O448" i="17" s="1"/>
  <c r="I449" i="17"/>
  <c r="J449" i="17" s="1"/>
  <c r="K449" i="17"/>
  <c r="M449" i="17"/>
  <c r="N449" i="17"/>
  <c r="O449" i="17" s="1"/>
  <c r="I450" i="17"/>
  <c r="J450" i="17" s="1"/>
  <c r="K450" i="17"/>
  <c r="M450" i="17"/>
  <c r="N450" i="17"/>
  <c r="O450" i="17" s="1"/>
  <c r="I451" i="17"/>
  <c r="J451" i="17" s="1"/>
  <c r="K451" i="17"/>
  <c r="M451" i="17"/>
  <c r="N451" i="17"/>
  <c r="O451" i="17" s="1"/>
  <c r="I452" i="17"/>
  <c r="J452" i="17" s="1"/>
  <c r="K452" i="17"/>
  <c r="M452" i="17"/>
  <c r="N452" i="17"/>
  <c r="O452" i="17" s="1"/>
  <c r="I453" i="17"/>
  <c r="J453" i="17" s="1"/>
  <c r="K453" i="17"/>
  <c r="M453" i="17"/>
  <c r="N453" i="17"/>
  <c r="O453" i="17" s="1"/>
  <c r="I454" i="17"/>
  <c r="J454" i="17" s="1"/>
  <c r="K454" i="17"/>
  <c r="M454" i="17"/>
  <c r="N454" i="17"/>
  <c r="O454" i="17" s="1"/>
  <c r="I455" i="17"/>
  <c r="J455" i="17" s="1"/>
  <c r="K455" i="17"/>
  <c r="M455" i="17"/>
  <c r="N455" i="17"/>
  <c r="O455" i="17" s="1"/>
  <c r="I456" i="17"/>
  <c r="J456" i="17" s="1"/>
  <c r="K456" i="17"/>
  <c r="M456" i="17"/>
  <c r="N456" i="17"/>
  <c r="O456" i="17" s="1"/>
  <c r="I457" i="17"/>
  <c r="J457" i="17" s="1"/>
  <c r="K457" i="17"/>
  <c r="M457" i="17"/>
  <c r="N457" i="17"/>
  <c r="O457" i="17" s="1"/>
  <c r="I458" i="17"/>
  <c r="J458" i="17" s="1"/>
  <c r="K458" i="17"/>
  <c r="M458" i="17"/>
  <c r="N458" i="17"/>
  <c r="O458" i="17" s="1"/>
  <c r="I459" i="17"/>
  <c r="J459" i="17" s="1"/>
  <c r="K459" i="17"/>
  <c r="M459" i="17"/>
  <c r="N459" i="17"/>
  <c r="O459" i="17" s="1"/>
  <c r="I460" i="17"/>
  <c r="K460" i="17"/>
  <c r="M460" i="17"/>
  <c r="N460" i="17"/>
  <c r="O460" i="17" s="1"/>
  <c r="I461" i="17"/>
  <c r="J461" i="17" s="1"/>
  <c r="K461" i="17"/>
  <c r="M461" i="17"/>
  <c r="N461" i="17"/>
  <c r="O461" i="17" s="1"/>
  <c r="I462" i="17"/>
  <c r="J462" i="17" s="1"/>
  <c r="K462" i="17"/>
  <c r="M462" i="17"/>
  <c r="N462" i="17"/>
  <c r="O462" i="17" s="1"/>
  <c r="I463" i="17"/>
  <c r="J463" i="17" s="1"/>
  <c r="K463" i="17"/>
  <c r="M463" i="17"/>
  <c r="N463" i="17"/>
  <c r="O463" i="17" s="1"/>
  <c r="I464" i="17"/>
  <c r="J464" i="17" s="1"/>
  <c r="K464" i="17"/>
  <c r="M464" i="17"/>
  <c r="N464" i="17"/>
  <c r="O464" i="17" s="1"/>
  <c r="I465" i="17"/>
  <c r="J465" i="17" s="1"/>
  <c r="K465" i="17"/>
  <c r="M465" i="17"/>
  <c r="N465" i="17"/>
  <c r="O465" i="17" s="1"/>
  <c r="I466" i="17"/>
  <c r="J466" i="17" s="1"/>
  <c r="K466" i="17"/>
  <c r="M466" i="17"/>
  <c r="N466" i="17"/>
  <c r="O466" i="17" s="1"/>
  <c r="I467" i="17"/>
  <c r="J467" i="17" s="1"/>
  <c r="K467" i="17"/>
  <c r="M467" i="17"/>
  <c r="N467" i="17"/>
  <c r="O467" i="17" s="1"/>
  <c r="I468" i="17"/>
  <c r="J468" i="17" s="1"/>
  <c r="K468" i="17"/>
  <c r="M468" i="17"/>
  <c r="N468" i="17"/>
  <c r="O468" i="17" s="1"/>
  <c r="I469" i="17"/>
  <c r="J469" i="17" s="1"/>
  <c r="K469" i="17"/>
  <c r="M469" i="17"/>
  <c r="N469" i="17"/>
  <c r="O469" i="17" s="1"/>
  <c r="I470" i="17"/>
  <c r="J470" i="17" s="1"/>
  <c r="K470" i="17"/>
  <c r="M470" i="17"/>
  <c r="N470" i="17"/>
  <c r="O470" i="17" s="1"/>
  <c r="I471" i="17"/>
  <c r="K471" i="17"/>
  <c r="M471" i="17"/>
  <c r="N471" i="17"/>
  <c r="O471" i="17" s="1"/>
  <c r="I472" i="17"/>
  <c r="J472" i="17" s="1"/>
  <c r="K472" i="17"/>
  <c r="M472" i="17"/>
  <c r="N472" i="17"/>
  <c r="O472" i="17" s="1"/>
  <c r="I473" i="17"/>
  <c r="J473" i="17" s="1"/>
  <c r="K473" i="17"/>
  <c r="M473" i="17"/>
  <c r="N473" i="17"/>
  <c r="O473" i="17" s="1"/>
  <c r="I474" i="17"/>
  <c r="J474" i="17" s="1"/>
  <c r="K474" i="17"/>
  <c r="M474" i="17"/>
  <c r="N474" i="17"/>
  <c r="O474" i="17" s="1"/>
  <c r="I475" i="17"/>
  <c r="J475" i="17" s="1"/>
  <c r="K475" i="17"/>
  <c r="M475" i="17"/>
  <c r="N475" i="17"/>
  <c r="O475" i="17" s="1"/>
  <c r="I476" i="17"/>
  <c r="J476" i="17" s="1"/>
  <c r="K476" i="17"/>
  <c r="M476" i="17"/>
  <c r="N476" i="17"/>
  <c r="O476" i="17" s="1"/>
  <c r="I477" i="17"/>
  <c r="J477" i="17" s="1"/>
  <c r="K477" i="17"/>
  <c r="M477" i="17"/>
  <c r="N477" i="17"/>
  <c r="O477" i="17" s="1"/>
  <c r="I478" i="17"/>
  <c r="J478" i="17" s="1"/>
  <c r="K478" i="17"/>
  <c r="M478" i="17"/>
  <c r="N478" i="17"/>
  <c r="O478" i="17" s="1"/>
  <c r="I479" i="17"/>
  <c r="J479" i="17" s="1"/>
  <c r="K479" i="17"/>
  <c r="M479" i="17"/>
  <c r="N479" i="17"/>
  <c r="O479" i="17" s="1"/>
  <c r="I480" i="17"/>
  <c r="J480" i="17" s="1"/>
  <c r="K480" i="17"/>
  <c r="M480" i="17"/>
  <c r="N480" i="17"/>
  <c r="O480" i="17" s="1"/>
  <c r="I481" i="17"/>
  <c r="J481" i="17" s="1"/>
  <c r="K481" i="17"/>
  <c r="M481" i="17"/>
  <c r="N481" i="17"/>
  <c r="O481" i="17" s="1"/>
  <c r="I482" i="17"/>
  <c r="J482" i="17" s="1"/>
  <c r="K482" i="17"/>
  <c r="M482" i="17"/>
  <c r="N482" i="17"/>
  <c r="O482" i="17" s="1"/>
  <c r="I483" i="17"/>
  <c r="J483" i="17" s="1"/>
  <c r="K483" i="17"/>
  <c r="M483" i="17"/>
  <c r="N483" i="17"/>
  <c r="O483" i="17" s="1"/>
  <c r="I484" i="17"/>
  <c r="J484" i="17" s="1"/>
  <c r="K484" i="17"/>
  <c r="M484" i="17"/>
  <c r="N484" i="17"/>
  <c r="O484" i="17" s="1"/>
  <c r="I485" i="17"/>
  <c r="K485" i="17"/>
  <c r="M485" i="17"/>
  <c r="N485" i="17"/>
  <c r="O485" i="17" s="1"/>
  <c r="I486" i="17"/>
  <c r="J486" i="17" s="1"/>
  <c r="K486" i="17"/>
  <c r="M486" i="17"/>
  <c r="N486" i="17"/>
  <c r="O486" i="17" s="1"/>
  <c r="I487" i="17"/>
  <c r="J487" i="17" s="1"/>
  <c r="K487" i="17"/>
  <c r="M487" i="17"/>
  <c r="N487" i="17"/>
  <c r="O487" i="17" s="1"/>
  <c r="I488" i="17"/>
  <c r="J488" i="17" s="1"/>
  <c r="K488" i="17"/>
  <c r="M488" i="17"/>
  <c r="N488" i="17"/>
  <c r="O488" i="17" s="1"/>
  <c r="I489" i="17"/>
  <c r="J489" i="17" s="1"/>
  <c r="K489" i="17"/>
  <c r="M489" i="17"/>
  <c r="N489" i="17"/>
  <c r="O489" i="17" s="1"/>
  <c r="I490" i="17"/>
  <c r="J490" i="17" s="1"/>
  <c r="K490" i="17"/>
  <c r="M490" i="17"/>
  <c r="N490" i="17"/>
  <c r="O490" i="17" s="1"/>
  <c r="I491" i="17"/>
  <c r="J491" i="17" s="1"/>
  <c r="K491" i="17"/>
  <c r="M491" i="17"/>
  <c r="N491" i="17"/>
  <c r="O491" i="17" s="1"/>
  <c r="I492" i="17"/>
  <c r="J492" i="17" s="1"/>
  <c r="K492" i="17"/>
  <c r="M492" i="17"/>
  <c r="N492" i="17"/>
  <c r="O492" i="17" s="1"/>
  <c r="I493" i="17"/>
  <c r="J493" i="17" s="1"/>
  <c r="K493" i="17"/>
  <c r="M493" i="17"/>
  <c r="N493" i="17"/>
  <c r="O493" i="17" s="1"/>
  <c r="I494" i="17"/>
  <c r="J494" i="17" s="1"/>
  <c r="K494" i="17"/>
  <c r="M494" i="17"/>
  <c r="N494" i="17"/>
  <c r="O494" i="17" s="1"/>
  <c r="I495" i="17"/>
  <c r="J495" i="17" s="1"/>
  <c r="K495" i="17"/>
  <c r="M495" i="17"/>
  <c r="N495" i="17"/>
  <c r="O495" i="17" s="1"/>
  <c r="I496" i="17"/>
  <c r="K496" i="17"/>
  <c r="M496" i="17"/>
  <c r="N496" i="17"/>
  <c r="O496" i="17" s="1"/>
  <c r="I497" i="17"/>
  <c r="J497" i="17" s="1"/>
  <c r="K497" i="17"/>
  <c r="M497" i="17"/>
  <c r="N497" i="17"/>
  <c r="O497" i="17" s="1"/>
  <c r="I498" i="17"/>
  <c r="J498" i="17" s="1"/>
  <c r="K498" i="17"/>
  <c r="M498" i="17"/>
  <c r="N498" i="17"/>
  <c r="O498" i="17" s="1"/>
  <c r="I499" i="17"/>
  <c r="J499" i="17" s="1"/>
  <c r="K499" i="17"/>
  <c r="M499" i="17"/>
  <c r="N499" i="17"/>
  <c r="O499" i="17" s="1"/>
  <c r="I500" i="17"/>
  <c r="J500" i="17" s="1"/>
  <c r="K500" i="17"/>
  <c r="M500" i="17"/>
  <c r="N500" i="17"/>
  <c r="O500" i="17" s="1"/>
  <c r="I501" i="17"/>
  <c r="J501" i="17" s="1"/>
  <c r="K501" i="17"/>
  <c r="M501" i="17"/>
  <c r="N501" i="17"/>
  <c r="O501" i="17" s="1"/>
  <c r="I502" i="17"/>
  <c r="J502" i="17" s="1"/>
  <c r="K502" i="17"/>
  <c r="M502" i="17"/>
  <c r="N502" i="17"/>
  <c r="O502" i="17" s="1"/>
  <c r="I503" i="17"/>
  <c r="J503" i="17" s="1"/>
  <c r="K503" i="17"/>
  <c r="M503" i="17"/>
  <c r="N503" i="17"/>
  <c r="O503" i="17" s="1"/>
  <c r="I504" i="17"/>
  <c r="J504" i="17" s="1"/>
  <c r="K504" i="17"/>
  <c r="M504" i="17"/>
  <c r="N504" i="17"/>
  <c r="O504" i="17" s="1"/>
  <c r="I505" i="17"/>
  <c r="J505" i="17" s="1"/>
  <c r="K505" i="17"/>
  <c r="M505" i="17"/>
  <c r="N505" i="17"/>
  <c r="O505" i="17" s="1"/>
  <c r="I506" i="17"/>
  <c r="J506" i="17" s="1"/>
  <c r="K506" i="17"/>
  <c r="M506" i="17"/>
  <c r="N506" i="17"/>
  <c r="O506" i="17" s="1"/>
  <c r="I507" i="17"/>
  <c r="J507" i="17" s="1"/>
  <c r="K507" i="17"/>
  <c r="M507" i="17"/>
  <c r="N507" i="17"/>
  <c r="O507" i="17" s="1"/>
  <c r="I508" i="17"/>
  <c r="J508" i="17" s="1"/>
  <c r="K508" i="17"/>
  <c r="M508" i="17"/>
  <c r="N508" i="17"/>
  <c r="O508" i="17" s="1"/>
  <c r="I509" i="17"/>
  <c r="J509" i="17" s="1"/>
  <c r="K509" i="17"/>
  <c r="M509" i="17"/>
  <c r="N509" i="17"/>
  <c r="O509" i="17" s="1"/>
  <c r="I510" i="17"/>
  <c r="K510" i="17"/>
  <c r="M510" i="17"/>
  <c r="N510" i="17"/>
  <c r="O510" i="17" s="1"/>
  <c r="I511" i="17"/>
  <c r="J511" i="17" s="1"/>
  <c r="K511" i="17"/>
  <c r="M511" i="17"/>
  <c r="N511" i="17"/>
  <c r="O511" i="17" s="1"/>
  <c r="I512" i="17"/>
  <c r="J512" i="17" s="1"/>
  <c r="K512" i="17"/>
  <c r="M512" i="17"/>
  <c r="N512" i="17"/>
  <c r="O512" i="17" s="1"/>
  <c r="I513" i="17"/>
  <c r="J513" i="17" s="1"/>
  <c r="K513" i="17"/>
  <c r="M513" i="17"/>
  <c r="N513" i="17"/>
  <c r="O513" i="17" s="1"/>
  <c r="I514" i="17"/>
  <c r="J514" i="17" s="1"/>
  <c r="K514" i="17"/>
  <c r="M514" i="17"/>
  <c r="N514" i="17"/>
  <c r="O514" i="17" s="1"/>
  <c r="I515" i="17"/>
  <c r="J515" i="17" s="1"/>
  <c r="K515" i="17"/>
  <c r="M515" i="17"/>
  <c r="N515" i="17"/>
  <c r="O515" i="17" s="1"/>
  <c r="I516" i="17"/>
  <c r="J516" i="17" s="1"/>
  <c r="K516" i="17"/>
  <c r="M516" i="17"/>
  <c r="N516" i="17"/>
  <c r="O516" i="17" s="1"/>
  <c r="I517" i="17"/>
  <c r="J517" i="17" s="1"/>
  <c r="K517" i="17"/>
  <c r="M517" i="17"/>
  <c r="N517" i="17"/>
  <c r="O517" i="17" s="1"/>
  <c r="I518" i="17"/>
  <c r="J518" i="17" s="1"/>
  <c r="K518" i="17"/>
  <c r="M518" i="17"/>
  <c r="N518" i="17"/>
  <c r="O518" i="17" s="1"/>
  <c r="I519" i="17"/>
  <c r="J519" i="17" s="1"/>
  <c r="K519" i="17"/>
  <c r="M519" i="17"/>
  <c r="N519" i="17"/>
  <c r="O519" i="17" s="1"/>
  <c r="I520" i="17"/>
  <c r="J520" i="17" s="1"/>
  <c r="K520" i="17"/>
  <c r="M520" i="17"/>
  <c r="N520" i="17"/>
  <c r="O520" i="17" s="1"/>
  <c r="I521" i="17"/>
  <c r="J521" i="17" s="1"/>
  <c r="K521" i="17"/>
  <c r="M521" i="17"/>
  <c r="N521" i="17"/>
  <c r="O521" i="17" s="1"/>
  <c r="I522" i="17"/>
  <c r="J522" i="17" s="1"/>
  <c r="K522" i="17"/>
  <c r="M522" i="17"/>
  <c r="N522" i="17"/>
  <c r="O522" i="17" s="1"/>
  <c r="I523" i="17"/>
  <c r="J523" i="17" s="1"/>
  <c r="K523" i="17"/>
  <c r="M523" i="17"/>
  <c r="N523" i="17"/>
  <c r="O523" i="17" s="1"/>
  <c r="I524" i="17"/>
  <c r="K524" i="17"/>
  <c r="M524" i="17"/>
  <c r="N524" i="17"/>
  <c r="O524" i="17" s="1"/>
  <c r="I525" i="17"/>
  <c r="J525" i="17" s="1"/>
  <c r="K525" i="17"/>
  <c r="M525" i="17"/>
  <c r="N525" i="17"/>
  <c r="O525" i="17" s="1"/>
  <c r="I526" i="17"/>
  <c r="J526" i="17" s="1"/>
  <c r="K526" i="17"/>
  <c r="M526" i="17"/>
  <c r="N526" i="17"/>
  <c r="O526" i="17" s="1"/>
  <c r="I527" i="17"/>
  <c r="J527" i="17" s="1"/>
  <c r="K527" i="17"/>
  <c r="M527" i="17"/>
  <c r="N527" i="17"/>
  <c r="O527" i="17" s="1"/>
  <c r="I528" i="17"/>
  <c r="J528" i="17" s="1"/>
  <c r="K528" i="17"/>
  <c r="M528" i="17"/>
  <c r="N528" i="17"/>
  <c r="O528" i="17" s="1"/>
  <c r="I529" i="17"/>
  <c r="J529" i="17" s="1"/>
  <c r="K529" i="17"/>
  <c r="M529" i="17"/>
  <c r="N529" i="17"/>
  <c r="O529" i="17" s="1"/>
  <c r="I530" i="17"/>
  <c r="J530" i="17" s="1"/>
  <c r="K530" i="17"/>
  <c r="M530" i="17"/>
  <c r="N530" i="17"/>
  <c r="O530" i="17" s="1"/>
  <c r="I531" i="17"/>
  <c r="J531" i="17" s="1"/>
  <c r="K531" i="17"/>
  <c r="M531" i="17"/>
  <c r="N531" i="17"/>
  <c r="O531" i="17" s="1"/>
  <c r="I532" i="17"/>
  <c r="J532" i="17" s="1"/>
  <c r="K532" i="17"/>
  <c r="M532" i="17"/>
  <c r="N532" i="17"/>
  <c r="O532" i="17" s="1"/>
  <c r="I533" i="17"/>
  <c r="J533" i="17" s="1"/>
  <c r="K533" i="17"/>
  <c r="M533" i="17"/>
  <c r="N533" i="17"/>
  <c r="O533" i="17" s="1"/>
  <c r="I534" i="17"/>
  <c r="J534" i="17" s="1"/>
  <c r="K534" i="17"/>
  <c r="M534" i="17"/>
  <c r="N534" i="17"/>
  <c r="O534" i="17" s="1"/>
  <c r="I535" i="17"/>
  <c r="K535" i="17"/>
  <c r="M535" i="17"/>
  <c r="N535" i="17"/>
  <c r="O535" i="17" s="1"/>
  <c r="I536" i="17"/>
  <c r="J536" i="17" s="1"/>
  <c r="K536" i="17"/>
  <c r="M536" i="17"/>
  <c r="N536" i="17"/>
  <c r="O536" i="17" s="1"/>
  <c r="I537" i="17"/>
  <c r="J537" i="17" s="1"/>
  <c r="K537" i="17"/>
  <c r="M537" i="17"/>
  <c r="N537" i="17"/>
  <c r="O537" i="17" s="1"/>
  <c r="I538" i="17"/>
  <c r="J538" i="17" s="1"/>
  <c r="K538" i="17"/>
  <c r="M538" i="17"/>
  <c r="N538" i="17"/>
  <c r="O538" i="17" s="1"/>
  <c r="I539" i="17"/>
  <c r="J539" i="17" s="1"/>
  <c r="K539" i="17"/>
  <c r="M539" i="17"/>
  <c r="N539" i="17"/>
  <c r="O539" i="17" s="1"/>
  <c r="I540" i="17"/>
  <c r="J540" i="17" s="1"/>
  <c r="K540" i="17"/>
  <c r="M540" i="17"/>
  <c r="N540" i="17"/>
  <c r="O540" i="17" s="1"/>
  <c r="I541" i="17"/>
  <c r="J541" i="17" s="1"/>
  <c r="K541" i="17"/>
  <c r="M541" i="17"/>
  <c r="N541" i="17"/>
  <c r="O541" i="17" s="1"/>
  <c r="I542" i="17"/>
  <c r="J542" i="17" s="1"/>
  <c r="K542" i="17"/>
  <c r="M542" i="17"/>
  <c r="N542" i="17"/>
  <c r="O542" i="17" s="1"/>
  <c r="I543" i="17"/>
  <c r="J543" i="17" s="1"/>
  <c r="K543" i="17"/>
  <c r="M543" i="17"/>
  <c r="N543" i="17"/>
  <c r="O543" i="17" s="1"/>
  <c r="I544" i="17"/>
  <c r="J544" i="17" s="1"/>
  <c r="K544" i="17"/>
  <c r="M544" i="17"/>
  <c r="N544" i="17"/>
  <c r="O544" i="17" s="1"/>
  <c r="I545" i="17"/>
  <c r="J545" i="17" s="1"/>
  <c r="K545" i="17"/>
  <c r="M545" i="17"/>
  <c r="N545" i="17"/>
  <c r="O545" i="17" s="1"/>
  <c r="I546" i="17"/>
  <c r="J546" i="17" s="1"/>
  <c r="K546" i="17"/>
  <c r="M546" i="17"/>
  <c r="N546" i="17"/>
  <c r="O546" i="17" s="1"/>
  <c r="I547" i="17"/>
  <c r="J547" i="17" s="1"/>
  <c r="K547" i="17"/>
  <c r="M547" i="17"/>
  <c r="N547" i="17"/>
  <c r="O547" i="17" s="1"/>
  <c r="I548" i="17"/>
  <c r="J548" i="17" s="1"/>
  <c r="K548" i="17"/>
  <c r="M548" i="17"/>
  <c r="N548" i="17"/>
  <c r="O548" i="17" s="1"/>
  <c r="I549" i="17"/>
  <c r="K549" i="17"/>
  <c r="M549" i="17"/>
  <c r="N549" i="17"/>
  <c r="O549" i="17" s="1"/>
  <c r="I550" i="17"/>
  <c r="J550" i="17" s="1"/>
  <c r="K550" i="17"/>
  <c r="M550" i="17"/>
  <c r="N550" i="17"/>
  <c r="O550" i="17" s="1"/>
  <c r="I551" i="17"/>
  <c r="J551" i="17" s="1"/>
  <c r="K551" i="17"/>
  <c r="M551" i="17"/>
  <c r="N551" i="17"/>
  <c r="O551" i="17" s="1"/>
  <c r="I552" i="17"/>
  <c r="J552" i="17" s="1"/>
  <c r="K552" i="17"/>
  <c r="M552" i="17"/>
  <c r="N552" i="17"/>
  <c r="O552" i="17" s="1"/>
  <c r="I553" i="17"/>
  <c r="J553" i="17" s="1"/>
  <c r="K553" i="17"/>
  <c r="M553" i="17"/>
  <c r="N553" i="17"/>
  <c r="O553" i="17" s="1"/>
  <c r="I554" i="17"/>
  <c r="J554" i="17" s="1"/>
  <c r="K554" i="17"/>
  <c r="M554" i="17"/>
  <c r="N554" i="17"/>
  <c r="O554" i="17" s="1"/>
  <c r="I555" i="17"/>
  <c r="J555" i="17" s="1"/>
  <c r="K555" i="17"/>
  <c r="M555" i="17"/>
  <c r="N555" i="17"/>
  <c r="O555" i="17" s="1"/>
  <c r="I556" i="17"/>
  <c r="J556" i="17" s="1"/>
  <c r="K556" i="17"/>
  <c r="M556" i="17"/>
  <c r="N556" i="17"/>
  <c r="O556" i="17" s="1"/>
  <c r="I557" i="17"/>
  <c r="J557" i="17" s="1"/>
  <c r="K557" i="17"/>
  <c r="M557" i="17"/>
  <c r="N557" i="17"/>
  <c r="O557" i="17" s="1"/>
  <c r="I558" i="17"/>
  <c r="J558" i="17" s="1"/>
  <c r="K558" i="17"/>
  <c r="M558" i="17"/>
  <c r="N558" i="17"/>
  <c r="O558" i="17" s="1"/>
  <c r="I559" i="17"/>
  <c r="J559" i="17" s="1"/>
  <c r="K559" i="17"/>
  <c r="M559" i="17"/>
  <c r="N559" i="17"/>
  <c r="O559" i="17" s="1"/>
  <c r="I560" i="17"/>
  <c r="K560" i="17"/>
  <c r="M560" i="17"/>
  <c r="N560" i="17"/>
  <c r="O560" i="17" s="1"/>
  <c r="I561" i="17"/>
  <c r="J561" i="17" s="1"/>
  <c r="K561" i="17"/>
  <c r="M561" i="17"/>
  <c r="N561" i="17"/>
  <c r="O561" i="17" s="1"/>
  <c r="I562" i="17"/>
  <c r="J562" i="17" s="1"/>
  <c r="K562" i="17"/>
  <c r="M562" i="17"/>
  <c r="N562" i="17"/>
  <c r="O562" i="17" s="1"/>
  <c r="I563" i="17"/>
  <c r="J563" i="17" s="1"/>
  <c r="K563" i="17"/>
  <c r="M563" i="17"/>
  <c r="N563" i="17"/>
  <c r="O563" i="17" s="1"/>
  <c r="I564" i="17"/>
  <c r="J564" i="17" s="1"/>
  <c r="K564" i="17"/>
  <c r="M564" i="17"/>
  <c r="N564" i="17"/>
  <c r="O564" i="17" s="1"/>
  <c r="I565" i="17"/>
  <c r="J565" i="17" s="1"/>
  <c r="K565" i="17"/>
  <c r="M565" i="17"/>
  <c r="N565" i="17"/>
  <c r="O565" i="17" s="1"/>
  <c r="I566" i="17"/>
  <c r="J566" i="17" s="1"/>
  <c r="K566" i="17"/>
  <c r="M566" i="17"/>
  <c r="N566" i="17"/>
  <c r="O566" i="17" s="1"/>
  <c r="I567" i="17"/>
  <c r="J567" i="17" s="1"/>
  <c r="K567" i="17"/>
  <c r="M567" i="17"/>
  <c r="N567" i="17"/>
  <c r="O567" i="17" s="1"/>
  <c r="I568" i="17"/>
  <c r="J568" i="17" s="1"/>
  <c r="K568" i="17"/>
  <c r="M568" i="17"/>
  <c r="N568" i="17"/>
  <c r="O568" i="17" s="1"/>
  <c r="I569" i="17"/>
  <c r="J569" i="17" s="1"/>
  <c r="K569" i="17"/>
  <c r="M569" i="17"/>
  <c r="N569" i="17"/>
  <c r="O569" i="17" s="1"/>
  <c r="I570" i="17"/>
  <c r="J570" i="17" s="1"/>
  <c r="K570" i="17"/>
  <c r="M570" i="17"/>
  <c r="N570" i="17"/>
  <c r="O570" i="17" s="1"/>
  <c r="I571" i="17"/>
  <c r="J571" i="17" s="1"/>
  <c r="K571" i="17"/>
  <c r="M571" i="17"/>
  <c r="N571" i="17"/>
  <c r="O571" i="17" s="1"/>
  <c r="I572" i="17"/>
  <c r="J572" i="17" s="1"/>
  <c r="K572" i="17"/>
  <c r="M572" i="17"/>
  <c r="N572" i="17"/>
  <c r="O572" i="17" s="1"/>
  <c r="I573" i="17"/>
  <c r="J573" i="17" s="1"/>
  <c r="K573" i="17"/>
  <c r="M573" i="17"/>
  <c r="N573" i="17"/>
  <c r="O573" i="17" s="1"/>
  <c r="I574" i="17"/>
  <c r="K574" i="17"/>
  <c r="M574" i="17"/>
  <c r="N574" i="17"/>
  <c r="O574" i="17" s="1"/>
  <c r="I575" i="17"/>
  <c r="J575" i="17" s="1"/>
  <c r="K575" i="17"/>
  <c r="M575" i="17"/>
  <c r="N575" i="17"/>
  <c r="O575" i="17" s="1"/>
  <c r="I576" i="17"/>
  <c r="J576" i="17" s="1"/>
  <c r="K576" i="17"/>
  <c r="M576" i="17"/>
  <c r="N576" i="17"/>
  <c r="O576" i="17" s="1"/>
  <c r="I577" i="17"/>
  <c r="J577" i="17" s="1"/>
  <c r="K577" i="17"/>
  <c r="M577" i="17"/>
  <c r="N577" i="17"/>
  <c r="O577" i="17" s="1"/>
  <c r="I578" i="17"/>
  <c r="J578" i="17" s="1"/>
  <c r="K578" i="17"/>
  <c r="M578" i="17"/>
  <c r="N578" i="17"/>
  <c r="O578" i="17" s="1"/>
  <c r="I579" i="17"/>
  <c r="J579" i="17" s="1"/>
  <c r="K579" i="17"/>
  <c r="M579" i="17"/>
  <c r="N579" i="17"/>
  <c r="O579" i="17" s="1"/>
  <c r="I580" i="17"/>
  <c r="J580" i="17" s="1"/>
  <c r="K580" i="17"/>
  <c r="M580" i="17"/>
  <c r="N580" i="17"/>
  <c r="O580" i="17" s="1"/>
  <c r="I581" i="17"/>
  <c r="J581" i="17" s="1"/>
  <c r="K581" i="17"/>
  <c r="M581" i="17"/>
  <c r="N581" i="17"/>
  <c r="O581" i="17" s="1"/>
  <c r="I582" i="17"/>
  <c r="J582" i="17" s="1"/>
  <c r="K582" i="17"/>
  <c r="M582" i="17"/>
  <c r="N582" i="17"/>
  <c r="O582" i="17" s="1"/>
  <c r="I583" i="17"/>
  <c r="J583" i="17" s="1"/>
  <c r="K583" i="17"/>
  <c r="M583" i="17"/>
  <c r="N583" i="17"/>
  <c r="O583" i="17" s="1"/>
  <c r="I584" i="17"/>
  <c r="J584" i="17" s="1"/>
  <c r="K584" i="17"/>
  <c r="M584" i="17"/>
  <c r="N584" i="17"/>
  <c r="O584" i="17" s="1"/>
  <c r="I585" i="17"/>
  <c r="J585" i="17" s="1"/>
  <c r="K585" i="17"/>
  <c r="M585" i="17"/>
  <c r="N585" i="17"/>
  <c r="O585" i="17" s="1"/>
  <c r="I586" i="17"/>
  <c r="J586" i="17" s="1"/>
  <c r="K586" i="17"/>
  <c r="M586" i="17"/>
  <c r="N586" i="17"/>
  <c r="O586" i="17" s="1"/>
  <c r="I587" i="17"/>
  <c r="J587" i="17" s="1"/>
  <c r="K587" i="17"/>
  <c r="M587" i="17"/>
  <c r="N587" i="17"/>
  <c r="O587" i="17" s="1"/>
  <c r="I588" i="17"/>
  <c r="K588" i="17"/>
  <c r="M588" i="17"/>
  <c r="N588" i="17"/>
  <c r="O588" i="17" s="1"/>
  <c r="I589" i="17"/>
  <c r="J589" i="17" s="1"/>
  <c r="K589" i="17"/>
  <c r="M589" i="17"/>
  <c r="N589" i="17"/>
  <c r="O589" i="17" s="1"/>
  <c r="I590" i="17"/>
  <c r="J590" i="17" s="1"/>
  <c r="K590" i="17"/>
  <c r="M590" i="17"/>
  <c r="N590" i="17"/>
  <c r="O590" i="17" s="1"/>
  <c r="I591" i="17"/>
  <c r="J591" i="17" s="1"/>
  <c r="K591" i="17"/>
  <c r="M591" i="17"/>
  <c r="N591" i="17"/>
  <c r="O591" i="17" s="1"/>
  <c r="I592" i="17"/>
  <c r="J592" i="17" s="1"/>
  <c r="K592" i="17"/>
  <c r="M592" i="17"/>
  <c r="N592" i="17"/>
  <c r="O592" i="17" s="1"/>
  <c r="I593" i="17"/>
  <c r="J593" i="17" s="1"/>
  <c r="K593" i="17"/>
  <c r="M593" i="17"/>
  <c r="N593" i="17"/>
  <c r="O593" i="17" s="1"/>
  <c r="I594" i="17"/>
  <c r="J594" i="17" s="1"/>
  <c r="K594" i="17"/>
  <c r="M594" i="17"/>
  <c r="N594" i="17"/>
  <c r="O594" i="17" s="1"/>
  <c r="I595" i="17"/>
  <c r="J595" i="17" s="1"/>
  <c r="K595" i="17"/>
  <c r="M595" i="17"/>
  <c r="N595" i="17"/>
  <c r="O595" i="17" s="1"/>
  <c r="I596" i="17"/>
  <c r="J596" i="17" s="1"/>
  <c r="K596" i="17"/>
  <c r="M596" i="17"/>
  <c r="N596" i="17"/>
  <c r="O596" i="17" s="1"/>
  <c r="I597" i="17"/>
  <c r="J597" i="17" s="1"/>
  <c r="K597" i="17"/>
  <c r="M597" i="17"/>
  <c r="N597" i="17"/>
  <c r="O597" i="17" s="1"/>
  <c r="I598" i="17"/>
  <c r="J598" i="17" s="1"/>
  <c r="K598" i="17"/>
  <c r="M598" i="17"/>
  <c r="N598" i="17"/>
  <c r="O598" i="17" s="1"/>
  <c r="I599" i="17"/>
  <c r="K599" i="17"/>
  <c r="M599" i="17"/>
  <c r="N599" i="17"/>
  <c r="O599" i="17" s="1"/>
  <c r="I600" i="17"/>
  <c r="J600" i="17" s="1"/>
  <c r="K600" i="17"/>
  <c r="M600" i="17"/>
  <c r="N600" i="17"/>
  <c r="O600" i="17" s="1"/>
  <c r="I601" i="17"/>
  <c r="J601" i="17" s="1"/>
  <c r="K601" i="17"/>
  <c r="M601" i="17"/>
  <c r="N601" i="17"/>
  <c r="O601" i="17" s="1"/>
  <c r="I602" i="17"/>
  <c r="J602" i="17" s="1"/>
  <c r="K602" i="17"/>
  <c r="M602" i="17"/>
  <c r="N602" i="17"/>
  <c r="O602" i="17" s="1"/>
  <c r="I603" i="17"/>
  <c r="J603" i="17" s="1"/>
  <c r="K603" i="17"/>
  <c r="M603" i="17"/>
  <c r="N603" i="17"/>
  <c r="O603" i="17" s="1"/>
  <c r="I604" i="17"/>
  <c r="J604" i="17" s="1"/>
  <c r="K604" i="17"/>
  <c r="M604" i="17"/>
  <c r="N604" i="17"/>
  <c r="O604" i="17" s="1"/>
  <c r="I605" i="17"/>
  <c r="J605" i="17" s="1"/>
  <c r="K605" i="17"/>
  <c r="M605" i="17"/>
  <c r="N605" i="17"/>
  <c r="O605" i="17" s="1"/>
  <c r="I606" i="17"/>
  <c r="J606" i="17" s="1"/>
  <c r="K606" i="17"/>
  <c r="M606" i="17"/>
  <c r="N606" i="17"/>
  <c r="O606" i="17" s="1"/>
  <c r="I607" i="17"/>
  <c r="J607" i="17" s="1"/>
  <c r="K607" i="17"/>
  <c r="M607" i="17"/>
  <c r="N607" i="17"/>
  <c r="O607" i="17" s="1"/>
  <c r="I608" i="17"/>
  <c r="K608" i="17"/>
  <c r="M608" i="17"/>
  <c r="N608" i="17"/>
  <c r="O608" i="17" s="1"/>
  <c r="I609" i="17"/>
  <c r="J609" i="17" s="1"/>
  <c r="K609" i="17"/>
  <c r="M609" i="17"/>
  <c r="N609" i="17"/>
  <c r="O609" i="17" s="1"/>
  <c r="I610" i="17"/>
  <c r="J610" i="17" s="1"/>
  <c r="K610" i="17"/>
  <c r="M610" i="17"/>
  <c r="N610" i="17"/>
  <c r="O610" i="17" s="1"/>
  <c r="I611" i="17"/>
  <c r="J611" i="17" s="1"/>
  <c r="K611" i="17"/>
  <c r="M611" i="17"/>
  <c r="N611" i="17"/>
  <c r="O611" i="17" s="1"/>
  <c r="I612" i="17"/>
  <c r="J612" i="17" s="1"/>
  <c r="K612" i="17"/>
  <c r="M612" i="17"/>
  <c r="N612" i="17"/>
  <c r="O612" i="17" s="1"/>
  <c r="I613" i="17"/>
  <c r="J613" i="17" s="1"/>
  <c r="K613" i="17"/>
  <c r="M613" i="17"/>
  <c r="N613" i="17"/>
  <c r="O613" i="17" s="1"/>
  <c r="I614" i="17"/>
  <c r="J614" i="17" s="1"/>
  <c r="K614" i="17"/>
  <c r="M614" i="17"/>
  <c r="N614" i="17"/>
  <c r="O614" i="17" s="1"/>
  <c r="I615" i="17"/>
  <c r="J615" i="17" s="1"/>
  <c r="K615" i="17"/>
  <c r="M615" i="17"/>
  <c r="N615" i="17"/>
  <c r="O615" i="17" s="1"/>
  <c r="I616" i="17"/>
  <c r="J616" i="17" s="1"/>
  <c r="K616" i="17"/>
  <c r="M616" i="17"/>
  <c r="N616" i="17"/>
  <c r="O616" i="17" s="1"/>
  <c r="I617" i="17"/>
  <c r="J617" i="17" s="1"/>
  <c r="K617" i="17"/>
  <c r="M617" i="17"/>
  <c r="N617" i="17"/>
  <c r="O617" i="17" s="1"/>
  <c r="I618" i="17"/>
  <c r="K618" i="17"/>
  <c r="M618" i="17"/>
  <c r="N618" i="17"/>
  <c r="O618" i="17" s="1"/>
  <c r="I619" i="17"/>
  <c r="J619" i="17" s="1"/>
  <c r="K619" i="17"/>
  <c r="M619" i="17"/>
  <c r="N619" i="17"/>
  <c r="O619" i="17" s="1"/>
  <c r="I620" i="17"/>
  <c r="J620" i="17" s="1"/>
  <c r="K620" i="17"/>
  <c r="M620" i="17"/>
  <c r="N620" i="17"/>
  <c r="O620" i="17" s="1"/>
  <c r="I621" i="17"/>
  <c r="J621" i="17" s="1"/>
  <c r="K621" i="17"/>
  <c r="M621" i="17"/>
  <c r="N621" i="17"/>
  <c r="O621" i="17" s="1"/>
  <c r="I622" i="17"/>
  <c r="J622" i="17" s="1"/>
  <c r="K622" i="17"/>
  <c r="M622" i="17"/>
  <c r="N622" i="17"/>
  <c r="O622" i="17" s="1"/>
  <c r="I623" i="17"/>
  <c r="J623" i="17" s="1"/>
  <c r="K623" i="17"/>
  <c r="M623" i="17"/>
  <c r="N623" i="17"/>
  <c r="O623" i="17" s="1"/>
  <c r="I624" i="17"/>
  <c r="J624" i="17" s="1"/>
  <c r="K624" i="17"/>
  <c r="M624" i="17"/>
  <c r="N624" i="17"/>
  <c r="O624" i="17" s="1"/>
  <c r="I625" i="17"/>
  <c r="J625" i="17" s="1"/>
  <c r="K625" i="17"/>
  <c r="M625" i="17"/>
  <c r="N625" i="17"/>
  <c r="O625" i="17" s="1"/>
  <c r="I626" i="17"/>
  <c r="J626" i="17" s="1"/>
  <c r="K626" i="17"/>
  <c r="M626" i="17"/>
  <c r="N626" i="17"/>
  <c r="O626" i="17" s="1"/>
  <c r="I627" i="17"/>
  <c r="K627" i="17"/>
  <c r="M627" i="17"/>
  <c r="N627" i="17"/>
  <c r="O627" i="17" s="1"/>
  <c r="I628" i="17"/>
  <c r="J628" i="17" s="1"/>
  <c r="K628" i="17"/>
  <c r="M628" i="17"/>
  <c r="N628" i="17"/>
  <c r="O628" i="17" s="1"/>
  <c r="I629" i="17"/>
  <c r="J629" i="17" s="1"/>
  <c r="K629" i="17"/>
  <c r="M629" i="17"/>
  <c r="N629" i="17"/>
  <c r="O629" i="17" s="1"/>
  <c r="I630" i="17"/>
  <c r="J630" i="17" s="1"/>
  <c r="K630" i="17"/>
  <c r="M630" i="17"/>
  <c r="N630" i="17"/>
  <c r="O630" i="17" s="1"/>
  <c r="I631" i="17"/>
  <c r="J631" i="17" s="1"/>
  <c r="K631" i="17"/>
  <c r="M631" i="17"/>
  <c r="N631" i="17"/>
  <c r="O631" i="17" s="1"/>
  <c r="I632" i="17"/>
  <c r="J632" i="17" s="1"/>
  <c r="K632" i="17"/>
  <c r="M632" i="17"/>
  <c r="N632" i="17"/>
  <c r="O632" i="17" s="1"/>
  <c r="I633" i="17"/>
  <c r="J633" i="17" s="1"/>
  <c r="K633" i="17"/>
  <c r="M633" i="17"/>
  <c r="N633" i="17"/>
  <c r="O633" i="17" s="1"/>
  <c r="I634" i="17"/>
  <c r="J634" i="17" s="1"/>
  <c r="K634" i="17"/>
  <c r="M634" i="17"/>
  <c r="N634" i="17"/>
  <c r="O634" i="17" s="1"/>
  <c r="I635" i="17"/>
  <c r="J635" i="17" s="1"/>
  <c r="K635" i="17"/>
  <c r="M635" i="17"/>
  <c r="N635" i="17"/>
  <c r="O635" i="17" s="1"/>
  <c r="I636" i="17"/>
  <c r="K636" i="17"/>
  <c r="M636" i="17"/>
  <c r="N636" i="17"/>
  <c r="O636" i="17" s="1"/>
  <c r="I637" i="17"/>
  <c r="J637" i="17" s="1"/>
  <c r="K637" i="17"/>
  <c r="M637" i="17"/>
  <c r="N637" i="17"/>
  <c r="O637" i="17" s="1"/>
  <c r="I638" i="17"/>
  <c r="J638" i="17" s="1"/>
  <c r="K638" i="17"/>
  <c r="M638" i="17"/>
  <c r="N638" i="17"/>
  <c r="O638" i="17" s="1"/>
  <c r="I639" i="17"/>
  <c r="J639" i="17" s="1"/>
  <c r="K639" i="17"/>
  <c r="M639" i="17"/>
  <c r="N639" i="17"/>
  <c r="O639" i="17" s="1"/>
  <c r="I640" i="17"/>
  <c r="J640" i="17" s="1"/>
  <c r="K640" i="17"/>
  <c r="M640" i="17"/>
  <c r="N640" i="17"/>
  <c r="O640" i="17" s="1"/>
  <c r="I641" i="17"/>
  <c r="J641" i="17" s="1"/>
  <c r="K641" i="17"/>
  <c r="M641" i="17"/>
  <c r="N641" i="17"/>
  <c r="O641" i="17" s="1"/>
  <c r="I642" i="17"/>
  <c r="J642" i="17" s="1"/>
  <c r="K642" i="17"/>
  <c r="M642" i="17"/>
  <c r="N642" i="17"/>
  <c r="O642" i="17" s="1"/>
  <c r="I643" i="17"/>
  <c r="J643" i="17" s="1"/>
  <c r="K643" i="17"/>
  <c r="M643" i="17"/>
  <c r="N643" i="17"/>
  <c r="O643" i="17" s="1"/>
  <c r="I644" i="17"/>
  <c r="J644" i="17" s="1"/>
  <c r="K644" i="17"/>
  <c r="M644" i="17"/>
  <c r="N644" i="17"/>
  <c r="O644" i="17" s="1"/>
  <c r="I645" i="17"/>
  <c r="K645" i="17"/>
  <c r="M645" i="17"/>
  <c r="N645" i="17"/>
  <c r="O645" i="17" s="1"/>
  <c r="I646" i="17"/>
  <c r="J646" i="17" s="1"/>
  <c r="K646" i="17"/>
  <c r="M646" i="17"/>
  <c r="N646" i="17"/>
  <c r="O646" i="17" s="1"/>
  <c r="I647" i="17"/>
  <c r="J647" i="17" s="1"/>
  <c r="K647" i="17"/>
  <c r="M647" i="17"/>
  <c r="N647" i="17"/>
  <c r="O647" i="17" s="1"/>
  <c r="I648" i="17"/>
  <c r="J648" i="17" s="1"/>
  <c r="K648" i="17"/>
  <c r="M648" i="17"/>
  <c r="N648" i="17"/>
  <c r="O648" i="17" s="1"/>
  <c r="I649" i="17"/>
  <c r="J649" i="17" s="1"/>
  <c r="K649" i="17"/>
  <c r="M649" i="17"/>
  <c r="N649" i="17"/>
  <c r="O649" i="17" s="1"/>
  <c r="I650" i="17"/>
  <c r="J650" i="17" s="1"/>
  <c r="K650" i="17"/>
  <c r="M650" i="17"/>
  <c r="N650" i="17"/>
  <c r="O650" i="17" s="1"/>
  <c r="I651" i="17"/>
  <c r="J651" i="17" s="1"/>
  <c r="K651" i="17"/>
  <c r="M651" i="17"/>
  <c r="N651" i="17"/>
  <c r="O651" i="17" s="1"/>
  <c r="I652" i="17"/>
  <c r="J652" i="17" s="1"/>
  <c r="K652" i="17"/>
  <c r="M652" i="17"/>
  <c r="N652" i="17"/>
  <c r="O652" i="17" s="1"/>
  <c r="I653" i="17"/>
  <c r="J653" i="17" s="1"/>
  <c r="K653" i="17"/>
  <c r="M653" i="17"/>
  <c r="N653" i="17"/>
  <c r="O653" i="17" s="1"/>
  <c r="I654" i="17"/>
  <c r="K654" i="17"/>
  <c r="M654" i="17"/>
  <c r="N654" i="17"/>
  <c r="O654" i="17" s="1"/>
  <c r="I655" i="17"/>
  <c r="J655" i="17" s="1"/>
  <c r="K655" i="17"/>
  <c r="M655" i="17"/>
  <c r="N655" i="17"/>
  <c r="O655" i="17" s="1"/>
  <c r="I656" i="17"/>
  <c r="J656" i="17" s="1"/>
  <c r="K656" i="17"/>
  <c r="M656" i="17"/>
  <c r="N656" i="17"/>
  <c r="O656" i="17" s="1"/>
  <c r="I657" i="17"/>
  <c r="J657" i="17" s="1"/>
  <c r="K657" i="17"/>
  <c r="M657" i="17"/>
  <c r="N657" i="17"/>
  <c r="O657" i="17" s="1"/>
  <c r="I658" i="17"/>
  <c r="J658" i="17" s="1"/>
  <c r="K658" i="17"/>
  <c r="M658" i="17"/>
  <c r="N658" i="17"/>
  <c r="O658" i="17" s="1"/>
  <c r="I659" i="17"/>
  <c r="J659" i="17" s="1"/>
  <c r="K659" i="17"/>
  <c r="M659" i="17"/>
  <c r="N659" i="17"/>
  <c r="O659" i="17" s="1"/>
  <c r="I660" i="17"/>
  <c r="J660" i="17" s="1"/>
  <c r="K660" i="17"/>
  <c r="M660" i="17"/>
  <c r="N660" i="17"/>
  <c r="O660" i="17" s="1"/>
  <c r="I661" i="17"/>
  <c r="J661" i="17" s="1"/>
  <c r="K661" i="17"/>
  <c r="M661" i="17"/>
  <c r="N661" i="17"/>
  <c r="O661" i="17" s="1"/>
  <c r="I662" i="17"/>
  <c r="J662" i="17" s="1"/>
  <c r="K662" i="17"/>
  <c r="M662" i="17"/>
  <c r="N662" i="17"/>
  <c r="O662" i="17" s="1"/>
  <c r="I663" i="17"/>
  <c r="K663" i="17"/>
  <c r="M663" i="17"/>
  <c r="N663" i="17"/>
  <c r="O663" i="17" s="1"/>
  <c r="I664" i="17"/>
  <c r="J664" i="17" s="1"/>
  <c r="K664" i="17"/>
  <c r="M664" i="17"/>
  <c r="N664" i="17"/>
  <c r="O664" i="17" s="1"/>
  <c r="I665" i="17"/>
  <c r="J665" i="17" s="1"/>
  <c r="K665" i="17"/>
  <c r="M665" i="17"/>
  <c r="N665" i="17"/>
  <c r="O665" i="17" s="1"/>
  <c r="I666" i="17"/>
  <c r="J666" i="17" s="1"/>
  <c r="K666" i="17"/>
  <c r="M666" i="17"/>
  <c r="N666" i="17"/>
  <c r="O666" i="17" s="1"/>
  <c r="I667" i="17"/>
  <c r="J667" i="17" s="1"/>
  <c r="K667" i="17"/>
  <c r="M667" i="17"/>
  <c r="N667" i="17"/>
  <c r="O667" i="17" s="1"/>
  <c r="I668" i="17"/>
  <c r="J668" i="17" s="1"/>
  <c r="K668" i="17"/>
  <c r="M668" i="17"/>
  <c r="N668" i="17"/>
  <c r="O668" i="17" s="1"/>
  <c r="I669" i="17"/>
  <c r="J669" i="17" s="1"/>
  <c r="K669" i="17"/>
  <c r="M669" i="17"/>
  <c r="N669" i="17"/>
  <c r="O669" i="17" s="1"/>
  <c r="I670" i="17"/>
  <c r="J670" i="17" s="1"/>
  <c r="K670" i="17"/>
  <c r="M670" i="17"/>
  <c r="N670" i="17"/>
  <c r="O670" i="17" s="1"/>
  <c r="I671" i="17"/>
  <c r="J671" i="17" s="1"/>
  <c r="K671" i="17"/>
  <c r="M671" i="17"/>
  <c r="N671" i="17"/>
  <c r="O671" i="17" s="1"/>
  <c r="I672" i="17"/>
  <c r="K672" i="17"/>
  <c r="M672" i="17"/>
  <c r="N672" i="17"/>
  <c r="O672" i="17" s="1"/>
  <c r="I673" i="17"/>
  <c r="J673" i="17" s="1"/>
  <c r="K673" i="17"/>
  <c r="M673" i="17"/>
  <c r="N673" i="17"/>
  <c r="O673" i="17" s="1"/>
  <c r="I674" i="17"/>
  <c r="J674" i="17" s="1"/>
  <c r="K674" i="17"/>
  <c r="M674" i="17"/>
  <c r="N674" i="17"/>
  <c r="O674" i="17" s="1"/>
  <c r="I675" i="17"/>
  <c r="J675" i="17" s="1"/>
  <c r="K675" i="17"/>
  <c r="M675" i="17"/>
  <c r="N675" i="17"/>
  <c r="O675" i="17" s="1"/>
  <c r="I676" i="17"/>
  <c r="J676" i="17" s="1"/>
  <c r="K676" i="17"/>
  <c r="M676" i="17"/>
  <c r="N676" i="17"/>
  <c r="O676" i="17" s="1"/>
  <c r="I677" i="17"/>
  <c r="J677" i="17" s="1"/>
  <c r="K677" i="17"/>
  <c r="M677" i="17"/>
  <c r="N677" i="17"/>
  <c r="O677" i="17" s="1"/>
  <c r="I678" i="17"/>
  <c r="J678" i="17" s="1"/>
  <c r="K678" i="17"/>
  <c r="M678" i="17"/>
  <c r="N678" i="17"/>
  <c r="O678" i="17" s="1"/>
  <c r="I679" i="17"/>
  <c r="J679" i="17" s="1"/>
  <c r="K679" i="17"/>
  <c r="M679" i="17"/>
  <c r="N679" i="17"/>
  <c r="O679" i="17" s="1"/>
  <c r="I680" i="17"/>
  <c r="J680" i="17" s="1"/>
  <c r="K680" i="17"/>
  <c r="M680" i="17"/>
  <c r="N680" i="17"/>
  <c r="O680" i="17" s="1"/>
  <c r="I681" i="17"/>
  <c r="J681" i="17" s="1"/>
  <c r="K681" i="17"/>
  <c r="M681" i="17"/>
  <c r="N681" i="17"/>
  <c r="O681" i="17" s="1"/>
  <c r="I682" i="17"/>
  <c r="K682" i="17"/>
  <c r="M682" i="17"/>
  <c r="N682" i="17"/>
  <c r="O682" i="17" s="1"/>
  <c r="I683" i="17"/>
  <c r="J683" i="17" s="1"/>
  <c r="K683" i="17"/>
  <c r="M683" i="17"/>
  <c r="N683" i="17"/>
  <c r="O683" i="17" s="1"/>
  <c r="I684" i="17"/>
  <c r="J684" i="17" s="1"/>
  <c r="K684" i="17"/>
  <c r="M684" i="17"/>
  <c r="N684" i="17"/>
  <c r="O684" i="17" s="1"/>
  <c r="I685" i="17"/>
  <c r="J685" i="17" s="1"/>
  <c r="K685" i="17"/>
  <c r="M685" i="17"/>
  <c r="N685" i="17"/>
  <c r="O685" i="17" s="1"/>
  <c r="I686" i="17"/>
  <c r="J686" i="17" s="1"/>
  <c r="K686" i="17"/>
  <c r="M686" i="17"/>
  <c r="N686" i="17"/>
  <c r="O686" i="17" s="1"/>
  <c r="I687" i="17"/>
  <c r="J687" i="17" s="1"/>
  <c r="K687" i="17"/>
  <c r="M687" i="17"/>
  <c r="N687" i="17"/>
  <c r="O687" i="17" s="1"/>
  <c r="I688" i="17"/>
  <c r="J688" i="17" s="1"/>
  <c r="K688" i="17"/>
  <c r="M688" i="17"/>
  <c r="N688" i="17"/>
  <c r="O688" i="17" s="1"/>
  <c r="I689" i="17"/>
  <c r="J689" i="17" s="1"/>
  <c r="K689" i="17"/>
  <c r="M689" i="17"/>
  <c r="N689" i="17"/>
  <c r="O689" i="17" s="1"/>
  <c r="I690" i="17"/>
  <c r="K690" i="17"/>
  <c r="M690" i="17"/>
  <c r="N690" i="17"/>
  <c r="O690" i="17" s="1"/>
  <c r="I691" i="17"/>
  <c r="J691" i="17" s="1"/>
  <c r="K691" i="17"/>
  <c r="M691" i="17"/>
  <c r="N691" i="17"/>
  <c r="O691" i="17" s="1"/>
  <c r="I692" i="17"/>
  <c r="J692" i="17" s="1"/>
  <c r="K692" i="17"/>
  <c r="M692" i="17"/>
  <c r="N692" i="17"/>
  <c r="O692" i="17" s="1"/>
  <c r="I693" i="17"/>
  <c r="J693" i="17" s="1"/>
  <c r="K693" i="17"/>
  <c r="M693" i="17"/>
  <c r="N693" i="17"/>
  <c r="O693" i="17" s="1"/>
  <c r="I694" i="17"/>
  <c r="J694" i="17" s="1"/>
  <c r="K694" i="17"/>
  <c r="M694" i="17"/>
  <c r="N694" i="17"/>
  <c r="O694" i="17" s="1"/>
  <c r="I695" i="17"/>
  <c r="J695" i="17" s="1"/>
  <c r="K695" i="17"/>
  <c r="M695" i="17"/>
  <c r="N695" i="17"/>
  <c r="O695" i="17" s="1"/>
  <c r="I696" i="17"/>
  <c r="J696" i="17" s="1"/>
  <c r="K696" i="17"/>
  <c r="M696" i="17"/>
  <c r="N696" i="17"/>
  <c r="O696" i="17" s="1"/>
  <c r="I697" i="17"/>
  <c r="J697" i="17" s="1"/>
  <c r="K697" i="17"/>
  <c r="M697" i="17"/>
  <c r="N697" i="17"/>
  <c r="O697" i="17" s="1"/>
  <c r="I698" i="17"/>
  <c r="K698" i="17"/>
  <c r="M698" i="17"/>
  <c r="N698" i="17"/>
  <c r="O698" i="17" s="1"/>
  <c r="I699" i="17"/>
  <c r="J699" i="17" s="1"/>
  <c r="K699" i="17"/>
  <c r="M699" i="17"/>
  <c r="N699" i="17"/>
  <c r="O699" i="17" s="1"/>
  <c r="I700" i="17"/>
  <c r="J700" i="17" s="1"/>
  <c r="K700" i="17"/>
  <c r="M700" i="17"/>
  <c r="N700" i="17"/>
  <c r="O700" i="17" s="1"/>
  <c r="I701" i="17"/>
  <c r="J701" i="17" s="1"/>
  <c r="K701" i="17"/>
  <c r="M701" i="17"/>
  <c r="N701" i="17"/>
  <c r="O701" i="17" s="1"/>
  <c r="I702" i="17"/>
  <c r="J702" i="17" s="1"/>
  <c r="K702" i="17"/>
  <c r="M702" i="17"/>
  <c r="N702" i="17"/>
  <c r="O702" i="17" s="1"/>
  <c r="I703" i="17"/>
  <c r="J703" i="17" s="1"/>
  <c r="K703" i="17"/>
  <c r="M703" i="17"/>
  <c r="N703" i="17"/>
  <c r="O703" i="17" s="1"/>
  <c r="I704" i="17"/>
  <c r="J704" i="17" s="1"/>
  <c r="K704" i="17"/>
  <c r="M704" i="17"/>
  <c r="N704" i="17"/>
  <c r="O704" i="17" s="1"/>
  <c r="I705" i="17"/>
  <c r="J705" i="17" s="1"/>
  <c r="K705" i="17"/>
  <c r="M705" i="17"/>
  <c r="N705" i="17"/>
  <c r="O705" i="17" s="1"/>
  <c r="I706" i="17"/>
  <c r="K706" i="17"/>
  <c r="M706" i="17"/>
  <c r="N706" i="17"/>
  <c r="O706" i="17" s="1"/>
  <c r="I707" i="17"/>
  <c r="J707" i="17" s="1"/>
  <c r="K707" i="17"/>
  <c r="M707" i="17"/>
  <c r="N707" i="17"/>
  <c r="O707" i="17" s="1"/>
  <c r="I708" i="17"/>
  <c r="J708" i="17" s="1"/>
  <c r="K708" i="17"/>
  <c r="M708" i="17"/>
  <c r="N708" i="17"/>
  <c r="O708" i="17" s="1"/>
  <c r="I709" i="17"/>
  <c r="J709" i="17" s="1"/>
  <c r="K709" i="17"/>
  <c r="M709" i="17"/>
  <c r="N709" i="17"/>
  <c r="O709" i="17" s="1"/>
  <c r="I710" i="17"/>
  <c r="J710" i="17" s="1"/>
  <c r="K710" i="17"/>
  <c r="M710" i="17"/>
  <c r="N710" i="17"/>
  <c r="O710" i="17" s="1"/>
  <c r="I711" i="17"/>
  <c r="J711" i="17" s="1"/>
  <c r="K711" i="17"/>
  <c r="M711" i="17"/>
  <c r="N711" i="17"/>
  <c r="O711" i="17" s="1"/>
  <c r="I712" i="17"/>
  <c r="J712" i="17" s="1"/>
  <c r="K712" i="17"/>
  <c r="M712" i="17"/>
  <c r="N712" i="17"/>
  <c r="O712" i="17" s="1"/>
  <c r="I713" i="17"/>
  <c r="J713" i="17" s="1"/>
  <c r="K713" i="17"/>
  <c r="M713" i="17"/>
  <c r="N713" i="17"/>
  <c r="O713" i="17" s="1"/>
  <c r="I714" i="17"/>
  <c r="K714" i="17"/>
  <c r="M714" i="17"/>
  <c r="N714" i="17"/>
  <c r="O714" i="17" s="1"/>
  <c r="I715" i="17"/>
  <c r="J715" i="17" s="1"/>
  <c r="K715" i="17"/>
  <c r="M715" i="17"/>
  <c r="N715" i="17"/>
  <c r="O715" i="17" s="1"/>
  <c r="I716" i="17"/>
  <c r="J716" i="17" s="1"/>
  <c r="K716" i="17"/>
  <c r="M716" i="17"/>
  <c r="N716" i="17"/>
  <c r="O716" i="17" s="1"/>
  <c r="I717" i="17"/>
  <c r="J717" i="17" s="1"/>
  <c r="K717" i="17"/>
  <c r="M717" i="17"/>
  <c r="N717" i="17"/>
  <c r="O717" i="17" s="1"/>
  <c r="I718" i="17"/>
  <c r="J718" i="17" s="1"/>
  <c r="K718" i="17"/>
  <c r="M718" i="17"/>
  <c r="N718" i="17"/>
  <c r="O718" i="17" s="1"/>
  <c r="I719" i="17"/>
  <c r="J719" i="17" s="1"/>
  <c r="K719" i="17"/>
  <c r="M719" i="17"/>
  <c r="N719" i="17"/>
  <c r="O719" i="17" s="1"/>
  <c r="I720" i="17"/>
  <c r="J720" i="17" s="1"/>
  <c r="K720" i="17"/>
  <c r="M720" i="17"/>
  <c r="N720" i="17"/>
  <c r="O720" i="17" s="1"/>
  <c r="I721" i="17"/>
  <c r="J721" i="17" s="1"/>
  <c r="K721" i="17"/>
  <c r="M721" i="17"/>
  <c r="N721" i="17"/>
  <c r="O721" i="17" s="1"/>
  <c r="I722" i="17"/>
  <c r="K722" i="17"/>
  <c r="M722" i="17"/>
  <c r="N722" i="17"/>
  <c r="O722" i="17" s="1"/>
  <c r="I723" i="17"/>
  <c r="J723" i="17" s="1"/>
  <c r="K723" i="17"/>
  <c r="M723" i="17"/>
  <c r="N723" i="17"/>
  <c r="O723" i="17" s="1"/>
  <c r="I724" i="17"/>
  <c r="J724" i="17" s="1"/>
  <c r="K724" i="17"/>
  <c r="M724" i="17"/>
  <c r="N724" i="17"/>
  <c r="O724" i="17" s="1"/>
  <c r="I725" i="17"/>
  <c r="J725" i="17" s="1"/>
  <c r="K725" i="17"/>
  <c r="M725" i="17"/>
  <c r="N725" i="17"/>
  <c r="O725" i="17" s="1"/>
  <c r="I726" i="17"/>
  <c r="J726" i="17" s="1"/>
  <c r="K726" i="17"/>
  <c r="M726" i="17"/>
  <c r="N726" i="17"/>
  <c r="O726" i="17" s="1"/>
  <c r="I727" i="17"/>
  <c r="J727" i="17" s="1"/>
  <c r="K727" i="17"/>
  <c r="M727" i="17"/>
  <c r="N727" i="17"/>
  <c r="O727" i="17" s="1"/>
  <c r="I728" i="17"/>
  <c r="J728" i="17" s="1"/>
  <c r="K728" i="17"/>
  <c r="M728" i="17"/>
  <c r="N728" i="17"/>
  <c r="O728" i="17" s="1"/>
  <c r="I729" i="17"/>
  <c r="J729" i="17" s="1"/>
  <c r="K729" i="17"/>
  <c r="M729" i="17"/>
  <c r="N729" i="17"/>
  <c r="O729" i="17" s="1"/>
  <c r="I730" i="17"/>
  <c r="K730" i="17"/>
  <c r="M730" i="17"/>
  <c r="N730" i="17"/>
  <c r="O730" i="17" s="1"/>
  <c r="I731" i="17"/>
  <c r="J731" i="17" s="1"/>
  <c r="K731" i="17"/>
  <c r="M731" i="17"/>
  <c r="N731" i="17"/>
  <c r="O731" i="17" s="1"/>
  <c r="I732" i="17"/>
  <c r="J732" i="17" s="1"/>
  <c r="K732" i="17"/>
  <c r="M732" i="17"/>
  <c r="N732" i="17"/>
  <c r="O732" i="17" s="1"/>
  <c r="I733" i="17"/>
  <c r="J733" i="17" s="1"/>
  <c r="K733" i="17"/>
  <c r="M733" i="17"/>
  <c r="N733" i="17"/>
  <c r="O733" i="17" s="1"/>
  <c r="I734" i="17"/>
  <c r="J734" i="17" s="1"/>
  <c r="K734" i="17"/>
  <c r="M734" i="17"/>
  <c r="N734" i="17"/>
  <c r="O734" i="17" s="1"/>
  <c r="I735" i="17"/>
  <c r="J735" i="17" s="1"/>
  <c r="K735" i="17"/>
  <c r="M735" i="17"/>
  <c r="N735" i="17"/>
  <c r="O735" i="17" s="1"/>
  <c r="I736" i="17"/>
  <c r="J736" i="17" s="1"/>
  <c r="K736" i="17"/>
  <c r="M736" i="17"/>
  <c r="N736" i="17"/>
  <c r="O736" i="17" s="1"/>
  <c r="I737" i="17"/>
  <c r="J737" i="17" s="1"/>
  <c r="K737" i="17"/>
  <c r="M737" i="17"/>
  <c r="N737" i="17"/>
  <c r="O737" i="17" s="1"/>
  <c r="I738" i="17"/>
  <c r="K738" i="17"/>
  <c r="M738" i="17"/>
  <c r="N738" i="17"/>
  <c r="O738" i="17" s="1"/>
  <c r="I739" i="17"/>
  <c r="J739" i="17" s="1"/>
  <c r="K739" i="17"/>
  <c r="M739" i="17"/>
  <c r="N739" i="17"/>
  <c r="O739" i="17" s="1"/>
  <c r="I740" i="17"/>
  <c r="J740" i="17" s="1"/>
  <c r="K740" i="17"/>
  <c r="M740" i="17"/>
  <c r="N740" i="17"/>
  <c r="O740" i="17" s="1"/>
  <c r="I741" i="17"/>
  <c r="J741" i="17" s="1"/>
  <c r="K741" i="17"/>
  <c r="M741" i="17"/>
  <c r="N741" i="17"/>
  <c r="O741" i="17" s="1"/>
  <c r="I742" i="17"/>
  <c r="J742" i="17" s="1"/>
  <c r="K742" i="17"/>
  <c r="M742" i="17"/>
  <c r="N742" i="17"/>
  <c r="O742" i="17" s="1"/>
  <c r="I743" i="17"/>
  <c r="J743" i="17" s="1"/>
  <c r="K743" i="17"/>
  <c r="M743" i="17"/>
  <c r="N743" i="17"/>
  <c r="O743" i="17" s="1"/>
  <c r="I744" i="17"/>
  <c r="J744" i="17" s="1"/>
  <c r="K744" i="17"/>
  <c r="M744" i="17"/>
  <c r="N744" i="17"/>
  <c r="O744" i="17" s="1"/>
  <c r="I745" i="17"/>
  <c r="J745" i="17" s="1"/>
  <c r="K745" i="17"/>
  <c r="M745" i="17"/>
  <c r="N745" i="17"/>
  <c r="O745" i="17" s="1"/>
  <c r="I746" i="17"/>
  <c r="K746" i="17"/>
  <c r="M746" i="17"/>
  <c r="N746" i="17"/>
  <c r="O746" i="17" s="1"/>
  <c r="I747" i="17"/>
  <c r="J747" i="17" s="1"/>
  <c r="K747" i="17"/>
  <c r="M747" i="17"/>
  <c r="N747" i="17"/>
  <c r="O747" i="17" s="1"/>
  <c r="I748" i="17"/>
  <c r="J748" i="17" s="1"/>
  <c r="K748" i="17"/>
  <c r="M748" i="17"/>
  <c r="N748" i="17"/>
  <c r="O748" i="17" s="1"/>
  <c r="I749" i="17"/>
  <c r="J749" i="17" s="1"/>
  <c r="K749" i="17"/>
  <c r="M749" i="17"/>
  <c r="N749" i="17"/>
  <c r="O749" i="17" s="1"/>
  <c r="I750" i="17"/>
  <c r="J750" i="17" s="1"/>
  <c r="K750" i="17"/>
  <c r="M750" i="17"/>
  <c r="N750" i="17"/>
  <c r="O750" i="17" s="1"/>
  <c r="I751" i="17"/>
  <c r="J751" i="17" s="1"/>
  <c r="K751" i="17"/>
  <c r="M751" i="17"/>
  <c r="N751" i="17"/>
  <c r="O751" i="17" s="1"/>
  <c r="I752" i="17"/>
  <c r="J752" i="17" s="1"/>
  <c r="K752" i="17"/>
  <c r="M752" i="17"/>
  <c r="N752" i="17"/>
  <c r="O752" i="17" s="1"/>
  <c r="I753" i="17"/>
  <c r="J753" i="17" s="1"/>
  <c r="K753" i="17"/>
  <c r="M753" i="17"/>
  <c r="N753" i="17"/>
  <c r="O753" i="17" s="1"/>
  <c r="I754" i="17"/>
  <c r="K754" i="17"/>
  <c r="M754" i="17"/>
  <c r="N754" i="17"/>
  <c r="O754" i="17" s="1"/>
  <c r="I755" i="17"/>
  <c r="J755" i="17" s="1"/>
  <c r="K755" i="17"/>
  <c r="M755" i="17"/>
  <c r="N755" i="17"/>
  <c r="O755" i="17" s="1"/>
  <c r="I756" i="17"/>
  <c r="J756" i="17" s="1"/>
  <c r="K756" i="17"/>
  <c r="M756" i="17"/>
  <c r="N756" i="17"/>
  <c r="O756" i="17" s="1"/>
  <c r="I757" i="17"/>
  <c r="J757" i="17" s="1"/>
  <c r="K757" i="17"/>
  <c r="M757" i="17"/>
  <c r="N757" i="17"/>
  <c r="O757" i="17" s="1"/>
  <c r="I758" i="17"/>
  <c r="J758" i="17" s="1"/>
  <c r="K758" i="17"/>
  <c r="M758" i="17"/>
  <c r="N758" i="17"/>
  <c r="O758" i="17" s="1"/>
  <c r="I759" i="17"/>
  <c r="J759" i="17" s="1"/>
  <c r="K759" i="17"/>
  <c r="M759" i="17"/>
  <c r="N759" i="17"/>
  <c r="O759" i="17" s="1"/>
  <c r="I760" i="17"/>
  <c r="J760" i="17" s="1"/>
  <c r="K760" i="17"/>
  <c r="M760" i="17"/>
  <c r="N760" i="17"/>
  <c r="O760" i="17" s="1"/>
  <c r="I761" i="17"/>
  <c r="J761" i="17" s="1"/>
  <c r="K761" i="17"/>
  <c r="M761" i="17"/>
  <c r="N761" i="17"/>
  <c r="O761" i="17" s="1"/>
  <c r="I762" i="17"/>
  <c r="K762" i="17"/>
  <c r="M762" i="17"/>
  <c r="N762" i="17"/>
  <c r="O762" i="17" s="1"/>
  <c r="I763" i="17"/>
  <c r="J763" i="17" s="1"/>
  <c r="K763" i="17"/>
  <c r="M763" i="17"/>
  <c r="N763" i="17"/>
  <c r="O763" i="17" s="1"/>
  <c r="I764" i="17"/>
  <c r="J764" i="17" s="1"/>
  <c r="K764" i="17"/>
  <c r="M764" i="17"/>
  <c r="N764" i="17"/>
  <c r="O764" i="17" s="1"/>
  <c r="I765" i="17"/>
  <c r="J765" i="17" s="1"/>
  <c r="K765" i="17"/>
  <c r="M765" i="17"/>
  <c r="N765" i="17"/>
  <c r="O765" i="17" s="1"/>
  <c r="I766" i="17"/>
  <c r="J766" i="17" s="1"/>
  <c r="K766" i="17"/>
  <c r="M766" i="17"/>
  <c r="N766" i="17"/>
  <c r="O766" i="17" s="1"/>
  <c r="I767" i="17"/>
  <c r="J767" i="17" s="1"/>
  <c r="K767" i="17"/>
  <c r="M767" i="17"/>
  <c r="N767" i="17"/>
  <c r="O767" i="17" s="1"/>
  <c r="I768" i="17"/>
  <c r="J768" i="17" s="1"/>
  <c r="K768" i="17"/>
  <c r="M768" i="17"/>
  <c r="N768" i="17"/>
  <c r="O768" i="17" s="1"/>
  <c r="I769" i="17"/>
  <c r="J769" i="17" s="1"/>
  <c r="K769" i="17"/>
  <c r="M769" i="17"/>
  <c r="N769" i="17"/>
  <c r="O769" i="17" s="1"/>
  <c r="I770" i="17"/>
  <c r="K770" i="17"/>
  <c r="M770" i="17"/>
  <c r="N770" i="17"/>
  <c r="O770" i="17" s="1"/>
  <c r="I771" i="17"/>
  <c r="J771" i="17" s="1"/>
  <c r="K771" i="17"/>
  <c r="M771" i="17"/>
  <c r="N771" i="17"/>
  <c r="O771" i="17" s="1"/>
  <c r="I772" i="17"/>
  <c r="J772" i="17" s="1"/>
  <c r="K772" i="17"/>
  <c r="M772" i="17"/>
  <c r="N772" i="17"/>
  <c r="O772" i="17" s="1"/>
  <c r="I773" i="17"/>
  <c r="J773" i="17" s="1"/>
  <c r="K773" i="17"/>
  <c r="M773" i="17"/>
  <c r="N773" i="17"/>
  <c r="O773" i="17" s="1"/>
  <c r="I774" i="17"/>
  <c r="J774" i="17" s="1"/>
  <c r="K774" i="17"/>
  <c r="M774" i="17"/>
  <c r="N774" i="17"/>
  <c r="O774" i="17" s="1"/>
  <c r="I775" i="17"/>
  <c r="J775" i="17" s="1"/>
  <c r="K775" i="17"/>
  <c r="M775" i="17"/>
  <c r="N775" i="17"/>
  <c r="O775" i="17" s="1"/>
  <c r="I776" i="17"/>
  <c r="J776" i="17" s="1"/>
  <c r="K776" i="17"/>
  <c r="M776" i="17"/>
  <c r="N776" i="17"/>
  <c r="O776" i="17" s="1"/>
  <c r="I777" i="17"/>
  <c r="J777" i="17" s="1"/>
  <c r="K777" i="17"/>
  <c r="M777" i="17"/>
  <c r="N777" i="17"/>
  <c r="O777" i="17" s="1"/>
  <c r="I778" i="17"/>
  <c r="K778" i="17"/>
  <c r="M778" i="17"/>
  <c r="N778" i="17"/>
  <c r="O778" i="17" s="1"/>
  <c r="I779" i="17"/>
  <c r="J779" i="17" s="1"/>
  <c r="K779" i="17"/>
  <c r="M779" i="17"/>
  <c r="N779" i="17"/>
  <c r="O779" i="17" s="1"/>
  <c r="I780" i="17"/>
  <c r="J780" i="17" s="1"/>
  <c r="K780" i="17"/>
  <c r="M780" i="17"/>
  <c r="N780" i="17"/>
  <c r="O780" i="17" s="1"/>
  <c r="I781" i="17"/>
  <c r="J781" i="17" s="1"/>
  <c r="K781" i="17"/>
  <c r="M781" i="17"/>
  <c r="N781" i="17"/>
  <c r="O781" i="17" s="1"/>
  <c r="I782" i="17"/>
  <c r="J782" i="17" s="1"/>
  <c r="K782" i="17"/>
  <c r="M782" i="17"/>
  <c r="N782" i="17"/>
  <c r="O782" i="17" s="1"/>
  <c r="I783" i="17"/>
  <c r="J783" i="17" s="1"/>
  <c r="K783" i="17"/>
  <c r="M783" i="17"/>
  <c r="N783" i="17"/>
  <c r="O783" i="17" s="1"/>
  <c r="I784" i="17"/>
  <c r="J784" i="17" s="1"/>
  <c r="K784" i="17"/>
  <c r="M784" i="17"/>
  <c r="N784" i="17"/>
  <c r="O784" i="17" s="1"/>
  <c r="I785" i="17"/>
  <c r="J785" i="17" s="1"/>
  <c r="K785" i="17"/>
  <c r="M785" i="17"/>
  <c r="N785" i="17"/>
  <c r="O785" i="17" s="1"/>
  <c r="I786" i="17"/>
  <c r="K786" i="17"/>
  <c r="M786" i="17"/>
  <c r="N786" i="17"/>
  <c r="O786" i="17" s="1"/>
  <c r="I787" i="17"/>
  <c r="J787" i="17" s="1"/>
  <c r="K787" i="17"/>
  <c r="M787" i="17"/>
  <c r="N787" i="17"/>
  <c r="O787" i="17" s="1"/>
  <c r="I788" i="17"/>
  <c r="J788" i="17" s="1"/>
  <c r="K788" i="17"/>
  <c r="M788" i="17"/>
  <c r="N788" i="17"/>
  <c r="O788" i="17" s="1"/>
  <c r="I789" i="17"/>
  <c r="J789" i="17" s="1"/>
  <c r="K789" i="17"/>
  <c r="M789" i="17"/>
  <c r="N789" i="17"/>
  <c r="O789" i="17" s="1"/>
  <c r="I790" i="17"/>
  <c r="J790" i="17" s="1"/>
  <c r="K790" i="17"/>
  <c r="M790" i="17"/>
  <c r="N790" i="17"/>
  <c r="O790" i="17" s="1"/>
  <c r="I791" i="17"/>
  <c r="J791" i="17" s="1"/>
  <c r="K791" i="17"/>
  <c r="M791" i="17"/>
  <c r="N791" i="17"/>
  <c r="O791" i="17" s="1"/>
  <c r="I792" i="17"/>
  <c r="J792" i="17" s="1"/>
  <c r="K792" i="17"/>
  <c r="M792" i="17"/>
  <c r="N792" i="17"/>
  <c r="O792" i="17" s="1"/>
  <c r="I793" i="17"/>
  <c r="J793" i="17" s="1"/>
  <c r="K793" i="17"/>
  <c r="M793" i="17"/>
  <c r="N793" i="17"/>
  <c r="O793" i="17" s="1"/>
  <c r="I794" i="17"/>
  <c r="K794" i="17"/>
  <c r="M794" i="17"/>
  <c r="N794" i="17"/>
  <c r="O794" i="17" s="1"/>
  <c r="I795" i="17"/>
  <c r="J795" i="17" s="1"/>
  <c r="K795" i="17"/>
  <c r="M795" i="17"/>
  <c r="N795" i="17"/>
  <c r="O795" i="17" s="1"/>
  <c r="I796" i="17"/>
  <c r="J796" i="17" s="1"/>
  <c r="K796" i="17"/>
  <c r="M796" i="17"/>
  <c r="N796" i="17"/>
  <c r="O796" i="17" s="1"/>
  <c r="I797" i="17"/>
  <c r="J797" i="17" s="1"/>
  <c r="K797" i="17"/>
  <c r="M797" i="17"/>
  <c r="N797" i="17"/>
  <c r="O797" i="17" s="1"/>
  <c r="I798" i="17"/>
  <c r="J798" i="17" s="1"/>
  <c r="K798" i="17"/>
  <c r="M798" i="17"/>
  <c r="N798" i="17"/>
  <c r="O798" i="17" s="1"/>
  <c r="I799" i="17"/>
  <c r="J799" i="17" s="1"/>
  <c r="K799" i="17"/>
  <c r="M799" i="17"/>
  <c r="N799" i="17"/>
  <c r="O799" i="17" s="1"/>
  <c r="I800" i="17"/>
  <c r="J800" i="17" s="1"/>
  <c r="K800" i="17"/>
  <c r="M800" i="17"/>
  <c r="N800" i="17"/>
  <c r="O800" i="17" s="1"/>
  <c r="I801" i="17"/>
  <c r="J801" i="17" s="1"/>
  <c r="K801" i="17"/>
  <c r="M801" i="17"/>
  <c r="N801" i="17"/>
  <c r="O801" i="17" s="1"/>
  <c r="I802" i="17"/>
  <c r="K802" i="17"/>
  <c r="M802" i="17"/>
  <c r="N802" i="17"/>
  <c r="O802" i="17" s="1"/>
  <c r="I803" i="17"/>
  <c r="J803" i="17" s="1"/>
  <c r="K803" i="17"/>
  <c r="M803" i="17"/>
  <c r="N803" i="17"/>
  <c r="O803" i="17" s="1"/>
  <c r="I804" i="17"/>
  <c r="J804" i="17" s="1"/>
  <c r="K804" i="17"/>
  <c r="M804" i="17"/>
  <c r="N804" i="17"/>
  <c r="O804" i="17" s="1"/>
  <c r="I805" i="17"/>
  <c r="J805" i="17" s="1"/>
  <c r="K805" i="17"/>
  <c r="M805" i="17"/>
  <c r="N805" i="17"/>
  <c r="O805" i="17" s="1"/>
  <c r="I806" i="17"/>
  <c r="J806" i="17" s="1"/>
  <c r="K806" i="17"/>
  <c r="M806" i="17"/>
  <c r="N806" i="17"/>
  <c r="O806" i="17" s="1"/>
  <c r="I807" i="17"/>
  <c r="J807" i="17" s="1"/>
  <c r="K807" i="17"/>
  <c r="M807" i="17"/>
  <c r="N807" i="17"/>
  <c r="O807" i="17" s="1"/>
  <c r="I808" i="17"/>
  <c r="J808" i="17" s="1"/>
  <c r="K808" i="17"/>
  <c r="M808" i="17"/>
  <c r="N808" i="17"/>
  <c r="O808" i="17" s="1"/>
  <c r="I809" i="17"/>
  <c r="J809" i="17" s="1"/>
  <c r="K809" i="17"/>
  <c r="M809" i="17"/>
  <c r="N809" i="17"/>
  <c r="O809" i="17" s="1"/>
  <c r="I810" i="17"/>
  <c r="K810" i="17"/>
  <c r="M810" i="17"/>
  <c r="N810" i="17"/>
  <c r="O810" i="17" s="1"/>
  <c r="I811" i="17"/>
  <c r="J811" i="17" s="1"/>
  <c r="K811" i="17"/>
  <c r="M811" i="17"/>
  <c r="N811" i="17"/>
  <c r="O811" i="17" s="1"/>
  <c r="I812" i="17"/>
  <c r="J812" i="17" s="1"/>
  <c r="K812" i="17"/>
  <c r="M812" i="17"/>
  <c r="N812" i="17"/>
  <c r="O812" i="17" s="1"/>
  <c r="I813" i="17"/>
  <c r="J813" i="17" s="1"/>
  <c r="K813" i="17"/>
  <c r="M813" i="17"/>
  <c r="N813" i="17"/>
  <c r="O813" i="17" s="1"/>
  <c r="I814" i="17"/>
  <c r="J814" i="17" s="1"/>
  <c r="K814" i="17"/>
  <c r="M814" i="17"/>
  <c r="N814" i="17"/>
  <c r="O814" i="17" s="1"/>
  <c r="I815" i="17"/>
  <c r="J815" i="17" s="1"/>
  <c r="K815" i="17"/>
  <c r="M815" i="17"/>
  <c r="N815" i="17"/>
  <c r="O815" i="17" s="1"/>
  <c r="I816" i="17"/>
  <c r="J816" i="17" s="1"/>
  <c r="K816" i="17"/>
  <c r="M816" i="17"/>
  <c r="N816" i="17"/>
  <c r="O816" i="17" s="1"/>
  <c r="I817" i="17"/>
  <c r="J817" i="17" s="1"/>
  <c r="K817" i="17"/>
  <c r="M817" i="17"/>
  <c r="N817" i="17"/>
  <c r="O817" i="17" s="1"/>
  <c r="I818" i="17"/>
  <c r="K818" i="17"/>
  <c r="M818" i="17"/>
  <c r="N818" i="17"/>
  <c r="O818" i="17" s="1"/>
  <c r="I819" i="17"/>
  <c r="J819" i="17" s="1"/>
  <c r="K819" i="17"/>
  <c r="M819" i="17"/>
  <c r="N819" i="17"/>
  <c r="O819" i="17" s="1"/>
  <c r="I820" i="17"/>
  <c r="J820" i="17" s="1"/>
  <c r="K820" i="17"/>
  <c r="M820" i="17"/>
  <c r="N820" i="17"/>
  <c r="O820" i="17" s="1"/>
  <c r="I821" i="17"/>
  <c r="J821" i="17" s="1"/>
  <c r="K821" i="17"/>
  <c r="M821" i="17"/>
  <c r="N821" i="17"/>
  <c r="O821" i="17" s="1"/>
  <c r="I822" i="17"/>
  <c r="J822" i="17" s="1"/>
  <c r="K822" i="17"/>
  <c r="M822" i="17"/>
  <c r="N822" i="17"/>
  <c r="O822" i="17" s="1"/>
  <c r="I823" i="17"/>
  <c r="J823" i="17" s="1"/>
  <c r="K823" i="17"/>
  <c r="M823" i="17"/>
  <c r="N823" i="17"/>
  <c r="O823" i="17" s="1"/>
  <c r="I824" i="17"/>
  <c r="J824" i="17" s="1"/>
  <c r="K824" i="17"/>
  <c r="M824" i="17"/>
  <c r="N824" i="17"/>
  <c r="O824" i="17" s="1"/>
  <c r="I825" i="17"/>
  <c r="J825" i="17" s="1"/>
  <c r="K825" i="17"/>
  <c r="M825" i="17"/>
  <c r="N825" i="17"/>
  <c r="O825" i="17" s="1"/>
  <c r="I826" i="17"/>
  <c r="K826" i="17"/>
  <c r="M826" i="17"/>
  <c r="N826" i="17"/>
  <c r="O826" i="17" s="1"/>
  <c r="I827" i="17"/>
  <c r="J827" i="17" s="1"/>
  <c r="K827" i="17"/>
  <c r="M827" i="17"/>
  <c r="N827" i="17"/>
  <c r="O827" i="17" s="1"/>
  <c r="I828" i="17"/>
  <c r="J828" i="17" s="1"/>
  <c r="K828" i="17"/>
  <c r="M828" i="17"/>
  <c r="N828" i="17"/>
  <c r="O828" i="17" s="1"/>
  <c r="I829" i="17"/>
  <c r="J829" i="17" s="1"/>
  <c r="K829" i="17"/>
  <c r="M829" i="17"/>
  <c r="N829" i="17"/>
  <c r="O829" i="17" s="1"/>
  <c r="I830" i="17"/>
  <c r="J830" i="17" s="1"/>
  <c r="K830" i="17"/>
  <c r="M830" i="17"/>
  <c r="N830" i="17"/>
  <c r="O830" i="17" s="1"/>
  <c r="I831" i="17"/>
  <c r="J831" i="17" s="1"/>
  <c r="K831" i="17"/>
  <c r="M831" i="17"/>
  <c r="N831" i="17"/>
  <c r="O831" i="17" s="1"/>
  <c r="I832" i="17"/>
  <c r="J832" i="17" s="1"/>
  <c r="K832" i="17"/>
  <c r="M832" i="17"/>
  <c r="N832" i="17"/>
  <c r="O832" i="17" s="1"/>
  <c r="I833" i="17"/>
  <c r="J833" i="17" s="1"/>
  <c r="K833" i="17"/>
  <c r="M833" i="17"/>
  <c r="N833" i="17"/>
  <c r="O833" i="17" s="1"/>
  <c r="I834" i="17"/>
  <c r="K834" i="17"/>
  <c r="M834" i="17"/>
  <c r="N834" i="17"/>
  <c r="O834" i="17" s="1"/>
  <c r="I835" i="17"/>
  <c r="J835" i="17" s="1"/>
  <c r="K835" i="17"/>
  <c r="M835" i="17"/>
  <c r="N835" i="17"/>
  <c r="O835" i="17" s="1"/>
  <c r="I836" i="17"/>
  <c r="J836" i="17" s="1"/>
  <c r="K836" i="17"/>
  <c r="M836" i="17"/>
  <c r="N836" i="17"/>
  <c r="O836" i="17" s="1"/>
  <c r="I837" i="17"/>
  <c r="J837" i="17" s="1"/>
  <c r="K837" i="17"/>
  <c r="M837" i="17"/>
  <c r="N837" i="17"/>
  <c r="O837" i="17" s="1"/>
  <c r="I838" i="17"/>
  <c r="J838" i="17" s="1"/>
  <c r="K838" i="17"/>
  <c r="M838" i="17"/>
  <c r="N838" i="17"/>
  <c r="O838" i="17" s="1"/>
  <c r="I839" i="17"/>
  <c r="J839" i="17" s="1"/>
  <c r="K839" i="17"/>
  <c r="M839" i="17"/>
  <c r="N839" i="17"/>
  <c r="O839" i="17" s="1"/>
  <c r="I840" i="17"/>
  <c r="J840" i="17" s="1"/>
  <c r="K840" i="17"/>
  <c r="M840" i="17"/>
  <c r="N840" i="17"/>
  <c r="O840" i="17" s="1"/>
  <c r="I841" i="17"/>
  <c r="J841" i="17" s="1"/>
  <c r="K841" i="17"/>
  <c r="M841" i="17"/>
  <c r="N841" i="17"/>
  <c r="O841" i="17" s="1"/>
  <c r="I842" i="17"/>
  <c r="K842" i="17"/>
  <c r="M842" i="17"/>
  <c r="N842" i="17"/>
  <c r="O842" i="17" s="1"/>
  <c r="I843" i="17"/>
  <c r="J843" i="17" s="1"/>
  <c r="K843" i="17"/>
  <c r="M843" i="17"/>
  <c r="N843" i="17"/>
  <c r="O843" i="17" s="1"/>
  <c r="I844" i="17"/>
  <c r="J844" i="17" s="1"/>
  <c r="K844" i="17"/>
  <c r="M844" i="17"/>
  <c r="N844" i="17"/>
  <c r="O844" i="17" s="1"/>
  <c r="I845" i="17"/>
  <c r="J845" i="17" s="1"/>
  <c r="K845" i="17"/>
  <c r="M845" i="17"/>
  <c r="N845" i="17"/>
  <c r="O845" i="17" s="1"/>
  <c r="I846" i="17"/>
  <c r="J846" i="17" s="1"/>
  <c r="K846" i="17"/>
  <c r="M846" i="17"/>
  <c r="N846" i="17"/>
  <c r="O846" i="17" s="1"/>
  <c r="I847" i="17"/>
  <c r="J847" i="17" s="1"/>
  <c r="K847" i="17"/>
  <c r="M847" i="17"/>
  <c r="N847" i="17"/>
  <c r="O847" i="17" s="1"/>
  <c r="I848" i="17"/>
  <c r="J848" i="17" s="1"/>
  <c r="K848" i="17"/>
  <c r="M848" i="17"/>
  <c r="N848" i="17"/>
  <c r="O848" i="17" s="1"/>
  <c r="I849" i="17"/>
  <c r="J849" i="17" s="1"/>
  <c r="K849" i="17"/>
  <c r="M849" i="17"/>
  <c r="N849" i="17"/>
  <c r="O849" i="17" s="1"/>
  <c r="I850" i="17"/>
  <c r="K850" i="17"/>
  <c r="M850" i="17"/>
  <c r="N850" i="17"/>
  <c r="O850" i="17" s="1"/>
  <c r="I851" i="17"/>
  <c r="J851" i="17" s="1"/>
  <c r="K851" i="17"/>
  <c r="M851" i="17"/>
  <c r="N851" i="17"/>
  <c r="O851" i="17" s="1"/>
  <c r="I852" i="17"/>
  <c r="J852" i="17" s="1"/>
  <c r="K852" i="17"/>
  <c r="M852" i="17"/>
  <c r="N852" i="17"/>
  <c r="O852" i="17" s="1"/>
  <c r="I853" i="17"/>
  <c r="J853" i="17" s="1"/>
  <c r="K853" i="17"/>
  <c r="M853" i="17"/>
  <c r="N853" i="17"/>
  <c r="O853" i="17" s="1"/>
  <c r="I854" i="17"/>
  <c r="J854" i="17" s="1"/>
  <c r="K854" i="17"/>
  <c r="M854" i="17"/>
  <c r="N854" i="17"/>
  <c r="O854" i="17" s="1"/>
  <c r="I855" i="17"/>
  <c r="J855" i="17" s="1"/>
  <c r="K855" i="17"/>
  <c r="M855" i="17"/>
  <c r="N855" i="17"/>
  <c r="O855" i="17" s="1"/>
  <c r="I856" i="17"/>
  <c r="J856" i="17" s="1"/>
  <c r="K856" i="17"/>
  <c r="M856" i="17"/>
  <c r="N856" i="17"/>
  <c r="O856" i="17" s="1"/>
  <c r="I857" i="17"/>
  <c r="J857" i="17" s="1"/>
  <c r="K857" i="17"/>
  <c r="M857" i="17"/>
  <c r="N857" i="17"/>
  <c r="O857" i="17" s="1"/>
  <c r="I858" i="17"/>
  <c r="K858" i="17"/>
  <c r="M858" i="17"/>
  <c r="N858" i="17"/>
  <c r="O858" i="17" s="1"/>
  <c r="I859" i="17"/>
  <c r="J859" i="17" s="1"/>
  <c r="K859" i="17"/>
  <c r="M859" i="17"/>
  <c r="N859" i="17"/>
  <c r="O859" i="17" s="1"/>
  <c r="I860" i="17"/>
  <c r="J860" i="17" s="1"/>
  <c r="K860" i="17"/>
  <c r="M860" i="17"/>
  <c r="N860" i="17"/>
  <c r="O860" i="17" s="1"/>
  <c r="I861" i="17"/>
  <c r="J861" i="17" s="1"/>
  <c r="K861" i="17"/>
  <c r="M861" i="17"/>
  <c r="N861" i="17"/>
  <c r="O861" i="17" s="1"/>
  <c r="I862" i="17"/>
  <c r="J862" i="17" s="1"/>
  <c r="K862" i="17"/>
  <c r="M862" i="17"/>
  <c r="N862" i="17"/>
  <c r="O862" i="17" s="1"/>
  <c r="I863" i="17"/>
  <c r="J863" i="17" s="1"/>
  <c r="K863" i="17"/>
  <c r="M863" i="17"/>
  <c r="N863" i="17"/>
  <c r="O863" i="17" s="1"/>
  <c r="I864" i="17"/>
  <c r="J864" i="17" s="1"/>
  <c r="K864" i="17"/>
  <c r="M864" i="17"/>
  <c r="N864" i="17"/>
  <c r="O864" i="17" s="1"/>
  <c r="I865" i="17"/>
  <c r="J865" i="17" s="1"/>
  <c r="K865" i="17"/>
  <c r="M865" i="17"/>
  <c r="N865" i="17"/>
  <c r="O865" i="17" s="1"/>
  <c r="I866" i="17"/>
  <c r="K866" i="17"/>
  <c r="M866" i="17"/>
  <c r="N866" i="17"/>
  <c r="O866" i="17" s="1"/>
  <c r="I867" i="17"/>
  <c r="J867" i="17" s="1"/>
  <c r="K867" i="17"/>
  <c r="M867" i="17"/>
  <c r="N867" i="17"/>
  <c r="O867" i="17" s="1"/>
  <c r="I868" i="17"/>
  <c r="J868" i="17" s="1"/>
  <c r="K868" i="17"/>
  <c r="M868" i="17"/>
  <c r="N868" i="17"/>
  <c r="O868" i="17" s="1"/>
  <c r="I869" i="17"/>
  <c r="J869" i="17" s="1"/>
  <c r="K869" i="17"/>
  <c r="M869" i="17"/>
  <c r="N869" i="17"/>
  <c r="O869" i="17" s="1"/>
  <c r="I870" i="17"/>
  <c r="J870" i="17" s="1"/>
  <c r="K870" i="17"/>
  <c r="M870" i="17"/>
  <c r="N870" i="17"/>
  <c r="O870" i="17" s="1"/>
  <c r="I871" i="17"/>
  <c r="J871" i="17" s="1"/>
  <c r="K871" i="17"/>
  <c r="M871" i="17"/>
  <c r="N871" i="17"/>
  <c r="O871" i="17" s="1"/>
  <c r="I872" i="17"/>
  <c r="J872" i="17" s="1"/>
  <c r="K872" i="17"/>
  <c r="M872" i="17"/>
  <c r="N872" i="17"/>
  <c r="O872" i="17" s="1"/>
  <c r="I873" i="17"/>
  <c r="J873" i="17" s="1"/>
  <c r="K873" i="17"/>
  <c r="M873" i="17"/>
  <c r="N873" i="17"/>
  <c r="O873" i="17" s="1"/>
  <c r="I874" i="17"/>
  <c r="K874" i="17"/>
  <c r="M874" i="17"/>
  <c r="N874" i="17"/>
  <c r="O874" i="17" s="1"/>
  <c r="I875" i="17"/>
  <c r="J875" i="17" s="1"/>
  <c r="K875" i="17"/>
  <c r="M875" i="17"/>
  <c r="N875" i="17"/>
  <c r="O875" i="17" s="1"/>
  <c r="I876" i="17"/>
  <c r="J876" i="17" s="1"/>
  <c r="K876" i="17"/>
  <c r="M876" i="17"/>
  <c r="N876" i="17"/>
  <c r="O876" i="17" s="1"/>
  <c r="I877" i="17"/>
  <c r="J877" i="17" s="1"/>
  <c r="K877" i="17"/>
  <c r="M877" i="17"/>
  <c r="N877" i="17"/>
  <c r="O877" i="17" s="1"/>
  <c r="I878" i="17"/>
  <c r="J878" i="17" s="1"/>
  <c r="K878" i="17"/>
  <c r="M878" i="17"/>
  <c r="N878" i="17"/>
  <c r="O878" i="17" s="1"/>
  <c r="I879" i="17"/>
  <c r="J879" i="17" s="1"/>
  <c r="K879" i="17"/>
  <c r="M879" i="17"/>
  <c r="N879" i="17"/>
  <c r="O879" i="17" s="1"/>
  <c r="I880" i="17"/>
  <c r="J880" i="17" s="1"/>
  <c r="K880" i="17"/>
  <c r="M880" i="17"/>
  <c r="N880" i="17"/>
  <c r="O880" i="17" s="1"/>
  <c r="I881" i="17"/>
  <c r="J881" i="17" s="1"/>
  <c r="K881" i="17"/>
  <c r="M881" i="17"/>
  <c r="N881" i="17"/>
  <c r="O881" i="17" s="1"/>
  <c r="I882" i="17"/>
  <c r="K882" i="17"/>
  <c r="M882" i="17"/>
  <c r="N882" i="17"/>
  <c r="O882" i="17" s="1"/>
  <c r="I883" i="17"/>
  <c r="J883" i="17" s="1"/>
  <c r="K883" i="17"/>
  <c r="M883" i="17"/>
  <c r="N883" i="17"/>
  <c r="O883" i="17" s="1"/>
  <c r="I884" i="17"/>
  <c r="J884" i="17" s="1"/>
  <c r="K884" i="17"/>
  <c r="M884" i="17"/>
  <c r="N884" i="17"/>
  <c r="O884" i="17" s="1"/>
  <c r="I885" i="17"/>
  <c r="J885" i="17" s="1"/>
  <c r="K885" i="17"/>
  <c r="M885" i="17"/>
  <c r="N885" i="17"/>
  <c r="O885" i="17" s="1"/>
  <c r="I886" i="17"/>
  <c r="J886" i="17" s="1"/>
  <c r="K886" i="17"/>
  <c r="M886" i="17"/>
  <c r="N886" i="17"/>
  <c r="O886" i="17" s="1"/>
  <c r="I887" i="17"/>
  <c r="J887" i="17" s="1"/>
  <c r="K887" i="17"/>
  <c r="M887" i="17"/>
  <c r="N887" i="17"/>
  <c r="O887" i="17" s="1"/>
  <c r="I888" i="17"/>
  <c r="J888" i="17" s="1"/>
  <c r="K888" i="17"/>
  <c r="M888" i="17"/>
  <c r="N888" i="17"/>
  <c r="O888" i="17" s="1"/>
  <c r="I889" i="17"/>
  <c r="J889" i="17" s="1"/>
  <c r="K889" i="17"/>
  <c r="M889" i="17"/>
  <c r="N889" i="17"/>
  <c r="O889" i="17" s="1"/>
  <c r="I890" i="17"/>
  <c r="K890" i="17"/>
  <c r="M890" i="17"/>
  <c r="N890" i="17"/>
  <c r="O890" i="17" s="1"/>
  <c r="I891" i="17"/>
  <c r="J891" i="17" s="1"/>
  <c r="K891" i="17"/>
  <c r="M891" i="17"/>
  <c r="N891" i="17"/>
  <c r="O891" i="17" s="1"/>
  <c r="I892" i="17"/>
  <c r="J892" i="17" s="1"/>
  <c r="K892" i="17"/>
  <c r="M892" i="17"/>
  <c r="N892" i="17"/>
  <c r="O892" i="17" s="1"/>
  <c r="I893" i="17"/>
  <c r="J893" i="17" s="1"/>
  <c r="K893" i="17"/>
  <c r="M893" i="17"/>
  <c r="N893" i="17"/>
  <c r="O893" i="17" s="1"/>
  <c r="I894" i="17"/>
  <c r="J894" i="17" s="1"/>
  <c r="K894" i="17"/>
  <c r="M894" i="17"/>
  <c r="N894" i="17"/>
  <c r="O894" i="17" s="1"/>
  <c r="I895" i="17"/>
  <c r="J895" i="17" s="1"/>
  <c r="K895" i="17"/>
  <c r="M895" i="17"/>
  <c r="N895" i="17"/>
  <c r="O895" i="17" s="1"/>
  <c r="I896" i="17"/>
  <c r="J896" i="17" s="1"/>
  <c r="K896" i="17"/>
  <c r="M896" i="17"/>
  <c r="N896" i="17"/>
  <c r="O896" i="17" s="1"/>
  <c r="I897" i="17"/>
  <c r="J897" i="17" s="1"/>
  <c r="K897" i="17"/>
  <c r="M897" i="17"/>
  <c r="N897" i="17"/>
  <c r="O897" i="17" s="1"/>
  <c r="I898" i="17"/>
  <c r="K898" i="17"/>
  <c r="M898" i="17"/>
  <c r="N898" i="17"/>
  <c r="O898" i="17" s="1"/>
  <c r="I899" i="17"/>
  <c r="J899" i="17" s="1"/>
  <c r="K899" i="17"/>
  <c r="M899" i="17"/>
  <c r="N899" i="17"/>
  <c r="O899" i="17" s="1"/>
  <c r="I900" i="17"/>
  <c r="J900" i="17" s="1"/>
  <c r="K900" i="17"/>
  <c r="M900" i="17"/>
  <c r="N900" i="17"/>
  <c r="O900" i="17" s="1"/>
  <c r="I901" i="17"/>
  <c r="J901" i="17" s="1"/>
  <c r="K901" i="17"/>
  <c r="M901" i="17"/>
  <c r="N901" i="17"/>
  <c r="O901" i="17" s="1"/>
  <c r="I902" i="17"/>
  <c r="J902" i="17" s="1"/>
  <c r="K902" i="17"/>
  <c r="M902" i="17"/>
  <c r="N902" i="17"/>
  <c r="O902" i="17" s="1"/>
  <c r="I903" i="17"/>
  <c r="J903" i="17" s="1"/>
  <c r="K903" i="17"/>
  <c r="M903" i="17"/>
  <c r="N903" i="17"/>
  <c r="O903" i="17" s="1"/>
  <c r="I904" i="17"/>
  <c r="J904" i="17" s="1"/>
  <c r="K904" i="17"/>
  <c r="M904" i="17"/>
  <c r="N904" i="17"/>
  <c r="O904" i="17" s="1"/>
  <c r="I905" i="17"/>
  <c r="J905" i="17" s="1"/>
  <c r="K905" i="17"/>
  <c r="M905" i="17"/>
  <c r="N905" i="17"/>
  <c r="O905" i="17" s="1"/>
  <c r="I906" i="17"/>
  <c r="K906" i="17"/>
  <c r="M906" i="17"/>
  <c r="N906" i="17"/>
  <c r="O906" i="17" s="1"/>
  <c r="I907" i="17"/>
  <c r="J907" i="17" s="1"/>
  <c r="K907" i="17"/>
  <c r="M907" i="17"/>
  <c r="N907" i="17"/>
  <c r="O907" i="17" s="1"/>
  <c r="I908" i="17"/>
  <c r="J908" i="17" s="1"/>
  <c r="K908" i="17"/>
  <c r="M908" i="17"/>
  <c r="N908" i="17"/>
  <c r="O908" i="17" s="1"/>
  <c r="I909" i="17"/>
  <c r="J909" i="17" s="1"/>
  <c r="K909" i="17"/>
  <c r="M909" i="17"/>
  <c r="N909" i="17"/>
  <c r="O909" i="17" s="1"/>
  <c r="I910" i="17"/>
  <c r="J910" i="17" s="1"/>
  <c r="K910" i="17"/>
  <c r="M910" i="17"/>
  <c r="N910" i="17"/>
  <c r="O910" i="17" s="1"/>
  <c r="I911" i="17"/>
  <c r="J911" i="17" s="1"/>
  <c r="K911" i="17"/>
  <c r="M911" i="17"/>
  <c r="N911" i="17"/>
  <c r="O911" i="17" s="1"/>
  <c r="I912" i="17"/>
  <c r="J912" i="17" s="1"/>
  <c r="K912" i="17"/>
  <c r="M912" i="17"/>
  <c r="N912" i="17"/>
  <c r="O912" i="17" s="1"/>
  <c r="I913" i="17"/>
  <c r="J913" i="17" s="1"/>
  <c r="K913" i="17"/>
  <c r="M913" i="17"/>
  <c r="N913" i="17"/>
  <c r="O913" i="17" s="1"/>
  <c r="I914" i="17"/>
  <c r="K914" i="17"/>
  <c r="M914" i="17"/>
  <c r="N914" i="17"/>
  <c r="O914" i="17" s="1"/>
  <c r="I915" i="17"/>
  <c r="J915" i="17" s="1"/>
  <c r="K915" i="17"/>
  <c r="M915" i="17"/>
  <c r="N915" i="17"/>
  <c r="O915" i="17" s="1"/>
  <c r="I916" i="17"/>
  <c r="J916" i="17" s="1"/>
  <c r="K916" i="17"/>
  <c r="M916" i="17"/>
  <c r="N916" i="17"/>
  <c r="O916" i="17" s="1"/>
  <c r="I917" i="17"/>
  <c r="J917" i="17" s="1"/>
  <c r="K917" i="17"/>
  <c r="M917" i="17"/>
  <c r="N917" i="17"/>
  <c r="O917" i="17" s="1"/>
  <c r="I918" i="17"/>
  <c r="J918" i="17" s="1"/>
  <c r="K918" i="17"/>
  <c r="M918" i="17"/>
  <c r="N918" i="17"/>
  <c r="O918" i="17" s="1"/>
  <c r="I919" i="17"/>
  <c r="J919" i="17" s="1"/>
  <c r="K919" i="17"/>
  <c r="M919" i="17"/>
  <c r="N919" i="17"/>
  <c r="O919" i="17" s="1"/>
  <c r="I920" i="17"/>
  <c r="J920" i="17" s="1"/>
  <c r="K920" i="17"/>
  <c r="M920" i="17"/>
  <c r="N920" i="17"/>
  <c r="O920" i="17" s="1"/>
  <c r="I921" i="17"/>
  <c r="J921" i="17" s="1"/>
  <c r="K921" i="17"/>
  <c r="M921" i="17"/>
  <c r="N921" i="17"/>
  <c r="O921" i="17" s="1"/>
  <c r="I922" i="17"/>
  <c r="K922" i="17"/>
  <c r="M922" i="17"/>
  <c r="N922" i="17"/>
  <c r="O922" i="17" s="1"/>
  <c r="I923" i="17"/>
  <c r="J923" i="17" s="1"/>
  <c r="K923" i="17"/>
  <c r="M923" i="17"/>
  <c r="N923" i="17"/>
  <c r="O923" i="17" s="1"/>
  <c r="I924" i="17"/>
  <c r="J924" i="17" s="1"/>
  <c r="K924" i="17"/>
  <c r="M924" i="17"/>
  <c r="N924" i="17"/>
  <c r="O924" i="17" s="1"/>
  <c r="I925" i="17"/>
  <c r="J925" i="17" s="1"/>
  <c r="K925" i="17"/>
  <c r="M925" i="17"/>
  <c r="N925" i="17"/>
  <c r="O925" i="17" s="1"/>
  <c r="I926" i="17"/>
  <c r="J926" i="17" s="1"/>
  <c r="K926" i="17"/>
  <c r="M926" i="17"/>
  <c r="N926" i="17"/>
  <c r="O926" i="17" s="1"/>
  <c r="I927" i="17"/>
  <c r="J927" i="17" s="1"/>
  <c r="K927" i="17"/>
  <c r="M927" i="17"/>
  <c r="N927" i="17"/>
  <c r="O927" i="17" s="1"/>
  <c r="I928" i="17"/>
  <c r="J928" i="17" s="1"/>
  <c r="K928" i="17"/>
  <c r="M928" i="17"/>
  <c r="N928" i="17"/>
  <c r="O928" i="17" s="1"/>
  <c r="I929" i="17"/>
  <c r="J929" i="17" s="1"/>
  <c r="K929" i="17"/>
  <c r="M929" i="17"/>
  <c r="N929" i="17"/>
  <c r="O929" i="17" s="1"/>
  <c r="I930" i="17"/>
  <c r="K930" i="17"/>
  <c r="M930" i="17"/>
  <c r="N930" i="17"/>
  <c r="O930" i="17" s="1"/>
  <c r="I931" i="17"/>
  <c r="J931" i="17" s="1"/>
  <c r="K931" i="17"/>
  <c r="M931" i="17"/>
  <c r="N931" i="17"/>
  <c r="O931" i="17" s="1"/>
  <c r="I932" i="17"/>
  <c r="J932" i="17" s="1"/>
  <c r="K932" i="17"/>
  <c r="M932" i="17"/>
  <c r="N932" i="17"/>
  <c r="O932" i="17" s="1"/>
  <c r="I933" i="17"/>
  <c r="J933" i="17" s="1"/>
  <c r="K933" i="17"/>
  <c r="M933" i="17"/>
  <c r="N933" i="17"/>
  <c r="O933" i="17" s="1"/>
  <c r="I934" i="17"/>
  <c r="J934" i="17" s="1"/>
  <c r="K934" i="17"/>
  <c r="M934" i="17"/>
  <c r="N934" i="17"/>
  <c r="O934" i="17" s="1"/>
  <c r="I935" i="17"/>
  <c r="J935" i="17" s="1"/>
  <c r="K935" i="17"/>
  <c r="M935" i="17"/>
  <c r="N935" i="17"/>
  <c r="O935" i="17" s="1"/>
  <c r="I936" i="17"/>
  <c r="J936" i="17" s="1"/>
  <c r="K936" i="17"/>
  <c r="M936" i="17"/>
  <c r="N936" i="17"/>
  <c r="O936" i="17" s="1"/>
  <c r="I937" i="17"/>
  <c r="J937" i="17" s="1"/>
  <c r="K937" i="17"/>
  <c r="M937" i="17"/>
  <c r="N937" i="17"/>
  <c r="O937" i="17" s="1"/>
  <c r="I938" i="17"/>
  <c r="K938" i="17"/>
  <c r="M938" i="17"/>
  <c r="N938" i="17"/>
  <c r="O938" i="17" s="1"/>
  <c r="I939" i="17"/>
  <c r="J939" i="17" s="1"/>
  <c r="K939" i="17"/>
  <c r="M939" i="17"/>
  <c r="N939" i="17"/>
  <c r="O939" i="17" s="1"/>
  <c r="I940" i="17"/>
  <c r="J940" i="17" s="1"/>
  <c r="K940" i="17"/>
  <c r="M940" i="17"/>
  <c r="N940" i="17"/>
  <c r="O940" i="17" s="1"/>
  <c r="I941" i="17"/>
  <c r="J941" i="17" s="1"/>
  <c r="K941" i="17"/>
  <c r="M941" i="17"/>
  <c r="N941" i="17"/>
  <c r="O941" i="17" s="1"/>
  <c r="I942" i="17"/>
  <c r="J942" i="17" s="1"/>
  <c r="K942" i="17"/>
  <c r="M942" i="17"/>
  <c r="N942" i="17"/>
  <c r="O942" i="17" s="1"/>
  <c r="I943" i="17"/>
  <c r="J943" i="17" s="1"/>
  <c r="K943" i="17"/>
  <c r="M943" i="17"/>
  <c r="N943" i="17"/>
  <c r="O943" i="17" s="1"/>
  <c r="I944" i="17"/>
  <c r="J944" i="17" s="1"/>
  <c r="K944" i="17"/>
  <c r="M944" i="17"/>
  <c r="N944" i="17"/>
  <c r="O944" i="17" s="1"/>
  <c r="I945" i="17"/>
  <c r="J945" i="17" s="1"/>
  <c r="K945" i="17"/>
  <c r="M945" i="17"/>
  <c r="N945" i="17"/>
  <c r="O945" i="17" s="1"/>
  <c r="I946" i="17"/>
  <c r="K946" i="17"/>
  <c r="M946" i="17"/>
  <c r="N946" i="17"/>
  <c r="O946" i="17" s="1"/>
  <c r="I947" i="17"/>
  <c r="J947" i="17" s="1"/>
  <c r="K947" i="17"/>
  <c r="M947" i="17"/>
  <c r="N947" i="17"/>
  <c r="O947" i="17" s="1"/>
  <c r="I948" i="17"/>
  <c r="J948" i="17" s="1"/>
  <c r="K948" i="17"/>
  <c r="M948" i="17"/>
  <c r="N948" i="17"/>
  <c r="O948" i="17" s="1"/>
  <c r="I949" i="17"/>
  <c r="J949" i="17" s="1"/>
  <c r="K949" i="17"/>
  <c r="M949" i="17"/>
  <c r="N949" i="17"/>
  <c r="O949" i="17" s="1"/>
  <c r="I950" i="17"/>
  <c r="J950" i="17" s="1"/>
  <c r="K950" i="17"/>
  <c r="M950" i="17"/>
  <c r="N950" i="17"/>
  <c r="O950" i="17" s="1"/>
  <c r="I951" i="17"/>
  <c r="J951" i="17" s="1"/>
  <c r="K951" i="17"/>
  <c r="M951" i="17"/>
  <c r="N951" i="17"/>
  <c r="O951" i="17" s="1"/>
  <c r="I952" i="17"/>
  <c r="J952" i="17" s="1"/>
  <c r="K952" i="17"/>
  <c r="M952" i="17"/>
  <c r="N952" i="17"/>
  <c r="O952" i="17" s="1"/>
  <c r="I953" i="17"/>
  <c r="J953" i="17" s="1"/>
  <c r="K953" i="17"/>
  <c r="M953" i="17"/>
  <c r="N953" i="17"/>
  <c r="O953" i="17" s="1"/>
  <c r="I954" i="17"/>
  <c r="K954" i="17"/>
  <c r="M954" i="17"/>
  <c r="N954" i="17"/>
  <c r="O954" i="17" s="1"/>
  <c r="I955" i="17"/>
  <c r="J955" i="17" s="1"/>
  <c r="K955" i="17"/>
  <c r="M955" i="17"/>
  <c r="N955" i="17"/>
  <c r="O955" i="17" s="1"/>
  <c r="I956" i="17"/>
  <c r="J956" i="17" s="1"/>
  <c r="K956" i="17"/>
  <c r="M956" i="17"/>
  <c r="N956" i="17"/>
  <c r="O956" i="17" s="1"/>
  <c r="I957" i="17"/>
  <c r="J957" i="17" s="1"/>
  <c r="K957" i="17"/>
  <c r="M957" i="17"/>
  <c r="N957" i="17"/>
  <c r="O957" i="17" s="1"/>
  <c r="I958" i="17"/>
  <c r="J958" i="17" s="1"/>
  <c r="K958" i="17"/>
  <c r="M958" i="17"/>
  <c r="N958" i="17"/>
  <c r="O958" i="17" s="1"/>
  <c r="I959" i="17"/>
  <c r="J959" i="17" s="1"/>
  <c r="K959" i="17"/>
  <c r="M959" i="17"/>
  <c r="N959" i="17"/>
  <c r="O959" i="17" s="1"/>
  <c r="I960" i="17"/>
  <c r="J960" i="17" s="1"/>
  <c r="K960" i="17"/>
  <c r="M960" i="17"/>
  <c r="N960" i="17"/>
  <c r="O960" i="17" s="1"/>
  <c r="I961" i="17"/>
  <c r="J961" i="17" s="1"/>
  <c r="K961" i="17"/>
  <c r="M961" i="17"/>
  <c r="N961" i="17"/>
  <c r="O961" i="17" s="1"/>
  <c r="I962" i="17"/>
  <c r="K962" i="17"/>
  <c r="M962" i="17"/>
  <c r="N962" i="17"/>
  <c r="O962" i="17" s="1"/>
  <c r="I963" i="17"/>
  <c r="J963" i="17" s="1"/>
  <c r="K963" i="17"/>
  <c r="M963" i="17"/>
  <c r="N963" i="17"/>
  <c r="O963" i="17" s="1"/>
  <c r="I964" i="17"/>
  <c r="J964" i="17" s="1"/>
  <c r="K964" i="17"/>
  <c r="M964" i="17"/>
  <c r="N964" i="17"/>
  <c r="O964" i="17" s="1"/>
  <c r="I965" i="17"/>
  <c r="J965" i="17" s="1"/>
  <c r="K965" i="17"/>
  <c r="M965" i="17"/>
  <c r="N965" i="17"/>
  <c r="O965" i="17" s="1"/>
  <c r="I966" i="17"/>
  <c r="J966" i="17" s="1"/>
  <c r="K966" i="17"/>
  <c r="M966" i="17"/>
  <c r="N966" i="17"/>
  <c r="O966" i="17" s="1"/>
  <c r="I967" i="17"/>
  <c r="J967" i="17" s="1"/>
  <c r="K967" i="17"/>
  <c r="M967" i="17"/>
  <c r="N967" i="17"/>
  <c r="O967" i="17" s="1"/>
  <c r="I968" i="17"/>
  <c r="J968" i="17" s="1"/>
  <c r="K968" i="17"/>
  <c r="M968" i="17"/>
  <c r="N968" i="17"/>
  <c r="O968" i="17" s="1"/>
  <c r="I969" i="17"/>
  <c r="J969" i="17" s="1"/>
  <c r="K969" i="17"/>
  <c r="M969" i="17"/>
  <c r="N969" i="17"/>
  <c r="O969" i="17" s="1"/>
  <c r="I970" i="17"/>
  <c r="K970" i="17"/>
  <c r="M970" i="17"/>
  <c r="N970" i="17"/>
  <c r="O970" i="17" s="1"/>
  <c r="I971" i="17"/>
  <c r="J971" i="17" s="1"/>
  <c r="K971" i="17"/>
  <c r="M971" i="17"/>
  <c r="N971" i="17"/>
  <c r="O971" i="17" s="1"/>
  <c r="I972" i="17"/>
  <c r="J972" i="17" s="1"/>
  <c r="K972" i="17"/>
  <c r="M972" i="17"/>
  <c r="N972" i="17"/>
  <c r="O972" i="17" s="1"/>
  <c r="I973" i="17"/>
  <c r="J973" i="17" s="1"/>
  <c r="K973" i="17"/>
  <c r="M973" i="17"/>
  <c r="N973" i="17"/>
  <c r="O973" i="17" s="1"/>
  <c r="I974" i="17"/>
  <c r="J974" i="17" s="1"/>
  <c r="K974" i="17"/>
  <c r="M974" i="17"/>
  <c r="N974" i="17"/>
  <c r="O974" i="17" s="1"/>
  <c r="I975" i="17"/>
  <c r="J975" i="17" s="1"/>
  <c r="K975" i="17"/>
  <c r="M975" i="17"/>
  <c r="N975" i="17"/>
  <c r="O975" i="17" s="1"/>
  <c r="I976" i="17"/>
  <c r="J976" i="17" s="1"/>
  <c r="K976" i="17"/>
  <c r="M976" i="17"/>
  <c r="N976" i="17"/>
  <c r="O976" i="17" s="1"/>
  <c r="I977" i="17"/>
  <c r="J977" i="17" s="1"/>
  <c r="K977" i="17"/>
  <c r="M977" i="17"/>
  <c r="N977" i="17"/>
  <c r="O977" i="17" s="1"/>
  <c r="I978" i="17"/>
  <c r="K978" i="17"/>
  <c r="M978" i="17"/>
  <c r="N978" i="17"/>
  <c r="O978" i="17" s="1"/>
  <c r="I979" i="17"/>
  <c r="J979" i="17" s="1"/>
  <c r="K979" i="17"/>
  <c r="M979" i="17"/>
  <c r="N979" i="17"/>
  <c r="O979" i="17" s="1"/>
  <c r="I980" i="17"/>
  <c r="J980" i="17" s="1"/>
  <c r="K980" i="17"/>
  <c r="M980" i="17"/>
  <c r="N980" i="17"/>
  <c r="O980" i="17" s="1"/>
  <c r="I981" i="17"/>
  <c r="J981" i="17" s="1"/>
  <c r="K981" i="17"/>
  <c r="M981" i="17"/>
  <c r="N981" i="17"/>
  <c r="O981" i="17" s="1"/>
  <c r="I982" i="17"/>
  <c r="J982" i="17" s="1"/>
  <c r="K982" i="17"/>
  <c r="M982" i="17"/>
  <c r="N982" i="17"/>
  <c r="O982" i="17" s="1"/>
  <c r="I983" i="17"/>
  <c r="J983" i="17" s="1"/>
  <c r="K983" i="17"/>
  <c r="M983" i="17"/>
  <c r="N983" i="17"/>
  <c r="O983" i="17" s="1"/>
  <c r="I984" i="17"/>
  <c r="J984" i="17" s="1"/>
  <c r="K984" i="17"/>
  <c r="M984" i="17"/>
  <c r="N984" i="17"/>
  <c r="O984" i="17" s="1"/>
  <c r="I985" i="17"/>
  <c r="J985" i="17" s="1"/>
  <c r="K985" i="17"/>
  <c r="M985" i="17"/>
  <c r="N985" i="17"/>
  <c r="O985" i="17" s="1"/>
  <c r="I986" i="17"/>
  <c r="K986" i="17"/>
  <c r="M986" i="17"/>
  <c r="N986" i="17"/>
  <c r="O986" i="17" s="1"/>
  <c r="I987" i="17"/>
  <c r="J987" i="17" s="1"/>
  <c r="K987" i="17"/>
  <c r="M987" i="17"/>
  <c r="N987" i="17"/>
  <c r="O987" i="17" s="1"/>
  <c r="I988" i="17"/>
  <c r="J988" i="17" s="1"/>
  <c r="K988" i="17"/>
  <c r="M988" i="17"/>
  <c r="N988" i="17"/>
  <c r="O988" i="17" s="1"/>
  <c r="I989" i="17"/>
  <c r="J989" i="17" s="1"/>
  <c r="K989" i="17"/>
  <c r="M989" i="17"/>
  <c r="N989" i="17"/>
  <c r="O989" i="17" s="1"/>
  <c r="I990" i="17"/>
  <c r="J990" i="17" s="1"/>
  <c r="K990" i="17"/>
  <c r="M990" i="17"/>
  <c r="N990" i="17"/>
  <c r="O990" i="17" s="1"/>
  <c r="I991" i="17"/>
  <c r="J991" i="17" s="1"/>
  <c r="K991" i="17"/>
  <c r="M991" i="17"/>
  <c r="N991" i="17"/>
  <c r="O991" i="17" s="1"/>
  <c r="I992" i="17"/>
  <c r="J992" i="17" s="1"/>
  <c r="K992" i="17"/>
  <c r="M992" i="17"/>
  <c r="N992" i="17"/>
  <c r="O992" i="17" s="1"/>
  <c r="I993" i="17"/>
  <c r="J993" i="17" s="1"/>
  <c r="K993" i="17"/>
  <c r="M993" i="17"/>
  <c r="N993" i="17"/>
  <c r="O993" i="17" s="1"/>
  <c r="I994" i="17"/>
  <c r="K994" i="17"/>
  <c r="M994" i="17"/>
  <c r="N994" i="17"/>
  <c r="O994" i="17" s="1"/>
  <c r="I995" i="17"/>
  <c r="J995" i="17" s="1"/>
  <c r="K995" i="17"/>
  <c r="M995" i="17"/>
  <c r="N995" i="17"/>
  <c r="O995" i="17" s="1"/>
  <c r="I996" i="17"/>
  <c r="J996" i="17" s="1"/>
  <c r="K996" i="17"/>
  <c r="M996" i="17"/>
  <c r="N996" i="17"/>
  <c r="O996" i="17" s="1"/>
  <c r="I997" i="17"/>
  <c r="J997" i="17" s="1"/>
  <c r="K997" i="17"/>
  <c r="M997" i="17"/>
  <c r="N997" i="17"/>
  <c r="O997" i="17" s="1"/>
  <c r="I998" i="17"/>
  <c r="J998" i="17" s="1"/>
  <c r="K998" i="17"/>
  <c r="M998" i="17"/>
  <c r="N998" i="17"/>
  <c r="O998" i="17" s="1"/>
  <c r="I999" i="17"/>
  <c r="J999" i="17" s="1"/>
  <c r="K999" i="17"/>
  <c r="M999" i="17"/>
  <c r="N999" i="17"/>
  <c r="O999" i="17" s="1"/>
  <c r="I1000" i="17"/>
  <c r="J1000" i="17" s="1"/>
  <c r="K1000" i="17"/>
  <c r="M1000" i="17"/>
  <c r="N1000" i="17"/>
  <c r="O1000" i="17" s="1"/>
  <c r="I1001" i="17"/>
  <c r="J1001" i="17" s="1"/>
  <c r="K1001" i="17"/>
  <c r="M1001" i="17"/>
  <c r="N1001" i="17"/>
  <c r="O1001" i="17" s="1"/>
  <c r="M2" i="17"/>
  <c r="N2" i="17"/>
  <c r="O2" i="17" s="1"/>
  <c r="K2" i="17"/>
  <c r="I2" i="17"/>
  <c r="J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<sst xmlns="http://schemas.openxmlformats.org/spreadsheetml/2006/main" count="11059" uniqueCount="6198">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</sst>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H1" zoomScaleNormal="115" workbookViewId="0">
      <selection activeCell="L2" sqref="L2:L1001"/>
    </sheetView>
  </sheetViews>
  <sheetFormatPr defaultRowHeight="14.4" x14ac:dyDescent="0.3"/>
  <cols>
    <col min="1" max="1" width="15.21875" bestFit="1" customWidth="1"/>
    <col min="2" max="2" width="10.33203125" bestFit="1" customWidth="1"/>
    <col min="3" max="3" width="16" bestFit="1" customWidth="1"/>
    <col min="4" max="4" width="9.5546875" bestFit="1" customWidth="1"/>
    <col min="5" max="5" width="8" bestFit="1" customWidth="1"/>
    <col min="6" max="6" width="21.77734375" bestFit="1" customWidth="1"/>
    <col min="7" max="7" width="35.5546875" bestFit="1" customWidth="1"/>
    <col min="8" max="8" width="14" bestFit="1" customWidth="1"/>
    <col min="9" max="9" width="10.88671875" bestFit="1" customWidth="1"/>
    <col min="10" max="10" width="16.33203125" bestFit="1" customWidth="1"/>
    <col min="11" max="11" width="10" bestFit="1" customWidth="1"/>
    <col min="12" max="12" width="15.44140625" bestFit="1" customWidth="1"/>
    <col min="13" max="13" width="4.109375" bestFit="1" customWidth="1"/>
    <col min="14" max="14" width="8.88671875" bestFit="1" customWidth="1"/>
    <col min="15" max="15" width="8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6196</v>
      </c>
      <c r="K1" s="2" t="s">
        <v>10</v>
      </c>
      <c r="L1" s="2" t="s">
        <v>6197</v>
      </c>
      <c r="M1" s="2" t="s">
        <v>12</v>
      </c>
      <c r="N1" s="2" t="s">
        <v>13</v>
      </c>
      <c r="O1" s="2" t="s">
        <v>15</v>
      </c>
      <c r="P1" s="2"/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IF(I2="Rob","Robusta",IF(I2="Exc","Excelsa",IF(I2="Ara","Arabica","Liberica")))</f>
        <v>Robusta</v>
      </c>
      <c r="K2" t="str">
        <f>INDEX(products!$A$1:$G$49,MATCH(orders!$D2,products!$A$1:$A$49,0),MATCH(orders!K$1,products!$A$1:$G$1,0))</f>
        <v>M</v>
      </c>
      <c r="L2" t="str">
        <f>IF(K2="M", "Medium",IF(K2="L","Light","Dark"))</f>
        <v>Medium</v>
      </c>
      <c r="M2">
        <f>INDEX(products!$A$1:$G$49,MATCH(orders!$D2,products!$A$1:$A$49,0),MATCH(orders!M$1,products!$A$1:$G$1,0))</f>
        <v>1</v>
      </c>
      <c r="N2">
        <f>INDEX(products!$A$1:$G$49,MATCH(orders!$D2,products!$A$1:$A$49,0),MATCH(orders!N$1,products!$A$1:$G$1,0))</f>
        <v>9.9499999999999993</v>
      </c>
      <c r="O2">
        <f>N2*E2</f>
        <v>19.899999999999999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 t="shared" ref="J3:J66" si="0">IF(I3="Rob","Robusta",IF(I3="Exc","Excelsa",IF(I3="Ara","Arabica","Liberica")))</f>
        <v>Excelsa</v>
      </c>
      <c r="K3" t="str">
        <f>INDEX(products!$A$1:$G$49,MATCH(orders!$D3,products!$A$1:$A$49,0),MATCH(orders!K$1,products!$A$1:$G$1,0))</f>
        <v>M</v>
      </c>
      <c r="L3" t="str">
        <f t="shared" ref="L3:L66" si="1">IF(K3="M", "Medium",IF(K3="L","Light","Dark"))</f>
        <v>Medium</v>
      </c>
      <c r="M3">
        <f>INDEX(products!$A$1:$G$49,MATCH(orders!$D3,products!$A$1:$A$49,0),MATCH(orders!M$1,products!$A$1:$G$1,0))</f>
        <v>0.5</v>
      </c>
      <c r="N3">
        <f>INDEX(products!$A$1:$G$49,MATCH(orders!$D3,products!$A$1:$A$49,0),MATCH(orders!N$1,products!$A$1:$G$1,0))</f>
        <v>8.25</v>
      </c>
      <c r="O3">
        <f t="shared" ref="O3:O66" si="2">N3*E3</f>
        <v>41.25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 t="shared" si="0"/>
        <v>Arabica</v>
      </c>
      <c r="K4" t="str">
        <f>INDEX(products!$A$1:$G$49,MATCH(orders!$D4,products!$A$1:$A$49,0),MATCH(orders!K$1,products!$A$1:$G$1,0))</f>
        <v>L</v>
      </c>
      <c r="L4" t="str">
        <f t="shared" si="1"/>
        <v>Light</v>
      </c>
      <c r="M4">
        <f>INDEX(products!$A$1:$G$49,MATCH(orders!$D4,products!$A$1:$A$49,0),MATCH(orders!M$1,products!$A$1:$G$1,0))</f>
        <v>1</v>
      </c>
      <c r="N4">
        <f>INDEX(products!$A$1:$G$49,MATCH(orders!$D4,products!$A$1:$A$49,0),MATCH(orders!N$1,products!$A$1:$G$1,0))</f>
        <v>12.95</v>
      </c>
      <c r="O4">
        <f t="shared" si="2"/>
        <v>12.95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 t="shared" si="0"/>
        <v>Excelsa</v>
      </c>
      <c r="K5" t="str">
        <f>INDEX(products!$A$1:$G$49,MATCH(orders!$D5,products!$A$1:$A$49,0),MATCH(orders!K$1,products!$A$1:$G$1,0))</f>
        <v>M</v>
      </c>
      <c r="L5" t="str">
        <f t="shared" si="1"/>
        <v>Medium</v>
      </c>
      <c r="M5">
        <f>INDEX(products!$A$1:$G$49,MATCH(orders!$D5,products!$A$1:$A$49,0),MATCH(orders!M$1,products!$A$1:$G$1,0))</f>
        <v>1</v>
      </c>
      <c r="N5">
        <f>INDEX(products!$A$1:$G$49,MATCH(orders!$D5,products!$A$1:$A$49,0),MATCH(orders!N$1,products!$A$1:$G$1,0))</f>
        <v>13.75</v>
      </c>
      <c r="O5">
        <f t="shared" si="2"/>
        <v>27.5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 t="shared" si="0"/>
        <v>Robusta</v>
      </c>
      <c r="K6" t="str">
        <f>INDEX(products!$A$1:$G$49,MATCH(orders!$D6,products!$A$1:$A$49,0),MATCH(orders!K$1,products!$A$1:$G$1,0))</f>
        <v>L</v>
      </c>
      <c r="L6" t="str">
        <f t="shared" si="1"/>
        <v>Light</v>
      </c>
      <c r="M6">
        <f>INDEX(products!$A$1:$G$49,MATCH(orders!$D6,products!$A$1:$A$49,0),MATCH(orders!M$1,products!$A$1:$G$1,0))</f>
        <v>2.5</v>
      </c>
      <c r="N6">
        <f>INDEX(products!$A$1:$G$49,MATCH(orders!$D6,products!$A$1:$A$49,0),MATCH(orders!N$1,products!$A$1:$G$1,0))</f>
        <v>27.484999999999996</v>
      </c>
      <c r="O6">
        <f t="shared" si="2"/>
        <v>54.969999999999992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 t="shared" si="0"/>
        <v>Liberica</v>
      </c>
      <c r="K7" t="str">
        <f>INDEX(products!$A$1:$G$49,MATCH(orders!$D7,products!$A$1:$A$49,0),MATCH(orders!K$1,products!$A$1:$G$1,0))</f>
        <v>D</v>
      </c>
      <c r="L7" t="str">
        <f t="shared" si="1"/>
        <v>Dark</v>
      </c>
      <c r="M7">
        <f>INDEX(products!$A$1:$G$49,MATCH(orders!$D7,products!$A$1:$A$49,0),MATCH(orders!M$1,products!$A$1:$G$1,0))</f>
        <v>1</v>
      </c>
      <c r="N7">
        <f>INDEX(products!$A$1:$G$49,MATCH(orders!$D7,products!$A$1:$A$49,0),MATCH(orders!N$1,products!$A$1:$G$1,0))</f>
        <v>12.95</v>
      </c>
      <c r="O7">
        <f t="shared" si="2"/>
        <v>38.849999999999994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 t="shared" si="0"/>
        <v>Excelsa</v>
      </c>
      <c r="K8" t="str">
        <f>INDEX(products!$A$1:$G$49,MATCH(orders!$D8,products!$A$1:$A$49,0),MATCH(orders!K$1,products!$A$1:$G$1,0))</f>
        <v>D</v>
      </c>
      <c r="L8" t="str">
        <f t="shared" si="1"/>
        <v>Dark</v>
      </c>
      <c r="M8">
        <f>INDEX(products!$A$1:$G$49,MATCH(orders!$D8,products!$A$1:$A$49,0),MATCH(orders!M$1,products!$A$1:$G$1,0))</f>
        <v>0.5</v>
      </c>
      <c r="N8">
        <f>INDEX(products!$A$1:$G$49,MATCH(orders!$D8,products!$A$1:$A$49,0),MATCH(orders!N$1,products!$A$1:$G$1,0))</f>
        <v>7.29</v>
      </c>
      <c r="O8">
        <f t="shared" si="2"/>
        <v>21.87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 t="shared" si="0"/>
        <v>Liberica</v>
      </c>
      <c r="K9" t="str">
        <f>INDEX(products!$A$1:$G$49,MATCH(orders!$D9,products!$A$1:$A$49,0),MATCH(orders!K$1,products!$A$1:$G$1,0))</f>
        <v>L</v>
      </c>
      <c r="L9" t="str">
        <f t="shared" si="1"/>
        <v>Light</v>
      </c>
      <c r="M9">
        <f>INDEX(products!$A$1:$G$49,MATCH(orders!$D9,products!$A$1:$A$49,0),MATCH(orders!M$1,products!$A$1:$G$1,0))</f>
        <v>0.2</v>
      </c>
      <c r="N9">
        <f>INDEX(products!$A$1:$G$49,MATCH(orders!$D9,products!$A$1:$A$49,0),MATCH(orders!N$1,products!$A$1:$G$1,0))</f>
        <v>4.7549999999999999</v>
      </c>
      <c r="O9">
        <f t="shared" si="2"/>
        <v>4.7549999999999999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 t="shared" si="0"/>
        <v>Robusta</v>
      </c>
      <c r="K10" t="str">
        <f>INDEX(products!$A$1:$G$49,MATCH(orders!$D10,products!$A$1:$A$49,0),MATCH(orders!K$1,products!$A$1:$G$1,0))</f>
        <v>M</v>
      </c>
      <c r="L10" t="str">
        <f t="shared" si="1"/>
        <v>Medium</v>
      </c>
      <c r="M10">
        <f>INDEX(products!$A$1:$G$49,MATCH(orders!$D10,products!$A$1:$A$49,0),MATCH(orders!M$1,products!$A$1:$G$1,0))</f>
        <v>0.5</v>
      </c>
      <c r="N10">
        <f>INDEX(products!$A$1:$G$49,MATCH(orders!$D10,products!$A$1:$A$49,0),MATCH(orders!N$1,products!$A$1:$G$1,0))</f>
        <v>5.97</v>
      </c>
      <c r="O10">
        <f t="shared" si="2"/>
        <v>17.91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 t="shared" si="0"/>
        <v>Robusta</v>
      </c>
      <c r="K11" t="str">
        <f>INDEX(products!$A$1:$G$49,MATCH(orders!$D11,products!$A$1:$A$49,0),MATCH(orders!K$1,products!$A$1:$G$1,0))</f>
        <v>M</v>
      </c>
      <c r="L11" t="str">
        <f t="shared" si="1"/>
        <v>Medium</v>
      </c>
      <c r="M11">
        <f>INDEX(products!$A$1:$G$49,MATCH(orders!$D11,products!$A$1:$A$49,0),MATCH(orders!M$1,products!$A$1:$G$1,0))</f>
        <v>0.5</v>
      </c>
      <c r="N11">
        <f>INDEX(products!$A$1:$G$49,MATCH(orders!$D11,products!$A$1:$A$49,0),MATCH(orders!N$1,products!$A$1:$G$1,0))</f>
        <v>5.97</v>
      </c>
      <c r="O11">
        <f t="shared" si="2"/>
        <v>5.97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 t="shared" si="0"/>
        <v>Arabica</v>
      </c>
      <c r="K12" t="str">
        <f>INDEX(products!$A$1:$G$49,MATCH(orders!$D12,products!$A$1:$A$49,0),MATCH(orders!K$1,products!$A$1:$G$1,0))</f>
        <v>D</v>
      </c>
      <c r="L12" t="str">
        <f t="shared" si="1"/>
        <v>Dark</v>
      </c>
      <c r="M12">
        <f>INDEX(products!$A$1:$G$49,MATCH(orders!$D12,products!$A$1:$A$49,0),MATCH(orders!M$1,products!$A$1:$G$1,0))</f>
        <v>1</v>
      </c>
      <c r="N12">
        <f>INDEX(products!$A$1:$G$49,MATCH(orders!$D12,products!$A$1:$A$49,0),MATCH(orders!N$1,products!$A$1:$G$1,0))</f>
        <v>9.9499999999999993</v>
      </c>
      <c r="O12">
        <f t="shared" si="2"/>
        <v>39.799999999999997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 t="shared" si="0"/>
        <v>Excelsa</v>
      </c>
      <c r="K13" t="str">
        <f>INDEX(products!$A$1:$G$49,MATCH(orders!$D13,products!$A$1:$A$49,0),MATCH(orders!K$1,products!$A$1:$G$1,0))</f>
        <v>L</v>
      </c>
      <c r="L13" t="str">
        <f t="shared" si="1"/>
        <v>Light</v>
      </c>
      <c r="M13">
        <f>INDEX(products!$A$1:$G$49,MATCH(orders!$D13,products!$A$1:$A$49,0),MATCH(orders!M$1,products!$A$1:$G$1,0))</f>
        <v>2.5</v>
      </c>
      <c r="N13">
        <f>INDEX(products!$A$1:$G$49,MATCH(orders!$D13,products!$A$1:$A$49,0),MATCH(orders!N$1,products!$A$1:$G$1,0))</f>
        <v>34.154999999999994</v>
      </c>
      <c r="O13">
        <f t="shared" si="2"/>
        <v>170.77499999999998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 t="shared" si="0"/>
        <v>Robusta</v>
      </c>
      <c r="K14" t="str">
        <f>INDEX(products!$A$1:$G$49,MATCH(orders!$D14,products!$A$1:$A$49,0),MATCH(orders!K$1,products!$A$1:$G$1,0))</f>
        <v>M</v>
      </c>
      <c r="L14" t="str">
        <f t="shared" si="1"/>
        <v>Medium</v>
      </c>
      <c r="M14">
        <f>INDEX(products!$A$1:$G$49,MATCH(orders!$D14,products!$A$1:$A$49,0),MATCH(orders!M$1,products!$A$1:$G$1,0))</f>
        <v>1</v>
      </c>
      <c r="N14">
        <f>INDEX(products!$A$1:$G$49,MATCH(orders!$D14,products!$A$1:$A$49,0),MATCH(orders!N$1,products!$A$1:$G$1,0))</f>
        <v>9.9499999999999993</v>
      </c>
      <c r="O14">
        <f t="shared" si="2"/>
        <v>49.75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 t="shared" si="0"/>
        <v>Robusta</v>
      </c>
      <c r="K15" t="str">
        <f>INDEX(products!$A$1:$G$49,MATCH(orders!$D15,products!$A$1:$A$49,0),MATCH(orders!K$1,products!$A$1:$G$1,0))</f>
        <v>D</v>
      </c>
      <c r="L15" t="str">
        <f t="shared" si="1"/>
        <v>Dark</v>
      </c>
      <c r="M15">
        <f>INDEX(products!$A$1:$G$49,MATCH(orders!$D15,products!$A$1:$A$49,0),MATCH(orders!M$1,products!$A$1:$G$1,0))</f>
        <v>2.5</v>
      </c>
      <c r="N15">
        <f>INDEX(products!$A$1:$G$49,MATCH(orders!$D15,products!$A$1:$A$49,0),MATCH(orders!N$1,products!$A$1:$G$1,0))</f>
        <v>20.584999999999997</v>
      </c>
      <c r="O15">
        <f t="shared" si="2"/>
        <v>41.169999999999995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 t="shared" si="0"/>
        <v>Liberica</v>
      </c>
      <c r="K16" t="str">
        <f>INDEX(products!$A$1:$G$49,MATCH(orders!$D16,products!$A$1:$A$49,0),MATCH(orders!K$1,products!$A$1:$G$1,0))</f>
        <v>D</v>
      </c>
      <c r="L16" t="str">
        <f t="shared" si="1"/>
        <v>Dark</v>
      </c>
      <c r="M16">
        <f>INDEX(products!$A$1:$G$49,MATCH(orders!$D16,products!$A$1:$A$49,0),MATCH(orders!M$1,products!$A$1:$G$1,0))</f>
        <v>0.2</v>
      </c>
      <c r="N16">
        <f>INDEX(products!$A$1:$G$49,MATCH(orders!$D16,products!$A$1:$A$49,0),MATCH(orders!N$1,products!$A$1:$G$1,0))</f>
        <v>3.8849999999999998</v>
      </c>
      <c r="O16">
        <f t="shared" si="2"/>
        <v>11.654999999999999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 t="shared" si="0"/>
        <v>Robusta</v>
      </c>
      <c r="K17" t="str">
        <f>INDEX(products!$A$1:$G$49,MATCH(orders!$D17,products!$A$1:$A$49,0),MATCH(orders!K$1,products!$A$1:$G$1,0))</f>
        <v>M</v>
      </c>
      <c r="L17" t="str">
        <f t="shared" si="1"/>
        <v>Medium</v>
      </c>
      <c r="M17">
        <f>INDEX(products!$A$1:$G$49,MATCH(orders!$D17,products!$A$1:$A$49,0),MATCH(orders!M$1,products!$A$1:$G$1,0))</f>
        <v>2.5</v>
      </c>
      <c r="N17">
        <f>INDEX(products!$A$1:$G$49,MATCH(orders!$D17,products!$A$1:$A$49,0),MATCH(orders!N$1,products!$A$1:$G$1,0))</f>
        <v>22.884999999999998</v>
      </c>
      <c r="O17">
        <f t="shared" si="2"/>
        <v>114.42499999999998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 t="shared" si="0"/>
        <v>Arabica</v>
      </c>
      <c r="K18" t="str">
        <f>INDEX(products!$A$1:$G$49,MATCH(orders!$D18,products!$A$1:$A$49,0),MATCH(orders!K$1,products!$A$1:$G$1,0))</f>
        <v>M</v>
      </c>
      <c r="L18" t="str">
        <f t="shared" si="1"/>
        <v>Medium</v>
      </c>
      <c r="M18">
        <f>INDEX(products!$A$1:$G$49,MATCH(orders!$D18,products!$A$1:$A$49,0),MATCH(orders!M$1,products!$A$1:$G$1,0))</f>
        <v>0.2</v>
      </c>
      <c r="N18">
        <f>INDEX(products!$A$1:$G$49,MATCH(orders!$D18,products!$A$1:$A$49,0),MATCH(orders!N$1,products!$A$1:$G$1,0))</f>
        <v>3.375</v>
      </c>
      <c r="O18">
        <f t="shared" si="2"/>
        <v>20.25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 t="shared" si="0"/>
        <v>Arabica</v>
      </c>
      <c r="K19" t="str">
        <f>INDEX(products!$A$1:$G$49,MATCH(orders!$D19,products!$A$1:$A$49,0),MATCH(orders!K$1,products!$A$1:$G$1,0))</f>
        <v>L</v>
      </c>
      <c r="L19" t="str">
        <f t="shared" si="1"/>
        <v>Light</v>
      </c>
      <c r="M19">
        <f>INDEX(products!$A$1:$G$49,MATCH(orders!$D19,products!$A$1:$A$49,0),MATCH(orders!M$1,products!$A$1:$G$1,0))</f>
        <v>1</v>
      </c>
      <c r="N19">
        <f>INDEX(products!$A$1:$G$49,MATCH(orders!$D19,products!$A$1:$A$49,0),MATCH(orders!N$1,products!$A$1:$G$1,0))</f>
        <v>12.95</v>
      </c>
      <c r="O19">
        <f t="shared" si="2"/>
        <v>77.699999999999989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 t="shared" si="0"/>
        <v>Robusta</v>
      </c>
      <c r="K20" t="str">
        <f>INDEX(products!$A$1:$G$49,MATCH(orders!$D20,products!$A$1:$A$49,0),MATCH(orders!K$1,products!$A$1:$G$1,0))</f>
        <v>D</v>
      </c>
      <c r="L20" t="str">
        <f t="shared" si="1"/>
        <v>Dark</v>
      </c>
      <c r="M20">
        <f>INDEX(products!$A$1:$G$49,MATCH(orders!$D20,products!$A$1:$A$49,0),MATCH(orders!M$1,products!$A$1:$G$1,0))</f>
        <v>2.5</v>
      </c>
      <c r="N20">
        <f>INDEX(products!$A$1:$G$49,MATCH(orders!$D20,products!$A$1:$A$49,0),MATCH(orders!N$1,products!$A$1:$G$1,0))</f>
        <v>20.584999999999997</v>
      </c>
      <c r="O20">
        <f t="shared" si="2"/>
        <v>82.339999999999989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 t="shared" si="0"/>
        <v>Arabica</v>
      </c>
      <c r="K21" t="str">
        <f>INDEX(products!$A$1:$G$49,MATCH(orders!$D21,products!$A$1:$A$49,0),MATCH(orders!K$1,products!$A$1:$G$1,0))</f>
        <v>M</v>
      </c>
      <c r="L21" t="str">
        <f t="shared" si="1"/>
        <v>Medium</v>
      </c>
      <c r="M21">
        <f>INDEX(products!$A$1:$G$49,MATCH(orders!$D21,products!$A$1:$A$49,0),MATCH(orders!M$1,products!$A$1:$G$1,0))</f>
        <v>0.2</v>
      </c>
      <c r="N21">
        <f>INDEX(products!$A$1:$G$49,MATCH(orders!$D21,products!$A$1:$A$49,0),MATCH(orders!N$1,products!$A$1:$G$1,0))</f>
        <v>3.375</v>
      </c>
      <c r="O21">
        <f t="shared" si="2"/>
        <v>16.875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 t="shared" si="0"/>
        <v>Excelsa</v>
      </c>
      <c r="K22" t="str">
        <f>INDEX(products!$A$1:$G$49,MATCH(orders!$D22,products!$A$1:$A$49,0),MATCH(orders!K$1,products!$A$1:$G$1,0))</f>
        <v>D</v>
      </c>
      <c r="L22" t="str">
        <f t="shared" si="1"/>
        <v>Dark</v>
      </c>
      <c r="M22">
        <f>INDEX(products!$A$1:$G$49,MATCH(orders!$D22,products!$A$1:$A$49,0),MATCH(orders!M$1,products!$A$1:$G$1,0))</f>
        <v>0.2</v>
      </c>
      <c r="N22">
        <f>INDEX(products!$A$1:$G$49,MATCH(orders!$D22,products!$A$1:$A$49,0),MATCH(orders!N$1,products!$A$1:$G$1,0))</f>
        <v>3.645</v>
      </c>
      <c r="O22">
        <f t="shared" si="2"/>
        <v>14.58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 t="shared" si="0"/>
        <v>Arabica</v>
      </c>
      <c r="K23" t="str">
        <f>INDEX(products!$A$1:$G$49,MATCH(orders!$D23,products!$A$1:$A$49,0),MATCH(orders!K$1,products!$A$1:$G$1,0))</f>
        <v>D</v>
      </c>
      <c r="L23" t="str">
        <f t="shared" si="1"/>
        <v>Dark</v>
      </c>
      <c r="M23">
        <f>INDEX(products!$A$1:$G$49,MATCH(orders!$D23,products!$A$1:$A$49,0),MATCH(orders!M$1,products!$A$1:$G$1,0))</f>
        <v>0.2</v>
      </c>
      <c r="N23">
        <f>INDEX(products!$A$1:$G$49,MATCH(orders!$D23,products!$A$1:$A$49,0),MATCH(orders!N$1,products!$A$1:$G$1,0))</f>
        <v>2.9849999999999999</v>
      </c>
      <c r="O23">
        <f t="shared" si="2"/>
        <v>17.91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 t="shared" si="0"/>
        <v>Robusta</v>
      </c>
      <c r="K24" t="str">
        <f>INDEX(products!$A$1:$G$49,MATCH(orders!$D24,products!$A$1:$A$49,0),MATCH(orders!K$1,products!$A$1:$G$1,0))</f>
        <v>M</v>
      </c>
      <c r="L24" t="str">
        <f t="shared" si="1"/>
        <v>Medium</v>
      </c>
      <c r="M24">
        <f>INDEX(products!$A$1:$G$49,MATCH(orders!$D24,products!$A$1:$A$49,0),MATCH(orders!M$1,products!$A$1:$G$1,0))</f>
        <v>2.5</v>
      </c>
      <c r="N24">
        <f>INDEX(products!$A$1:$G$49,MATCH(orders!$D24,products!$A$1:$A$49,0),MATCH(orders!N$1,products!$A$1:$G$1,0))</f>
        <v>22.884999999999998</v>
      </c>
      <c r="O24">
        <f t="shared" si="2"/>
        <v>91.539999999999992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 t="shared" si="0"/>
        <v>Arabica</v>
      </c>
      <c r="K25" t="str">
        <f>INDEX(products!$A$1:$G$49,MATCH(orders!$D25,products!$A$1:$A$49,0),MATCH(orders!K$1,products!$A$1:$G$1,0))</f>
        <v>D</v>
      </c>
      <c r="L25" t="str">
        <f t="shared" si="1"/>
        <v>Dark</v>
      </c>
      <c r="M25">
        <f>INDEX(products!$A$1:$G$49,MATCH(orders!$D25,products!$A$1:$A$49,0),MATCH(orders!M$1,products!$A$1:$G$1,0))</f>
        <v>0.2</v>
      </c>
      <c r="N25">
        <f>INDEX(products!$A$1:$G$49,MATCH(orders!$D25,products!$A$1:$A$49,0),MATCH(orders!N$1,products!$A$1:$G$1,0))</f>
        <v>2.9849999999999999</v>
      </c>
      <c r="O25">
        <f t="shared" si="2"/>
        <v>11.94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 t="shared" si="0"/>
        <v>Arabica</v>
      </c>
      <c r="K26" t="str">
        <f>INDEX(products!$A$1:$G$49,MATCH(orders!$D26,products!$A$1:$A$49,0),MATCH(orders!K$1,products!$A$1:$G$1,0))</f>
        <v>M</v>
      </c>
      <c r="L26" t="str">
        <f t="shared" si="1"/>
        <v>Medium</v>
      </c>
      <c r="M26">
        <f>INDEX(products!$A$1:$G$49,MATCH(orders!$D26,products!$A$1:$A$49,0),MATCH(orders!M$1,products!$A$1:$G$1,0))</f>
        <v>1</v>
      </c>
      <c r="N26">
        <f>INDEX(products!$A$1:$G$49,MATCH(orders!$D26,products!$A$1:$A$49,0),MATCH(orders!N$1,products!$A$1:$G$1,0))</f>
        <v>11.25</v>
      </c>
      <c r="O26">
        <f t="shared" si="2"/>
        <v>11.25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 t="shared" si="0"/>
        <v>Excelsa</v>
      </c>
      <c r="K27" t="str">
        <f>INDEX(products!$A$1:$G$49,MATCH(orders!$D27,products!$A$1:$A$49,0),MATCH(orders!K$1,products!$A$1:$G$1,0))</f>
        <v>M</v>
      </c>
      <c r="L27" t="str">
        <f t="shared" si="1"/>
        <v>Medium</v>
      </c>
      <c r="M27">
        <f>INDEX(products!$A$1:$G$49,MATCH(orders!$D27,products!$A$1:$A$49,0),MATCH(orders!M$1,products!$A$1:$G$1,0))</f>
        <v>0.2</v>
      </c>
      <c r="N27">
        <f>INDEX(products!$A$1:$G$49,MATCH(orders!$D27,products!$A$1:$A$49,0),MATCH(orders!N$1,products!$A$1:$G$1,0))</f>
        <v>4.125</v>
      </c>
      <c r="O27">
        <f t="shared" si="2"/>
        <v>12.375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 t="shared" si="0"/>
        <v>Arabica</v>
      </c>
      <c r="K28" t="str">
        <f>INDEX(products!$A$1:$G$49,MATCH(orders!$D28,products!$A$1:$A$49,0),MATCH(orders!K$1,products!$A$1:$G$1,0))</f>
        <v>M</v>
      </c>
      <c r="L28" t="str">
        <f t="shared" si="1"/>
        <v>Medium</v>
      </c>
      <c r="M28">
        <f>INDEX(products!$A$1:$G$49,MATCH(orders!$D28,products!$A$1:$A$49,0),MATCH(orders!M$1,products!$A$1:$G$1,0))</f>
        <v>0.5</v>
      </c>
      <c r="N28">
        <f>INDEX(products!$A$1:$G$49,MATCH(orders!$D28,products!$A$1:$A$49,0),MATCH(orders!N$1,products!$A$1:$G$1,0))</f>
        <v>6.75</v>
      </c>
      <c r="O28">
        <f t="shared" si="2"/>
        <v>27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 t="shared" si="0"/>
        <v>Arabica</v>
      </c>
      <c r="K29" t="str">
        <f>INDEX(products!$A$1:$G$49,MATCH(orders!$D29,products!$A$1:$A$49,0),MATCH(orders!K$1,products!$A$1:$G$1,0))</f>
        <v>M</v>
      </c>
      <c r="L29" t="str">
        <f t="shared" si="1"/>
        <v>Medium</v>
      </c>
      <c r="M29">
        <f>INDEX(products!$A$1:$G$49,MATCH(orders!$D29,products!$A$1:$A$49,0),MATCH(orders!M$1,products!$A$1:$G$1,0))</f>
        <v>0.2</v>
      </c>
      <c r="N29">
        <f>INDEX(products!$A$1:$G$49,MATCH(orders!$D29,products!$A$1:$A$49,0),MATCH(orders!N$1,products!$A$1:$G$1,0))</f>
        <v>3.375</v>
      </c>
      <c r="O29">
        <f t="shared" si="2"/>
        <v>16.875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 t="shared" si="0"/>
        <v>Arabica</v>
      </c>
      <c r="K30" t="str">
        <f>INDEX(products!$A$1:$G$49,MATCH(orders!$D30,products!$A$1:$A$49,0),MATCH(orders!K$1,products!$A$1:$G$1,0))</f>
        <v>D</v>
      </c>
      <c r="L30" t="str">
        <f t="shared" si="1"/>
        <v>Dark</v>
      </c>
      <c r="M30">
        <f>INDEX(products!$A$1:$G$49,MATCH(orders!$D30,products!$A$1:$A$49,0),MATCH(orders!M$1,products!$A$1:$G$1,0))</f>
        <v>0.5</v>
      </c>
      <c r="N30">
        <f>INDEX(products!$A$1:$G$49,MATCH(orders!$D30,products!$A$1:$A$49,0),MATCH(orders!N$1,products!$A$1:$G$1,0))</f>
        <v>5.97</v>
      </c>
      <c r="O30">
        <f t="shared" si="2"/>
        <v>17.91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 t="shared" si="0"/>
        <v>Arabica</v>
      </c>
      <c r="K31" t="str">
        <f>INDEX(products!$A$1:$G$49,MATCH(orders!$D31,products!$A$1:$A$49,0),MATCH(orders!K$1,products!$A$1:$G$1,0))</f>
        <v>D</v>
      </c>
      <c r="L31" t="str">
        <f t="shared" si="1"/>
        <v>Dark</v>
      </c>
      <c r="M31">
        <f>INDEX(products!$A$1:$G$49,MATCH(orders!$D31,products!$A$1:$A$49,0),MATCH(orders!M$1,products!$A$1:$G$1,0))</f>
        <v>1</v>
      </c>
      <c r="N31">
        <f>INDEX(products!$A$1:$G$49,MATCH(orders!$D31,products!$A$1:$A$49,0),MATCH(orders!N$1,products!$A$1:$G$1,0))</f>
        <v>9.9499999999999993</v>
      </c>
      <c r="O31">
        <f t="shared" si="2"/>
        <v>39.799999999999997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 t="shared" si="0"/>
        <v>Liberica</v>
      </c>
      <c r="K32" t="str">
        <f>INDEX(products!$A$1:$G$49,MATCH(orders!$D32,products!$A$1:$A$49,0),MATCH(orders!K$1,products!$A$1:$G$1,0))</f>
        <v>M</v>
      </c>
      <c r="L32" t="str">
        <f t="shared" si="1"/>
        <v>Medium</v>
      </c>
      <c r="M32">
        <f>INDEX(products!$A$1:$G$49,MATCH(orders!$D32,products!$A$1:$A$49,0),MATCH(orders!M$1,products!$A$1:$G$1,0))</f>
        <v>0.2</v>
      </c>
      <c r="N32">
        <f>INDEX(products!$A$1:$G$49,MATCH(orders!$D32,products!$A$1:$A$49,0),MATCH(orders!N$1,products!$A$1:$G$1,0))</f>
        <v>4.3650000000000002</v>
      </c>
      <c r="O32">
        <f t="shared" si="2"/>
        <v>21.825000000000003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 t="shared" si="0"/>
        <v>Arabica</v>
      </c>
      <c r="K33" t="str">
        <f>INDEX(products!$A$1:$G$49,MATCH(orders!$D33,products!$A$1:$A$49,0),MATCH(orders!K$1,products!$A$1:$G$1,0))</f>
        <v>D</v>
      </c>
      <c r="L33" t="str">
        <f t="shared" si="1"/>
        <v>Dark</v>
      </c>
      <c r="M33">
        <f>INDEX(products!$A$1:$G$49,MATCH(orders!$D33,products!$A$1:$A$49,0),MATCH(orders!M$1,products!$A$1:$G$1,0))</f>
        <v>0.5</v>
      </c>
      <c r="N33">
        <f>INDEX(products!$A$1:$G$49,MATCH(orders!$D33,products!$A$1:$A$49,0),MATCH(orders!N$1,products!$A$1:$G$1,0))</f>
        <v>5.97</v>
      </c>
      <c r="O33">
        <f t="shared" si="2"/>
        <v>35.82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 t="shared" si="0"/>
        <v>Liberica</v>
      </c>
      <c r="K34" t="str">
        <f>INDEX(products!$A$1:$G$49,MATCH(orders!$D34,products!$A$1:$A$49,0),MATCH(orders!K$1,products!$A$1:$G$1,0))</f>
        <v>M</v>
      </c>
      <c r="L34" t="str">
        <f t="shared" si="1"/>
        <v>Medium</v>
      </c>
      <c r="M34">
        <f>INDEX(products!$A$1:$G$49,MATCH(orders!$D34,products!$A$1:$A$49,0),MATCH(orders!M$1,products!$A$1:$G$1,0))</f>
        <v>0.5</v>
      </c>
      <c r="N34">
        <f>INDEX(products!$A$1:$G$49,MATCH(orders!$D34,products!$A$1:$A$49,0),MATCH(orders!N$1,products!$A$1:$G$1,0))</f>
        <v>8.73</v>
      </c>
      <c r="O34">
        <f t="shared" si="2"/>
        <v>52.38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 t="shared" si="0"/>
        <v>Liberica</v>
      </c>
      <c r="K35" t="str">
        <f>INDEX(products!$A$1:$G$49,MATCH(orders!$D35,products!$A$1:$A$49,0),MATCH(orders!K$1,products!$A$1:$G$1,0))</f>
        <v>L</v>
      </c>
      <c r="L35" t="str">
        <f t="shared" si="1"/>
        <v>Light</v>
      </c>
      <c r="M35">
        <f>INDEX(products!$A$1:$G$49,MATCH(orders!$D35,products!$A$1:$A$49,0),MATCH(orders!M$1,products!$A$1:$G$1,0))</f>
        <v>0.2</v>
      </c>
      <c r="N35">
        <f>INDEX(products!$A$1:$G$49,MATCH(orders!$D35,products!$A$1:$A$49,0),MATCH(orders!N$1,products!$A$1:$G$1,0))</f>
        <v>4.7549999999999999</v>
      </c>
      <c r="O35">
        <f t="shared" si="2"/>
        <v>23.774999999999999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 t="shared" si="0"/>
        <v>Liberica</v>
      </c>
      <c r="K36" t="str">
        <f>INDEX(products!$A$1:$G$49,MATCH(orders!$D36,products!$A$1:$A$49,0),MATCH(orders!K$1,products!$A$1:$G$1,0))</f>
        <v>L</v>
      </c>
      <c r="L36" t="str">
        <f t="shared" si="1"/>
        <v>Light</v>
      </c>
      <c r="M36">
        <f>INDEX(products!$A$1:$G$49,MATCH(orders!$D36,products!$A$1:$A$49,0),MATCH(orders!M$1,products!$A$1:$G$1,0))</f>
        <v>0.5</v>
      </c>
      <c r="N36">
        <f>INDEX(products!$A$1:$G$49,MATCH(orders!$D36,products!$A$1:$A$49,0),MATCH(orders!N$1,products!$A$1:$G$1,0))</f>
        <v>9.51</v>
      </c>
      <c r="O36">
        <f t="shared" si="2"/>
        <v>57.06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 t="shared" si="0"/>
        <v>Arabica</v>
      </c>
      <c r="K37" t="str">
        <f>INDEX(products!$A$1:$G$49,MATCH(orders!$D37,products!$A$1:$A$49,0),MATCH(orders!K$1,products!$A$1:$G$1,0))</f>
        <v>D</v>
      </c>
      <c r="L37" t="str">
        <f t="shared" si="1"/>
        <v>Dark</v>
      </c>
      <c r="M37">
        <f>INDEX(products!$A$1:$G$49,MATCH(orders!$D37,products!$A$1:$A$49,0),MATCH(orders!M$1,products!$A$1:$G$1,0))</f>
        <v>0.5</v>
      </c>
      <c r="N37">
        <f>INDEX(products!$A$1:$G$49,MATCH(orders!$D37,products!$A$1:$A$49,0),MATCH(orders!N$1,products!$A$1:$G$1,0))</f>
        <v>5.97</v>
      </c>
      <c r="O37">
        <f t="shared" si="2"/>
        <v>35.82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 t="shared" si="0"/>
        <v>Liberica</v>
      </c>
      <c r="K38" t="str">
        <f>INDEX(products!$A$1:$G$49,MATCH(orders!$D38,products!$A$1:$A$49,0),MATCH(orders!K$1,products!$A$1:$G$1,0))</f>
        <v>M</v>
      </c>
      <c r="L38" t="str">
        <f t="shared" si="1"/>
        <v>Medium</v>
      </c>
      <c r="M38">
        <f>INDEX(products!$A$1:$G$49,MATCH(orders!$D38,products!$A$1:$A$49,0),MATCH(orders!M$1,products!$A$1:$G$1,0))</f>
        <v>0.2</v>
      </c>
      <c r="N38">
        <f>INDEX(products!$A$1:$G$49,MATCH(orders!$D38,products!$A$1:$A$49,0),MATCH(orders!N$1,products!$A$1:$G$1,0))</f>
        <v>4.3650000000000002</v>
      </c>
      <c r="O38">
        <f t="shared" si="2"/>
        <v>8.73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 t="shared" si="0"/>
        <v>Liberica</v>
      </c>
      <c r="K39" t="str">
        <f>INDEX(products!$A$1:$G$49,MATCH(orders!$D39,products!$A$1:$A$49,0),MATCH(orders!K$1,products!$A$1:$G$1,0))</f>
        <v>L</v>
      </c>
      <c r="L39" t="str">
        <f t="shared" si="1"/>
        <v>Light</v>
      </c>
      <c r="M39">
        <f>INDEX(products!$A$1:$G$49,MATCH(orders!$D39,products!$A$1:$A$49,0),MATCH(orders!M$1,products!$A$1:$G$1,0))</f>
        <v>0.5</v>
      </c>
      <c r="N39">
        <f>INDEX(products!$A$1:$G$49,MATCH(orders!$D39,products!$A$1:$A$49,0),MATCH(orders!N$1,products!$A$1:$G$1,0))</f>
        <v>9.51</v>
      </c>
      <c r="O39">
        <f t="shared" si="2"/>
        <v>28.53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 t="shared" si="0"/>
        <v>Robusta</v>
      </c>
      <c r="K40" t="str">
        <f>INDEX(products!$A$1:$G$49,MATCH(orders!$D40,products!$A$1:$A$49,0),MATCH(orders!K$1,products!$A$1:$G$1,0))</f>
        <v>M</v>
      </c>
      <c r="L40" t="str">
        <f t="shared" si="1"/>
        <v>Medium</v>
      </c>
      <c r="M40">
        <f>INDEX(products!$A$1:$G$49,MATCH(orders!$D40,products!$A$1:$A$49,0),MATCH(orders!M$1,products!$A$1:$G$1,0))</f>
        <v>2.5</v>
      </c>
      <c r="N40">
        <f>INDEX(products!$A$1:$G$49,MATCH(orders!$D40,products!$A$1:$A$49,0),MATCH(orders!N$1,products!$A$1:$G$1,0))</f>
        <v>22.884999999999998</v>
      </c>
      <c r="O40">
        <f t="shared" si="2"/>
        <v>114.42499999999998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 t="shared" si="0"/>
        <v>Robusta</v>
      </c>
      <c r="K41" t="str">
        <f>INDEX(products!$A$1:$G$49,MATCH(orders!$D41,products!$A$1:$A$49,0),MATCH(orders!K$1,products!$A$1:$G$1,0))</f>
        <v>M</v>
      </c>
      <c r="L41" t="str">
        <f t="shared" si="1"/>
        <v>Medium</v>
      </c>
      <c r="M41">
        <f>INDEX(products!$A$1:$G$49,MATCH(orders!$D41,products!$A$1:$A$49,0),MATCH(orders!M$1,products!$A$1:$G$1,0))</f>
        <v>1</v>
      </c>
      <c r="N41">
        <f>INDEX(products!$A$1:$G$49,MATCH(orders!$D41,products!$A$1:$A$49,0),MATCH(orders!N$1,products!$A$1:$G$1,0))</f>
        <v>9.9499999999999993</v>
      </c>
      <c r="O41">
        <f t="shared" si="2"/>
        <v>59.699999999999996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 t="shared" si="0"/>
        <v>Liberica</v>
      </c>
      <c r="K42" t="str">
        <f>INDEX(products!$A$1:$G$49,MATCH(orders!$D42,products!$A$1:$A$49,0),MATCH(orders!K$1,products!$A$1:$G$1,0))</f>
        <v>M</v>
      </c>
      <c r="L42" t="str">
        <f t="shared" si="1"/>
        <v>Medium</v>
      </c>
      <c r="M42">
        <f>INDEX(products!$A$1:$G$49,MATCH(orders!$D42,products!$A$1:$A$49,0),MATCH(orders!M$1,products!$A$1:$G$1,0))</f>
        <v>1</v>
      </c>
      <c r="N42">
        <f>INDEX(products!$A$1:$G$49,MATCH(orders!$D42,products!$A$1:$A$49,0),MATCH(orders!N$1,products!$A$1:$G$1,0))</f>
        <v>14.55</v>
      </c>
      <c r="O42">
        <f t="shared" si="2"/>
        <v>43.650000000000006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 t="shared" si="0"/>
        <v>Excelsa</v>
      </c>
      <c r="K43" t="str">
        <f>INDEX(products!$A$1:$G$49,MATCH(orders!$D43,products!$A$1:$A$49,0),MATCH(orders!K$1,products!$A$1:$G$1,0))</f>
        <v>D</v>
      </c>
      <c r="L43" t="str">
        <f t="shared" si="1"/>
        <v>Dark</v>
      </c>
      <c r="M43">
        <f>INDEX(products!$A$1:$G$49,MATCH(orders!$D43,products!$A$1:$A$49,0),MATCH(orders!M$1,products!$A$1:$G$1,0))</f>
        <v>0.2</v>
      </c>
      <c r="N43">
        <f>INDEX(products!$A$1:$G$49,MATCH(orders!$D43,products!$A$1:$A$49,0),MATCH(orders!N$1,products!$A$1:$G$1,0))</f>
        <v>3.645</v>
      </c>
      <c r="O43">
        <f t="shared" si="2"/>
        <v>7.29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 t="shared" si="0"/>
        <v>Robusta</v>
      </c>
      <c r="K44" t="str">
        <f>INDEX(products!$A$1:$G$49,MATCH(orders!$D44,products!$A$1:$A$49,0),MATCH(orders!K$1,products!$A$1:$G$1,0))</f>
        <v>D</v>
      </c>
      <c r="L44" t="str">
        <f t="shared" si="1"/>
        <v>Dark</v>
      </c>
      <c r="M44">
        <f>INDEX(products!$A$1:$G$49,MATCH(orders!$D44,products!$A$1:$A$49,0),MATCH(orders!M$1,products!$A$1:$G$1,0))</f>
        <v>0.2</v>
      </c>
      <c r="N44">
        <f>INDEX(products!$A$1:$G$49,MATCH(orders!$D44,products!$A$1:$A$49,0),MATCH(orders!N$1,products!$A$1:$G$1,0))</f>
        <v>2.6849999999999996</v>
      </c>
      <c r="O44">
        <f t="shared" si="2"/>
        <v>8.0549999999999997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 t="shared" si="0"/>
        <v>Liberica</v>
      </c>
      <c r="K45" t="str">
        <f>INDEX(products!$A$1:$G$49,MATCH(orders!$D45,products!$A$1:$A$49,0),MATCH(orders!K$1,products!$A$1:$G$1,0))</f>
        <v>L</v>
      </c>
      <c r="L45" t="str">
        <f t="shared" si="1"/>
        <v>Light</v>
      </c>
      <c r="M45">
        <f>INDEX(products!$A$1:$G$49,MATCH(orders!$D45,products!$A$1:$A$49,0),MATCH(orders!M$1,products!$A$1:$G$1,0))</f>
        <v>2.5</v>
      </c>
      <c r="N45">
        <f>INDEX(products!$A$1:$G$49,MATCH(orders!$D45,products!$A$1:$A$49,0),MATCH(orders!N$1,products!$A$1:$G$1,0))</f>
        <v>36.454999999999998</v>
      </c>
      <c r="O45">
        <f t="shared" si="2"/>
        <v>72.91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 t="shared" si="0"/>
        <v>Excelsa</v>
      </c>
      <c r="K46" t="str">
        <f>INDEX(products!$A$1:$G$49,MATCH(orders!$D46,products!$A$1:$A$49,0),MATCH(orders!K$1,products!$A$1:$G$1,0))</f>
        <v>M</v>
      </c>
      <c r="L46" t="str">
        <f t="shared" si="1"/>
        <v>Medium</v>
      </c>
      <c r="M46">
        <f>INDEX(products!$A$1:$G$49,MATCH(orders!$D46,products!$A$1:$A$49,0),MATCH(orders!M$1,products!$A$1:$G$1,0))</f>
        <v>0.5</v>
      </c>
      <c r="N46">
        <f>INDEX(products!$A$1:$G$49,MATCH(orders!$D46,products!$A$1:$A$49,0),MATCH(orders!N$1,products!$A$1:$G$1,0))</f>
        <v>8.25</v>
      </c>
      <c r="O46">
        <f t="shared" si="2"/>
        <v>16.5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 t="shared" si="0"/>
        <v>Liberica</v>
      </c>
      <c r="K47" t="str">
        <f>INDEX(products!$A$1:$G$49,MATCH(orders!$D47,products!$A$1:$A$49,0),MATCH(orders!K$1,products!$A$1:$G$1,0))</f>
        <v>D</v>
      </c>
      <c r="L47" t="str">
        <f t="shared" si="1"/>
        <v>Dark</v>
      </c>
      <c r="M47">
        <f>INDEX(products!$A$1:$G$49,MATCH(orders!$D47,products!$A$1:$A$49,0),MATCH(orders!M$1,products!$A$1:$G$1,0))</f>
        <v>2.5</v>
      </c>
      <c r="N47">
        <f>INDEX(products!$A$1:$G$49,MATCH(orders!$D47,products!$A$1:$A$49,0),MATCH(orders!N$1,products!$A$1:$G$1,0))</f>
        <v>29.784999999999997</v>
      </c>
      <c r="O47">
        <f t="shared" si="2"/>
        <v>178.70999999999998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 t="shared" si="0"/>
        <v>Excelsa</v>
      </c>
      <c r="K48" t="str">
        <f>INDEX(products!$A$1:$G$49,MATCH(orders!$D48,products!$A$1:$A$49,0),MATCH(orders!K$1,products!$A$1:$G$1,0))</f>
        <v>M</v>
      </c>
      <c r="L48" t="str">
        <f t="shared" si="1"/>
        <v>Medium</v>
      </c>
      <c r="M48">
        <f>INDEX(products!$A$1:$G$49,MATCH(orders!$D48,products!$A$1:$A$49,0),MATCH(orders!M$1,products!$A$1:$G$1,0))</f>
        <v>2.5</v>
      </c>
      <c r="N48">
        <f>INDEX(products!$A$1:$G$49,MATCH(orders!$D48,products!$A$1:$A$49,0),MATCH(orders!N$1,products!$A$1:$G$1,0))</f>
        <v>31.624999999999996</v>
      </c>
      <c r="O48">
        <f t="shared" si="2"/>
        <v>63.249999999999993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 t="shared" si="0"/>
        <v>Arabica</v>
      </c>
      <c r="K49" t="str">
        <f>INDEX(products!$A$1:$G$49,MATCH(orders!$D49,products!$A$1:$A$49,0),MATCH(orders!K$1,products!$A$1:$G$1,0))</f>
        <v>L</v>
      </c>
      <c r="L49" t="str">
        <f t="shared" si="1"/>
        <v>Light</v>
      </c>
      <c r="M49">
        <f>INDEX(products!$A$1:$G$49,MATCH(orders!$D49,products!$A$1:$A$49,0),MATCH(orders!M$1,products!$A$1:$G$1,0))</f>
        <v>0.2</v>
      </c>
      <c r="N49">
        <f>INDEX(products!$A$1:$G$49,MATCH(orders!$D49,products!$A$1:$A$49,0),MATCH(orders!N$1,products!$A$1:$G$1,0))</f>
        <v>3.8849999999999998</v>
      </c>
      <c r="O49">
        <f t="shared" si="2"/>
        <v>7.77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 t="shared" si="0"/>
        <v>Arabica</v>
      </c>
      <c r="K50" t="str">
        <f>INDEX(products!$A$1:$G$49,MATCH(orders!$D50,products!$A$1:$A$49,0),MATCH(orders!K$1,products!$A$1:$G$1,0))</f>
        <v>D</v>
      </c>
      <c r="L50" t="str">
        <f t="shared" si="1"/>
        <v>Dark</v>
      </c>
      <c r="M50">
        <f>INDEX(products!$A$1:$G$49,MATCH(orders!$D50,products!$A$1:$A$49,0),MATCH(orders!M$1,products!$A$1:$G$1,0))</f>
        <v>2.5</v>
      </c>
      <c r="N50">
        <f>INDEX(products!$A$1:$G$49,MATCH(orders!$D50,products!$A$1:$A$49,0),MATCH(orders!N$1,products!$A$1:$G$1,0))</f>
        <v>22.884999999999998</v>
      </c>
      <c r="O50">
        <f t="shared" si="2"/>
        <v>91.539999999999992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 t="shared" si="0"/>
        <v>Arabica</v>
      </c>
      <c r="K51" t="str">
        <f>INDEX(products!$A$1:$G$49,MATCH(orders!$D51,products!$A$1:$A$49,0),MATCH(orders!K$1,products!$A$1:$G$1,0))</f>
        <v>L</v>
      </c>
      <c r="L51" t="str">
        <f t="shared" si="1"/>
        <v>Light</v>
      </c>
      <c r="M51">
        <f>INDEX(products!$A$1:$G$49,MATCH(orders!$D51,products!$A$1:$A$49,0),MATCH(orders!M$1,products!$A$1:$G$1,0))</f>
        <v>1</v>
      </c>
      <c r="N51">
        <f>INDEX(products!$A$1:$G$49,MATCH(orders!$D51,products!$A$1:$A$49,0),MATCH(orders!N$1,products!$A$1:$G$1,0))</f>
        <v>12.95</v>
      </c>
      <c r="O51">
        <f t="shared" si="2"/>
        <v>38.849999999999994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 t="shared" si="0"/>
        <v>Liberica</v>
      </c>
      <c r="K52" t="str">
        <f>INDEX(products!$A$1:$G$49,MATCH(orders!$D52,products!$A$1:$A$49,0),MATCH(orders!K$1,products!$A$1:$G$1,0))</f>
        <v>D</v>
      </c>
      <c r="L52" t="str">
        <f t="shared" si="1"/>
        <v>Dark</v>
      </c>
      <c r="M52">
        <f>INDEX(products!$A$1:$G$49,MATCH(orders!$D52,products!$A$1:$A$49,0),MATCH(orders!M$1,products!$A$1:$G$1,0))</f>
        <v>0.5</v>
      </c>
      <c r="N52">
        <f>INDEX(products!$A$1:$G$49,MATCH(orders!$D52,products!$A$1:$A$49,0),MATCH(orders!N$1,products!$A$1:$G$1,0))</f>
        <v>7.77</v>
      </c>
      <c r="O52">
        <f t="shared" si="2"/>
        <v>15.54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 t="shared" si="0"/>
        <v>Liberica</v>
      </c>
      <c r="K53" t="str">
        <f>INDEX(products!$A$1:$G$49,MATCH(orders!$D53,products!$A$1:$A$49,0),MATCH(orders!K$1,products!$A$1:$G$1,0))</f>
        <v>L</v>
      </c>
      <c r="L53" t="str">
        <f t="shared" si="1"/>
        <v>Light</v>
      </c>
      <c r="M53">
        <f>INDEX(products!$A$1:$G$49,MATCH(orders!$D53,products!$A$1:$A$49,0),MATCH(orders!M$1,products!$A$1:$G$1,0))</f>
        <v>2.5</v>
      </c>
      <c r="N53">
        <f>INDEX(products!$A$1:$G$49,MATCH(orders!$D53,products!$A$1:$A$49,0),MATCH(orders!N$1,products!$A$1:$G$1,0))</f>
        <v>36.454999999999998</v>
      </c>
      <c r="O53">
        <f t="shared" si="2"/>
        <v>145.82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 t="shared" si="0"/>
        <v>Robusta</v>
      </c>
      <c r="K54" t="str">
        <f>INDEX(products!$A$1:$G$49,MATCH(orders!$D54,products!$A$1:$A$49,0),MATCH(orders!K$1,products!$A$1:$G$1,0))</f>
        <v>M</v>
      </c>
      <c r="L54" t="str">
        <f t="shared" si="1"/>
        <v>Medium</v>
      </c>
      <c r="M54">
        <f>INDEX(products!$A$1:$G$49,MATCH(orders!$D54,products!$A$1:$A$49,0),MATCH(orders!M$1,products!$A$1:$G$1,0))</f>
        <v>0.5</v>
      </c>
      <c r="N54">
        <f>INDEX(products!$A$1:$G$49,MATCH(orders!$D54,products!$A$1:$A$49,0),MATCH(orders!N$1,products!$A$1:$G$1,0))</f>
        <v>5.97</v>
      </c>
      <c r="O54">
        <f t="shared" si="2"/>
        <v>29.849999999999998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 t="shared" si="0"/>
        <v>Liberica</v>
      </c>
      <c r="K55" t="str">
        <f>INDEX(products!$A$1:$G$49,MATCH(orders!$D55,products!$A$1:$A$49,0),MATCH(orders!K$1,products!$A$1:$G$1,0))</f>
        <v>L</v>
      </c>
      <c r="L55" t="str">
        <f t="shared" si="1"/>
        <v>Light</v>
      </c>
      <c r="M55">
        <f>INDEX(products!$A$1:$G$49,MATCH(orders!$D55,products!$A$1:$A$49,0),MATCH(orders!M$1,products!$A$1:$G$1,0))</f>
        <v>2.5</v>
      </c>
      <c r="N55">
        <f>INDEX(products!$A$1:$G$49,MATCH(orders!$D55,products!$A$1:$A$49,0),MATCH(orders!N$1,products!$A$1:$G$1,0))</f>
        <v>36.454999999999998</v>
      </c>
      <c r="O55">
        <f t="shared" si="2"/>
        <v>72.91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 t="shared" si="0"/>
        <v>Liberica</v>
      </c>
      <c r="K56" t="str">
        <f>INDEX(products!$A$1:$G$49,MATCH(orders!$D56,products!$A$1:$A$49,0),MATCH(orders!K$1,products!$A$1:$G$1,0))</f>
        <v>M</v>
      </c>
      <c r="L56" t="str">
        <f t="shared" si="1"/>
        <v>Medium</v>
      </c>
      <c r="M56">
        <f>INDEX(products!$A$1:$G$49,MATCH(orders!$D56,products!$A$1:$A$49,0),MATCH(orders!M$1,products!$A$1:$G$1,0))</f>
        <v>1</v>
      </c>
      <c r="N56">
        <f>INDEX(products!$A$1:$G$49,MATCH(orders!$D56,products!$A$1:$A$49,0),MATCH(orders!N$1,products!$A$1:$G$1,0))</f>
        <v>14.55</v>
      </c>
      <c r="O56">
        <f t="shared" si="2"/>
        <v>72.75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 t="shared" si="0"/>
        <v>Liberica</v>
      </c>
      <c r="K57" t="str">
        <f>INDEX(products!$A$1:$G$49,MATCH(orders!$D57,products!$A$1:$A$49,0),MATCH(orders!K$1,products!$A$1:$G$1,0))</f>
        <v>L</v>
      </c>
      <c r="L57" t="str">
        <f t="shared" si="1"/>
        <v>Light</v>
      </c>
      <c r="M57">
        <f>INDEX(products!$A$1:$G$49,MATCH(orders!$D57,products!$A$1:$A$49,0),MATCH(orders!M$1,products!$A$1:$G$1,0))</f>
        <v>1</v>
      </c>
      <c r="N57">
        <f>INDEX(products!$A$1:$G$49,MATCH(orders!$D57,products!$A$1:$A$49,0),MATCH(orders!N$1,products!$A$1:$G$1,0))</f>
        <v>15.85</v>
      </c>
      <c r="O57">
        <f t="shared" si="2"/>
        <v>47.55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 t="shared" si="0"/>
        <v>Excelsa</v>
      </c>
      <c r="K58" t="str">
        <f>INDEX(products!$A$1:$G$49,MATCH(orders!$D58,products!$A$1:$A$49,0),MATCH(orders!K$1,products!$A$1:$G$1,0))</f>
        <v>D</v>
      </c>
      <c r="L58" t="str">
        <f t="shared" si="1"/>
        <v>Dark</v>
      </c>
      <c r="M58">
        <f>INDEX(products!$A$1:$G$49,MATCH(orders!$D58,products!$A$1:$A$49,0),MATCH(orders!M$1,products!$A$1:$G$1,0))</f>
        <v>0.2</v>
      </c>
      <c r="N58">
        <f>INDEX(products!$A$1:$G$49,MATCH(orders!$D58,products!$A$1:$A$49,0),MATCH(orders!N$1,products!$A$1:$G$1,0))</f>
        <v>3.645</v>
      </c>
      <c r="O58">
        <f t="shared" si="2"/>
        <v>10.935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 t="shared" si="0"/>
        <v>Excelsa</v>
      </c>
      <c r="K59" t="str">
        <f>INDEX(products!$A$1:$G$49,MATCH(orders!$D59,products!$A$1:$A$49,0),MATCH(orders!K$1,products!$A$1:$G$1,0))</f>
        <v>L</v>
      </c>
      <c r="L59" t="str">
        <f t="shared" si="1"/>
        <v>Light</v>
      </c>
      <c r="M59">
        <f>INDEX(products!$A$1:$G$49,MATCH(orders!$D59,products!$A$1:$A$49,0),MATCH(orders!M$1,products!$A$1:$G$1,0))</f>
        <v>1</v>
      </c>
      <c r="N59">
        <f>INDEX(products!$A$1:$G$49,MATCH(orders!$D59,products!$A$1:$A$49,0),MATCH(orders!N$1,products!$A$1:$G$1,0))</f>
        <v>14.85</v>
      </c>
      <c r="O59">
        <f t="shared" si="2"/>
        <v>59.4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 t="shared" si="0"/>
        <v>Liberica</v>
      </c>
      <c r="K60" t="str">
        <f>INDEX(products!$A$1:$G$49,MATCH(orders!$D60,products!$A$1:$A$49,0),MATCH(orders!K$1,products!$A$1:$G$1,0))</f>
        <v>D</v>
      </c>
      <c r="L60" t="str">
        <f t="shared" si="1"/>
        <v>Dark</v>
      </c>
      <c r="M60">
        <f>INDEX(products!$A$1:$G$49,MATCH(orders!$D60,products!$A$1:$A$49,0),MATCH(orders!M$1,products!$A$1:$G$1,0))</f>
        <v>2.5</v>
      </c>
      <c r="N60">
        <f>INDEX(products!$A$1:$G$49,MATCH(orders!$D60,products!$A$1:$A$49,0),MATCH(orders!N$1,products!$A$1:$G$1,0))</f>
        <v>29.784999999999997</v>
      </c>
      <c r="O60">
        <f t="shared" si="2"/>
        <v>89.35499999999999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 t="shared" si="0"/>
        <v>Liberica</v>
      </c>
      <c r="K61" t="str">
        <f>INDEX(products!$A$1:$G$49,MATCH(orders!$D61,products!$A$1:$A$49,0),MATCH(orders!K$1,products!$A$1:$G$1,0))</f>
        <v>M</v>
      </c>
      <c r="L61" t="str">
        <f t="shared" si="1"/>
        <v>Medium</v>
      </c>
      <c r="M61">
        <f>INDEX(products!$A$1:$G$49,MATCH(orders!$D61,products!$A$1:$A$49,0),MATCH(orders!M$1,products!$A$1:$G$1,0))</f>
        <v>0.5</v>
      </c>
      <c r="N61">
        <f>INDEX(products!$A$1:$G$49,MATCH(orders!$D61,products!$A$1:$A$49,0),MATCH(orders!N$1,products!$A$1:$G$1,0))</f>
        <v>8.73</v>
      </c>
      <c r="O61">
        <f t="shared" si="2"/>
        <v>26.19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 t="shared" si="0"/>
        <v>Arabica</v>
      </c>
      <c r="K62" t="str">
        <f>INDEX(products!$A$1:$G$49,MATCH(orders!$D62,products!$A$1:$A$49,0),MATCH(orders!K$1,products!$A$1:$G$1,0))</f>
        <v>D</v>
      </c>
      <c r="L62" t="str">
        <f t="shared" si="1"/>
        <v>Dark</v>
      </c>
      <c r="M62">
        <f>INDEX(products!$A$1:$G$49,MATCH(orders!$D62,products!$A$1:$A$49,0),MATCH(orders!M$1,products!$A$1:$G$1,0))</f>
        <v>2.5</v>
      </c>
      <c r="N62">
        <f>INDEX(products!$A$1:$G$49,MATCH(orders!$D62,products!$A$1:$A$49,0),MATCH(orders!N$1,products!$A$1:$G$1,0))</f>
        <v>22.884999999999998</v>
      </c>
      <c r="O62">
        <f t="shared" si="2"/>
        <v>114.42499999999998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 t="shared" si="0"/>
        <v>Robusta</v>
      </c>
      <c r="K63" t="str">
        <f>INDEX(products!$A$1:$G$49,MATCH(orders!$D63,products!$A$1:$A$49,0),MATCH(orders!K$1,products!$A$1:$G$1,0))</f>
        <v>D</v>
      </c>
      <c r="L63" t="str">
        <f t="shared" si="1"/>
        <v>Dark</v>
      </c>
      <c r="M63">
        <f>INDEX(products!$A$1:$G$49,MATCH(orders!$D63,products!$A$1:$A$49,0),MATCH(orders!M$1,products!$A$1:$G$1,0))</f>
        <v>0.5</v>
      </c>
      <c r="N63">
        <f>INDEX(products!$A$1:$G$49,MATCH(orders!$D63,products!$A$1:$A$49,0),MATCH(orders!N$1,products!$A$1:$G$1,0))</f>
        <v>5.3699999999999992</v>
      </c>
      <c r="O63">
        <f t="shared" si="2"/>
        <v>26.849999999999994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 t="shared" si="0"/>
        <v>Liberica</v>
      </c>
      <c r="K64" t="str">
        <f>INDEX(products!$A$1:$G$49,MATCH(orders!$D64,products!$A$1:$A$49,0),MATCH(orders!K$1,products!$A$1:$G$1,0))</f>
        <v>L</v>
      </c>
      <c r="L64" t="str">
        <f t="shared" si="1"/>
        <v>Light</v>
      </c>
      <c r="M64">
        <f>INDEX(products!$A$1:$G$49,MATCH(orders!$D64,products!$A$1:$A$49,0),MATCH(orders!M$1,products!$A$1:$G$1,0))</f>
        <v>0.2</v>
      </c>
      <c r="N64">
        <f>INDEX(products!$A$1:$G$49,MATCH(orders!$D64,products!$A$1:$A$49,0),MATCH(orders!N$1,products!$A$1:$G$1,0))</f>
        <v>4.7549999999999999</v>
      </c>
      <c r="O64">
        <f t="shared" si="2"/>
        <v>23.774999999999999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 t="shared" si="0"/>
        <v>Arabica</v>
      </c>
      <c r="K65" t="str">
        <f>INDEX(products!$A$1:$G$49,MATCH(orders!$D65,products!$A$1:$A$49,0),MATCH(orders!K$1,products!$A$1:$G$1,0))</f>
        <v>M</v>
      </c>
      <c r="L65" t="str">
        <f t="shared" si="1"/>
        <v>Medium</v>
      </c>
      <c r="M65">
        <f>INDEX(products!$A$1:$G$49,MATCH(orders!$D65,products!$A$1:$A$49,0),MATCH(orders!M$1,products!$A$1:$G$1,0))</f>
        <v>0.5</v>
      </c>
      <c r="N65">
        <f>INDEX(products!$A$1:$G$49,MATCH(orders!$D65,products!$A$1:$A$49,0),MATCH(orders!N$1,products!$A$1:$G$1,0))</f>
        <v>6.75</v>
      </c>
      <c r="O65">
        <f t="shared" si="2"/>
        <v>6.75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 t="shared" si="0"/>
        <v>Robusta</v>
      </c>
      <c r="K66" t="str">
        <f>INDEX(products!$A$1:$G$49,MATCH(orders!$D66,products!$A$1:$A$49,0),MATCH(orders!K$1,products!$A$1:$G$1,0))</f>
        <v>M</v>
      </c>
      <c r="L66" t="str">
        <f t="shared" si="1"/>
        <v>Medium</v>
      </c>
      <c r="M66">
        <f>INDEX(products!$A$1:$G$49,MATCH(orders!$D66,products!$A$1:$A$49,0),MATCH(orders!M$1,products!$A$1:$G$1,0))</f>
        <v>0.5</v>
      </c>
      <c r="N66">
        <f>INDEX(products!$A$1:$G$49,MATCH(orders!$D66,products!$A$1:$A$49,0),MATCH(orders!N$1,products!$A$1:$G$1,0))</f>
        <v>5.97</v>
      </c>
      <c r="O66">
        <f t="shared" si="2"/>
        <v>35.82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 t="shared" ref="J67:J130" si="3">IF(I67="Rob","Robusta",IF(I67="Exc","Excelsa",IF(I67="Ara","Arabica","Liberica")))</f>
        <v>Robusta</v>
      </c>
      <c r="K67" t="str">
        <f>INDEX(products!$A$1:$G$49,MATCH(orders!$D67,products!$A$1:$A$49,0),MATCH(orders!K$1,products!$A$1:$G$1,0))</f>
        <v>D</v>
      </c>
      <c r="L67" t="str">
        <f t="shared" ref="L67:L130" si="4">IF(K67="M", "Medium",IF(K67="L","Light","Dark"))</f>
        <v>Dark</v>
      </c>
      <c r="M67">
        <f>INDEX(products!$A$1:$G$49,MATCH(orders!$D67,products!$A$1:$A$49,0),MATCH(orders!M$1,products!$A$1:$G$1,0))</f>
        <v>2.5</v>
      </c>
      <c r="N67">
        <f>INDEX(products!$A$1:$G$49,MATCH(orders!$D67,products!$A$1:$A$49,0),MATCH(orders!N$1,products!$A$1:$G$1,0))</f>
        <v>20.584999999999997</v>
      </c>
      <c r="O67">
        <f t="shared" ref="O67:O130" si="5">N67*E67</f>
        <v>82.339999999999989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 t="shared" si="3"/>
        <v>Robusta</v>
      </c>
      <c r="K68" t="str">
        <f>INDEX(products!$A$1:$G$49,MATCH(orders!$D68,products!$A$1:$A$49,0),MATCH(orders!K$1,products!$A$1:$G$1,0))</f>
        <v>L</v>
      </c>
      <c r="L68" t="str">
        <f t="shared" si="4"/>
        <v>Light</v>
      </c>
      <c r="M68">
        <f>INDEX(products!$A$1:$G$49,MATCH(orders!$D68,products!$A$1:$A$49,0),MATCH(orders!M$1,products!$A$1:$G$1,0))</f>
        <v>0.5</v>
      </c>
      <c r="N68">
        <f>INDEX(products!$A$1:$G$49,MATCH(orders!$D68,products!$A$1:$A$49,0),MATCH(orders!N$1,products!$A$1:$G$1,0))</f>
        <v>7.169999999999999</v>
      </c>
      <c r="O68">
        <f t="shared" si="5"/>
        <v>7.169999999999999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 t="shared" si="3"/>
        <v>Liberica</v>
      </c>
      <c r="K69" t="str">
        <f>INDEX(products!$A$1:$G$49,MATCH(orders!$D69,products!$A$1:$A$49,0),MATCH(orders!K$1,products!$A$1:$G$1,0))</f>
        <v>L</v>
      </c>
      <c r="L69" t="str">
        <f t="shared" si="4"/>
        <v>Light</v>
      </c>
      <c r="M69">
        <f>INDEX(products!$A$1:$G$49,MATCH(orders!$D69,products!$A$1:$A$49,0),MATCH(orders!M$1,products!$A$1:$G$1,0))</f>
        <v>0.2</v>
      </c>
      <c r="N69">
        <f>INDEX(products!$A$1:$G$49,MATCH(orders!$D69,products!$A$1:$A$49,0),MATCH(orders!N$1,products!$A$1:$G$1,0))</f>
        <v>4.7549999999999999</v>
      </c>
      <c r="O69">
        <f t="shared" si="5"/>
        <v>9.51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 t="shared" si="3"/>
        <v>Robusta</v>
      </c>
      <c r="K70" t="str">
        <f>INDEX(products!$A$1:$G$49,MATCH(orders!$D70,products!$A$1:$A$49,0),MATCH(orders!K$1,products!$A$1:$G$1,0))</f>
        <v>M</v>
      </c>
      <c r="L70" t="str">
        <f t="shared" si="4"/>
        <v>Medium</v>
      </c>
      <c r="M70">
        <f>INDEX(products!$A$1:$G$49,MATCH(orders!$D70,products!$A$1:$A$49,0),MATCH(orders!M$1,products!$A$1:$G$1,0))</f>
        <v>0.2</v>
      </c>
      <c r="N70">
        <f>INDEX(products!$A$1:$G$49,MATCH(orders!$D70,products!$A$1:$A$49,0),MATCH(orders!N$1,products!$A$1:$G$1,0))</f>
        <v>2.9849999999999999</v>
      </c>
      <c r="O70">
        <f t="shared" si="5"/>
        <v>2.9849999999999999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 t="shared" si="3"/>
        <v>Robusta</v>
      </c>
      <c r="K71" t="str">
        <f>INDEX(products!$A$1:$G$49,MATCH(orders!$D71,products!$A$1:$A$49,0),MATCH(orders!K$1,products!$A$1:$G$1,0))</f>
        <v>M</v>
      </c>
      <c r="L71" t="str">
        <f t="shared" si="4"/>
        <v>Medium</v>
      </c>
      <c r="M71">
        <f>INDEX(products!$A$1:$G$49,MATCH(orders!$D71,products!$A$1:$A$49,0),MATCH(orders!M$1,products!$A$1:$G$1,0))</f>
        <v>1</v>
      </c>
      <c r="N71">
        <f>INDEX(products!$A$1:$G$49,MATCH(orders!$D71,products!$A$1:$A$49,0),MATCH(orders!N$1,products!$A$1:$G$1,0))</f>
        <v>9.9499999999999993</v>
      </c>
      <c r="O71">
        <f t="shared" si="5"/>
        <v>59.699999999999996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 t="shared" si="3"/>
        <v>Excelsa</v>
      </c>
      <c r="K72" t="str">
        <f>INDEX(products!$A$1:$G$49,MATCH(orders!$D72,products!$A$1:$A$49,0),MATCH(orders!K$1,products!$A$1:$G$1,0))</f>
        <v>L</v>
      </c>
      <c r="L72" t="str">
        <f t="shared" si="4"/>
        <v>Light</v>
      </c>
      <c r="M72">
        <f>INDEX(products!$A$1:$G$49,MATCH(orders!$D72,products!$A$1:$A$49,0),MATCH(orders!M$1,products!$A$1:$G$1,0))</f>
        <v>2.5</v>
      </c>
      <c r="N72">
        <f>INDEX(products!$A$1:$G$49,MATCH(orders!$D72,products!$A$1:$A$49,0),MATCH(orders!N$1,products!$A$1:$G$1,0))</f>
        <v>34.154999999999994</v>
      </c>
      <c r="O72">
        <f t="shared" si="5"/>
        <v>136.61999999999998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 t="shared" si="3"/>
        <v>Liberica</v>
      </c>
      <c r="K73" t="str">
        <f>INDEX(products!$A$1:$G$49,MATCH(orders!$D73,products!$A$1:$A$49,0),MATCH(orders!K$1,products!$A$1:$G$1,0))</f>
        <v>L</v>
      </c>
      <c r="L73" t="str">
        <f t="shared" si="4"/>
        <v>Light</v>
      </c>
      <c r="M73">
        <f>INDEX(products!$A$1:$G$49,MATCH(orders!$D73,products!$A$1:$A$49,0),MATCH(orders!M$1,products!$A$1:$G$1,0))</f>
        <v>0.2</v>
      </c>
      <c r="N73">
        <f>INDEX(products!$A$1:$G$49,MATCH(orders!$D73,products!$A$1:$A$49,0),MATCH(orders!N$1,products!$A$1:$G$1,0))</f>
        <v>4.7549999999999999</v>
      </c>
      <c r="O73">
        <f t="shared" si="5"/>
        <v>9.51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 t="shared" si="3"/>
        <v>Arabica</v>
      </c>
      <c r="K74" t="str">
        <f>INDEX(products!$A$1:$G$49,MATCH(orders!$D74,products!$A$1:$A$49,0),MATCH(orders!K$1,products!$A$1:$G$1,0))</f>
        <v>M</v>
      </c>
      <c r="L74" t="str">
        <f t="shared" si="4"/>
        <v>Medium</v>
      </c>
      <c r="M74">
        <f>INDEX(products!$A$1:$G$49,MATCH(orders!$D74,products!$A$1:$A$49,0),MATCH(orders!M$1,products!$A$1:$G$1,0))</f>
        <v>2.5</v>
      </c>
      <c r="N74">
        <f>INDEX(products!$A$1:$G$49,MATCH(orders!$D74,products!$A$1:$A$49,0),MATCH(orders!N$1,products!$A$1:$G$1,0))</f>
        <v>25.874999999999996</v>
      </c>
      <c r="O74">
        <f t="shared" si="5"/>
        <v>77.624999999999986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 t="shared" si="3"/>
        <v>Liberica</v>
      </c>
      <c r="K75" t="str">
        <f>INDEX(products!$A$1:$G$49,MATCH(orders!$D75,products!$A$1:$A$49,0),MATCH(orders!K$1,products!$A$1:$G$1,0))</f>
        <v>M</v>
      </c>
      <c r="L75" t="str">
        <f t="shared" si="4"/>
        <v>Medium</v>
      </c>
      <c r="M75">
        <f>INDEX(products!$A$1:$G$49,MATCH(orders!$D75,products!$A$1:$A$49,0),MATCH(orders!M$1,products!$A$1:$G$1,0))</f>
        <v>0.2</v>
      </c>
      <c r="N75">
        <f>INDEX(products!$A$1:$G$49,MATCH(orders!$D75,products!$A$1:$A$49,0),MATCH(orders!N$1,products!$A$1:$G$1,0))</f>
        <v>4.3650000000000002</v>
      </c>
      <c r="O75">
        <f t="shared" si="5"/>
        <v>21.825000000000003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 t="shared" si="3"/>
        <v>Excelsa</v>
      </c>
      <c r="K76" t="str">
        <f>INDEX(products!$A$1:$G$49,MATCH(orders!$D76,products!$A$1:$A$49,0),MATCH(orders!K$1,products!$A$1:$G$1,0))</f>
        <v>L</v>
      </c>
      <c r="L76" t="str">
        <f t="shared" si="4"/>
        <v>Light</v>
      </c>
      <c r="M76">
        <f>INDEX(products!$A$1:$G$49,MATCH(orders!$D76,products!$A$1:$A$49,0),MATCH(orders!M$1,products!$A$1:$G$1,0))</f>
        <v>0.5</v>
      </c>
      <c r="N76">
        <f>INDEX(products!$A$1:$G$49,MATCH(orders!$D76,products!$A$1:$A$49,0),MATCH(orders!N$1,products!$A$1:$G$1,0))</f>
        <v>8.91</v>
      </c>
      <c r="O76">
        <f t="shared" si="5"/>
        <v>17.82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 t="shared" si="3"/>
        <v>Robusta</v>
      </c>
      <c r="K77" t="str">
        <f>INDEX(products!$A$1:$G$49,MATCH(orders!$D77,products!$A$1:$A$49,0),MATCH(orders!K$1,products!$A$1:$G$1,0))</f>
        <v>D</v>
      </c>
      <c r="L77" t="str">
        <f t="shared" si="4"/>
        <v>Dark</v>
      </c>
      <c r="M77">
        <f>INDEX(products!$A$1:$G$49,MATCH(orders!$D77,products!$A$1:$A$49,0),MATCH(orders!M$1,products!$A$1:$G$1,0))</f>
        <v>1</v>
      </c>
      <c r="N77">
        <f>INDEX(products!$A$1:$G$49,MATCH(orders!$D77,products!$A$1:$A$49,0),MATCH(orders!N$1,products!$A$1:$G$1,0))</f>
        <v>8.9499999999999993</v>
      </c>
      <c r="O77">
        <f t="shared" si="5"/>
        <v>53.699999999999996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 t="shared" si="3"/>
        <v>Robusta</v>
      </c>
      <c r="K78" t="str">
        <f>INDEX(products!$A$1:$G$49,MATCH(orders!$D78,products!$A$1:$A$49,0),MATCH(orders!K$1,products!$A$1:$G$1,0))</f>
        <v>L</v>
      </c>
      <c r="L78" t="str">
        <f t="shared" si="4"/>
        <v>Light</v>
      </c>
      <c r="M78">
        <f>INDEX(products!$A$1:$G$49,MATCH(orders!$D78,products!$A$1:$A$49,0),MATCH(orders!M$1,products!$A$1:$G$1,0))</f>
        <v>0.2</v>
      </c>
      <c r="N78">
        <f>INDEX(products!$A$1:$G$49,MATCH(orders!$D78,products!$A$1:$A$49,0),MATCH(orders!N$1,products!$A$1:$G$1,0))</f>
        <v>3.5849999999999995</v>
      </c>
      <c r="O78">
        <f t="shared" si="5"/>
        <v>3.5849999999999995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 t="shared" si="3"/>
        <v>Excelsa</v>
      </c>
      <c r="K79" t="str">
        <f>INDEX(products!$A$1:$G$49,MATCH(orders!$D79,products!$A$1:$A$49,0),MATCH(orders!K$1,products!$A$1:$G$1,0))</f>
        <v>D</v>
      </c>
      <c r="L79" t="str">
        <f t="shared" si="4"/>
        <v>Dark</v>
      </c>
      <c r="M79">
        <f>INDEX(products!$A$1:$G$49,MATCH(orders!$D79,products!$A$1:$A$49,0),MATCH(orders!M$1,products!$A$1:$G$1,0))</f>
        <v>0.2</v>
      </c>
      <c r="N79">
        <f>INDEX(products!$A$1:$G$49,MATCH(orders!$D79,products!$A$1:$A$49,0),MATCH(orders!N$1,products!$A$1:$G$1,0))</f>
        <v>3.645</v>
      </c>
      <c r="O79">
        <f t="shared" si="5"/>
        <v>7.29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 t="shared" si="3"/>
        <v>Arabica</v>
      </c>
      <c r="K80" t="str">
        <f>INDEX(products!$A$1:$G$49,MATCH(orders!$D80,products!$A$1:$A$49,0),MATCH(orders!K$1,products!$A$1:$G$1,0))</f>
        <v>M</v>
      </c>
      <c r="L80" t="str">
        <f t="shared" si="4"/>
        <v>Medium</v>
      </c>
      <c r="M80">
        <f>INDEX(products!$A$1:$G$49,MATCH(orders!$D80,products!$A$1:$A$49,0),MATCH(orders!M$1,products!$A$1:$G$1,0))</f>
        <v>0.5</v>
      </c>
      <c r="N80">
        <f>INDEX(products!$A$1:$G$49,MATCH(orders!$D80,products!$A$1:$A$49,0),MATCH(orders!N$1,products!$A$1:$G$1,0))</f>
        <v>6.75</v>
      </c>
      <c r="O80">
        <f t="shared" si="5"/>
        <v>40.5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 t="shared" si="3"/>
        <v>Robusta</v>
      </c>
      <c r="K81" t="str">
        <f>INDEX(products!$A$1:$G$49,MATCH(orders!$D81,products!$A$1:$A$49,0),MATCH(orders!K$1,products!$A$1:$G$1,0))</f>
        <v>L</v>
      </c>
      <c r="L81" t="str">
        <f t="shared" si="4"/>
        <v>Light</v>
      </c>
      <c r="M81">
        <f>INDEX(products!$A$1:$G$49,MATCH(orders!$D81,products!$A$1:$A$49,0),MATCH(orders!M$1,products!$A$1:$G$1,0))</f>
        <v>1</v>
      </c>
      <c r="N81">
        <f>INDEX(products!$A$1:$G$49,MATCH(orders!$D81,products!$A$1:$A$49,0),MATCH(orders!N$1,products!$A$1:$G$1,0))</f>
        <v>11.95</v>
      </c>
      <c r="O81">
        <f t="shared" si="5"/>
        <v>47.8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 t="shared" si="3"/>
        <v>Arabica</v>
      </c>
      <c r="K82" t="str">
        <f>INDEX(products!$A$1:$G$49,MATCH(orders!$D82,products!$A$1:$A$49,0),MATCH(orders!K$1,products!$A$1:$G$1,0))</f>
        <v>L</v>
      </c>
      <c r="L82" t="str">
        <f t="shared" si="4"/>
        <v>Light</v>
      </c>
      <c r="M82">
        <f>INDEX(products!$A$1:$G$49,MATCH(orders!$D82,products!$A$1:$A$49,0),MATCH(orders!M$1,products!$A$1:$G$1,0))</f>
        <v>0.5</v>
      </c>
      <c r="N82">
        <f>INDEX(products!$A$1:$G$49,MATCH(orders!$D82,products!$A$1:$A$49,0),MATCH(orders!N$1,products!$A$1:$G$1,0))</f>
        <v>7.77</v>
      </c>
      <c r="O82">
        <f t="shared" si="5"/>
        <v>38.849999999999994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 t="shared" si="3"/>
        <v>Liberica</v>
      </c>
      <c r="K83" t="str">
        <f>INDEX(products!$A$1:$G$49,MATCH(orders!$D83,products!$A$1:$A$49,0),MATCH(orders!K$1,products!$A$1:$G$1,0))</f>
        <v>L</v>
      </c>
      <c r="L83" t="str">
        <f t="shared" si="4"/>
        <v>Light</v>
      </c>
      <c r="M83">
        <f>INDEX(products!$A$1:$G$49,MATCH(orders!$D83,products!$A$1:$A$49,0),MATCH(orders!M$1,products!$A$1:$G$1,0))</f>
        <v>2.5</v>
      </c>
      <c r="N83">
        <f>INDEX(products!$A$1:$G$49,MATCH(orders!$D83,products!$A$1:$A$49,0),MATCH(orders!N$1,products!$A$1:$G$1,0))</f>
        <v>36.454999999999998</v>
      </c>
      <c r="O83">
        <f t="shared" si="5"/>
        <v>109.36499999999999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 t="shared" si="3"/>
        <v>Liberica</v>
      </c>
      <c r="K84" t="str">
        <f>INDEX(products!$A$1:$G$49,MATCH(orders!$D84,products!$A$1:$A$49,0),MATCH(orders!K$1,products!$A$1:$G$1,0))</f>
        <v>M</v>
      </c>
      <c r="L84" t="str">
        <f t="shared" si="4"/>
        <v>Medium</v>
      </c>
      <c r="M84">
        <f>INDEX(products!$A$1:$G$49,MATCH(orders!$D84,products!$A$1:$A$49,0),MATCH(orders!M$1,products!$A$1:$G$1,0))</f>
        <v>2.5</v>
      </c>
      <c r="N84">
        <f>INDEX(products!$A$1:$G$49,MATCH(orders!$D84,products!$A$1:$A$49,0),MATCH(orders!N$1,products!$A$1:$G$1,0))</f>
        <v>33.464999999999996</v>
      </c>
      <c r="O84">
        <f t="shared" si="5"/>
        <v>100.39499999999998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 t="shared" si="3"/>
        <v>Robusta</v>
      </c>
      <c r="K85" t="str">
        <f>INDEX(products!$A$1:$G$49,MATCH(orders!$D85,products!$A$1:$A$49,0),MATCH(orders!K$1,products!$A$1:$G$1,0))</f>
        <v>D</v>
      </c>
      <c r="L85" t="str">
        <f t="shared" si="4"/>
        <v>Dark</v>
      </c>
      <c r="M85">
        <f>INDEX(products!$A$1:$G$49,MATCH(orders!$D85,products!$A$1:$A$49,0),MATCH(orders!M$1,products!$A$1:$G$1,0))</f>
        <v>2.5</v>
      </c>
      <c r="N85">
        <f>INDEX(products!$A$1:$G$49,MATCH(orders!$D85,products!$A$1:$A$49,0),MATCH(orders!N$1,products!$A$1:$G$1,0))</f>
        <v>20.584999999999997</v>
      </c>
      <c r="O85">
        <f t="shared" si="5"/>
        <v>82.339999999999989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 t="shared" si="3"/>
        <v>Liberica</v>
      </c>
      <c r="K86" t="str">
        <f>INDEX(products!$A$1:$G$49,MATCH(orders!$D86,products!$A$1:$A$49,0),MATCH(orders!K$1,products!$A$1:$G$1,0))</f>
        <v>L</v>
      </c>
      <c r="L86" t="str">
        <f t="shared" si="4"/>
        <v>Light</v>
      </c>
      <c r="M86">
        <f>INDEX(products!$A$1:$G$49,MATCH(orders!$D86,products!$A$1:$A$49,0),MATCH(orders!M$1,products!$A$1:$G$1,0))</f>
        <v>0.5</v>
      </c>
      <c r="N86">
        <f>INDEX(products!$A$1:$G$49,MATCH(orders!$D86,products!$A$1:$A$49,0),MATCH(orders!N$1,products!$A$1:$G$1,0))</f>
        <v>9.51</v>
      </c>
      <c r="O86">
        <f t="shared" si="5"/>
        <v>9.51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 t="shared" si="3"/>
        <v>Arabica</v>
      </c>
      <c r="K87" t="str">
        <f>INDEX(products!$A$1:$G$49,MATCH(orders!$D87,products!$A$1:$A$49,0),MATCH(orders!K$1,products!$A$1:$G$1,0))</f>
        <v>L</v>
      </c>
      <c r="L87" t="str">
        <f t="shared" si="4"/>
        <v>Light</v>
      </c>
      <c r="M87">
        <f>INDEX(products!$A$1:$G$49,MATCH(orders!$D87,products!$A$1:$A$49,0),MATCH(orders!M$1,products!$A$1:$G$1,0))</f>
        <v>2.5</v>
      </c>
      <c r="N87">
        <f>INDEX(products!$A$1:$G$49,MATCH(orders!$D87,products!$A$1:$A$49,0),MATCH(orders!N$1,products!$A$1:$G$1,0))</f>
        <v>29.784999999999997</v>
      </c>
      <c r="O87">
        <f t="shared" si="5"/>
        <v>89.35499999999999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 t="shared" si="3"/>
        <v>Arabica</v>
      </c>
      <c r="K88" t="str">
        <f>INDEX(products!$A$1:$G$49,MATCH(orders!$D88,products!$A$1:$A$49,0),MATCH(orders!K$1,products!$A$1:$G$1,0))</f>
        <v>D</v>
      </c>
      <c r="L88" t="str">
        <f t="shared" si="4"/>
        <v>Dark</v>
      </c>
      <c r="M88">
        <f>INDEX(products!$A$1:$G$49,MATCH(orders!$D88,products!$A$1:$A$49,0),MATCH(orders!M$1,products!$A$1:$G$1,0))</f>
        <v>0.2</v>
      </c>
      <c r="N88">
        <f>INDEX(products!$A$1:$G$49,MATCH(orders!$D88,products!$A$1:$A$49,0),MATCH(orders!N$1,products!$A$1:$G$1,0))</f>
        <v>2.9849999999999999</v>
      </c>
      <c r="O88">
        <f t="shared" si="5"/>
        <v>11.94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 t="shared" si="3"/>
        <v>Arabica</v>
      </c>
      <c r="K89" t="str">
        <f>INDEX(products!$A$1:$G$49,MATCH(orders!$D89,products!$A$1:$A$49,0),MATCH(orders!K$1,products!$A$1:$G$1,0))</f>
        <v>M</v>
      </c>
      <c r="L89" t="str">
        <f t="shared" si="4"/>
        <v>Medium</v>
      </c>
      <c r="M89">
        <f>INDEX(products!$A$1:$G$49,MATCH(orders!$D89,products!$A$1:$A$49,0),MATCH(orders!M$1,products!$A$1:$G$1,0))</f>
        <v>1</v>
      </c>
      <c r="N89">
        <f>INDEX(products!$A$1:$G$49,MATCH(orders!$D89,products!$A$1:$A$49,0),MATCH(orders!N$1,products!$A$1:$G$1,0))</f>
        <v>11.25</v>
      </c>
      <c r="O89">
        <f t="shared" si="5"/>
        <v>33.75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 t="shared" si="3"/>
        <v>Robusta</v>
      </c>
      <c r="K90" t="str">
        <f>INDEX(products!$A$1:$G$49,MATCH(orders!$D90,products!$A$1:$A$49,0),MATCH(orders!K$1,products!$A$1:$G$1,0))</f>
        <v>L</v>
      </c>
      <c r="L90" t="str">
        <f t="shared" si="4"/>
        <v>Light</v>
      </c>
      <c r="M90">
        <f>INDEX(products!$A$1:$G$49,MATCH(orders!$D90,products!$A$1:$A$49,0),MATCH(orders!M$1,products!$A$1:$G$1,0))</f>
        <v>1</v>
      </c>
      <c r="N90">
        <f>INDEX(products!$A$1:$G$49,MATCH(orders!$D90,products!$A$1:$A$49,0),MATCH(orders!N$1,products!$A$1:$G$1,0))</f>
        <v>11.95</v>
      </c>
      <c r="O90">
        <f t="shared" si="5"/>
        <v>35.849999999999994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 t="shared" si="3"/>
        <v>Arabica</v>
      </c>
      <c r="K91" t="str">
        <f>INDEX(products!$A$1:$G$49,MATCH(orders!$D91,products!$A$1:$A$49,0),MATCH(orders!K$1,products!$A$1:$G$1,0))</f>
        <v>L</v>
      </c>
      <c r="L91" t="str">
        <f t="shared" si="4"/>
        <v>Light</v>
      </c>
      <c r="M91">
        <f>INDEX(products!$A$1:$G$49,MATCH(orders!$D91,products!$A$1:$A$49,0),MATCH(orders!M$1,products!$A$1:$G$1,0))</f>
        <v>1</v>
      </c>
      <c r="N91">
        <f>INDEX(products!$A$1:$G$49,MATCH(orders!$D91,products!$A$1:$A$49,0),MATCH(orders!N$1,products!$A$1:$G$1,0))</f>
        <v>12.95</v>
      </c>
      <c r="O91">
        <f t="shared" si="5"/>
        <v>77.699999999999989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 t="shared" si="3"/>
        <v>Arabica</v>
      </c>
      <c r="K92" t="str">
        <f>INDEX(products!$A$1:$G$49,MATCH(orders!$D92,products!$A$1:$A$49,0),MATCH(orders!K$1,products!$A$1:$G$1,0))</f>
        <v>L</v>
      </c>
      <c r="L92" t="str">
        <f t="shared" si="4"/>
        <v>Light</v>
      </c>
      <c r="M92">
        <f>INDEX(products!$A$1:$G$49,MATCH(orders!$D92,products!$A$1:$A$49,0),MATCH(orders!M$1,products!$A$1:$G$1,0))</f>
        <v>1</v>
      </c>
      <c r="N92">
        <f>INDEX(products!$A$1:$G$49,MATCH(orders!$D92,products!$A$1:$A$49,0),MATCH(orders!N$1,products!$A$1:$G$1,0))</f>
        <v>12.95</v>
      </c>
      <c r="O92">
        <f t="shared" si="5"/>
        <v>51.8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 t="shared" si="3"/>
        <v>Arabica</v>
      </c>
      <c r="K93" t="str">
        <f>INDEX(products!$A$1:$G$49,MATCH(orders!$D93,products!$A$1:$A$49,0),MATCH(orders!K$1,products!$A$1:$G$1,0))</f>
        <v>M</v>
      </c>
      <c r="L93" t="str">
        <f t="shared" si="4"/>
        <v>Medium</v>
      </c>
      <c r="M93">
        <f>INDEX(products!$A$1:$G$49,MATCH(orders!$D93,products!$A$1:$A$49,0),MATCH(orders!M$1,products!$A$1:$G$1,0))</f>
        <v>2.5</v>
      </c>
      <c r="N93">
        <f>INDEX(products!$A$1:$G$49,MATCH(orders!$D93,products!$A$1:$A$49,0),MATCH(orders!N$1,products!$A$1:$G$1,0))</f>
        <v>25.874999999999996</v>
      </c>
      <c r="O93">
        <f t="shared" si="5"/>
        <v>103.49999999999999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 t="shared" si="3"/>
        <v>Excelsa</v>
      </c>
      <c r="K94" t="str">
        <f>INDEX(products!$A$1:$G$49,MATCH(orders!$D94,products!$A$1:$A$49,0),MATCH(orders!K$1,products!$A$1:$G$1,0))</f>
        <v>L</v>
      </c>
      <c r="L94" t="str">
        <f t="shared" si="4"/>
        <v>Light</v>
      </c>
      <c r="M94">
        <f>INDEX(products!$A$1:$G$49,MATCH(orders!$D94,products!$A$1:$A$49,0),MATCH(orders!M$1,products!$A$1:$G$1,0))</f>
        <v>1</v>
      </c>
      <c r="N94">
        <f>INDEX(products!$A$1:$G$49,MATCH(orders!$D94,products!$A$1:$A$49,0),MATCH(orders!N$1,products!$A$1:$G$1,0))</f>
        <v>14.85</v>
      </c>
      <c r="O94">
        <f t="shared" si="5"/>
        <v>44.55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 t="shared" si="3"/>
        <v>Excelsa</v>
      </c>
      <c r="K95" t="str">
        <f>INDEX(products!$A$1:$G$49,MATCH(orders!$D95,products!$A$1:$A$49,0),MATCH(orders!K$1,products!$A$1:$G$1,0))</f>
        <v>L</v>
      </c>
      <c r="L95" t="str">
        <f t="shared" si="4"/>
        <v>Light</v>
      </c>
      <c r="M95">
        <f>INDEX(products!$A$1:$G$49,MATCH(orders!$D95,products!$A$1:$A$49,0),MATCH(orders!M$1,products!$A$1:$G$1,0))</f>
        <v>0.5</v>
      </c>
      <c r="N95">
        <f>INDEX(products!$A$1:$G$49,MATCH(orders!$D95,products!$A$1:$A$49,0),MATCH(orders!N$1,products!$A$1:$G$1,0))</f>
        <v>8.91</v>
      </c>
      <c r="O95">
        <f t="shared" si="5"/>
        <v>35.64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 t="shared" si="3"/>
        <v>Arabica</v>
      </c>
      <c r="K96" t="str">
        <f>INDEX(products!$A$1:$G$49,MATCH(orders!$D96,products!$A$1:$A$49,0),MATCH(orders!K$1,products!$A$1:$G$1,0))</f>
        <v>D</v>
      </c>
      <c r="L96" t="str">
        <f t="shared" si="4"/>
        <v>Dark</v>
      </c>
      <c r="M96">
        <f>INDEX(products!$A$1:$G$49,MATCH(orders!$D96,products!$A$1:$A$49,0),MATCH(orders!M$1,products!$A$1:$G$1,0))</f>
        <v>0.2</v>
      </c>
      <c r="N96">
        <f>INDEX(products!$A$1:$G$49,MATCH(orders!$D96,products!$A$1:$A$49,0),MATCH(orders!N$1,products!$A$1:$G$1,0))</f>
        <v>2.9849999999999999</v>
      </c>
      <c r="O96">
        <f t="shared" si="5"/>
        <v>17.91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 t="shared" si="3"/>
        <v>Arabica</v>
      </c>
      <c r="K97" t="str">
        <f>INDEX(products!$A$1:$G$49,MATCH(orders!$D97,products!$A$1:$A$49,0),MATCH(orders!K$1,products!$A$1:$G$1,0))</f>
        <v>M</v>
      </c>
      <c r="L97" t="str">
        <f t="shared" si="4"/>
        <v>Medium</v>
      </c>
      <c r="M97">
        <f>INDEX(products!$A$1:$G$49,MATCH(orders!$D97,products!$A$1:$A$49,0),MATCH(orders!M$1,products!$A$1:$G$1,0))</f>
        <v>2.5</v>
      </c>
      <c r="N97">
        <f>INDEX(products!$A$1:$G$49,MATCH(orders!$D97,products!$A$1:$A$49,0),MATCH(orders!N$1,products!$A$1:$G$1,0))</f>
        <v>25.874999999999996</v>
      </c>
      <c r="O97">
        <f t="shared" si="5"/>
        <v>155.24999999999997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 t="shared" si="3"/>
        <v>Arabica</v>
      </c>
      <c r="K98" t="str">
        <f>INDEX(products!$A$1:$G$49,MATCH(orders!$D98,products!$A$1:$A$49,0),MATCH(orders!K$1,products!$A$1:$G$1,0))</f>
        <v>D</v>
      </c>
      <c r="L98" t="str">
        <f t="shared" si="4"/>
        <v>Dark</v>
      </c>
      <c r="M98">
        <f>INDEX(products!$A$1:$G$49,MATCH(orders!$D98,products!$A$1:$A$49,0),MATCH(orders!M$1,products!$A$1:$G$1,0))</f>
        <v>0.2</v>
      </c>
      <c r="N98">
        <f>INDEX(products!$A$1:$G$49,MATCH(orders!$D98,products!$A$1:$A$49,0),MATCH(orders!N$1,products!$A$1:$G$1,0))</f>
        <v>2.9849999999999999</v>
      </c>
      <c r="O98">
        <f t="shared" si="5"/>
        <v>5.97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 t="shared" si="3"/>
        <v>Arabica</v>
      </c>
      <c r="K99" t="str">
        <f>INDEX(products!$A$1:$G$49,MATCH(orders!$D99,products!$A$1:$A$49,0),MATCH(orders!K$1,products!$A$1:$G$1,0))</f>
        <v>M</v>
      </c>
      <c r="L99" t="str">
        <f t="shared" si="4"/>
        <v>Medium</v>
      </c>
      <c r="M99">
        <f>INDEX(products!$A$1:$G$49,MATCH(orders!$D99,products!$A$1:$A$49,0),MATCH(orders!M$1,products!$A$1:$G$1,0))</f>
        <v>0.5</v>
      </c>
      <c r="N99">
        <f>INDEX(products!$A$1:$G$49,MATCH(orders!$D99,products!$A$1:$A$49,0),MATCH(orders!N$1,products!$A$1:$G$1,0))</f>
        <v>6.75</v>
      </c>
      <c r="O99">
        <f t="shared" si="5"/>
        <v>13.5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 t="shared" si="3"/>
        <v>Arabica</v>
      </c>
      <c r="K100" t="str">
        <f>INDEX(products!$A$1:$G$49,MATCH(orders!$D100,products!$A$1:$A$49,0),MATCH(orders!K$1,products!$A$1:$G$1,0))</f>
        <v>D</v>
      </c>
      <c r="L100" t="str">
        <f t="shared" si="4"/>
        <v>Dark</v>
      </c>
      <c r="M100">
        <f>INDEX(products!$A$1:$G$49,MATCH(orders!$D100,products!$A$1:$A$49,0),MATCH(orders!M$1,products!$A$1:$G$1,0))</f>
        <v>0.2</v>
      </c>
      <c r="N100">
        <f>INDEX(products!$A$1:$G$49,MATCH(orders!$D100,products!$A$1:$A$49,0),MATCH(orders!N$1,products!$A$1:$G$1,0))</f>
        <v>2.9849999999999999</v>
      </c>
      <c r="O100">
        <f t="shared" si="5"/>
        <v>2.9849999999999999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 t="shared" si="3"/>
        <v>Liberica</v>
      </c>
      <c r="K101" t="str">
        <f>INDEX(products!$A$1:$G$49,MATCH(orders!$D101,products!$A$1:$A$49,0),MATCH(orders!K$1,products!$A$1:$G$1,0))</f>
        <v>M</v>
      </c>
      <c r="L101" t="str">
        <f t="shared" si="4"/>
        <v>Medium</v>
      </c>
      <c r="M101">
        <f>INDEX(products!$A$1:$G$49,MATCH(orders!$D101,products!$A$1:$A$49,0),MATCH(orders!M$1,products!$A$1:$G$1,0))</f>
        <v>0.2</v>
      </c>
      <c r="N101">
        <f>INDEX(products!$A$1:$G$49,MATCH(orders!$D101,products!$A$1:$A$49,0),MATCH(orders!N$1,products!$A$1:$G$1,0))</f>
        <v>4.3650000000000002</v>
      </c>
      <c r="O101">
        <f t="shared" si="5"/>
        <v>13.095000000000001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 t="shared" si="3"/>
        <v>Arabica</v>
      </c>
      <c r="K102" t="str">
        <f>INDEX(products!$A$1:$G$49,MATCH(orders!$D102,products!$A$1:$A$49,0),MATCH(orders!K$1,products!$A$1:$G$1,0))</f>
        <v>L</v>
      </c>
      <c r="L102" t="str">
        <f t="shared" si="4"/>
        <v>Light</v>
      </c>
      <c r="M102">
        <f>INDEX(products!$A$1:$G$49,MATCH(orders!$D102,products!$A$1:$A$49,0),MATCH(orders!M$1,products!$A$1:$G$1,0))</f>
        <v>0.2</v>
      </c>
      <c r="N102">
        <f>INDEX(products!$A$1:$G$49,MATCH(orders!$D102,products!$A$1:$A$49,0),MATCH(orders!N$1,products!$A$1:$G$1,0))</f>
        <v>3.8849999999999998</v>
      </c>
      <c r="O102">
        <f t="shared" si="5"/>
        <v>7.77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 t="shared" si="3"/>
        <v>Liberica</v>
      </c>
      <c r="K103" t="str">
        <f>INDEX(products!$A$1:$G$49,MATCH(orders!$D103,products!$A$1:$A$49,0),MATCH(orders!K$1,products!$A$1:$G$1,0))</f>
        <v>D</v>
      </c>
      <c r="L103" t="str">
        <f t="shared" si="4"/>
        <v>Dark</v>
      </c>
      <c r="M103">
        <f>INDEX(products!$A$1:$G$49,MATCH(orders!$D103,products!$A$1:$A$49,0),MATCH(orders!M$1,products!$A$1:$G$1,0))</f>
        <v>2.5</v>
      </c>
      <c r="N103">
        <f>INDEX(products!$A$1:$G$49,MATCH(orders!$D103,products!$A$1:$A$49,0),MATCH(orders!N$1,products!$A$1:$G$1,0))</f>
        <v>29.784999999999997</v>
      </c>
      <c r="O103">
        <f t="shared" si="5"/>
        <v>148.92499999999998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 t="shared" si="3"/>
        <v>Liberica</v>
      </c>
      <c r="K104" t="str">
        <f>INDEX(products!$A$1:$G$49,MATCH(orders!$D104,products!$A$1:$A$49,0),MATCH(orders!K$1,products!$A$1:$G$1,0))</f>
        <v>D</v>
      </c>
      <c r="L104" t="str">
        <f t="shared" si="4"/>
        <v>Dark</v>
      </c>
      <c r="M104">
        <f>INDEX(products!$A$1:$G$49,MATCH(orders!$D104,products!$A$1:$A$49,0),MATCH(orders!M$1,products!$A$1:$G$1,0))</f>
        <v>1</v>
      </c>
      <c r="N104">
        <f>INDEX(products!$A$1:$G$49,MATCH(orders!$D104,products!$A$1:$A$49,0),MATCH(orders!N$1,products!$A$1:$G$1,0))</f>
        <v>12.95</v>
      </c>
      <c r="O104">
        <f t="shared" si="5"/>
        <v>38.849999999999994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 t="shared" si="3"/>
        <v>Robusta</v>
      </c>
      <c r="K105" t="str">
        <f>INDEX(products!$A$1:$G$49,MATCH(orders!$D105,products!$A$1:$A$49,0),MATCH(orders!K$1,products!$A$1:$G$1,0))</f>
        <v>M</v>
      </c>
      <c r="L105" t="str">
        <f t="shared" si="4"/>
        <v>Medium</v>
      </c>
      <c r="M105">
        <f>INDEX(products!$A$1:$G$49,MATCH(orders!$D105,products!$A$1:$A$49,0),MATCH(orders!M$1,products!$A$1:$G$1,0))</f>
        <v>0.2</v>
      </c>
      <c r="N105">
        <f>INDEX(products!$A$1:$G$49,MATCH(orders!$D105,products!$A$1:$A$49,0),MATCH(orders!N$1,products!$A$1:$G$1,0))</f>
        <v>2.9849999999999999</v>
      </c>
      <c r="O105">
        <f t="shared" si="5"/>
        <v>11.94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 t="shared" si="3"/>
        <v>Liberica</v>
      </c>
      <c r="K106" t="str">
        <f>INDEX(products!$A$1:$G$49,MATCH(orders!$D106,products!$A$1:$A$49,0),MATCH(orders!K$1,products!$A$1:$G$1,0))</f>
        <v>M</v>
      </c>
      <c r="L106" t="str">
        <f t="shared" si="4"/>
        <v>Medium</v>
      </c>
      <c r="M106">
        <f>INDEX(products!$A$1:$G$49,MATCH(orders!$D106,products!$A$1:$A$49,0),MATCH(orders!M$1,products!$A$1:$G$1,0))</f>
        <v>1</v>
      </c>
      <c r="N106">
        <f>INDEX(products!$A$1:$G$49,MATCH(orders!$D106,products!$A$1:$A$49,0),MATCH(orders!N$1,products!$A$1:$G$1,0))</f>
        <v>14.55</v>
      </c>
      <c r="O106">
        <f t="shared" si="5"/>
        <v>87.300000000000011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 t="shared" si="3"/>
        <v>Arabica</v>
      </c>
      <c r="K107" t="str">
        <f>INDEX(products!$A$1:$G$49,MATCH(orders!$D107,products!$A$1:$A$49,0),MATCH(orders!K$1,products!$A$1:$G$1,0))</f>
        <v>M</v>
      </c>
      <c r="L107" t="str">
        <f t="shared" si="4"/>
        <v>Medium</v>
      </c>
      <c r="M107">
        <f>INDEX(products!$A$1:$G$49,MATCH(orders!$D107,products!$A$1:$A$49,0),MATCH(orders!M$1,products!$A$1:$G$1,0))</f>
        <v>0.5</v>
      </c>
      <c r="N107">
        <f>INDEX(products!$A$1:$G$49,MATCH(orders!$D107,products!$A$1:$A$49,0),MATCH(orders!N$1,products!$A$1:$G$1,0))</f>
        <v>6.75</v>
      </c>
      <c r="O107">
        <f t="shared" si="5"/>
        <v>40.5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 t="shared" si="3"/>
        <v>Excelsa</v>
      </c>
      <c r="K108" t="str">
        <f>INDEX(products!$A$1:$G$49,MATCH(orders!$D108,products!$A$1:$A$49,0),MATCH(orders!K$1,products!$A$1:$G$1,0))</f>
        <v>D</v>
      </c>
      <c r="L108" t="str">
        <f t="shared" si="4"/>
        <v>Dark</v>
      </c>
      <c r="M108">
        <f>INDEX(products!$A$1:$G$49,MATCH(orders!$D108,products!$A$1:$A$49,0),MATCH(orders!M$1,products!$A$1:$G$1,0))</f>
        <v>1</v>
      </c>
      <c r="N108">
        <f>INDEX(products!$A$1:$G$49,MATCH(orders!$D108,products!$A$1:$A$49,0),MATCH(orders!N$1,products!$A$1:$G$1,0))</f>
        <v>12.15</v>
      </c>
      <c r="O108">
        <f t="shared" si="5"/>
        <v>24.3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 t="shared" si="3"/>
        <v>Robusta</v>
      </c>
      <c r="K109" t="str">
        <f>INDEX(products!$A$1:$G$49,MATCH(orders!$D109,products!$A$1:$A$49,0),MATCH(orders!K$1,products!$A$1:$G$1,0))</f>
        <v>M</v>
      </c>
      <c r="L109" t="str">
        <f t="shared" si="4"/>
        <v>Medium</v>
      </c>
      <c r="M109">
        <f>INDEX(products!$A$1:$G$49,MATCH(orders!$D109,products!$A$1:$A$49,0),MATCH(orders!M$1,products!$A$1:$G$1,0))</f>
        <v>0.5</v>
      </c>
      <c r="N109">
        <f>INDEX(products!$A$1:$G$49,MATCH(orders!$D109,products!$A$1:$A$49,0),MATCH(orders!N$1,products!$A$1:$G$1,0))</f>
        <v>5.97</v>
      </c>
      <c r="O109">
        <f t="shared" si="5"/>
        <v>17.91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 t="shared" si="3"/>
        <v>Arabica</v>
      </c>
      <c r="K110" t="str">
        <f>INDEX(products!$A$1:$G$49,MATCH(orders!$D110,products!$A$1:$A$49,0),MATCH(orders!K$1,products!$A$1:$G$1,0))</f>
        <v>M</v>
      </c>
      <c r="L110" t="str">
        <f t="shared" si="4"/>
        <v>Medium</v>
      </c>
      <c r="M110">
        <f>INDEX(products!$A$1:$G$49,MATCH(orders!$D110,products!$A$1:$A$49,0),MATCH(orders!M$1,products!$A$1:$G$1,0))</f>
        <v>0.5</v>
      </c>
      <c r="N110">
        <f>INDEX(products!$A$1:$G$49,MATCH(orders!$D110,products!$A$1:$A$49,0),MATCH(orders!N$1,products!$A$1:$G$1,0))</f>
        <v>6.75</v>
      </c>
      <c r="O110">
        <f t="shared" si="5"/>
        <v>27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 t="shared" si="3"/>
        <v>Liberica</v>
      </c>
      <c r="K111" t="str">
        <f>INDEX(products!$A$1:$G$49,MATCH(orders!$D111,products!$A$1:$A$49,0),MATCH(orders!K$1,products!$A$1:$G$1,0))</f>
        <v>D</v>
      </c>
      <c r="L111" t="str">
        <f t="shared" si="4"/>
        <v>Dark</v>
      </c>
      <c r="M111">
        <f>INDEX(products!$A$1:$G$49,MATCH(orders!$D111,products!$A$1:$A$49,0),MATCH(orders!M$1,products!$A$1:$G$1,0))</f>
        <v>0.5</v>
      </c>
      <c r="N111">
        <f>INDEX(products!$A$1:$G$49,MATCH(orders!$D111,products!$A$1:$A$49,0),MATCH(orders!N$1,products!$A$1:$G$1,0))</f>
        <v>7.77</v>
      </c>
      <c r="O111">
        <f t="shared" si="5"/>
        <v>7.77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 t="shared" si="3"/>
        <v>Excelsa</v>
      </c>
      <c r="K112" t="str">
        <f>INDEX(products!$A$1:$G$49,MATCH(orders!$D112,products!$A$1:$A$49,0),MATCH(orders!K$1,products!$A$1:$G$1,0))</f>
        <v>L</v>
      </c>
      <c r="L112" t="str">
        <f t="shared" si="4"/>
        <v>Light</v>
      </c>
      <c r="M112">
        <f>INDEX(products!$A$1:$G$49,MATCH(orders!$D112,products!$A$1:$A$49,0),MATCH(orders!M$1,products!$A$1:$G$1,0))</f>
        <v>0.2</v>
      </c>
      <c r="N112">
        <f>INDEX(products!$A$1:$G$49,MATCH(orders!$D112,products!$A$1:$A$49,0),MATCH(orders!N$1,products!$A$1:$G$1,0))</f>
        <v>4.4550000000000001</v>
      </c>
      <c r="O112">
        <f t="shared" si="5"/>
        <v>13.365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 t="shared" si="3"/>
        <v>Robusta</v>
      </c>
      <c r="K113" t="str">
        <f>INDEX(products!$A$1:$G$49,MATCH(orders!$D113,products!$A$1:$A$49,0),MATCH(orders!K$1,products!$A$1:$G$1,0))</f>
        <v>D</v>
      </c>
      <c r="L113" t="str">
        <f t="shared" si="4"/>
        <v>Dark</v>
      </c>
      <c r="M113">
        <f>INDEX(products!$A$1:$G$49,MATCH(orders!$D113,products!$A$1:$A$49,0),MATCH(orders!M$1,products!$A$1:$G$1,0))</f>
        <v>0.5</v>
      </c>
      <c r="N113">
        <f>INDEX(products!$A$1:$G$49,MATCH(orders!$D113,products!$A$1:$A$49,0),MATCH(orders!N$1,products!$A$1:$G$1,0))</f>
        <v>5.3699999999999992</v>
      </c>
      <c r="O113">
        <f t="shared" si="5"/>
        <v>26.849999999999994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 t="shared" si="3"/>
        <v>Arabica</v>
      </c>
      <c r="K114" t="str">
        <f>INDEX(products!$A$1:$G$49,MATCH(orders!$D114,products!$A$1:$A$49,0),MATCH(orders!K$1,products!$A$1:$G$1,0))</f>
        <v>M</v>
      </c>
      <c r="L114" t="str">
        <f t="shared" si="4"/>
        <v>Medium</v>
      </c>
      <c r="M114">
        <f>INDEX(products!$A$1:$G$49,MATCH(orders!$D114,products!$A$1:$A$49,0),MATCH(orders!M$1,products!$A$1:$G$1,0))</f>
        <v>1</v>
      </c>
      <c r="N114">
        <f>INDEX(products!$A$1:$G$49,MATCH(orders!$D114,products!$A$1:$A$49,0),MATCH(orders!N$1,products!$A$1:$G$1,0))</f>
        <v>11.25</v>
      </c>
      <c r="O114">
        <f t="shared" si="5"/>
        <v>11.25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 t="shared" si="3"/>
        <v>Liberica</v>
      </c>
      <c r="K115" t="str">
        <f>INDEX(products!$A$1:$G$49,MATCH(orders!$D115,products!$A$1:$A$49,0),MATCH(orders!K$1,products!$A$1:$G$1,0))</f>
        <v>M</v>
      </c>
      <c r="L115" t="str">
        <f t="shared" si="4"/>
        <v>Medium</v>
      </c>
      <c r="M115">
        <f>INDEX(products!$A$1:$G$49,MATCH(orders!$D115,products!$A$1:$A$49,0),MATCH(orders!M$1,products!$A$1:$G$1,0))</f>
        <v>1</v>
      </c>
      <c r="N115">
        <f>INDEX(products!$A$1:$G$49,MATCH(orders!$D115,products!$A$1:$A$49,0),MATCH(orders!N$1,products!$A$1:$G$1,0))</f>
        <v>14.55</v>
      </c>
      <c r="O115">
        <f t="shared" si="5"/>
        <v>14.55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 t="shared" si="3"/>
        <v>Robusta</v>
      </c>
      <c r="K116" t="str">
        <f>INDEX(products!$A$1:$G$49,MATCH(orders!$D116,products!$A$1:$A$49,0),MATCH(orders!K$1,products!$A$1:$G$1,0))</f>
        <v>L</v>
      </c>
      <c r="L116" t="str">
        <f t="shared" si="4"/>
        <v>Light</v>
      </c>
      <c r="M116">
        <f>INDEX(products!$A$1:$G$49,MATCH(orders!$D116,products!$A$1:$A$49,0),MATCH(orders!M$1,products!$A$1:$G$1,0))</f>
        <v>0.2</v>
      </c>
      <c r="N116">
        <f>INDEX(products!$A$1:$G$49,MATCH(orders!$D116,products!$A$1:$A$49,0),MATCH(orders!N$1,products!$A$1:$G$1,0))</f>
        <v>3.5849999999999995</v>
      </c>
      <c r="O116">
        <f t="shared" si="5"/>
        <v>14.339999999999998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 t="shared" si="3"/>
        <v>Liberica</v>
      </c>
      <c r="K117" t="str">
        <f>INDEX(products!$A$1:$G$49,MATCH(orders!$D117,products!$A$1:$A$49,0),MATCH(orders!K$1,products!$A$1:$G$1,0))</f>
        <v>L</v>
      </c>
      <c r="L117" t="str">
        <f t="shared" si="4"/>
        <v>Light</v>
      </c>
      <c r="M117">
        <f>INDEX(products!$A$1:$G$49,MATCH(orders!$D117,products!$A$1:$A$49,0),MATCH(orders!M$1,products!$A$1:$G$1,0))</f>
        <v>1</v>
      </c>
      <c r="N117">
        <f>INDEX(products!$A$1:$G$49,MATCH(orders!$D117,products!$A$1:$A$49,0),MATCH(orders!N$1,products!$A$1:$G$1,0))</f>
        <v>15.85</v>
      </c>
      <c r="O117">
        <f t="shared" si="5"/>
        <v>15.85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 t="shared" si="3"/>
        <v>Liberica</v>
      </c>
      <c r="K118" t="str">
        <f>INDEX(products!$A$1:$G$49,MATCH(orders!$D118,products!$A$1:$A$49,0),MATCH(orders!K$1,products!$A$1:$G$1,0))</f>
        <v>L</v>
      </c>
      <c r="L118" t="str">
        <f t="shared" si="4"/>
        <v>Light</v>
      </c>
      <c r="M118">
        <f>INDEX(products!$A$1:$G$49,MATCH(orders!$D118,products!$A$1:$A$49,0),MATCH(orders!M$1,products!$A$1:$G$1,0))</f>
        <v>0.2</v>
      </c>
      <c r="N118">
        <f>INDEX(products!$A$1:$G$49,MATCH(orders!$D118,products!$A$1:$A$49,0),MATCH(orders!N$1,products!$A$1:$G$1,0))</f>
        <v>4.7549999999999999</v>
      </c>
      <c r="O118">
        <f t="shared" si="5"/>
        <v>19.02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 t="shared" si="3"/>
        <v>Liberica</v>
      </c>
      <c r="K119" t="str">
        <f>INDEX(products!$A$1:$G$49,MATCH(orders!$D119,products!$A$1:$A$49,0),MATCH(orders!K$1,products!$A$1:$G$1,0))</f>
        <v>L</v>
      </c>
      <c r="L119" t="str">
        <f t="shared" si="4"/>
        <v>Light</v>
      </c>
      <c r="M119">
        <f>INDEX(products!$A$1:$G$49,MATCH(orders!$D119,products!$A$1:$A$49,0),MATCH(orders!M$1,products!$A$1:$G$1,0))</f>
        <v>0.5</v>
      </c>
      <c r="N119">
        <f>INDEX(products!$A$1:$G$49,MATCH(orders!$D119,products!$A$1:$A$49,0),MATCH(orders!N$1,products!$A$1:$G$1,0))</f>
        <v>9.51</v>
      </c>
      <c r="O119">
        <f t="shared" si="5"/>
        <v>38.04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 t="shared" si="3"/>
        <v>Excelsa</v>
      </c>
      <c r="K120" t="str">
        <f>INDEX(products!$A$1:$G$49,MATCH(orders!$D120,products!$A$1:$A$49,0),MATCH(orders!K$1,products!$A$1:$G$1,0))</f>
        <v>D</v>
      </c>
      <c r="L120" t="str">
        <f t="shared" si="4"/>
        <v>Dark</v>
      </c>
      <c r="M120">
        <f>INDEX(products!$A$1:$G$49,MATCH(orders!$D120,products!$A$1:$A$49,0),MATCH(orders!M$1,products!$A$1:$G$1,0))</f>
        <v>0.5</v>
      </c>
      <c r="N120">
        <f>INDEX(products!$A$1:$G$49,MATCH(orders!$D120,products!$A$1:$A$49,0),MATCH(orders!N$1,products!$A$1:$G$1,0))</f>
        <v>7.29</v>
      </c>
      <c r="O120">
        <f t="shared" si="5"/>
        <v>21.87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 t="shared" si="3"/>
        <v>Excelsa</v>
      </c>
      <c r="K121" t="str">
        <f>INDEX(products!$A$1:$G$49,MATCH(orders!$D121,products!$A$1:$A$49,0),MATCH(orders!K$1,products!$A$1:$G$1,0))</f>
        <v>M</v>
      </c>
      <c r="L121" t="str">
        <f t="shared" si="4"/>
        <v>Medium</v>
      </c>
      <c r="M121">
        <f>INDEX(products!$A$1:$G$49,MATCH(orders!$D121,products!$A$1:$A$49,0),MATCH(orders!M$1,products!$A$1:$G$1,0))</f>
        <v>0.2</v>
      </c>
      <c r="N121">
        <f>INDEX(products!$A$1:$G$49,MATCH(orders!$D121,products!$A$1:$A$49,0),MATCH(orders!N$1,products!$A$1:$G$1,0))</f>
        <v>4.125</v>
      </c>
      <c r="O121">
        <f t="shared" si="5"/>
        <v>4.125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 t="shared" si="3"/>
        <v>Arabica</v>
      </c>
      <c r="K122" t="str">
        <f>INDEX(products!$A$1:$G$49,MATCH(orders!$D122,products!$A$1:$A$49,0),MATCH(orders!K$1,products!$A$1:$G$1,0))</f>
        <v>L</v>
      </c>
      <c r="L122" t="str">
        <f t="shared" si="4"/>
        <v>Light</v>
      </c>
      <c r="M122">
        <f>INDEX(products!$A$1:$G$49,MATCH(orders!$D122,products!$A$1:$A$49,0),MATCH(orders!M$1,products!$A$1:$G$1,0))</f>
        <v>0.2</v>
      </c>
      <c r="N122">
        <f>INDEX(products!$A$1:$G$49,MATCH(orders!$D122,products!$A$1:$A$49,0),MATCH(orders!N$1,products!$A$1:$G$1,0))</f>
        <v>3.8849999999999998</v>
      </c>
      <c r="O122">
        <f t="shared" si="5"/>
        <v>3.8849999999999998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 t="shared" si="3"/>
        <v>Excelsa</v>
      </c>
      <c r="K123" t="str">
        <f>INDEX(products!$A$1:$G$49,MATCH(orders!$D123,products!$A$1:$A$49,0),MATCH(orders!K$1,products!$A$1:$G$1,0))</f>
        <v>M</v>
      </c>
      <c r="L123" t="str">
        <f t="shared" si="4"/>
        <v>Medium</v>
      </c>
      <c r="M123">
        <f>INDEX(products!$A$1:$G$49,MATCH(orders!$D123,products!$A$1:$A$49,0),MATCH(orders!M$1,products!$A$1:$G$1,0))</f>
        <v>1</v>
      </c>
      <c r="N123">
        <f>INDEX(products!$A$1:$G$49,MATCH(orders!$D123,products!$A$1:$A$49,0),MATCH(orders!N$1,products!$A$1:$G$1,0))</f>
        <v>13.75</v>
      </c>
      <c r="O123">
        <f t="shared" si="5"/>
        <v>68.75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 t="shared" si="3"/>
        <v>Arabica</v>
      </c>
      <c r="K124" t="str">
        <f>INDEX(products!$A$1:$G$49,MATCH(orders!$D124,products!$A$1:$A$49,0),MATCH(orders!K$1,products!$A$1:$G$1,0))</f>
        <v>D</v>
      </c>
      <c r="L124" t="str">
        <f t="shared" si="4"/>
        <v>Dark</v>
      </c>
      <c r="M124">
        <f>INDEX(products!$A$1:$G$49,MATCH(orders!$D124,products!$A$1:$A$49,0),MATCH(orders!M$1,products!$A$1:$G$1,0))</f>
        <v>0.5</v>
      </c>
      <c r="N124">
        <f>INDEX(products!$A$1:$G$49,MATCH(orders!$D124,products!$A$1:$A$49,0),MATCH(orders!N$1,products!$A$1:$G$1,0))</f>
        <v>5.97</v>
      </c>
      <c r="O124">
        <f t="shared" si="5"/>
        <v>23.88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 t="shared" si="3"/>
        <v>Liberica</v>
      </c>
      <c r="K125" t="str">
        <f>INDEX(products!$A$1:$G$49,MATCH(orders!$D125,products!$A$1:$A$49,0),MATCH(orders!K$1,products!$A$1:$G$1,0))</f>
        <v>L</v>
      </c>
      <c r="L125" t="str">
        <f t="shared" si="4"/>
        <v>Light</v>
      </c>
      <c r="M125">
        <f>INDEX(products!$A$1:$G$49,MATCH(orders!$D125,products!$A$1:$A$49,0),MATCH(orders!M$1,products!$A$1:$G$1,0))</f>
        <v>2.5</v>
      </c>
      <c r="N125">
        <f>INDEX(products!$A$1:$G$49,MATCH(orders!$D125,products!$A$1:$A$49,0),MATCH(orders!N$1,products!$A$1:$G$1,0))</f>
        <v>36.454999999999998</v>
      </c>
      <c r="O125">
        <f t="shared" si="5"/>
        <v>145.82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 t="shared" si="3"/>
        <v>Liberica</v>
      </c>
      <c r="K126" t="str">
        <f>INDEX(products!$A$1:$G$49,MATCH(orders!$D126,products!$A$1:$A$49,0),MATCH(orders!K$1,products!$A$1:$G$1,0))</f>
        <v>M</v>
      </c>
      <c r="L126" t="str">
        <f t="shared" si="4"/>
        <v>Medium</v>
      </c>
      <c r="M126">
        <f>INDEX(products!$A$1:$G$49,MATCH(orders!$D126,products!$A$1:$A$49,0),MATCH(orders!M$1,products!$A$1:$G$1,0))</f>
        <v>0.2</v>
      </c>
      <c r="N126">
        <f>INDEX(products!$A$1:$G$49,MATCH(orders!$D126,products!$A$1:$A$49,0),MATCH(orders!N$1,products!$A$1:$G$1,0))</f>
        <v>4.3650000000000002</v>
      </c>
      <c r="O126">
        <f t="shared" si="5"/>
        <v>21.825000000000003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 t="shared" si="3"/>
        <v>Liberica</v>
      </c>
      <c r="K127" t="str">
        <f>INDEX(products!$A$1:$G$49,MATCH(orders!$D127,products!$A$1:$A$49,0),MATCH(orders!K$1,products!$A$1:$G$1,0))</f>
        <v>M</v>
      </c>
      <c r="L127" t="str">
        <f t="shared" si="4"/>
        <v>Medium</v>
      </c>
      <c r="M127">
        <f>INDEX(products!$A$1:$G$49,MATCH(orders!$D127,products!$A$1:$A$49,0),MATCH(orders!M$1,products!$A$1:$G$1,0))</f>
        <v>0.5</v>
      </c>
      <c r="N127">
        <f>INDEX(products!$A$1:$G$49,MATCH(orders!$D127,products!$A$1:$A$49,0),MATCH(orders!N$1,products!$A$1:$G$1,0))</f>
        <v>8.73</v>
      </c>
      <c r="O127">
        <f t="shared" si="5"/>
        <v>26.19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 t="shared" si="3"/>
        <v>Arabica</v>
      </c>
      <c r="K128" t="str">
        <f>INDEX(products!$A$1:$G$49,MATCH(orders!$D128,products!$A$1:$A$49,0),MATCH(orders!K$1,products!$A$1:$G$1,0))</f>
        <v>M</v>
      </c>
      <c r="L128" t="str">
        <f t="shared" si="4"/>
        <v>Medium</v>
      </c>
      <c r="M128">
        <f>INDEX(products!$A$1:$G$49,MATCH(orders!$D128,products!$A$1:$A$49,0),MATCH(orders!M$1,products!$A$1:$G$1,0))</f>
        <v>1</v>
      </c>
      <c r="N128">
        <f>INDEX(products!$A$1:$G$49,MATCH(orders!$D128,products!$A$1:$A$49,0),MATCH(orders!N$1,products!$A$1:$G$1,0))</f>
        <v>11.25</v>
      </c>
      <c r="O128">
        <f t="shared" si="5"/>
        <v>11.25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 t="shared" si="3"/>
        <v>Liberica</v>
      </c>
      <c r="K129" t="str">
        <f>INDEX(products!$A$1:$G$49,MATCH(orders!$D129,products!$A$1:$A$49,0),MATCH(orders!K$1,products!$A$1:$G$1,0))</f>
        <v>D</v>
      </c>
      <c r="L129" t="str">
        <f t="shared" si="4"/>
        <v>Dark</v>
      </c>
      <c r="M129">
        <f>INDEX(products!$A$1:$G$49,MATCH(orders!$D129,products!$A$1:$A$49,0),MATCH(orders!M$1,products!$A$1:$G$1,0))</f>
        <v>1</v>
      </c>
      <c r="N129">
        <f>INDEX(products!$A$1:$G$49,MATCH(orders!$D129,products!$A$1:$A$49,0),MATCH(orders!N$1,products!$A$1:$G$1,0))</f>
        <v>12.95</v>
      </c>
      <c r="O129">
        <f t="shared" si="5"/>
        <v>77.699999999999989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 t="shared" si="3"/>
        <v>Arabica</v>
      </c>
      <c r="K130" t="str">
        <f>INDEX(products!$A$1:$G$49,MATCH(orders!$D130,products!$A$1:$A$49,0),MATCH(orders!K$1,products!$A$1:$G$1,0))</f>
        <v>M</v>
      </c>
      <c r="L130" t="str">
        <f t="shared" si="4"/>
        <v>Medium</v>
      </c>
      <c r="M130">
        <f>INDEX(products!$A$1:$G$49,MATCH(orders!$D130,products!$A$1:$A$49,0),MATCH(orders!M$1,products!$A$1:$G$1,0))</f>
        <v>0.5</v>
      </c>
      <c r="N130">
        <f>INDEX(products!$A$1:$G$49,MATCH(orders!$D130,products!$A$1:$A$49,0),MATCH(orders!N$1,products!$A$1:$G$1,0))</f>
        <v>6.75</v>
      </c>
      <c r="O130">
        <f t="shared" si="5"/>
        <v>6.75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 t="shared" ref="J131:J194" si="6">IF(I131="Rob","Robusta",IF(I131="Exc","Excelsa",IF(I131="Ara","Arabica","Liberica")))</f>
        <v>Excelsa</v>
      </c>
      <c r="K131" t="str">
        <f>INDEX(products!$A$1:$G$49,MATCH(orders!$D131,products!$A$1:$A$49,0),MATCH(orders!K$1,products!$A$1:$G$1,0))</f>
        <v>D</v>
      </c>
      <c r="L131" t="str">
        <f t="shared" ref="L131:L194" si="7">IF(K131="M", "Medium",IF(K131="L","Light","Dark"))</f>
        <v>Dark</v>
      </c>
      <c r="M131">
        <f>INDEX(products!$A$1:$G$49,MATCH(orders!$D131,products!$A$1:$A$49,0),MATCH(orders!M$1,products!$A$1:$G$1,0))</f>
        <v>1</v>
      </c>
      <c r="N131">
        <f>INDEX(products!$A$1:$G$49,MATCH(orders!$D131,products!$A$1:$A$49,0),MATCH(orders!N$1,products!$A$1:$G$1,0))</f>
        <v>12.15</v>
      </c>
      <c r="O131">
        <f t="shared" ref="O131:O194" si="8">N131*E131</f>
        <v>12.15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 t="shared" si="6"/>
        <v>Arabica</v>
      </c>
      <c r="K132" t="str">
        <f>INDEX(products!$A$1:$G$49,MATCH(orders!$D132,products!$A$1:$A$49,0),MATCH(orders!K$1,products!$A$1:$G$1,0))</f>
        <v>L</v>
      </c>
      <c r="L132" t="str">
        <f t="shared" si="7"/>
        <v>Light</v>
      </c>
      <c r="M132">
        <f>INDEX(products!$A$1:$G$49,MATCH(orders!$D132,products!$A$1:$A$49,0),MATCH(orders!M$1,products!$A$1:$G$1,0))</f>
        <v>2.5</v>
      </c>
      <c r="N132">
        <f>INDEX(products!$A$1:$G$49,MATCH(orders!$D132,products!$A$1:$A$49,0),MATCH(orders!N$1,products!$A$1:$G$1,0))</f>
        <v>29.784999999999997</v>
      </c>
      <c r="O132">
        <f t="shared" si="8"/>
        <v>148.92499999999998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 t="shared" si="6"/>
        <v>Excelsa</v>
      </c>
      <c r="K133" t="str">
        <f>INDEX(products!$A$1:$G$49,MATCH(orders!$D133,products!$A$1:$A$49,0),MATCH(orders!K$1,products!$A$1:$G$1,0))</f>
        <v>D</v>
      </c>
      <c r="L133" t="str">
        <f t="shared" si="7"/>
        <v>Dark</v>
      </c>
      <c r="M133">
        <f>INDEX(products!$A$1:$G$49,MATCH(orders!$D133,products!$A$1:$A$49,0),MATCH(orders!M$1,products!$A$1:$G$1,0))</f>
        <v>0.5</v>
      </c>
      <c r="N133">
        <f>INDEX(products!$A$1:$G$49,MATCH(orders!$D133,products!$A$1:$A$49,0),MATCH(orders!N$1,products!$A$1:$G$1,0))</f>
        <v>7.29</v>
      </c>
      <c r="O133">
        <f t="shared" si="8"/>
        <v>14.58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 t="shared" si="6"/>
        <v>Arabica</v>
      </c>
      <c r="K134" t="str">
        <f>INDEX(products!$A$1:$G$49,MATCH(orders!$D134,products!$A$1:$A$49,0),MATCH(orders!K$1,products!$A$1:$G$1,0))</f>
        <v>L</v>
      </c>
      <c r="L134" t="str">
        <f t="shared" si="7"/>
        <v>Light</v>
      </c>
      <c r="M134">
        <f>INDEX(products!$A$1:$G$49,MATCH(orders!$D134,products!$A$1:$A$49,0),MATCH(orders!M$1,products!$A$1:$G$1,0))</f>
        <v>2.5</v>
      </c>
      <c r="N134">
        <f>INDEX(products!$A$1:$G$49,MATCH(orders!$D134,products!$A$1:$A$49,0),MATCH(orders!N$1,products!$A$1:$G$1,0))</f>
        <v>29.784999999999997</v>
      </c>
      <c r="O134">
        <f t="shared" si="8"/>
        <v>148.92499999999998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 t="shared" si="6"/>
        <v>Liberica</v>
      </c>
      <c r="K135" t="str">
        <f>INDEX(products!$A$1:$G$49,MATCH(orders!$D135,products!$A$1:$A$49,0),MATCH(orders!K$1,products!$A$1:$G$1,0))</f>
        <v>D</v>
      </c>
      <c r="L135" t="str">
        <f t="shared" si="7"/>
        <v>Dark</v>
      </c>
      <c r="M135">
        <f>INDEX(products!$A$1:$G$49,MATCH(orders!$D135,products!$A$1:$A$49,0),MATCH(orders!M$1,products!$A$1:$G$1,0))</f>
        <v>1</v>
      </c>
      <c r="N135">
        <f>INDEX(products!$A$1:$G$49,MATCH(orders!$D135,products!$A$1:$A$49,0),MATCH(orders!N$1,products!$A$1:$G$1,0))</f>
        <v>12.95</v>
      </c>
      <c r="O135">
        <f t="shared" si="8"/>
        <v>12.95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 t="shared" si="6"/>
        <v>Excelsa</v>
      </c>
      <c r="K136" t="str">
        <f>INDEX(products!$A$1:$G$49,MATCH(orders!$D136,products!$A$1:$A$49,0),MATCH(orders!K$1,products!$A$1:$G$1,0))</f>
        <v>M</v>
      </c>
      <c r="L136" t="str">
        <f t="shared" si="7"/>
        <v>Medium</v>
      </c>
      <c r="M136">
        <f>INDEX(products!$A$1:$G$49,MATCH(orders!$D136,products!$A$1:$A$49,0),MATCH(orders!M$1,products!$A$1:$G$1,0))</f>
        <v>2.5</v>
      </c>
      <c r="N136">
        <f>INDEX(products!$A$1:$G$49,MATCH(orders!$D136,products!$A$1:$A$49,0),MATCH(orders!N$1,products!$A$1:$G$1,0))</f>
        <v>31.624999999999996</v>
      </c>
      <c r="O136">
        <f t="shared" si="8"/>
        <v>94.874999999999986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 t="shared" si="6"/>
        <v>Arabica</v>
      </c>
      <c r="K137" t="str">
        <f>INDEX(products!$A$1:$G$49,MATCH(orders!$D137,products!$A$1:$A$49,0),MATCH(orders!K$1,products!$A$1:$G$1,0))</f>
        <v>L</v>
      </c>
      <c r="L137" t="str">
        <f t="shared" si="7"/>
        <v>Light</v>
      </c>
      <c r="M137">
        <f>INDEX(products!$A$1:$G$49,MATCH(orders!$D137,products!$A$1:$A$49,0),MATCH(orders!M$1,products!$A$1:$G$1,0))</f>
        <v>0.5</v>
      </c>
      <c r="N137">
        <f>INDEX(products!$A$1:$G$49,MATCH(orders!$D137,products!$A$1:$A$49,0),MATCH(orders!N$1,products!$A$1:$G$1,0))</f>
        <v>7.77</v>
      </c>
      <c r="O137">
        <f t="shared" si="8"/>
        <v>38.849999999999994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 t="shared" si="6"/>
        <v>Arabica</v>
      </c>
      <c r="K138" t="str">
        <f>INDEX(products!$A$1:$G$49,MATCH(orders!$D138,products!$A$1:$A$49,0),MATCH(orders!K$1,products!$A$1:$G$1,0))</f>
        <v>D</v>
      </c>
      <c r="L138" t="str">
        <f t="shared" si="7"/>
        <v>Dark</v>
      </c>
      <c r="M138">
        <f>INDEX(products!$A$1:$G$49,MATCH(orders!$D138,products!$A$1:$A$49,0),MATCH(orders!M$1,products!$A$1:$G$1,0))</f>
        <v>0.2</v>
      </c>
      <c r="N138">
        <f>INDEX(products!$A$1:$G$49,MATCH(orders!$D138,products!$A$1:$A$49,0),MATCH(orders!N$1,products!$A$1:$G$1,0))</f>
        <v>2.9849999999999999</v>
      </c>
      <c r="O138">
        <f t="shared" si="8"/>
        <v>11.94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 t="shared" si="6"/>
        <v>Excelsa</v>
      </c>
      <c r="K139" t="str">
        <f>INDEX(products!$A$1:$G$49,MATCH(orders!$D139,products!$A$1:$A$49,0),MATCH(orders!K$1,products!$A$1:$G$1,0))</f>
        <v>L</v>
      </c>
      <c r="L139" t="str">
        <f t="shared" si="7"/>
        <v>Light</v>
      </c>
      <c r="M139">
        <f>INDEX(products!$A$1:$G$49,MATCH(orders!$D139,products!$A$1:$A$49,0),MATCH(orders!M$1,products!$A$1:$G$1,0))</f>
        <v>2.5</v>
      </c>
      <c r="N139">
        <f>INDEX(products!$A$1:$G$49,MATCH(orders!$D139,products!$A$1:$A$49,0),MATCH(orders!N$1,products!$A$1:$G$1,0))</f>
        <v>34.154999999999994</v>
      </c>
      <c r="O139">
        <f t="shared" si="8"/>
        <v>102.46499999999997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 t="shared" si="6"/>
        <v>Excelsa</v>
      </c>
      <c r="K140" t="str">
        <f>INDEX(products!$A$1:$G$49,MATCH(orders!$D140,products!$A$1:$A$49,0),MATCH(orders!K$1,products!$A$1:$G$1,0))</f>
        <v>D</v>
      </c>
      <c r="L140" t="str">
        <f t="shared" si="7"/>
        <v>Dark</v>
      </c>
      <c r="M140">
        <f>INDEX(products!$A$1:$G$49,MATCH(orders!$D140,products!$A$1:$A$49,0),MATCH(orders!M$1,products!$A$1:$G$1,0))</f>
        <v>1</v>
      </c>
      <c r="N140">
        <f>INDEX(products!$A$1:$G$49,MATCH(orders!$D140,products!$A$1:$A$49,0),MATCH(orders!N$1,products!$A$1:$G$1,0))</f>
        <v>12.15</v>
      </c>
      <c r="O140">
        <f t="shared" si="8"/>
        <v>48.6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 t="shared" si="6"/>
        <v>Liberica</v>
      </c>
      <c r="K141" t="str">
        <f>INDEX(products!$A$1:$G$49,MATCH(orders!$D141,products!$A$1:$A$49,0),MATCH(orders!K$1,products!$A$1:$G$1,0))</f>
        <v>D</v>
      </c>
      <c r="L141" t="str">
        <f t="shared" si="7"/>
        <v>Dark</v>
      </c>
      <c r="M141">
        <f>INDEX(products!$A$1:$G$49,MATCH(orders!$D141,products!$A$1:$A$49,0),MATCH(orders!M$1,products!$A$1:$G$1,0))</f>
        <v>1</v>
      </c>
      <c r="N141">
        <f>INDEX(products!$A$1:$G$49,MATCH(orders!$D141,products!$A$1:$A$49,0),MATCH(orders!N$1,products!$A$1:$G$1,0))</f>
        <v>12.95</v>
      </c>
      <c r="O141">
        <f t="shared" si="8"/>
        <v>77.699999999999989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 t="shared" si="6"/>
        <v>Liberica</v>
      </c>
      <c r="K142" t="str">
        <f>INDEX(products!$A$1:$G$49,MATCH(orders!$D142,products!$A$1:$A$49,0),MATCH(orders!K$1,products!$A$1:$G$1,0))</f>
        <v>D</v>
      </c>
      <c r="L142" t="str">
        <f t="shared" si="7"/>
        <v>Dark</v>
      </c>
      <c r="M142">
        <f>INDEX(products!$A$1:$G$49,MATCH(orders!$D142,products!$A$1:$A$49,0),MATCH(orders!M$1,products!$A$1:$G$1,0))</f>
        <v>2.5</v>
      </c>
      <c r="N142">
        <f>INDEX(products!$A$1:$G$49,MATCH(orders!$D142,products!$A$1:$A$49,0),MATCH(orders!N$1,products!$A$1:$G$1,0))</f>
        <v>29.784999999999997</v>
      </c>
      <c r="O142">
        <f t="shared" si="8"/>
        <v>29.784999999999997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 t="shared" si="6"/>
        <v>Arabica</v>
      </c>
      <c r="K143" t="str">
        <f>INDEX(products!$A$1:$G$49,MATCH(orders!$D143,products!$A$1:$A$49,0),MATCH(orders!K$1,products!$A$1:$G$1,0))</f>
        <v>L</v>
      </c>
      <c r="L143" t="str">
        <f t="shared" si="7"/>
        <v>Light</v>
      </c>
      <c r="M143">
        <f>INDEX(products!$A$1:$G$49,MATCH(orders!$D143,products!$A$1:$A$49,0),MATCH(orders!M$1,products!$A$1:$G$1,0))</f>
        <v>0.2</v>
      </c>
      <c r="N143">
        <f>INDEX(products!$A$1:$G$49,MATCH(orders!$D143,products!$A$1:$A$49,0),MATCH(orders!N$1,products!$A$1:$G$1,0))</f>
        <v>3.8849999999999998</v>
      </c>
      <c r="O143">
        <f t="shared" si="8"/>
        <v>15.54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 t="shared" si="6"/>
        <v>Excelsa</v>
      </c>
      <c r="K144" t="str">
        <f>INDEX(products!$A$1:$G$49,MATCH(orders!$D144,products!$A$1:$A$49,0),MATCH(orders!K$1,products!$A$1:$G$1,0))</f>
        <v>L</v>
      </c>
      <c r="L144" t="str">
        <f t="shared" si="7"/>
        <v>Light</v>
      </c>
      <c r="M144">
        <f>INDEX(products!$A$1:$G$49,MATCH(orders!$D144,products!$A$1:$A$49,0),MATCH(orders!M$1,products!$A$1:$G$1,0))</f>
        <v>2.5</v>
      </c>
      <c r="N144">
        <f>INDEX(products!$A$1:$G$49,MATCH(orders!$D144,products!$A$1:$A$49,0),MATCH(orders!N$1,products!$A$1:$G$1,0))</f>
        <v>34.154999999999994</v>
      </c>
      <c r="O144">
        <f t="shared" si="8"/>
        <v>136.61999999999998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 t="shared" si="6"/>
        <v>Liberica</v>
      </c>
      <c r="K145" t="str">
        <f>INDEX(products!$A$1:$G$49,MATCH(orders!$D145,products!$A$1:$A$49,0),MATCH(orders!K$1,products!$A$1:$G$1,0))</f>
        <v>M</v>
      </c>
      <c r="L145" t="str">
        <f t="shared" si="7"/>
        <v>Medium</v>
      </c>
      <c r="M145">
        <f>INDEX(products!$A$1:$G$49,MATCH(orders!$D145,products!$A$1:$A$49,0),MATCH(orders!M$1,products!$A$1:$G$1,0))</f>
        <v>0.5</v>
      </c>
      <c r="N145">
        <f>INDEX(products!$A$1:$G$49,MATCH(orders!$D145,products!$A$1:$A$49,0),MATCH(orders!N$1,products!$A$1:$G$1,0))</f>
        <v>8.73</v>
      </c>
      <c r="O145">
        <f t="shared" si="8"/>
        <v>17.46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 t="shared" si="6"/>
        <v>Excelsa</v>
      </c>
      <c r="K146" t="str">
        <f>INDEX(products!$A$1:$G$49,MATCH(orders!$D146,products!$A$1:$A$49,0),MATCH(orders!K$1,products!$A$1:$G$1,0))</f>
        <v>L</v>
      </c>
      <c r="L146" t="str">
        <f t="shared" si="7"/>
        <v>Light</v>
      </c>
      <c r="M146">
        <f>INDEX(products!$A$1:$G$49,MATCH(orders!$D146,products!$A$1:$A$49,0),MATCH(orders!M$1,products!$A$1:$G$1,0))</f>
        <v>2.5</v>
      </c>
      <c r="N146">
        <f>INDEX(products!$A$1:$G$49,MATCH(orders!$D146,products!$A$1:$A$49,0),MATCH(orders!N$1,products!$A$1:$G$1,0))</f>
        <v>34.154999999999994</v>
      </c>
      <c r="O146">
        <f t="shared" si="8"/>
        <v>68.309999999999988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 t="shared" si="6"/>
        <v>Liberica</v>
      </c>
      <c r="K147" t="str">
        <f>INDEX(products!$A$1:$G$49,MATCH(orders!$D147,products!$A$1:$A$49,0),MATCH(orders!K$1,products!$A$1:$G$1,0))</f>
        <v>M</v>
      </c>
      <c r="L147" t="str">
        <f t="shared" si="7"/>
        <v>Medium</v>
      </c>
      <c r="M147">
        <f>INDEX(products!$A$1:$G$49,MATCH(orders!$D147,products!$A$1:$A$49,0),MATCH(orders!M$1,products!$A$1:$G$1,0))</f>
        <v>0.2</v>
      </c>
      <c r="N147">
        <f>INDEX(products!$A$1:$G$49,MATCH(orders!$D147,products!$A$1:$A$49,0),MATCH(orders!N$1,products!$A$1:$G$1,0))</f>
        <v>4.3650000000000002</v>
      </c>
      <c r="O147">
        <f t="shared" si="8"/>
        <v>17.46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 t="shared" si="6"/>
        <v>Liberica</v>
      </c>
      <c r="K148" t="str">
        <f>INDEX(products!$A$1:$G$49,MATCH(orders!$D148,products!$A$1:$A$49,0),MATCH(orders!K$1,products!$A$1:$G$1,0))</f>
        <v>M</v>
      </c>
      <c r="L148" t="str">
        <f t="shared" si="7"/>
        <v>Medium</v>
      </c>
      <c r="M148">
        <f>INDEX(products!$A$1:$G$49,MATCH(orders!$D148,products!$A$1:$A$49,0),MATCH(orders!M$1,products!$A$1:$G$1,0))</f>
        <v>1</v>
      </c>
      <c r="N148">
        <f>INDEX(products!$A$1:$G$49,MATCH(orders!$D148,products!$A$1:$A$49,0),MATCH(orders!N$1,products!$A$1:$G$1,0))</f>
        <v>14.55</v>
      </c>
      <c r="O148">
        <f t="shared" si="8"/>
        <v>43.650000000000006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 t="shared" si="6"/>
        <v>Excelsa</v>
      </c>
      <c r="K149" t="str">
        <f>INDEX(products!$A$1:$G$49,MATCH(orders!$D149,products!$A$1:$A$49,0),MATCH(orders!K$1,products!$A$1:$G$1,0))</f>
        <v>M</v>
      </c>
      <c r="L149" t="str">
        <f t="shared" si="7"/>
        <v>Medium</v>
      </c>
      <c r="M149">
        <f>INDEX(products!$A$1:$G$49,MATCH(orders!$D149,products!$A$1:$A$49,0),MATCH(orders!M$1,products!$A$1:$G$1,0))</f>
        <v>1</v>
      </c>
      <c r="N149">
        <f>INDEX(products!$A$1:$G$49,MATCH(orders!$D149,products!$A$1:$A$49,0),MATCH(orders!N$1,products!$A$1:$G$1,0))</f>
        <v>13.75</v>
      </c>
      <c r="O149">
        <f t="shared" si="8"/>
        <v>27.5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 t="shared" si="6"/>
        <v>Excelsa</v>
      </c>
      <c r="K150" t="str">
        <f>INDEX(products!$A$1:$G$49,MATCH(orders!$D150,products!$A$1:$A$49,0),MATCH(orders!K$1,products!$A$1:$G$1,0))</f>
        <v>D</v>
      </c>
      <c r="L150" t="str">
        <f t="shared" si="7"/>
        <v>Dark</v>
      </c>
      <c r="M150">
        <f>INDEX(products!$A$1:$G$49,MATCH(orders!$D150,products!$A$1:$A$49,0),MATCH(orders!M$1,products!$A$1:$G$1,0))</f>
        <v>0.2</v>
      </c>
      <c r="N150">
        <f>INDEX(products!$A$1:$G$49,MATCH(orders!$D150,products!$A$1:$A$49,0),MATCH(orders!N$1,products!$A$1:$G$1,0))</f>
        <v>3.645</v>
      </c>
      <c r="O150">
        <f t="shared" si="8"/>
        <v>18.225000000000001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 t="shared" si="6"/>
        <v>Arabica</v>
      </c>
      <c r="K151" t="str">
        <f>INDEX(products!$A$1:$G$49,MATCH(orders!$D151,products!$A$1:$A$49,0),MATCH(orders!K$1,products!$A$1:$G$1,0))</f>
        <v>M</v>
      </c>
      <c r="L151" t="str">
        <f t="shared" si="7"/>
        <v>Medium</v>
      </c>
      <c r="M151">
        <f>INDEX(products!$A$1:$G$49,MATCH(orders!$D151,products!$A$1:$A$49,0),MATCH(orders!M$1,products!$A$1:$G$1,0))</f>
        <v>2.5</v>
      </c>
      <c r="N151">
        <f>INDEX(products!$A$1:$G$49,MATCH(orders!$D151,products!$A$1:$A$49,0),MATCH(orders!N$1,products!$A$1:$G$1,0))</f>
        <v>25.874999999999996</v>
      </c>
      <c r="O151">
        <f t="shared" si="8"/>
        <v>51.749999999999993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 t="shared" si="6"/>
        <v>Liberica</v>
      </c>
      <c r="K152" t="str">
        <f>INDEX(products!$A$1:$G$49,MATCH(orders!$D152,products!$A$1:$A$49,0),MATCH(orders!K$1,products!$A$1:$G$1,0))</f>
        <v>D</v>
      </c>
      <c r="L152" t="str">
        <f t="shared" si="7"/>
        <v>Dark</v>
      </c>
      <c r="M152">
        <f>INDEX(products!$A$1:$G$49,MATCH(orders!$D152,products!$A$1:$A$49,0),MATCH(orders!M$1,products!$A$1:$G$1,0))</f>
        <v>1</v>
      </c>
      <c r="N152">
        <f>INDEX(products!$A$1:$G$49,MATCH(orders!$D152,products!$A$1:$A$49,0),MATCH(orders!N$1,products!$A$1:$G$1,0))</f>
        <v>12.95</v>
      </c>
      <c r="O152">
        <f t="shared" si="8"/>
        <v>12.95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 t="shared" si="6"/>
        <v>Arabica</v>
      </c>
      <c r="K153" t="str">
        <f>INDEX(products!$A$1:$G$49,MATCH(orders!$D153,products!$A$1:$A$49,0),MATCH(orders!K$1,products!$A$1:$G$1,0))</f>
        <v>M</v>
      </c>
      <c r="L153" t="str">
        <f t="shared" si="7"/>
        <v>Medium</v>
      </c>
      <c r="M153">
        <f>INDEX(products!$A$1:$G$49,MATCH(orders!$D153,products!$A$1:$A$49,0),MATCH(orders!M$1,products!$A$1:$G$1,0))</f>
        <v>1</v>
      </c>
      <c r="N153">
        <f>INDEX(products!$A$1:$G$49,MATCH(orders!$D153,products!$A$1:$A$49,0),MATCH(orders!N$1,products!$A$1:$G$1,0))</f>
        <v>11.25</v>
      </c>
      <c r="O153">
        <f t="shared" si="8"/>
        <v>33.75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 t="shared" si="6"/>
        <v>Robusta</v>
      </c>
      <c r="K154" t="str">
        <f>INDEX(products!$A$1:$G$49,MATCH(orders!$D154,products!$A$1:$A$49,0),MATCH(orders!K$1,products!$A$1:$G$1,0))</f>
        <v>M</v>
      </c>
      <c r="L154" t="str">
        <f t="shared" si="7"/>
        <v>Medium</v>
      </c>
      <c r="M154">
        <f>INDEX(products!$A$1:$G$49,MATCH(orders!$D154,products!$A$1:$A$49,0),MATCH(orders!M$1,products!$A$1:$G$1,0))</f>
        <v>2.5</v>
      </c>
      <c r="N154">
        <f>INDEX(products!$A$1:$G$49,MATCH(orders!$D154,products!$A$1:$A$49,0),MATCH(orders!N$1,products!$A$1:$G$1,0))</f>
        <v>22.884999999999998</v>
      </c>
      <c r="O154">
        <f t="shared" si="8"/>
        <v>68.655000000000001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 t="shared" si="6"/>
        <v>Robusta</v>
      </c>
      <c r="K155" t="str">
        <f>INDEX(products!$A$1:$G$49,MATCH(orders!$D155,products!$A$1:$A$49,0),MATCH(orders!K$1,products!$A$1:$G$1,0))</f>
        <v>D</v>
      </c>
      <c r="L155" t="str">
        <f t="shared" si="7"/>
        <v>Dark</v>
      </c>
      <c r="M155">
        <f>INDEX(products!$A$1:$G$49,MATCH(orders!$D155,products!$A$1:$A$49,0),MATCH(orders!M$1,products!$A$1:$G$1,0))</f>
        <v>0.2</v>
      </c>
      <c r="N155">
        <f>INDEX(products!$A$1:$G$49,MATCH(orders!$D155,products!$A$1:$A$49,0),MATCH(orders!N$1,products!$A$1:$G$1,0))</f>
        <v>2.6849999999999996</v>
      </c>
      <c r="O155">
        <f t="shared" si="8"/>
        <v>2.6849999999999996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 t="shared" si="6"/>
        <v>Arabica</v>
      </c>
      <c r="K156" t="str">
        <f>INDEX(products!$A$1:$G$49,MATCH(orders!$D156,products!$A$1:$A$49,0),MATCH(orders!K$1,products!$A$1:$G$1,0))</f>
        <v>D</v>
      </c>
      <c r="L156" t="str">
        <f t="shared" si="7"/>
        <v>Dark</v>
      </c>
      <c r="M156">
        <f>INDEX(products!$A$1:$G$49,MATCH(orders!$D156,products!$A$1:$A$49,0),MATCH(orders!M$1,products!$A$1:$G$1,0))</f>
        <v>2.5</v>
      </c>
      <c r="N156">
        <f>INDEX(products!$A$1:$G$49,MATCH(orders!$D156,products!$A$1:$A$49,0),MATCH(orders!N$1,products!$A$1:$G$1,0))</f>
        <v>22.884999999999998</v>
      </c>
      <c r="O156">
        <f t="shared" si="8"/>
        <v>114.42499999999998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 t="shared" si="6"/>
        <v>Arabica</v>
      </c>
      <c r="K157" t="str">
        <f>INDEX(products!$A$1:$G$49,MATCH(orders!$D157,products!$A$1:$A$49,0),MATCH(orders!K$1,products!$A$1:$G$1,0))</f>
        <v>M</v>
      </c>
      <c r="L157" t="str">
        <f t="shared" si="7"/>
        <v>Medium</v>
      </c>
      <c r="M157">
        <f>INDEX(products!$A$1:$G$49,MATCH(orders!$D157,products!$A$1:$A$49,0),MATCH(orders!M$1,products!$A$1:$G$1,0))</f>
        <v>2.5</v>
      </c>
      <c r="N157">
        <f>INDEX(products!$A$1:$G$49,MATCH(orders!$D157,products!$A$1:$A$49,0),MATCH(orders!N$1,products!$A$1:$G$1,0))</f>
        <v>25.874999999999996</v>
      </c>
      <c r="O157">
        <f t="shared" si="8"/>
        <v>155.24999999999997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 t="shared" si="6"/>
        <v>Arabica</v>
      </c>
      <c r="K158" t="str">
        <f>INDEX(products!$A$1:$G$49,MATCH(orders!$D158,products!$A$1:$A$49,0),MATCH(orders!K$1,products!$A$1:$G$1,0))</f>
        <v>M</v>
      </c>
      <c r="L158" t="str">
        <f t="shared" si="7"/>
        <v>Medium</v>
      </c>
      <c r="M158">
        <f>INDEX(products!$A$1:$G$49,MATCH(orders!$D158,products!$A$1:$A$49,0),MATCH(orders!M$1,products!$A$1:$G$1,0))</f>
        <v>2.5</v>
      </c>
      <c r="N158">
        <f>INDEX(products!$A$1:$G$49,MATCH(orders!$D158,products!$A$1:$A$49,0),MATCH(orders!N$1,products!$A$1:$G$1,0))</f>
        <v>25.874999999999996</v>
      </c>
      <c r="O158">
        <f t="shared" si="8"/>
        <v>77.624999999999986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 t="shared" si="6"/>
        <v>Robusta</v>
      </c>
      <c r="K159" t="str">
        <f>INDEX(products!$A$1:$G$49,MATCH(orders!$D159,products!$A$1:$A$49,0),MATCH(orders!K$1,products!$A$1:$G$1,0))</f>
        <v>D</v>
      </c>
      <c r="L159" t="str">
        <f t="shared" si="7"/>
        <v>Dark</v>
      </c>
      <c r="M159">
        <f>INDEX(products!$A$1:$G$49,MATCH(orders!$D159,products!$A$1:$A$49,0),MATCH(orders!M$1,products!$A$1:$G$1,0))</f>
        <v>2.5</v>
      </c>
      <c r="N159">
        <f>INDEX(products!$A$1:$G$49,MATCH(orders!$D159,products!$A$1:$A$49,0),MATCH(orders!N$1,products!$A$1:$G$1,0))</f>
        <v>20.584999999999997</v>
      </c>
      <c r="O159">
        <f t="shared" si="8"/>
        <v>61.754999999999995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 t="shared" si="6"/>
        <v>Robusta</v>
      </c>
      <c r="K160" t="str">
        <f>INDEX(products!$A$1:$G$49,MATCH(orders!$D160,products!$A$1:$A$49,0),MATCH(orders!K$1,products!$A$1:$G$1,0))</f>
        <v>D</v>
      </c>
      <c r="L160" t="str">
        <f t="shared" si="7"/>
        <v>Dark</v>
      </c>
      <c r="M160">
        <f>INDEX(products!$A$1:$G$49,MATCH(orders!$D160,products!$A$1:$A$49,0),MATCH(orders!M$1,products!$A$1:$G$1,0))</f>
        <v>2.5</v>
      </c>
      <c r="N160">
        <f>INDEX(products!$A$1:$G$49,MATCH(orders!$D160,products!$A$1:$A$49,0),MATCH(orders!N$1,products!$A$1:$G$1,0))</f>
        <v>20.584999999999997</v>
      </c>
      <c r="O160">
        <f t="shared" si="8"/>
        <v>123.50999999999999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 t="shared" si="6"/>
        <v>Liberica</v>
      </c>
      <c r="K161" t="str">
        <f>INDEX(products!$A$1:$G$49,MATCH(orders!$D161,products!$A$1:$A$49,0),MATCH(orders!K$1,products!$A$1:$G$1,0))</f>
        <v>L</v>
      </c>
      <c r="L161" t="str">
        <f t="shared" si="7"/>
        <v>Light</v>
      </c>
      <c r="M161">
        <f>INDEX(products!$A$1:$G$49,MATCH(orders!$D161,products!$A$1:$A$49,0),MATCH(orders!M$1,products!$A$1:$G$1,0))</f>
        <v>2.5</v>
      </c>
      <c r="N161">
        <f>INDEX(products!$A$1:$G$49,MATCH(orders!$D161,products!$A$1:$A$49,0),MATCH(orders!N$1,products!$A$1:$G$1,0))</f>
        <v>36.454999999999998</v>
      </c>
      <c r="O161">
        <f t="shared" si="8"/>
        <v>218.73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 t="shared" si="6"/>
        <v>Excelsa</v>
      </c>
      <c r="K162" t="str">
        <f>INDEX(products!$A$1:$G$49,MATCH(orders!$D162,products!$A$1:$A$49,0),MATCH(orders!K$1,products!$A$1:$G$1,0))</f>
        <v>M</v>
      </c>
      <c r="L162" t="str">
        <f t="shared" si="7"/>
        <v>Medium</v>
      </c>
      <c r="M162">
        <f>INDEX(products!$A$1:$G$49,MATCH(orders!$D162,products!$A$1:$A$49,0),MATCH(orders!M$1,products!$A$1:$G$1,0))</f>
        <v>0.5</v>
      </c>
      <c r="N162">
        <f>INDEX(products!$A$1:$G$49,MATCH(orders!$D162,products!$A$1:$A$49,0),MATCH(orders!N$1,products!$A$1:$G$1,0))</f>
        <v>8.25</v>
      </c>
      <c r="O162">
        <f t="shared" si="8"/>
        <v>33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 t="shared" si="6"/>
        <v>Arabica</v>
      </c>
      <c r="K163" t="str">
        <f>INDEX(products!$A$1:$G$49,MATCH(orders!$D163,products!$A$1:$A$49,0),MATCH(orders!K$1,products!$A$1:$G$1,0))</f>
        <v>L</v>
      </c>
      <c r="L163" t="str">
        <f t="shared" si="7"/>
        <v>Light</v>
      </c>
      <c r="M163">
        <f>INDEX(products!$A$1:$G$49,MATCH(orders!$D163,products!$A$1:$A$49,0),MATCH(orders!M$1,products!$A$1:$G$1,0))</f>
        <v>0.5</v>
      </c>
      <c r="N163">
        <f>INDEX(products!$A$1:$G$49,MATCH(orders!$D163,products!$A$1:$A$49,0),MATCH(orders!N$1,products!$A$1:$G$1,0))</f>
        <v>7.77</v>
      </c>
      <c r="O163">
        <f t="shared" si="8"/>
        <v>23.31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 t="shared" si="6"/>
        <v>Excelsa</v>
      </c>
      <c r="K164" t="str">
        <f>INDEX(products!$A$1:$G$49,MATCH(orders!$D164,products!$A$1:$A$49,0),MATCH(orders!K$1,products!$A$1:$G$1,0))</f>
        <v>D</v>
      </c>
      <c r="L164" t="str">
        <f t="shared" si="7"/>
        <v>Dark</v>
      </c>
      <c r="M164">
        <f>INDEX(products!$A$1:$G$49,MATCH(orders!$D164,products!$A$1:$A$49,0),MATCH(orders!M$1,products!$A$1:$G$1,0))</f>
        <v>0.5</v>
      </c>
      <c r="N164">
        <f>INDEX(products!$A$1:$G$49,MATCH(orders!$D164,products!$A$1:$A$49,0),MATCH(orders!N$1,products!$A$1:$G$1,0))</f>
        <v>7.29</v>
      </c>
      <c r="O164">
        <f t="shared" si="8"/>
        <v>21.87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 t="shared" si="6"/>
        <v>Robusta</v>
      </c>
      <c r="K165" t="str">
        <f>INDEX(products!$A$1:$G$49,MATCH(orders!$D165,products!$A$1:$A$49,0),MATCH(orders!K$1,products!$A$1:$G$1,0))</f>
        <v>D</v>
      </c>
      <c r="L165" t="str">
        <f t="shared" si="7"/>
        <v>Dark</v>
      </c>
      <c r="M165">
        <f>INDEX(products!$A$1:$G$49,MATCH(orders!$D165,products!$A$1:$A$49,0),MATCH(orders!M$1,products!$A$1:$G$1,0))</f>
        <v>0.2</v>
      </c>
      <c r="N165">
        <f>INDEX(products!$A$1:$G$49,MATCH(orders!$D165,products!$A$1:$A$49,0),MATCH(orders!N$1,products!$A$1:$G$1,0))</f>
        <v>2.6849999999999996</v>
      </c>
      <c r="O165">
        <f t="shared" si="8"/>
        <v>16.11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 t="shared" si="6"/>
        <v>Excelsa</v>
      </c>
      <c r="K166" t="str">
        <f>INDEX(products!$A$1:$G$49,MATCH(orders!$D166,products!$A$1:$A$49,0),MATCH(orders!K$1,products!$A$1:$G$1,0))</f>
        <v>D</v>
      </c>
      <c r="L166" t="str">
        <f t="shared" si="7"/>
        <v>Dark</v>
      </c>
      <c r="M166">
        <f>INDEX(products!$A$1:$G$49,MATCH(orders!$D166,products!$A$1:$A$49,0),MATCH(orders!M$1,products!$A$1:$G$1,0))</f>
        <v>0.5</v>
      </c>
      <c r="N166">
        <f>INDEX(products!$A$1:$G$49,MATCH(orders!$D166,products!$A$1:$A$49,0),MATCH(orders!N$1,products!$A$1:$G$1,0))</f>
        <v>7.29</v>
      </c>
      <c r="O166">
        <f t="shared" si="8"/>
        <v>29.16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 t="shared" si="6"/>
        <v>Robusta</v>
      </c>
      <c r="K167" t="str">
        <f>INDEX(products!$A$1:$G$49,MATCH(orders!$D167,products!$A$1:$A$49,0),MATCH(orders!K$1,products!$A$1:$G$1,0))</f>
        <v>D</v>
      </c>
      <c r="L167" t="str">
        <f t="shared" si="7"/>
        <v>Dark</v>
      </c>
      <c r="M167">
        <f>INDEX(products!$A$1:$G$49,MATCH(orders!$D167,products!$A$1:$A$49,0),MATCH(orders!M$1,products!$A$1:$G$1,0))</f>
        <v>1</v>
      </c>
      <c r="N167">
        <f>INDEX(products!$A$1:$G$49,MATCH(orders!$D167,products!$A$1:$A$49,0),MATCH(orders!N$1,products!$A$1:$G$1,0))</f>
        <v>8.9499999999999993</v>
      </c>
      <c r="O167">
        <f t="shared" si="8"/>
        <v>53.699999999999996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 t="shared" si="6"/>
        <v>Robusta</v>
      </c>
      <c r="K168" t="str">
        <f>INDEX(products!$A$1:$G$49,MATCH(orders!$D168,products!$A$1:$A$49,0),MATCH(orders!K$1,products!$A$1:$G$1,0))</f>
        <v>D</v>
      </c>
      <c r="L168" t="str">
        <f t="shared" si="7"/>
        <v>Dark</v>
      </c>
      <c r="M168">
        <f>INDEX(products!$A$1:$G$49,MATCH(orders!$D168,products!$A$1:$A$49,0),MATCH(orders!M$1,products!$A$1:$G$1,0))</f>
        <v>0.5</v>
      </c>
      <c r="N168">
        <f>INDEX(products!$A$1:$G$49,MATCH(orders!$D168,products!$A$1:$A$49,0),MATCH(orders!N$1,products!$A$1:$G$1,0))</f>
        <v>5.3699999999999992</v>
      </c>
      <c r="O168">
        <f t="shared" si="8"/>
        <v>26.849999999999994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 t="shared" si="6"/>
        <v>Excelsa</v>
      </c>
      <c r="K169" t="str">
        <f>INDEX(products!$A$1:$G$49,MATCH(orders!$D169,products!$A$1:$A$49,0),MATCH(orders!K$1,products!$A$1:$G$1,0))</f>
        <v>M</v>
      </c>
      <c r="L169" t="str">
        <f t="shared" si="7"/>
        <v>Medium</v>
      </c>
      <c r="M169">
        <f>INDEX(products!$A$1:$G$49,MATCH(orders!$D169,products!$A$1:$A$49,0),MATCH(orders!M$1,products!$A$1:$G$1,0))</f>
        <v>0.5</v>
      </c>
      <c r="N169">
        <f>INDEX(products!$A$1:$G$49,MATCH(orders!$D169,products!$A$1:$A$49,0),MATCH(orders!N$1,products!$A$1:$G$1,0))</f>
        <v>8.25</v>
      </c>
      <c r="O169">
        <f t="shared" si="8"/>
        <v>41.25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 t="shared" si="6"/>
        <v>Arabica</v>
      </c>
      <c r="K170" t="str">
        <f>INDEX(products!$A$1:$G$49,MATCH(orders!$D170,products!$A$1:$A$49,0),MATCH(orders!K$1,products!$A$1:$G$1,0))</f>
        <v>M</v>
      </c>
      <c r="L170" t="str">
        <f t="shared" si="7"/>
        <v>Medium</v>
      </c>
      <c r="M170">
        <f>INDEX(products!$A$1:$G$49,MATCH(orders!$D170,products!$A$1:$A$49,0),MATCH(orders!M$1,products!$A$1:$G$1,0))</f>
        <v>0.5</v>
      </c>
      <c r="N170">
        <f>INDEX(products!$A$1:$G$49,MATCH(orders!$D170,products!$A$1:$A$49,0),MATCH(orders!N$1,products!$A$1:$G$1,0))</f>
        <v>6.75</v>
      </c>
      <c r="O170">
        <f t="shared" si="8"/>
        <v>40.5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 t="shared" si="6"/>
        <v>Robusta</v>
      </c>
      <c r="K171" t="str">
        <f>INDEX(products!$A$1:$G$49,MATCH(orders!$D171,products!$A$1:$A$49,0),MATCH(orders!K$1,products!$A$1:$G$1,0))</f>
        <v>D</v>
      </c>
      <c r="L171" t="str">
        <f t="shared" si="7"/>
        <v>Dark</v>
      </c>
      <c r="M171">
        <f>INDEX(products!$A$1:$G$49,MATCH(orders!$D171,products!$A$1:$A$49,0),MATCH(orders!M$1,products!$A$1:$G$1,0))</f>
        <v>1</v>
      </c>
      <c r="N171">
        <f>INDEX(products!$A$1:$G$49,MATCH(orders!$D171,products!$A$1:$A$49,0),MATCH(orders!N$1,products!$A$1:$G$1,0))</f>
        <v>8.9499999999999993</v>
      </c>
      <c r="O171">
        <f t="shared" si="8"/>
        <v>17.899999999999999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 t="shared" si="6"/>
        <v>Excelsa</v>
      </c>
      <c r="K172" t="str">
        <f>INDEX(products!$A$1:$G$49,MATCH(orders!$D172,products!$A$1:$A$49,0),MATCH(orders!K$1,products!$A$1:$G$1,0))</f>
        <v>L</v>
      </c>
      <c r="L172" t="str">
        <f t="shared" si="7"/>
        <v>Light</v>
      </c>
      <c r="M172">
        <f>INDEX(products!$A$1:$G$49,MATCH(orders!$D172,products!$A$1:$A$49,0),MATCH(orders!M$1,products!$A$1:$G$1,0))</f>
        <v>2.5</v>
      </c>
      <c r="N172">
        <f>INDEX(products!$A$1:$G$49,MATCH(orders!$D172,products!$A$1:$A$49,0),MATCH(orders!N$1,products!$A$1:$G$1,0))</f>
        <v>34.154999999999994</v>
      </c>
      <c r="O172">
        <f t="shared" si="8"/>
        <v>68.309999999999988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 t="shared" si="6"/>
        <v>Excelsa</v>
      </c>
      <c r="K173" t="str">
        <f>INDEX(products!$A$1:$G$49,MATCH(orders!$D173,products!$A$1:$A$49,0),MATCH(orders!K$1,products!$A$1:$G$1,0))</f>
        <v>M</v>
      </c>
      <c r="L173" t="str">
        <f t="shared" si="7"/>
        <v>Medium</v>
      </c>
      <c r="M173">
        <f>INDEX(products!$A$1:$G$49,MATCH(orders!$D173,products!$A$1:$A$49,0),MATCH(orders!M$1,products!$A$1:$G$1,0))</f>
        <v>2.5</v>
      </c>
      <c r="N173">
        <f>INDEX(products!$A$1:$G$49,MATCH(orders!$D173,products!$A$1:$A$49,0),MATCH(orders!N$1,products!$A$1:$G$1,0))</f>
        <v>31.624999999999996</v>
      </c>
      <c r="O173">
        <f t="shared" si="8"/>
        <v>63.249999999999993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 t="shared" si="6"/>
        <v>Excelsa</v>
      </c>
      <c r="K174" t="str">
        <f>INDEX(products!$A$1:$G$49,MATCH(orders!$D174,products!$A$1:$A$49,0),MATCH(orders!K$1,products!$A$1:$G$1,0))</f>
        <v>D</v>
      </c>
      <c r="L174" t="str">
        <f t="shared" si="7"/>
        <v>Dark</v>
      </c>
      <c r="M174">
        <f>INDEX(products!$A$1:$G$49,MATCH(orders!$D174,products!$A$1:$A$49,0),MATCH(orders!M$1,products!$A$1:$G$1,0))</f>
        <v>0.5</v>
      </c>
      <c r="N174">
        <f>INDEX(products!$A$1:$G$49,MATCH(orders!$D174,products!$A$1:$A$49,0),MATCH(orders!N$1,products!$A$1:$G$1,0))</f>
        <v>7.29</v>
      </c>
      <c r="O174">
        <f t="shared" si="8"/>
        <v>21.87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 t="shared" si="6"/>
        <v>Robusta</v>
      </c>
      <c r="K175" t="str">
        <f>INDEX(products!$A$1:$G$49,MATCH(orders!$D175,products!$A$1:$A$49,0),MATCH(orders!K$1,products!$A$1:$G$1,0))</f>
        <v>M</v>
      </c>
      <c r="L175" t="str">
        <f t="shared" si="7"/>
        <v>Medium</v>
      </c>
      <c r="M175">
        <f>INDEX(products!$A$1:$G$49,MATCH(orders!$D175,products!$A$1:$A$49,0),MATCH(orders!M$1,products!$A$1:$G$1,0))</f>
        <v>2.5</v>
      </c>
      <c r="N175">
        <f>INDEX(products!$A$1:$G$49,MATCH(orders!$D175,products!$A$1:$A$49,0),MATCH(orders!N$1,products!$A$1:$G$1,0))</f>
        <v>22.884999999999998</v>
      </c>
      <c r="O175">
        <f t="shared" si="8"/>
        <v>91.539999999999992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 t="shared" si="6"/>
        <v>Excelsa</v>
      </c>
      <c r="K176" t="str">
        <f>INDEX(products!$A$1:$G$49,MATCH(orders!$D176,products!$A$1:$A$49,0),MATCH(orders!K$1,products!$A$1:$G$1,0))</f>
        <v>L</v>
      </c>
      <c r="L176" t="str">
        <f t="shared" si="7"/>
        <v>Light</v>
      </c>
      <c r="M176">
        <f>INDEX(products!$A$1:$G$49,MATCH(orders!$D176,products!$A$1:$A$49,0),MATCH(orders!M$1,products!$A$1:$G$1,0))</f>
        <v>2.5</v>
      </c>
      <c r="N176">
        <f>INDEX(products!$A$1:$G$49,MATCH(orders!$D176,products!$A$1:$A$49,0),MATCH(orders!N$1,products!$A$1:$G$1,0))</f>
        <v>34.154999999999994</v>
      </c>
      <c r="O176">
        <f t="shared" si="8"/>
        <v>204.92999999999995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 t="shared" si="6"/>
        <v>Excelsa</v>
      </c>
      <c r="K177" t="str">
        <f>INDEX(products!$A$1:$G$49,MATCH(orders!$D177,products!$A$1:$A$49,0),MATCH(orders!K$1,products!$A$1:$G$1,0))</f>
        <v>M</v>
      </c>
      <c r="L177" t="str">
        <f t="shared" si="7"/>
        <v>Medium</v>
      </c>
      <c r="M177">
        <f>INDEX(products!$A$1:$G$49,MATCH(orders!$D177,products!$A$1:$A$49,0),MATCH(orders!M$1,products!$A$1:$G$1,0))</f>
        <v>2.5</v>
      </c>
      <c r="N177">
        <f>INDEX(products!$A$1:$G$49,MATCH(orders!$D177,products!$A$1:$A$49,0),MATCH(orders!N$1,products!$A$1:$G$1,0))</f>
        <v>31.624999999999996</v>
      </c>
      <c r="O177">
        <f t="shared" si="8"/>
        <v>63.249999999999993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 t="shared" si="6"/>
        <v>Excelsa</v>
      </c>
      <c r="K178" t="str">
        <f>INDEX(products!$A$1:$G$49,MATCH(orders!$D178,products!$A$1:$A$49,0),MATCH(orders!K$1,products!$A$1:$G$1,0))</f>
        <v>L</v>
      </c>
      <c r="L178" t="str">
        <f t="shared" si="7"/>
        <v>Light</v>
      </c>
      <c r="M178">
        <f>INDEX(products!$A$1:$G$49,MATCH(orders!$D178,products!$A$1:$A$49,0),MATCH(orders!M$1,products!$A$1:$G$1,0))</f>
        <v>2.5</v>
      </c>
      <c r="N178">
        <f>INDEX(products!$A$1:$G$49,MATCH(orders!$D178,products!$A$1:$A$49,0),MATCH(orders!N$1,products!$A$1:$G$1,0))</f>
        <v>34.154999999999994</v>
      </c>
      <c r="O178">
        <f t="shared" si="8"/>
        <v>34.154999999999994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 t="shared" si="6"/>
        <v>Robusta</v>
      </c>
      <c r="K179" t="str">
        <f>INDEX(products!$A$1:$G$49,MATCH(orders!$D179,products!$A$1:$A$49,0),MATCH(orders!K$1,products!$A$1:$G$1,0))</f>
        <v>L</v>
      </c>
      <c r="L179" t="str">
        <f t="shared" si="7"/>
        <v>Light</v>
      </c>
      <c r="M179">
        <f>INDEX(products!$A$1:$G$49,MATCH(orders!$D179,products!$A$1:$A$49,0),MATCH(orders!M$1,products!$A$1:$G$1,0))</f>
        <v>2.5</v>
      </c>
      <c r="N179">
        <f>INDEX(products!$A$1:$G$49,MATCH(orders!$D179,products!$A$1:$A$49,0),MATCH(orders!N$1,products!$A$1:$G$1,0))</f>
        <v>27.484999999999996</v>
      </c>
      <c r="O179">
        <f t="shared" si="8"/>
        <v>109.93999999999998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 t="shared" si="6"/>
        <v>Arabica</v>
      </c>
      <c r="K180" t="str">
        <f>INDEX(products!$A$1:$G$49,MATCH(orders!$D180,products!$A$1:$A$49,0),MATCH(orders!K$1,products!$A$1:$G$1,0))</f>
        <v>L</v>
      </c>
      <c r="L180" t="str">
        <f t="shared" si="7"/>
        <v>Light</v>
      </c>
      <c r="M180">
        <f>INDEX(products!$A$1:$G$49,MATCH(orders!$D180,products!$A$1:$A$49,0),MATCH(orders!M$1,products!$A$1:$G$1,0))</f>
        <v>1</v>
      </c>
      <c r="N180">
        <f>INDEX(products!$A$1:$G$49,MATCH(orders!$D180,products!$A$1:$A$49,0),MATCH(orders!N$1,products!$A$1:$G$1,0))</f>
        <v>12.95</v>
      </c>
      <c r="O180">
        <f t="shared" si="8"/>
        <v>25.9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 t="shared" si="6"/>
        <v>Arabica</v>
      </c>
      <c r="K181" t="str">
        <f>INDEX(products!$A$1:$G$49,MATCH(orders!$D181,products!$A$1:$A$49,0),MATCH(orders!K$1,products!$A$1:$G$1,0))</f>
        <v>D</v>
      </c>
      <c r="L181" t="str">
        <f t="shared" si="7"/>
        <v>Dark</v>
      </c>
      <c r="M181">
        <f>INDEX(products!$A$1:$G$49,MATCH(orders!$D181,products!$A$1:$A$49,0),MATCH(orders!M$1,products!$A$1:$G$1,0))</f>
        <v>0.2</v>
      </c>
      <c r="N181">
        <f>INDEX(products!$A$1:$G$49,MATCH(orders!$D181,products!$A$1:$A$49,0),MATCH(orders!N$1,products!$A$1:$G$1,0))</f>
        <v>2.9849999999999999</v>
      </c>
      <c r="O181">
        <f t="shared" si="8"/>
        <v>2.9849999999999999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 t="shared" si="6"/>
        <v>Excelsa</v>
      </c>
      <c r="K182" t="str">
        <f>INDEX(products!$A$1:$G$49,MATCH(orders!$D182,products!$A$1:$A$49,0),MATCH(orders!K$1,products!$A$1:$G$1,0))</f>
        <v>L</v>
      </c>
      <c r="L182" t="str">
        <f t="shared" si="7"/>
        <v>Light</v>
      </c>
      <c r="M182">
        <f>INDEX(products!$A$1:$G$49,MATCH(orders!$D182,products!$A$1:$A$49,0),MATCH(orders!M$1,products!$A$1:$G$1,0))</f>
        <v>0.2</v>
      </c>
      <c r="N182">
        <f>INDEX(products!$A$1:$G$49,MATCH(orders!$D182,products!$A$1:$A$49,0),MATCH(orders!N$1,products!$A$1:$G$1,0))</f>
        <v>4.4550000000000001</v>
      </c>
      <c r="O182">
        <f t="shared" si="8"/>
        <v>22.274999999999999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 t="shared" si="6"/>
        <v>Arabica</v>
      </c>
      <c r="K183" t="str">
        <f>INDEX(products!$A$1:$G$49,MATCH(orders!$D183,products!$A$1:$A$49,0),MATCH(orders!K$1,products!$A$1:$G$1,0))</f>
        <v>D</v>
      </c>
      <c r="L183" t="str">
        <f t="shared" si="7"/>
        <v>Dark</v>
      </c>
      <c r="M183">
        <f>INDEX(products!$A$1:$G$49,MATCH(orders!$D183,products!$A$1:$A$49,0),MATCH(orders!M$1,products!$A$1:$G$1,0))</f>
        <v>0.5</v>
      </c>
      <c r="N183">
        <f>INDEX(products!$A$1:$G$49,MATCH(orders!$D183,products!$A$1:$A$49,0),MATCH(orders!N$1,products!$A$1:$G$1,0))</f>
        <v>5.97</v>
      </c>
      <c r="O183">
        <f t="shared" si="8"/>
        <v>29.849999999999998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 t="shared" si="6"/>
        <v>Robusta</v>
      </c>
      <c r="K184" t="str">
        <f>INDEX(products!$A$1:$G$49,MATCH(orders!$D184,products!$A$1:$A$49,0),MATCH(orders!K$1,products!$A$1:$G$1,0))</f>
        <v>D</v>
      </c>
      <c r="L184" t="str">
        <f t="shared" si="7"/>
        <v>Dark</v>
      </c>
      <c r="M184">
        <f>INDEX(products!$A$1:$G$49,MATCH(orders!$D184,products!$A$1:$A$49,0),MATCH(orders!M$1,products!$A$1:$G$1,0))</f>
        <v>0.5</v>
      </c>
      <c r="N184">
        <f>INDEX(products!$A$1:$G$49,MATCH(orders!$D184,products!$A$1:$A$49,0),MATCH(orders!N$1,products!$A$1:$G$1,0))</f>
        <v>5.3699999999999992</v>
      </c>
      <c r="O184">
        <f t="shared" si="8"/>
        <v>32.22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 t="shared" si="6"/>
        <v>Excelsa</v>
      </c>
      <c r="K185" t="str">
        <f>INDEX(products!$A$1:$G$49,MATCH(orders!$D185,products!$A$1:$A$49,0),MATCH(orders!K$1,products!$A$1:$G$1,0))</f>
        <v>M</v>
      </c>
      <c r="L185" t="str">
        <f t="shared" si="7"/>
        <v>Medium</v>
      </c>
      <c r="M185">
        <f>INDEX(products!$A$1:$G$49,MATCH(orders!$D185,products!$A$1:$A$49,0),MATCH(orders!M$1,products!$A$1:$G$1,0))</f>
        <v>0.2</v>
      </c>
      <c r="N185">
        <f>INDEX(products!$A$1:$G$49,MATCH(orders!$D185,products!$A$1:$A$49,0),MATCH(orders!N$1,products!$A$1:$G$1,0))</f>
        <v>4.125</v>
      </c>
      <c r="O185">
        <f t="shared" si="8"/>
        <v>8.25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 t="shared" si="6"/>
        <v>Arabica</v>
      </c>
      <c r="K186" t="str">
        <f>INDEX(products!$A$1:$G$49,MATCH(orders!$D186,products!$A$1:$A$49,0),MATCH(orders!K$1,products!$A$1:$G$1,0))</f>
        <v>L</v>
      </c>
      <c r="L186" t="str">
        <f t="shared" si="7"/>
        <v>Light</v>
      </c>
      <c r="M186">
        <f>INDEX(products!$A$1:$G$49,MATCH(orders!$D186,products!$A$1:$A$49,0),MATCH(orders!M$1,products!$A$1:$G$1,0))</f>
        <v>0.5</v>
      </c>
      <c r="N186">
        <f>INDEX(products!$A$1:$G$49,MATCH(orders!$D186,products!$A$1:$A$49,0),MATCH(orders!N$1,products!$A$1:$G$1,0))</f>
        <v>7.77</v>
      </c>
      <c r="O186">
        <f t="shared" si="8"/>
        <v>31.08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 t="shared" si="6"/>
        <v>Excelsa</v>
      </c>
      <c r="K187" t="str">
        <f>INDEX(products!$A$1:$G$49,MATCH(orders!$D187,products!$A$1:$A$49,0),MATCH(orders!K$1,products!$A$1:$G$1,0))</f>
        <v>D</v>
      </c>
      <c r="L187" t="str">
        <f t="shared" si="7"/>
        <v>Dark</v>
      </c>
      <c r="M187">
        <f>INDEX(products!$A$1:$G$49,MATCH(orders!$D187,products!$A$1:$A$49,0),MATCH(orders!M$1,products!$A$1:$G$1,0))</f>
        <v>0.5</v>
      </c>
      <c r="N187">
        <f>INDEX(products!$A$1:$G$49,MATCH(orders!$D187,products!$A$1:$A$49,0),MATCH(orders!N$1,products!$A$1:$G$1,0))</f>
        <v>7.29</v>
      </c>
      <c r="O187">
        <f t="shared" si="8"/>
        <v>36.450000000000003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 t="shared" si="6"/>
        <v>Robusta</v>
      </c>
      <c r="K188" t="str">
        <f>INDEX(products!$A$1:$G$49,MATCH(orders!$D188,products!$A$1:$A$49,0),MATCH(orders!K$1,products!$A$1:$G$1,0))</f>
        <v>M</v>
      </c>
      <c r="L188" t="str">
        <f t="shared" si="7"/>
        <v>Medium</v>
      </c>
      <c r="M188">
        <f>INDEX(products!$A$1:$G$49,MATCH(orders!$D188,products!$A$1:$A$49,0),MATCH(orders!M$1,products!$A$1:$G$1,0))</f>
        <v>2.5</v>
      </c>
      <c r="N188">
        <f>INDEX(products!$A$1:$G$49,MATCH(orders!$D188,products!$A$1:$A$49,0),MATCH(orders!N$1,products!$A$1:$G$1,0))</f>
        <v>22.884999999999998</v>
      </c>
      <c r="O188">
        <f t="shared" si="8"/>
        <v>68.655000000000001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 t="shared" si="6"/>
        <v>Liberica</v>
      </c>
      <c r="K189" t="str">
        <f>INDEX(products!$A$1:$G$49,MATCH(orders!$D189,products!$A$1:$A$49,0),MATCH(orders!K$1,products!$A$1:$G$1,0))</f>
        <v>M</v>
      </c>
      <c r="L189" t="str">
        <f t="shared" si="7"/>
        <v>Medium</v>
      </c>
      <c r="M189">
        <f>INDEX(products!$A$1:$G$49,MATCH(orders!$D189,products!$A$1:$A$49,0),MATCH(orders!M$1,products!$A$1:$G$1,0))</f>
        <v>0.5</v>
      </c>
      <c r="N189">
        <f>INDEX(products!$A$1:$G$49,MATCH(orders!$D189,products!$A$1:$A$49,0),MATCH(orders!N$1,products!$A$1:$G$1,0))</f>
        <v>8.73</v>
      </c>
      <c r="O189">
        <f t="shared" si="8"/>
        <v>43.650000000000006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 t="shared" si="6"/>
        <v>Excelsa</v>
      </c>
      <c r="K190" t="str">
        <f>INDEX(products!$A$1:$G$49,MATCH(orders!$D190,products!$A$1:$A$49,0),MATCH(orders!K$1,products!$A$1:$G$1,0))</f>
        <v>L</v>
      </c>
      <c r="L190" t="str">
        <f t="shared" si="7"/>
        <v>Light</v>
      </c>
      <c r="M190">
        <f>INDEX(products!$A$1:$G$49,MATCH(orders!$D190,products!$A$1:$A$49,0),MATCH(orders!M$1,products!$A$1:$G$1,0))</f>
        <v>0.2</v>
      </c>
      <c r="N190">
        <f>INDEX(products!$A$1:$G$49,MATCH(orders!$D190,products!$A$1:$A$49,0),MATCH(orders!N$1,products!$A$1:$G$1,0))</f>
        <v>4.4550000000000001</v>
      </c>
      <c r="O190">
        <f t="shared" si="8"/>
        <v>4.4550000000000001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 t="shared" si="6"/>
        <v>Liberica</v>
      </c>
      <c r="K191" t="str">
        <f>INDEX(products!$A$1:$G$49,MATCH(orders!$D191,products!$A$1:$A$49,0),MATCH(orders!K$1,products!$A$1:$G$1,0))</f>
        <v>M</v>
      </c>
      <c r="L191" t="str">
        <f t="shared" si="7"/>
        <v>Medium</v>
      </c>
      <c r="M191">
        <f>INDEX(products!$A$1:$G$49,MATCH(orders!$D191,products!$A$1:$A$49,0),MATCH(orders!M$1,products!$A$1:$G$1,0))</f>
        <v>1</v>
      </c>
      <c r="N191">
        <f>INDEX(products!$A$1:$G$49,MATCH(orders!$D191,products!$A$1:$A$49,0),MATCH(orders!N$1,products!$A$1:$G$1,0))</f>
        <v>14.55</v>
      </c>
      <c r="O191">
        <f t="shared" si="8"/>
        <v>43.650000000000006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 t="shared" si="6"/>
        <v>Liberica</v>
      </c>
      <c r="K192" t="str">
        <f>INDEX(products!$A$1:$G$49,MATCH(orders!$D192,products!$A$1:$A$49,0),MATCH(orders!K$1,products!$A$1:$G$1,0))</f>
        <v>M</v>
      </c>
      <c r="L192" t="str">
        <f t="shared" si="7"/>
        <v>Medium</v>
      </c>
      <c r="M192">
        <f>INDEX(products!$A$1:$G$49,MATCH(orders!$D192,products!$A$1:$A$49,0),MATCH(orders!M$1,products!$A$1:$G$1,0))</f>
        <v>2.5</v>
      </c>
      <c r="N192">
        <f>INDEX(products!$A$1:$G$49,MATCH(orders!$D192,products!$A$1:$A$49,0),MATCH(orders!N$1,products!$A$1:$G$1,0))</f>
        <v>33.464999999999996</v>
      </c>
      <c r="O192">
        <f t="shared" si="8"/>
        <v>33.464999999999996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 t="shared" si="6"/>
        <v>Liberica</v>
      </c>
      <c r="K193" t="str">
        <f>INDEX(products!$A$1:$G$49,MATCH(orders!$D193,products!$A$1:$A$49,0),MATCH(orders!K$1,products!$A$1:$G$1,0))</f>
        <v>D</v>
      </c>
      <c r="L193" t="str">
        <f t="shared" si="7"/>
        <v>Dark</v>
      </c>
      <c r="M193">
        <f>INDEX(products!$A$1:$G$49,MATCH(orders!$D193,products!$A$1:$A$49,0),MATCH(orders!M$1,products!$A$1:$G$1,0))</f>
        <v>0.2</v>
      </c>
      <c r="N193">
        <f>INDEX(products!$A$1:$G$49,MATCH(orders!$D193,products!$A$1:$A$49,0),MATCH(orders!N$1,products!$A$1:$G$1,0))</f>
        <v>3.8849999999999998</v>
      </c>
      <c r="O193">
        <f t="shared" si="8"/>
        <v>19.424999999999997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 t="shared" si="6"/>
        <v>Excelsa</v>
      </c>
      <c r="K194" t="str">
        <f>INDEX(products!$A$1:$G$49,MATCH(orders!$D194,products!$A$1:$A$49,0),MATCH(orders!K$1,products!$A$1:$G$1,0))</f>
        <v>D</v>
      </c>
      <c r="L194" t="str">
        <f t="shared" si="7"/>
        <v>Dark</v>
      </c>
      <c r="M194">
        <f>INDEX(products!$A$1:$G$49,MATCH(orders!$D194,products!$A$1:$A$49,0),MATCH(orders!M$1,products!$A$1:$G$1,0))</f>
        <v>1</v>
      </c>
      <c r="N194">
        <f>INDEX(products!$A$1:$G$49,MATCH(orders!$D194,products!$A$1:$A$49,0),MATCH(orders!N$1,products!$A$1:$G$1,0))</f>
        <v>12.15</v>
      </c>
      <c r="O194">
        <f t="shared" si="8"/>
        <v>72.900000000000006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 t="shared" ref="J195:J258" si="9">IF(I195="Rob","Robusta",IF(I195="Exc","Excelsa",IF(I195="Ara","Arabica","Liberica")))</f>
        <v>Excelsa</v>
      </c>
      <c r="K195" t="str">
        <f>INDEX(products!$A$1:$G$49,MATCH(orders!$D195,products!$A$1:$A$49,0),MATCH(orders!K$1,products!$A$1:$G$1,0))</f>
        <v>L</v>
      </c>
      <c r="L195" t="str">
        <f t="shared" ref="L195:L258" si="10">IF(K195="M", "Medium",IF(K195="L","Light","Dark"))</f>
        <v>Light</v>
      </c>
      <c r="M195">
        <f>INDEX(products!$A$1:$G$49,MATCH(orders!$D195,products!$A$1:$A$49,0),MATCH(orders!M$1,products!$A$1:$G$1,0))</f>
        <v>1</v>
      </c>
      <c r="N195">
        <f>INDEX(products!$A$1:$G$49,MATCH(orders!$D195,products!$A$1:$A$49,0),MATCH(orders!N$1,products!$A$1:$G$1,0))</f>
        <v>14.85</v>
      </c>
      <c r="O195">
        <f t="shared" ref="O195:O258" si="11">N195*E195</f>
        <v>44.55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 t="shared" si="9"/>
        <v>Excelsa</v>
      </c>
      <c r="K196" t="str">
        <f>INDEX(products!$A$1:$G$49,MATCH(orders!$D196,products!$A$1:$A$49,0),MATCH(orders!K$1,products!$A$1:$G$1,0))</f>
        <v>D</v>
      </c>
      <c r="L196" t="str">
        <f t="shared" si="10"/>
        <v>Dark</v>
      </c>
      <c r="M196">
        <f>INDEX(products!$A$1:$G$49,MATCH(orders!$D196,products!$A$1:$A$49,0),MATCH(orders!M$1,products!$A$1:$G$1,0))</f>
        <v>0.5</v>
      </c>
      <c r="N196">
        <f>INDEX(products!$A$1:$G$49,MATCH(orders!$D196,products!$A$1:$A$49,0),MATCH(orders!N$1,products!$A$1:$G$1,0))</f>
        <v>7.29</v>
      </c>
      <c r="O196">
        <f t="shared" si="11"/>
        <v>36.450000000000003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 t="shared" si="9"/>
        <v>Arabica</v>
      </c>
      <c r="K197" t="str">
        <f>INDEX(products!$A$1:$G$49,MATCH(orders!$D197,products!$A$1:$A$49,0),MATCH(orders!K$1,products!$A$1:$G$1,0))</f>
        <v>L</v>
      </c>
      <c r="L197" t="str">
        <f t="shared" si="10"/>
        <v>Light</v>
      </c>
      <c r="M197">
        <f>INDEX(products!$A$1:$G$49,MATCH(orders!$D197,products!$A$1:$A$49,0),MATCH(orders!M$1,products!$A$1:$G$1,0))</f>
        <v>1</v>
      </c>
      <c r="N197">
        <f>INDEX(products!$A$1:$G$49,MATCH(orders!$D197,products!$A$1:$A$49,0),MATCH(orders!N$1,products!$A$1:$G$1,0))</f>
        <v>12.95</v>
      </c>
      <c r="O197">
        <f t="shared" si="11"/>
        <v>38.849999999999994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 t="shared" si="9"/>
        <v>Excelsa</v>
      </c>
      <c r="K198" t="str">
        <f>INDEX(products!$A$1:$G$49,MATCH(orders!$D198,products!$A$1:$A$49,0),MATCH(orders!K$1,products!$A$1:$G$1,0))</f>
        <v>L</v>
      </c>
      <c r="L198" t="str">
        <f t="shared" si="10"/>
        <v>Light</v>
      </c>
      <c r="M198">
        <f>INDEX(products!$A$1:$G$49,MATCH(orders!$D198,products!$A$1:$A$49,0),MATCH(orders!M$1,products!$A$1:$G$1,0))</f>
        <v>0.5</v>
      </c>
      <c r="N198">
        <f>INDEX(products!$A$1:$G$49,MATCH(orders!$D198,products!$A$1:$A$49,0),MATCH(orders!N$1,products!$A$1:$G$1,0))</f>
        <v>8.91</v>
      </c>
      <c r="O198">
        <f t="shared" si="11"/>
        <v>53.46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 t="shared" si="9"/>
        <v>Liberica</v>
      </c>
      <c r="K199" t="str">
        <f>INDEX(products!$A$1:$G$49,MATCH(orders!$D199,products!$A$1:$A$49,0),MATCH(orders!K$1,products!$A$1:$G$1,0))</f>
        <v>D</v>
      </c>
      <c r="L199" t="str">
        <f t="shared" si="10"/>
        <v>Dark</v>
      </c>
      <c r="M199">
        <f>INDEX(products!$A$1:$G$49,MATCH(orders!$D199,products!$A$1:$A$49,0),MATCH(orders!M$1,products!$A$1:$G$1,0))</f>
        <v>2.5</v>
      </c>
      <c r="N199">
        <f>INDEX(products!$A$1:$G$49,MATCH(orders!$D199,products!$A$1:$A$49,0),MATCH(orders!N$1,products!$A$1:$G$1,0))</f>
        <v>29.784999999999997</v>
      </c>
      <c r="O199">
        <f t="shared" si="11"/>
        <v>59.569999999999993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 t="shared" si="9"/>
        <v>Liberica</v>
      </c>
      <c r="K200" t="str">
        <f>INDEX(products!$A$1:$G$49,MATCH(orders!$D200,products!$A$1:$A$49,0),MATCH(orders!K$1,products!$A$1:$G$1,0))</f>
        <v>D</v>
      </c>
      <c r="L200" t="str">
        <f t="shared" si="10"/>
        <v>Dark</v>
      </c>
      <c r="M200">
        <f>INDEX(products!$A$1:$G$49,MATCH(orders!$D200,products!$A$1:$A$49,0),MATCH(orders!M$1,products!$A$1:$G$1,0))</f>
        <v>2.5</v>
      </c>
      <c r="N200">
        <f>INDEX(products!$A$1:$G$49,MATCH(orders!$D200,products!$A$1:$A$49,0),MATCH(orders!N$1,products!$A$1:$G$1,0))</f>
        <v>29.784999999999997</v>
      </c>
      <c r="O200">
        <f t="shared" si="11"/>
        <v>89.35499999999999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 t="shared" si="9"/>
        <v>Liberica</v>
      </c>
      <c r="K201" t="str">
        <f>INDEX(products!$A$1:$G$49,MATCH(orders!$D201,products!$A$1:$A$49,0),MATCH(orders!K$1,products!$A$1:$G$1,0))</f>
        <v>L</v>
      </c>
      <c r="L201" t="str">
        <f t="shared" si="10"/>
        <v>Light</v>
      </c>
      <c r="M201">
        <f>INDEX(products!$A$1:$G$49,MATCH(orders!$D201,products!$A$1:$A$49,0),MATCH(orders!M$1,products!$A$1:$G$1,0))</f>
        <v>0.5</v>
      </c>
      <c r="N201">
        <f>INDEX(products!$A$1:$G$49,MATCH(orders!$D201,products!$A$1:$A$49,0),MATCH(orders!N$1,products!$A$1:$G$1,0))</f>
        <v>9.51</v>
      </c>
      <c r="O201">
        <f t="shared" si="11"/>
        <v>38.04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 t="shared" si="9"/>
        <v>Excelsa</v>
      </c>
      <c r="K202" t="str">
        <f>INDEX(products!$A$1:$G$49,MATCH(orders!$D202,products!$A$1:$A$49,0),MATCH(orders!K$1,products!$A$1:$G$1,0))</f>
        <v>M</v>
      </c>
      <c r="L202" t="str">
        <f t="shared" si="10"/>
        <v>Medium</v>
      </c>
      <c r="M202">
        <f>INDEX(products!$A$1:$G$49,MATCH(orders!$D202,products!$A$1:$A$49,0),MATCH(orders!M$1,products!$A$1:$G$1,0))</f>
        <v>1</v>
      </c>
      <c r="N202">
        <f>INDEX(products!$A$1:$G$49,MATCH(orders!$D202,products!$A$1:$A$49,0),MATCH(orders!N$1,products!$A$1:$G$1,0))</f>
        <v>13.75</v>
      </c>
      <c r="O202">
        <f t="shared" si="11"/>
        <v>41.25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 t="shared" si="9"/>
        <v>Liberica</v>
      </c>
      <c r="K203" t="str">
        <f>INDEX(products!$A$1:$G$49,MATCH(orders!$D203,products!$A$1:$A$49,0),MATCH(orders!K$1,products!$A$1:$G$1,0))</f>
        <v>L</v>
      </c>
      <c r="L203" t="str">
        <f t="shared" si="10"/>
        <v>Light</v>
      </c>
      <c r="M203">
        <f>INDEX(products!$A$1:$G$49,MATCH(orders!$D203,products!$A$1:$A$49,0),MATCH(orders!M$1,products!$A$1:$G$1,0))</f>
        <v>0.5</v>
      </c>
      <c r="N203">
        <f>INDEX(products!$A$1:$G$49,MATCH(orders!$D203,products!$A$1:$A$49,0),MATCH(orders!N$1,products!$A$1:$G$1,0))</f>
        <v>9.51</v>
      </c>
      <c r="O203">
        <f t="shared" si="11"/>
        <v>57.06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 t="shared" si="9"/>
        <v>Liberica</v>
      </c>
      <c r="K204" t="str">
        <f>INDEX(products!$A$1:$G$49,MATCH(orders!$D204,products!$A$1:$A$49,0),MATCH(orders!K$1,products!$A$1:$G$1,0))</f>
        <v>D</v>
      </c>
      <c r="L204" t="str">
        <f t="shared" si="10"/>
        <v>Dark</v>
      </c>
      <c r="M204">
        <f>INDEX(products!$A$1:$G$49,MATCH(orders!$D204,products!$A$1:$A$49,0),MATCH(orders!M$1,products!$A$1:$G$1,0))</f>
        <v>2.5</v>
      </c>
      <c r="N204">
        <f>INDEX(products!$A$1:$G$49,MATCH(orders!$D204,products!$A$1:$A$49,0),MATCH(orders!N$1,products!$A$1:$G$1,0))</f>
        <v>29.784999999999997</v>
      </c>
      <c r="O204">
        <f t="shared" si="11"/>
        <v>178.70999999999998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 t="shared" si="9"/>
        <v>Liberica</v>
      </c>
      <c r="K205" t="str">
        <f>INDEX(products!$A$1:$G$49,MATCH(orders!$D205,products!$A$1:$A$49,0),MATCH(orders!K$1,products!$A$1:$G$1,0))</f>
        <v>L</v>
      </c>
      <c r="L205" t="str">
        <f t="shared" si="10"/>
        <v>Light</v>
      </c>
      <c r="M205">
        <f>INDEX(products!$A$1:$G$49,MATCH(orders!$D205,products!$A$1:$A$49,0),MATCH(orders!M$1,products!$A$1:$G$1,0))</f>
        <v>0.2</v>
      </c>
      <c r="N205">
        <f>INDEX(products!$A$1:$G$49,MATCH(orders!$D205,products!$A$1:$A$49,0),MATCH(orders!N$1,products!$A$1:$G$1,0))</f>
        <v>4.7549999999999999</v>
      </c>
      <c r="O205">
        <f t="shared" si="11"/>
        <v>4.7549999999999999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 t="shared" si="9"/>
        <v>Excelsa</v>
      </c>
      <c r="K206" t="str">
        <f>INDEX(products!$A$1:$G$49,MATCH(orders!$D206,products!$A$1:$A$49,0),MATCH(orders!K$1,products!$A$1:$G$1,0))</f>
        <v>M</v>
      </c>
      <c r="L206" t="str">
        <f t="shared" si="10"/>
        <v>Medium</v>
      </c>
      <c r="M206">
        <f>INDEX(products!$A$1:$G$49,MATCH(orders!$D206,products!$A$1:$A$49,0),MATCH(orders!M$1,products!$A$1:$G$1,0))</f>
        <v>1</v>
      </c>
      <c r="N206">
        <f>INDEX(products!$A$1:$G$49,MATCH(orders!$D206,products!$A$1:$A$49,0),MATCH(orders!N$1,products!$A$1:$G$1,0))</f>
        <v>13.75</v>
      </c>
      <c r="O206">
        <f t="shared" si="11"/>
        <v>82.5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 t="shared" si="9"/>
        <v>Robusta</v>
      </c>
      <c r="K207" t="str">
        <f>INDEX(products!$A$1:$G$49,MATCH(orders!$D207,products!$A$1:$A$49,0),MATCH(orders!K$1,products!$A$1:$G$1,0))</f>
        <v>D</v>
      </c>
      <c r="L207" t="str">
        <f t="shared" si="10"/>
        <v>Dark</v>
      </c>
      <c r="M207">
        <f>INDEX(products!$A$1:$G$49,MATCH(orders!$D207,products!$A$1:$A$49,0),MATCH(orders!M$1,products!$A$1:$G$1,0))</f>
        <v>0.2</v>
      </c>
      <c r="N207">
        <f>INDEX(products!$A$1:$G$49,MATCH(orders!$D207,products!$A$1:$A$49,0),MATCH(orders!N$1,products!$A$1:$G$1,0))</f>
        <v>2.6849999999999996</v>
      </c>
      <c r="O207">
        <f t="shared" si="11"/>
        <v>8.0549999999999997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 t="shared" si="9"/>
        <v>Arabica</v>
      </c>
      <c r="K208" t="str">
        <f>INDEX(products!$A$1:$G$49,MATCH(orders!$D208,products!$A$1:$A$49,0),MATCH(orders!K$1,products!$A$1:$G$1,0))</f>
        <v>M</v>
      </c>
      <c r="L208" t="str">
        <f t="shared" si="10"/>
        <v>Medium</v>
      </c>
      <c r="M208">
        <f>INDEX(products!$A$1:$G$49,MATCH(orders!$D208,products!$A$1:$A$49,0),MATCH(orders!M$1,products!$A$1:$G$1,0))</f>
        <v>1</v>
      </c>
      <c r="N208">
        <f>INDEX(products!$A$1:$G$49,MATCH(orders!$D208,products!$A$1:$A$49,0),MATCH(orders!N$1,products!$A$1:$G$1,0))</f>
        <v>11.25</v>
      </c>
      <c r="O208">
        <f t="shared" si="11"/>
        <v>22.5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 t="shared" si="9"/>
        <v>Arabica</v>
      </c>
      <c r="K209" t="str">
        <f>INDEX(products!$A$1:$G$49,MATCH(orders!$D209,products!$A$1:$A$49,0),MATCH(orders!K$1,products!$A$1:$G$1,0))</f>
        <v>M</v>
      </c>
      <c r="L209" t="str">
        <f t="shared" si="10"/>
        <v>Medium</v>
      </c>
      <c r="M209">
        <f>INDEX(products!$A$1:$G$49,MATCH(orders!$D209,products!$A$1:$A$49,0),MATCH(orders!M$1,products!$A$1:$G$1,0))</f>
        <v>0.5</v>
      </c>
      <c r="N209">
        <f>INDEX(products!$A$1:$G$49,MATCH(orders!$D209,products!$A$1:$A$49,0),MATCH(orders!N$1,products!$A$1:$G$1,0))</f>
        <v>6.75</v>
      </c>
      <c r="O209">
        <f t="shared" si="11"/>
        <v>40.5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 t="shared" si="9"/>
        <v>Excelsa</v>
      </c>
      <c r="K210" t="str">
        <f>INDEX(products!$A$1:$G$49,MATCH(orders!$D210,products!$A$1:$A$49,0),MATCH(orders!K$1,products!$A$1:$G$1,0))</f>
        <v>D</v>
      </c>
      <c r="L210" t="str">
        <f t="shared" si="10"/>
        <v>Dark</v>
      </c>
      <c r="M210">
        <f>INDEX(products!$A$1:$G$49,MATCH(orders!$D210,products!$A$1:$A$49,0),MATCH(orders!M$1,products!$A$1:$G$1,0))</f>
        <v>0.5</v>
      </c>
      <c r="N210">
        <f>INDEX(products!$A$1:$G$49,MATCH(orders!$D210,products!$A$1:$A$49,0),MATCH(orders!N$1,products!$A$1:$G$1,0))</f>
        <v>7.29</v>
      </c>
      <c r="O210">
        <f t="shared" si="11"/>
        <v>29.16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 t="shared" si="9"/>
        <v>Arabica</v>
      </c>
      <c r="K211" t="str">
        <f>INDEX(products!$A$1:$G$49,MATCH(orders!$D211,products!$A$1:$A$49,0),MATCH(orders!K$1,products!$A$1:$G$1,0))</f>
        <v>M</v>
      </c>
      <c r="L211" t="str">
        <f t="shared" si="10"/>
        <v>Medium</v>
      </c>
      <c r="M211">
        <f>INDEX(products!$A$1:$G$49,MATCH(orders!$D211,products!$A$1:$A$49,0),MATCH(orders!M$1,products!$A$1:$G$1,0))</f>
        <v>0.5</v>
      </c>
      <c r="N211">
        <f>INDEX(products!$A$1:$G$49,MATCH(orders!$D211,products!$A$1:$A$49,0),MATCH(orders!N$1,products!$A$1:$G$1,0))</f>
        <v>6.75</v>
      </c>
      <c r="O211">
        <f t="shared" si="11"/>
        <v>6.75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 t="shared" si="9"/>
        <v>Liberica</v>
      </c>
      <c r="K212" t="str">
        <f>INDEX(products!$A$1:$G$49,MATCH(orders!$D212,products!$A$1:$A$49,0),MATCH(orders!K$1,products!$A$1:$G$1,0))</f>
        <v>D</v>
      </c>
      <c r="L212" t="str">
        <f t="shared" si="10"/>
        <v>Dark</v>
      </c>
      <c r="M212">
        <f>INDEX(products!$A$1:$G$49,MATCH(orders!$D212,products!$A$1:$A$49,0),MATCH(orders!M$1,products!$A$1:$G$1,0))</f>
        <v>1</v>
      </c>
      <c r="N212">
        <f>INDEX(products!$A$1:$G$49,MATCH(orders!$D212,products!$A$1:$A$49,0),MATCH(orders!N$1,products!$A$1:$G$1,0))</f>
        <v>12.95</v>
      </c>
      <c r="O212">
        <f t="shared" si="11"/>
        <v>51.8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 t="shared" si="9"/>
        <v>Excelsa</v>
      </c>
      <c r="K213" t="str">
        <f>INDEX(products!$A$1:$G$49,MATCH(orders!$D213,products!$A$1:$A$49,0),MATCH(orders!K$1,products!$A$1:$G$1,0))</f>
        <v>L</v>
      </c>
      <c r="L213" t="str">
        <f t="shared" si="10"/>
        <v>Light</v>
      </c>
      <c r="M213">
        <f>INDEX(products!$A$1:$G$49,MATCH(orders!$D213,products!$A$1:$A$49,0),MATCH(orders!M$1,products!$A$1:$G$1,0))</f>
        <v>0.5</v>
      </c>
      <c r="N213">
        <f>INDEX(products!$A$1:$G$49,MATCH(orders!$D213,products!$A$1:$A$49,0),MATCH(orders!N$1,products!$A$1:$G$1,0))</f>
        <v>8.91</v>
      </c>
      <c r="O213">
        <f t="shared" si="11"/>
        <v>53.46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 t="shared" si="9"/>
        <v>Excelsa</v>
      </c>
      <c r="K214" t="str">
        <f>INDEX(products!$A$1:$G$49,MATCH(orders!$D214,products!$A$1:$A$49,0),MATCH(orders!K$1,products!$A$1:$G$1,0))</f>
        <v>D</v>
      </c>
      <c r="L214" t="str">
        <f t="shared" si="10"/>
        <v>Dark</v>
      </c>
      <c r="M214">
        <f>INDEX(products!$A$1:$G$49,MATCH(orders!$D214,products!$A$1:$A$49,0),MATCH(orders!M$1,products!$A$1:$G$1,0))</f>
        <v>0.2</v>
      </c>
      <c r="N214">
        <f>INDEX(products!$A$1:$G$49,MATCH(orders!$D214,products!$A$1:$A$49,0),MATCH(orders!N$1,products!$A$1:$G$1,0))</f>
        <v>3.645</v>
      </c>
      <c r="O214">
        <f t="shared" si="11"/>
        <v>14.58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 t="shared" si="9"/>
        <v>Robusta</v>
      </c>
      <c r="K215" t="str">
        <f>INDEX(products!$A$1:$G$49,MATCH(orders!$D215,products!$A$1:$A$49,0),MATCH(orders!K$1,products!$A$1:$G$1,0))</f>
        <v>D</v>
      </c>
      <c r="L215" t="str">
        <f t="shared" si="10"/>
        <v>Dark</v>
      </c>
      <c r="M215">
        <f>INDEX(products!$A$1:$G$49,MATCH(orders!$D215,products!$A$1:$A$49,0),MATCH(orders!M$1,products!$A$1:$G$1,0))</f>
        <v>2.5</v>
      </c>
      <c r="N215">
        <f>INDEX(products!$A$1:$G$49,MATCH(orders!$D215,products!$A$1:$A$49,0),MATCH(orders!N$1,products!$A$1:$G$1,0))</f>
        <v>20.584999999999997</v>
      </c>
      <c r="O215">
        <f t="shared" si="11"/>
        <v>20.584999999999997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 t="shared" si="9"/>
        <v>Liberica</v>
      </c>
      <c r="K216" t="str">
        <f>INDEX(products!$A$1:$G$49,MATCH(orders!$D216,products!$A$1:$A$49,0),MATCH(orders!K$1,products!$A$1:$G$1,0))</f>
        <v>L</v>
      </c>
      <c r="L216" t="str">
        <f t="shared" si="10"/>
        <v>Light</v>
      </c>
      <c r="M216">
        <f>INDEX(products!$A$1:$G$49,MATCH(orders!$D216,products!$A$1:$A$49,0),MATCH(orders!M$1,products!$A$1:$G$1,0))</f>
        <v>1</v>
      </c>
      <c r="N216">
        <f>INDEX(products!$A$1:$G$49,MATCH(orders!$D216,products!$A$1:$A$49,0),MATCH(orders!N$1,products!$A$1:$G$1,0))</f>
        <v>15.85</v>
      </c>
      <c r="O216">
        <f t="shared" si="11"/>
        <v>31.7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 t="shared" si="9"/>
        <v>Liberica</v>
      </c>
      <c r="K217" t="str">
        <f>INDEX(products!$A$1:$G$49,MATCH(orders!$D217,products!$A$1:$A$49,0),MATCH(orders!K$1,products!$A$1:$G$1,0))</f>
        <v>D</v>
      </c>
      <c r="L217" t="str">
        <f t="shared" si="10"/>
        <v>Dark</v>
      </c>
      <c r="M217">
        <f>INDEX(products!$A$1:$G$49,MATCH(orders!$D217,products!$A$1:$A$49,0),MATCH(orders!M$1,products!$A$1:$G$1,0))</f>
        <v>0.2</v>
      </c>
      <c r="N217">
        <f>INDEX(products!$A$1:$G$49,MATCH(orders!$D217,products!$A$1:$A$49,0),MATCH(orders!N$1,products!$A$1:$G$1,0))</f>
        <v>3.8849999999999998</v>
      </c>
      <c r="O217">
        <f t="shared" si="11"/>
        <v>23.31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 t="shared" si="9"/>
        <v>Liberica</v>
      </c>
      <c r="K218" t="str">
        <f>INDEX(products!$A$1:$G$49,MATCH(orders!$D218,products!$A$1:$A$49,0),MATCH(orders!K$1,products!$A$1:$G$1,0))</f>
        <v>M</v>
      </c>
      <c r="L218" t="str">
        <f t="shared" si="10"/>
        <v>Medium</v>
      </c>
      <c r="M218">
        <f>INDEX(products!$A$1:$G$49,MATCH(orders!$D218,products!$A$1:$A$49,0),MATCH(orders!M$1,products!$A$1:$G$1,0))</f>
        <v>1</v>
      </c>
      <c r="N218">
        <f>INDEX(products!$A$1:$G$49,MATCH(orders!$D218,products!$A$1:$A$49,0),MATCH(orders!N$1,products!$A$1:$G$1,0))</f>
        <v>14.55</v>
      </c>
      <c r="O218">
        <f t="shared" si="11"/>
        <v>58.2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 t="shared" si="9"/>
        <v>Excelsa</v>
      </c>
      <c r="K219" t="str">
        <f>INDEX(products!$A$1:$G$49,MATCH(orders!$D219,products!$A$1:$A$49,0),MATCH(orders!K$1,products!$A$1:$G$1,0))</f>
        <v>L</v>
      </c>
      <c r="L219" t="str">
        <f t="shared" si="10"/>
        <v>Light</v>
      </c>
      <c r="M219">
        <f>INDEX(products!$A$1:$G$49,MATCH(orders!$D219,products!$A$1:$A$49,0),MATCH(orders!M$1,products!$A$1:$G$1,0))</f>
        <v>0.5</v>
      </c>
      <c r="N219">
        <f>INDEX(products!$A$1:$G$49,MATCH(orders!$D219,products!$A$1:$A$49,0),MATCH(orders!N$1,products!$A$1:$G$1,0))</f>
        <v>8.91</v>
      </c>
      <c r="O219">
        <f t="shared" si="11"/>
        <v>35.64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 t="shared" si="9"/>
        <v>Arabica</v>
      </c>
      <c r="K220" t="str">
        <f>INDEX(products!$A$1:$G$49,MATCH(orders!$D220,products!$A$1:$A$49,0),MATCH(orders!K$1,products!$A$1:$G$1,0))</f>
        <v>M</v>
      </c>
      <c r="L220" t="str">
        <f t="shared" si="10"/>
        <v>Medium</v>
      </c>
      <c r="M220">
        <f>INDEX(products!$A$1:$G$49,MATCH(orders!$D220,products!$A$1:$A$49,0),MATCH(orders!M$1,products!$A$1:$G$1,0))</f>
        <v>1</v>
      </c>
      <c r="N220">
        <f>INDEX(products!$A$1:$G$49,MATCH(orders!$D220,products!$A$1:$A$49,0),MATCH(orders!N$1,products!$A$1:$G$1,0))</f>
        <v>11.25</v>
      </c>
      <c r="O220">
        <f t="shared" si="11"/>
        <v>56.25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 t="shared" si="9"/>
        <v>Robusta</v>
      </c>
      <c r="K221" t="str">
        <f>INDEX(products!$A$1:$G$49,MATCH(orders!$D221,products!$A$1:$A$49,0),MATCH(orders!K$1,products!$A$1:$G$1,0))</f>
        <v>L</v>
      </c>
      <c r="L221" t="str">
        <f t="shared" si="10"/>
        <v>Light</v>
      </c>
      <c r="M221">
        <f>INDEX(products!$A$1:$G$49,MATCH(orders!$D221,products!$A$1:$A$49,0),MATCH(orders!M$1,products!$A$1:$G$1,0))</f>
        <v>0.2</v>
      </c>
      <c r="N221">
        <f>INDEX(products!$A$1:$G$49,MATCH(orders!$D221,products!$A$1:$A$49,0),MATCH(orders!N$1,products!$A$1:$G$1,0))</f>
        <v>3.5849999999999995</v>
      </c>
      <c r="O221">
        <f t="shared" si="11"/>
        <v>10.754999999999999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 t="shared" si="9"/>
        <v>Robusta</v>
      </c>
      <c r="K222" t="str">
        <f>INDEX(products!$A$1:$G$49,MATCH(orders!$D222,products!$A$1:$A$49,0),MATCH(orders!K$1,products!$A$1:$G$1,0))</f>
        <v>M</v>
      </c>
      <c r="L222" t="str">
        <f t="shared" si="10"/>
        <v>Medium</v>
      </c>
      <c r="M222">
        <f>INDEX(products!$A$1:$G$49,MATCH(orders!$D222,products!$A$1:$A$49,0),MATCH(orders!M$1,products!$A$1:$G$1,0))</f>
        <v>0.2</v>
      </c>
      <c r="N222">
        <f>INDEX(products!$A$1:$G$49,MATCH(orders!$D222,products!$A$1:$A$49,0),MATCH(orders!N$1,products!$A$1:$G$1,0))</f>
        <v>2.9849999999999999</v>
      </c>
      <c r="O222">
        <f t="shared" si="11"/>
        <v>14.924999999999999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 t="shared" si="9"/>
        <v>Arabica</v>
      </c>
      <c r="K223" t="str">
        <f>INDEX(products!$A$1:$G$49,MATCH(orders!$D223,products!$A$1:$A$49,0),MATCH(orders!K$1,products!$A$1:$G$1,0))</f>
        <v>L</v>
      </c>
      <c r="L223" t="str">
        <f t="shared" si="10"/>
        <v>Light</v>
      </c>
      <c r="M223">
        <f>INDEX(products!$A$1:$G$49,MATCH(orders!$D223,products!$A$1:$A$49,0),MATCH(orders!M$1,products!$A$1:$G$1,0))</f>
        <v>1</v>
      </c>
      <c r="N223">
        <f>INDEX(products!$A$1:$G$49,MATCH(orders!$D223,products!$A$1:$A$49,0),MATCH(orders!N$1,products!$A$1:$G$1,0))</f>
        <v>12.95</v>
      </c>
      <c r="O223">
        <f t="shared" si="11"/>
        <v>77.699999999999989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 t="shared" si="9"/>
        <v>Liberica</v>
      </c>
      <c r="K224" t="str">
        <f>INDEX(products!$A$1:$G$49,MATCH(orders!$D224,products!$A$1:$A$49,0),MATCH(orders!K$1,products!$A$1:$G$1,0))</f>
        <v>D</v>
      </c>
      <c r="L224" t="str">
        <f t="shared" si="10"/>
        <v>Dark</v>
      </c>
      <c r="M224">
        <f>INDEX(products!$A$1:$G$49,MATCH(orders!$D224,products!$A$1:$A$49,0),MATCH(orders!M$1,products!$A$1:$G$1,0))</f>
        <v>0.5</v>
      </c>
      <c r="N224">
        <f>INDEX(products!$A$1:$G$49,MATCH(orders!$D224,products!$A$1:$A$49,0),MATCH(orders!N$1,products!$A$1:$G$1,0))</f>
        <v>7.77</v>
      </c>
      <c r="O224">
        <f t="shared" si="11"/>
        <v>23.31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 t="shared" si="9"/>
        <v>Excelsa</v>
      </c>
      <c r="K225" t="str">
        <f>INDEX(products!$A$1:$G$49,MATCH(orders!$D225,products!$A$1:$A$49,0),MATCH(orders!K$1,products!$A$1:$G$1,0))</f>
        <v>L</v>
      </c>
      <c r="L225" t="str">
        <f t="shared" si="10"/>
        <v>Light</v>
      </c>
      <c r="M225">
        <f>INDEX(products!$A$1:$G$49,MATCH(orders!$D225,products!$A$1:$A$49,0),MATCH(orders!M$1,products!$A$1:$G$1,0))</f>
        <v>1</v>
      </c>
      <c r="N225">
        <f>INDEX(products!$A$1:$G$49,MATCH(orders!$D225,products!$A$1:$A$49,0),MATCH(orders!N$1,products!$A$1:$G$1,0))</f>
        <v>14.85</v>
      </c>
      <c r="O225">
        <f t="shared" si="11"/>
        <v>59.4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 t="shared" si="9"/>
        <v>Liberica</v>
      </c>
      <c r="K226" t="str">
        <f>INDEX(products!$A$1:$G$49,MATCH(orders!$D226,products!$A$1:$A$49,0),MATCH(orders!K$1,products!$A$1:$G$1,0))</f>
        <v>D</v>
      </c>
      <c r="L226" t="str">
        <f t="shared" si="10"/>
        <v>Dark</v>
      </c>
      <c r="M226">
        <f>INDEX(products!$A$1:$G$49,MATCH(orders!$D226,products!$A$1:$A$49,0),MATCH(orders!M$1,products!$A$1:$G$1,0))</f>
        <v>2.5</v>
      </c>
      <c r="N226">
        <f>INDEX(products!$A$1:$G$49,MATCH(orders!$D226,products!$A$1:$A$49,0),MATCH(orders!N$1,products!$A$1:$G$1,0))</f>
        <v>29.784999999999997</v>
      </c>
      <c r="O226">
        <f t="shared" si="11"/>
        <v>119.13999999999999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 t="shared" si="9"/>
        <v>Robusta</v>
      </c>
      <c r="K227" t="str">
        <f>INDEX(products!$A$1:$G$49,MATCH(orders!$D227,products!$A$1:$A$49,0),MATCH(orders!K$1,products!$A$1:$G$1,0))</f>
        <v>L</v>
      </c>
      <c r="L227" t="str">
        <f t="shared" si="10"/>
        <v>Light</v>
      </c>
      <c r="M227">
        <f>INDEX(products!$A$1:$G$49,MATCH(orders!$D227,products!$A$1:$A$49,0),MATCH(orders!M$1,products!$A$1:$G$1,0))</f>
        <v>0.2</v>
      </c>
      <c r="N227">
        <f>INDEX(products!$A$1:$G$49,MATCH(orders!$D227,products!$A$1:$A$49,0),MATCH(orders!N$1,products!$A$1:$G$1,0))</f>
        <v>3.5849999999999995</v>
      </c>
      <c r="O227">
        <f t="shared" si="11"/>
        <v>14.339999999999998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 t="shared" si="9"/>
        <v>Arabica</v>
      </c>
      <c r="K228" t="str">
        <f>INDEX(products!$A$1:$G$49,MATCH(orders!$D228,products!$A$1:$A$49,0),MATCH(orders!K$1,products!$A$1:$G$1,0))</f>
        <v>M</v>
      </c>
      <c r="L228" t="str">
        <f t="shared" si="10"/>
        <v>Medium</v>
      </c>
      <c r="M228">
        <f>INDEX(products!$A$1:$G$49,MATCH(orders!$D228,products!$A$1:$A$49,0),MATCH(orders!M$1,products!$A$1:$G$1,0))</f>
        <v>2.5</v>
      </c>
      <c r="N228">
        <f>INDEX(products!$A$1:$G$49,MATCH(orders!$D228,products!$A$1:$A$49,0),MATCH(orders!N$1,products!$A$1:$G$1,0))</f>
        <v>25.874999999999996</v>
      </c>
      <c r="O228">
        <f t="shared" si="11"/>
        <v>129.37499999999997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 t="shared" si="9"/>
        <v>Robusta</v>
      </c>
      <c r="K229" t="str">
        <f>INDEX(products!$A$1:$G$49,MATCH(orders!$D229,products!$A$1:$A$49,0),MATCH(orders!K$1,products!$A$1:$G$1,0))</f>
        <v>D</v>
      </c>
      <c r="L229" t="str">
        <f t="shared" si="10"/>
        <v>Dark</v>
      </c>
      <c r="M229">
        <f>INDEX(products!$A$1:$G$49,MATCH(orders!$D229,products!$A$1:$A$49,0),MATCH(orders!M$1,products!$A$1:$G$1,0))</f>
        <v>0.2</v>
      </c>
      <c r="N229">
        <f>INDEX(products!$A$1:$G$49,MATCH(orders!$D229,products!$A$1:$A$49,0),MATCH(orders!N$1,products!$A$1:$G$1,0))</f>
        <v>2.6849999999999996</v>
      </c>
      <c r="O229">
        <f t="shared" si="11"/>
        <v>16.11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 t="shared" si="9"/>
        <v>Robusta</v>
      </c>
      <c r="K230" t="str">
        <f>INDEX(products!$A$1:$G$49,MATCH(orders!$D230,products!$A$1:$A$49,0),MATCH(orders!K$1,products!$A$1:$G$1,0))</f>
        <v>L</v>
      </c>
      <c r="L230" t="str">
        <f t="shared" si="10"/>
        <v>Light</v>
      </c>
      <c r="M230">
        <f>INDEX(products!$A$1:$G$49,MATCH(orders!$D230,products!$A$1:$A$49,0),MATCH(orders!M$1,products!$A$1:$G$1,0))</f>
        <v>0.2</v>
      </c>
      <c r="N230">
        <f>INDEX(products!$A$1:$G$49,MATCH(orders!$D230,products!$A$1:$A$49,0),MATCH(orders!N$1,products!$A$1:$G$1,0))</f>
        <v>3.5849999999999995</v>
      </c>
      <c r="O230">
        <f t="shared" si="11"/>
        <v>17.924999999999997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 t="shared" si="9"/>
        <v>Liberica</v>
      </c>
      <c r="K231" t="str">
        <f>INDEX(products!$A$1:$G$49,MATCH(orders!$D231,products!$A$1:$A$49,0),MATCH(orders!K$1,products!$A$1:$G$1,0))</f>
        <v>M</v>
      </c>
      <c r="L231" t="str">
        <f t="shared" si="10"/>
        <v>Medium</v>
      </c>
      <c r="M231">
        <f>INDEX(products!$A$1:$G$49,MATCH(orders!$D231,products!$A$1:$A$49,0),MATCH(orders!M$1,products!$A$1:$G$1,0))</f>
        <v>0.2</v>
      </c>
      <c r="N231">
        <f>INDEX(products!$A$1:$G$49,MATCH(orders!$D231,products!$A$1:$A$49,0),MATCH(orders!N$1,products!$A$1:$G$1,0))</f>
        <v>4.3650000000000002</v>
      </c>
      <c r="O231">
        <f t="shared" si="11"/>
        <v>8.73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 t="shared" si="9"/>
        <v>Arabica</v>
      </c>
      <c r="K232" t="str">
        <f>INDEX(products!$A$1:$G$49,MATCH(orders!$D232,products!$A$1:$A$49,0),MATCH(orders!K$1,products!$A$1:$G$1,0))</f>
        <v>M</v>
      </c>
      <c r="L232" t="str">
        <f t="shared" si="10"/>
        <v>Medium</v>
      </c>
      <c r="M232">
        <f>INDEX(products!$A$1:$G$49,MATCH(orders!$D232,products!$A$1:$A$49,0),MATCH(orders!M$1,products!$A$1:$G$1,0))</f>
        <v>2.5</v>
      </c>
      <c r="N232">
        <f>INDEX(products!$A$1:$G$49,MATCH(orders!$D232,products!$A$1:$A$49,0),MATCH(orders!N$1,products!$A$1:$G$1,0))</f>
        <v>25.874999999999996</v>
      </c>
      <c r="O232">
        <f t="shared" si="11"/>
        <v>51.749999999999993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 t="shared" si="9"/>
        <v>Liberica</v>
      </c>
      <c r="K233" t="str">
        <f>INDEX(products!$A$1:$G$49,MATCH(orders!$D233,products!$A$1:$A$49,0),MATCH(orders!K$1,products!$A$1:$G$1,0))</f>
        <v>M</v>
      </c>
      <c r="L233" t="str">
        <f t="shared" si="10"/>
        <v>Medium</v>
      </c>
      <c r="M233">
        <f>INDEX(products!$A$1:$G$49,MATCH(orders!$D233,products!$A$1:$A$49,0),MATCH(orders!M$1,products!$A$1:$G$1,0))</f>
        <v>0.2</v>
      </c>
      <c r="N233">
        <f>INDEX(products!$A$1:$G$49,MATCH(orders!$D233,products!$A$1:$A$49,0),MATCH(orders!N$1,products!$A$1:$G$1,0))</f>
        <v>4.3650000000000002</v>
      </c>
      <c r="O233">
        <f t="shared" si="11"/>
        <v>8.73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 t="shared" si="9"/>
        <v>Liberica</v>
      </c>
      <c r="K234" t="str">
        <f>INDEX(products!$A$1:$G$49,MATCH(orders!$D234,products!$A$1:$A$49,0),MATCH(orders!K$1,products!$A$1:$G$1,0))</f>
        <v>L</v>
      </c>
      <c r="L234" t="str">
        <f t="shared" si="10"/>
        <v>Light</v>
      </c>
      <c r="M234">
        <f>INDEX(products!$A$1:$G$49,MATCH(orders!$D234,products!$A$1:$A$49,0),MATCH(orders!M$1,products!$A$1:$G$1,0))</f>
        <v>0.2</v>
      </c>
      <c r="N234">
        <f>INDEX(products!$A$1:$G$49,MATCH(orders!$D234,products!$A$1:$A$49,0),MATCH(orders!N$1,products!$A$1:$G$1,0))</f>
        <v>4.7549999999999999</v>
      </c>
      <c r="O234">
        <f t="shared" si="11"/>
        <v>23.774999999999999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 t="shared" si="9"/>
        <v>Excelsa</v>
      </c>
      <c r="K235" t="str">
        <f>INDEX(products!$A$1:$G$49,MATCH(orders!$D235,products!$A$1:$A$49,0),MATCH(orders!K$1,products!$A$1:$G$1,0))</f>
        <v>M</v>
      </c>
      <c r="L235" t="str">
        <f t="shared" si="10"/>
        <v>Medium</v>
      </c>
      <c r="M235">
        <f>INDEX(products!$A$1:$G$49,MATCH(orders!$D235,products!$A$1:$A$49,0),MATCH(orders!M$1,products!$A$1:$G$1,0))</f>
        <v>0.2</v>
      </c>
      <c r="N235">
        <f>INDEX(products!$A$1:$G$49,MATCH(orders!$D235,products!$A$1:$A$49,0),MATCH(orders!N$1,products!$A$1:$G$1,0))</f>
        <v>4.125</v>
      </c>
      <c r="O235">
        <f t="shared" si="11"/>
        <v>20.625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 t="shared" si="9"/>
        <v>Liberica</v>
      </c>
      <c r="K236" t="str">
        <f>INDEX(products!$A$1:$G$49,MATCH(orders!$D236,products!$A$1:$A$49,0),MATCH(orders!K$1,products!$A$1:$G$1,0))</f>
        <v>L</v>
      </c>
      <c r="L236" t="str">
        <f t="shared" si="10"/>
        <v>Light</v>
      </c>
      <c r="M236">
        <f>INDEX(products!$A$1:$G$49,MATCH(orders!$D236,products!$A$1:$A$49,0),MATCH(orders!M$1,products!$A$1:$G$1,0))</f>
        <v>2.5</v>
      </c>
      <c r="N236">
        <f>INDEX(products!$A$1:$G$49,MATCH(orders!$D236,products!$A$1:$A$49,0),MATCH(orders!N$1,products!$A$1:$G$1,0))</f>
        <v>36.454999999999998</v>
      </c>
      <c r="O236">
        <f t="shared" si="11"/>
        <v>36.454999999999998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 t="shared" si="9"/>
        <v>Liberica</v>
      </c>
      <c r="K237" t="str">
        <f>INDEX(products!$A$1:$G$49,MATCH(orders!$D237,products!$A$1:$A$49,0),MATCH(orders!K$1,products!$A$1:$G$1,0))</f>
        <v>L</v>
      </c>
      <c r="L237" t="str">
        <f t="shared" si="10"/>
        <v>Light</v>
      </c>
      <c r="M237">
        <f>INDEX(products!$A$1:$G$49,MATCH(orders!$D237,products!$A$1:$A$49,0),MATCH(orders!M$1,products!$A$1:$G$1,0))</f>
        <v>2.5</v>
      </c>
      <c r="N237">
        <f>INDEX(products!$A$1:$G$49,MATCH(orders!$D237,products!$A$1:$A$49,0),MATCH(orders!N$1,products!$A$1:$G$1,0))</f>
        <v>36.454999999999998</v>
      </c>
      <c r="O237">
        <f t="shared" si="11"/>
        <v>182.27499999999998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 t="shared" si="9"/>
        <v>Liberica</v>
      </c>
      <c r="K238" t="str">
        <f>INDEX(products!$A$1:$G$49,MATCH(orders!$D238,products!$A$1:$A$49,0),MATCH(orders!K$1,products!$A$1:$G$1,0))</f>
        <v>D</v>
      </c>
      <c r="L238" t="str">
        <f t="shared" si="10"/>
        <v>Dark</v>
      </c>
      <c r="M238">
        <f>INDEX(products!$A$1:$G$49,MATCH(orders!$D238,products!$A$1:$A$49,0),MATCH(orders!M$1,products!$A$1:$G$1,0))</f>
        <v>2.5</v>
      </c>
      <c r="N238">
        <f>INDEX(products!$A$1:$G$49,MATCH(orders!$D238,products!$A$1:$A$49,0),MATCH(orders!N$1,products!$A$1:$G$1,0))</f>
        <v>29.784999999999997</v>
      </c>
      <c r="O238">
        <f t="shared" si="11"/>
        <v>89.35499999999999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 t="shared" si="9"/>
        <v>Robusta</v>
      </c>
      <c r="K239" t="str">
        <f>INDEX(products!$A$1:$G$49,MATCH(orders!$D239,products!$A$1:$A$49,0),MATCH(orders!K$1,products!$A$1:$G$1,0))</f>
        <v>L</v>
      </c>
      <c r="L239" t="str">
        <f t="shared" si="10"/>
        <v>Light</v>
      </c>
      <c r="M239">
        <f>INDEX(products!$A$1:$G$49,MATCH(orders!$D239,products!$A$1:$A$49,0),MATCH(orders!M$1,products!$A$1:$G$1,0))</f>
        <v>0.2</v>
      </c>
      <c r="N239">
        <f>INDEX(products!$A$1:$G$49,MATCH(orders!$D239,products!$A$1:$A$49,0),MATCH(orders!N$1,products!$A$1:$G$1,0))</f>
        <v>3.5849999999999995</v>
      </c>
      <c r="O239">
        <f t="shared" si="11"/>
        <v>3.5849999999999995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 t="shared" si="9"/>
        <v>Robusta</v>
      </c>
      <c r="K240" t="str">
        <f>INDEX(products!$A$1:$G$49,MATCH(orders!$D240,products!$A$1:$A$49,0),MATCH(orders!K$1,products!$A$1:$G$1,0))</f>
        <v>M</v>
      </c>
      <c r="L240" t="str">
        <f t="shared" si="10"/>
        <v>Medium</v>
      </c>
      <c r="M240">
        <f>INDEX(products!$A$1:$G$49,MATCH(orders!$D240,products!$A$1:$A$49,0),MATCH(orders!M$1,products!$A$1:$G$1,0))</f>
        <v>2.5</v>
      </c>
      <c r="N240">
        <f>INDEX(products!$A$1:$G$49,MATCH(orders!$D240,products!$A$1:$A$49,0),MATCH(orders!N$1,products!$A$1:$G$1,0))</f>
        <v>22.884999999999998</v>
      </c>
      <c r="O240">
        <f t="shared" si="11"/>
        <v>45.769999999999996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 t="shared" si="9"/>
        <v>Excelsa</v>
      </c>
      <c r="K241" t="str">
        <f>INDEX(products!$A$1:$G$49,MATCH(orders!$D241,products!$A$1:$A$49,0),MATCH(orders!K$1,products!$A$1:$G$1,0))</f>
        <v>L</v>
      </c>
      <c r="L241" t="str">
        <f t="shared" si="10"/>
        <v>Light</v>
      </c>
      <c r="M241">
        <f>INDEX(products!$A$1:$G$49,MATCH(orders!$D241,products!$A$1:$A$49,0),MATCH(orders!M$1,products!$A$1:$G$1,0))</f>
        <v>1</v>
      </c>
      <c r="N241">
        <f>INDEX(products!$A$1:$G$49,MATCH(orders!$D241,products!$A$1:$A$49,0),MATCH(orders!N$1,products!$A$1:$G$1,0))</f>
        <v>14.85</v>
      </c>
      <c r="O241">
        <f t="shared" si="11"/>
        <v>59.4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 t="shared" si="9"/>
        <v>Arabica</v>
      </c>
      <c r="K242" t="str">
        <f>INDEX(products!$A$1:$G$49,MATCH(orders!$D242,products!$A$1:$A$49,0),MATCH(orders!K$1,products!$A$1:$G$1,0))</f>
        <v>M</v>
      </c>
      <c r="L242" t="str">
        <f t="shared" si="10"/>
        <v>Medium</v>
      </c>
      <c r="M242">
        <f>INDEX(products!$A$1:$G$49,MATCH(orders!$D242,products!$A$1:$A$49,0),MATCH(orders!M$1,products!$A$1:$G$1,0))</f>
        <v>2.5</v>
      </c>
      <c r="N242">
        <f>INDEX(products!$A$1:$G$49,MATCH(orders!$D242,products!$A$1:$A$49,0),MATCH(orders!N$1,products!$A$1:$G$1,0))</f>
        <v>25.874999999999996</v>
      </c>
      <c r="O242">
        <f t="shared" si="11"/>
        <v>155.24999999999997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 t="shared" si="9"/>
        <v>Robusta</v>
      </c>
      <c r="K243" t="str">
        <f>INDEX(products!$A$1:$G$49,MATCH(orders!$D243,products!$A$1:$A$49,0),MATCH(orders!K$1,products!$A$1:$G$1,0))</f>
        <v>M</v>
      </c>
      <c r="L243" t="str">
        <f t="shared" si="10"/>
        <v>Medium</v>
      </c>
      <c r="M243">
        <f>INDEX(products!$A$1:$G$49,MATCH(orders!$D243,products!$A$1:$A$49,0),MATCH(orders!M$1,products!$A$1:$G$1,0))</f>
        <v>2.5</v>
      </c>
      <c r="N243">
        <f>INDEX(products!$A$1:$G$49,MATCH(orders!$D243,products!$A$1:$A$49,0),MATCH(orders!N$1,products!$A$1:$G$1,0))</f>
        <v>22.884999999999998</v>
      </c>
      <c r="O243">
        <f t="shared" si="11"/>
        <v>45.769999999999996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 t="shared" si="9"/>
        <v>Excelsa</v>
      </c>
      <c r="K244" t="str">
        <f>INDEX(products!$A$1:$G$49,MATCH(orders!$D244,products!$A$1:$A$49,0),MATCH(orders!K$1,products!$A$1:$G$1,0))</f>
        <v>D</v>
      </c>
      <c r="L244" t="str">
        <f t="shared" si="10"/>
        <v>Dark</v>
      </c>
      <c r="M244">
        <f>INDEX(products!$A$1:$G$49,MATCH(orders!$D244,products!$A$1:$A$49,0),MATCH(orders!M$1,products!$A$1:$G$1,0))</f>
        <v>1</v>
      </c>
      <c r="N244">
        <f>INDEX(products!$A$1:$G$49,MATCH(orders!$D244,products!$A$1:$A$49,0),MATCH(orders!N$1,products!$A$1:$G$1,0))</f>
        <v>12.15</v>
      </c>
      <c r="O244">
        <f t="shared" si="11"/>
        <v>36.450000000000003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 t="shared" si="9"/>
        <v>Excelsa</v>
      </c>
      <c r="K245" t="str">
        <f>INDEX(products!$A$1:$G$49,MATCH(orders!$D245,products!$A$1:$A$49,0),MATCH(orders!K$1,products!$A$1:$G$1,0))</f>
        <v>D</v>
      </c>
      <c r="L245" t="str">
        <f t="shared" si="10"/>
        <v>Dark</v>
      </c>
      <c r="M245">
        <f>INDEX(products!$A$1:$G$49,MATCH(orders!$D245,products!$A$1:$A$49,0),MATCH(orders!M$1,products!$A$1:$G$1,0))</f>
        <v>0.5</v>
      </c>
      <c r="N245">
        <f>INDEX(products!$A$1:$G$49,MATCH(orders!$D245,products!$A$1:$A$49,0),MATCH(orders!N$1,products!$A$1:$G$1,0))</f>
        <v>7.29</v>
      </c>
      <c r="O245">
        <f t="shared" si="11"/>
        <v>29.16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 t="shared" si="9"/>
        <v>Liberica</v>
      </c>
      <c r="K246" t="str">
        <f>INDEX(products!$A$1:$G$49,MATCH(orders!$D246,products!$A$1:$A$49,0),MATCH(orders!K$1,products!$A$1:$G$1,0))</f>
        <v>M</v>
      </c>
      <c r="L246" t="str">
        <f t="shared" si="10"/>
        <v>Medium</v>
      </c>
      <c r="M246">
        <f>INDEX(products!$A$1:$G$49,MATCH(orders!$D246,products!$A$1:$A$49,0),MATCH(orders!M$1,products!$A$1:$G$1,0))</f>
        <v>2.5</v>
      </c>
      <c r="N246">
        <f>INDEX(products!$A$1:$G$49,MATCH(orders!$D246,products!$A$1:$A$49,0),MATCH(orders!N$1,products!$A$1:$G$1,0))</f>
        <v>33.464999999999996</v>
      </c>
      <c r="O246">
        <f t="shared" si="11"/>
        <v>133.85999999999999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 t="shared" si="9"/>
        <v>Liberica</v>
      </c>
      <c r="K247" t="str">
        <f>INDEX(products!$A$1:$G$49,MATCH(orders!$D247,products!$A$1:$A$49,0),MATCH(orders!K$1,products!$A$1:$G$1,0))</f>
        <v>L</v>
      </c>
      <c r="L247" t="str">
        <f t="shared" si="10"/>
        <v>Light</v>
      </c>
      <c r="M247">
        <f>INDEX(products!$A$1:$G$49,MATCH(orders!$D247,products!$A$1:$A$49,0),MATCH(orders!M$1,products!$A$1:$G$1,0))</f>
        <v>0.2</v>
      </c>
      <c r="N247">
        <f>INDEX(products!$A$1:$G$49,MATCH(orders!$D247,products!$A$1:$A$49,0),MATCH(orders!N$1,products!$A$1:$G$1,0))</f>
        <v>4.7549999999999999</v>
      </c>
      <c r="O247">
        <f t="shared" si="11"/>
        <v>23.774999999999999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 t="shared" si="9"/>
        <v>Liberica</v>
      </c>
      <c r="K248" t="str">
        <f>INDEX(products!$A$1:$G$49,MATCH(orders!$D248,products!$A$1:$A$49,0),MATCH(orders!K$1,products!$A$1:$G$1,0))</f>
        <v>D</v>
      </c>
      <c r="L248" t="str">
        <f t="shared" si="10"/>
        <v>Dark</v>
      </c>
      <c r="M248">
        <f>INDEX(products!$A$1:$G$49,MATCH(orders!$D248,products!$A$1:$A$49,0),MATCH(orders!M$1,products!$A$1:$G$1,0))</f>
        <v>1</v>
      </c>
      <c r="N248">
        <f>INDEX(products!$A$1:$G$49,MATCH(orders!$D248,products!$A$1:$A$49,0),MATCH(orders!N$1,products!$A$1:$G$1,0))</f>
        <v>12.95</v>
      </c>
      <c r="O248">
        <f t="shared" si="11"/>
        <v>38.849999999999994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 t="shared" si="9"/>
        <v>Robusta</v>
      </c>
      <c r="K249" t="str">
        <f>INDEX(products!$A$1:$G$49,MATCH(orders!$D249,products!$A$1:$A$49,0),MATCH(orders!K$1,products!$A$1:$G$1,0))</f>
        <v>L</v>
      </c>
      <c r="L249" t="str">
        <f t="shared" si="10"/>
        <v>Light</v>
      </c>
      <c r="M249">
        <f>INDEX(products!$A$1:$G$49,MATCH(orders!$D249,products!$A$1:$A$49,0),MATCH(orders!M$1,products!$A$1:$G$1,0))</f>
        <v>0.2</v>
      </c>
      <c r="N249">
        <f>INDEX(products!$A$1:$G$49,MATCH(orders!$D249,products!$A$1:$A$49,0),MATCH(orders!N$1,products!$A$1:$G$1,0))</f>
        <v>3.5849999999999995</v>
      </c>
      <c r="O249">
        <f t="shared" si="11"/>
        <v>21.509999999999998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 t="shared" si="9"/>
        <v>Arabica</v>
      </c>
      <c r="K250" t="str">
        <f>INDEX(products!$A$1:$G$49,MATCH(orders!$D250,products!$A$1:$A$49,0),MATCH(orders!K$1,products!$A$1:$G$1,0))</f>
        <v>D</v>
      </c>
      <c r="L250" t="str">
        <f t="shared" si="10"/>
        <v>Dark</v>
      </c>
      <c r="M250">
        <f>INDEX(products!$A$1:$G$49,MATCH(orders!$D250,products!$A$1:$A$49,0),MATCH(orders!M$1,products!$A$1:$G$1,0))</f>
        <v>1</v>
      </c>
      <c r="N250">
        <f>INDEX(products!$A$1:$G$49,MATCH(orders!$D250,products!$A$1:$A$49,0),MATCH(orders!N$1,products!$A$1:$G$1,0))</f>
        <v>9.9499999999999993</v>
      </c>
      <c r="O250">
        <f t="shared" si="11"/>
        <v>9.9499999999999993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 t="shared" si="9"/>
        <v>Liberica</v>
      </c>
      <c r="K251" t="str">
        <f>INDEX(products!$A$1:$G$49,MATCH(orders!$D251,products!$A$1:$A$49,0),MATCH(orders!K$1,products!$A$1:$G$1,0))</f>
        <v>L</v>
      </c>
      <c r="L251" t="str">
        <f t="shared" si="10"/>
        <v>Light</v>
      </c>
      <c r="M251">
        <f>INDEX(products!$A$1:$G$49,MATCH(orders!$D251,products!$A$1:$A$49,0),MATCH(orders!M$1,products!$A$1:$G$1,0))</f>
        <v>1</v>
      </c>
      <c r="N251">
        <f>INDEX(products!$A$1:$G$49,MATCH(orders!$D251,products!$A$1:$A$49,0),MATCH(orders!N$1,products!$A$1:$G$1,0))</f>
        <v>15.85</v>
      </c>
      <c r="O251">
        <f t="shared" si="11"/>
        <v>15.85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 t="shared" si="9"/>
        <v>Robusta</v>
      </c>
      <c r="K252" t="str">
        <f>INDEX(products!$A$1:$G$49,MATCH(orders!$D252,products!$A$1:$A$49,0),MATCH(orders!K$1,products!$A$1:$G$1,0))</f>
        <v>M</v>
      </c>
      <c r="L252" t="str">
        <f t="shared" si="10"/>
        <v>Medium</v>
      </c>
      <c r="M252">
        <f>INDEX(products!$A$1:$G$49,MATCH(orders!$D252,products!$A$1:$A$49,0),MATCH(orders!M$1,products!$A$1:$G$1,0))</f>
        <v>0.2</v>
      </c>
      <c r="N252">
        <f>INDEX(products!$A$1:$G$49,MATCH(orders!$D252,products!$A$1:$A$49,0),MATCH(orders!N$1,products!$A$1:$G$1,0))</f>
        <v>2.9849999999999999</v>
      </c>
      <c r="O252">
        <f t="shared" si="11"/>
        <v>2.9849999999999999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 t="shared" si="9"/>
        <v>Excelsa</v>
      </c>
      <c r="K253" t="str">
        <f>INDEX(products!$A$1:$G$49,MATCH(orders!$D253,products!$A$1:$A$49,0),MATCH(orders!K$1,products!$A$1:$G$1,0))</f>
        <v>M</v>
      </c>
      <c r="L253" t="str">
        <f t="shared" si="10"/>
        <v>Medium</v>
      </c>
      <c r="M253">
        <f>INDEX(products!$A$1:$G$49,MATCH(orders!$D253,products!$A$1:$A$49,0),MATCH(orders!M$1,products!$A$1:$G$1,0))</f>
        <v>1</v>
      </c>
      <c r="N253">
        <f>INDEX(products!$A$1:$G$49,MATCH(orders!$D253,products!$A$1:$A$49,0),MATCH(orders!N$1,products!$A$1:$G$1,0))</f>
        <v>13.75</v>
      </c>
      <c r="O253">
        <f t="shared" si="11"/>
        <v>68.75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 t="shared" si="9"/>
        <v>Arabica</v>
      </c>
      <c r="K254" t="str">
        <f>INDEX(products!$A$1:$G$49,MATCH(orders!$D254,products!$A$1:$A$49,0),MATCH(orders!K$1,products!$A$1:$G$1,0))</f>
        <v>D</v>
      </c>
      <c r="L254" t="str">
        <f t="shared" si="10"/>
        <v>Dark</v>
      </c>
      <c r="M254">
        <f>INDEX(products!$A$1:$G$49,MATCH(orders!$D254,products!$A$1:$A$49,0),MATCH(orders!M$1,products!$A$1:$G$1,0))</f>
        <v>1</v>
      </c>
      <c r="N254">
        <f>INDEX(products!$A$1:$G$49,MATCH(orders!$D254,products!$A$1:$A$49,0),MATCH(orders!N$1,products!$A$1:$G$1,0))</f>
        <v>9.9499999999999993</v>
      </c>
      <c r="O254">
        <f t="shared" si="11"/>
        <v>29.849999999999998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 t="shared" si="9"/>
        <v>Liberica</v>
      </c>
      <c r="K255" t="str">
        <f>INDEX(products!$A$1:$G$49,MATCH(orders!$D255,products!$A$1:$A$49,0),MATCH(orders!K$1,products!$A$1:$G$1,0))</f>
        <v>M</v>
      </c>
      <c r="L255" t="str">
        <f t="shared" si="10"/>
        <v>Medium</v>
      </c>
      <c r="M255">
        <f>INDEX(products!$A$1:$G$49,MATCH(orders!$D255,products!$A$1:$A$49,0),MATCH(orders!M$1,products!$A$1:$G$1,0))</f>
        <v>1</v>
      </c>
      <c r="N255">
        <f>INDEX(products!$A$1:$G$49,MATCH(orders!$D255,products!$A$1:$A$49,0),MATCH(orders!N$1,products!$A$1:$G$1,0))</f>
        <v>14.55</v>
      </c>
      <c r="O255">
        <f t="shared" si="11"/>
        <v>58.2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 t="shared" si="9"/>
        <v>Robusta</v>
      </c>
      <c r="K256" t="str">
        <f>INDEX(products!$A$1:$G$49,MATCH(orders!$D256,products!$A$1:$A$49,0),MATCH(orders!K$1,products!$A$1:$G$1,0))</f>
        <v>L</v>
      </c>
      <c r="L256" t="str">
        <f t="shared" si="10"/>
        <v>Light</v>
      </c>
      <c r="M256">
        <f>INDEX(products!$A$1:$G$49,MATCH(orders!$D256,products!$A$1:$A$49,0),MATCH(orders!M$1,products!$A$1:$G$1,0))</f>
        <v>0.5</v>
      </c>
      <c r="N256">
        <f>INDEX(products!$A$1:$G$49,MATCH(orders!$D256,products!$A$1:$A$49,0),MATCH(orders!N$1,products!$A$1:$G$1,0))</f>
        <v>7.169999999999999</v>
      </c>
      <c r="O256">
        <f t="shared" si="11"/>
        <v>28.679999999999996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 t="shared" si="9"/>
        <v>Robusta</v>
      </c>
      <c r="K257" t="str">
        <f>INDEX(products!$A$1:$G$49,MATCH(orders!$D257,products!$A$1:$A$49,0),MATCH(orders!K$1,products!$A$1:$G$1,0))</f>
        <v>L</v>
      </c>
      <c r="L257" t="str">
        <f t="shared" si="10"/>
        <v>Light</v>
      </c>
      <c r="M257">
        <f>INDEX(products!$A$1:$G$49,MATCH(orders!$D257,products!$A$1:$A$49,0),MATCH(orders!M$1,products!$A$1:$G$1,0))</f>
        <v>0.5</v>
      </c>
      <c r="N257">
        <f>INDEX(products!$A$1:$G$49,MATCH(orders!$D257,products!$A$1:$A$49,0),MATCH(orders!N$1,products!$A$1:$G$1,0))</f>
        <v>7.169999999999999</v>
      </c>
      <c r="O257">
        <f t="shared" si="11"/>
        <v>21.509999999999998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 t="shared" si="9"/>
        <v>Liberica</v>
      </c>
      <c r="K258" t="str">
        <f>INDEX(products!$A$1:$G$49,MATCH(orders!$D258,products!$A$1:$A$49,0),MATCH(orders!K$1,products!$A$1:$G$1,0))</f>
        <v>M</v>
      </c>
      <c r="L258" t="str">
        <f t="shared" si="10"/>
        <v>Medium</v>
      </c>
      <c r="M258">
        <f>INDEX(products!$A$1:$G$49,MATCH(orders!$D258,products!$A$1:$A$49,0),MATCH(orders!M$1,products!$A$1:$G$1,0))</f>
        <v>0.5</v>
      </c>
      <c r="N258">
        <f>INDEX(products!$A$1:$G$49,MATCH(orders!$D258,products!$A$1:$A$49,0),MATCH(orders!N$1,products!$A$1:$G$1,0))</f>
        <v>8.73</v>
      </c>
      <c r="O258">
        <f t="shared" si="11"/>
        <v>17.46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 t="shared" ref="J259:J322" si="12">IF(I259="Rob","Robusta",IF(I259="Exc","Excelsa",IF(I259="Ara","Arabica","Liberica")))</f>
        <v>Excelsa</v>
      </c>
      <c r="K259" t="str">
        <f>INDEX(products!$A$1:$G$49,MATCH(orders!$D259,products!$A$1:$A$49,0),MATCH(orders!K$1,products!$A$1:$G$1,0))</f>
        <v>D</v>
      </c>
      <c r="L259" t="str">
        <f t="shared" ref="L259:L322" si="13">IF(K259="M", "Medium",IF(K259="L","Light","Dark"))</f>
        <v>Dark</v>
      </c>
      <c r="M259">
        <f>INDEX(products!$A$1:$G$49,MATCH(orders!$D259,products!$A$1:$A$49,0),MATCH(orders!M$1,products!$A$1:$G$1,0))</f>
        <v>2.5</v>
      </c>
      <c r="N259">
        <f>INDEX(products!$A$1:$G$49,MATCH(orders!$D259,products!$A$1:$A$49,0),MATCH(orders!N$1,products!$A$1:$G$1,0))</f>
        <v>27.945</v>
      </c>
      <c r="O259">
        <f t="shared" ref="O259:O322" si="14">N259*E259</f>
        <v>27.945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 t="shared" si="12"/>
        <v>Excelsa</v>
      </c>
      <c r="K260" t="str">
        <f>INDEX(products!$A$1:$G$49,MATCH(orders!$D260,products!$A$1:$A$49,0),MATCH(orders!K$1,products!$A$1:$G$1,0))</f>
        <v>D</v>
      </c>
      <c r="L260" t="str">
        <f t="shared" si="13"/>
        <v>Dark</v>
      </c>
      <c r="M260">
        <f>INDEX(products!$A$1:$G$49,MATCH(orders!$D260,products!$A$1:$A$49,0),MATCH(orders!M$1,products!$A$1:$G$1,0))</f>
        <v>2.5</v>
      </c>
      <c r="N260">
        <f>INDEX(products!$A$1:$G$49,MATCH(orders!$D260,products!$A$1:$A$49,0),MATCH(orders!N$1,products!$A$1:$G$1,0))</f>
        <v>27.945</v>
      </c>
      <c r="O260">
        <f t="shared" si="14"/>
        <v>139.72499999999999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 t="shared" si="12"/>
        <v>Robusta</v>
      </c>
      <c r="K261" t="str">
        <f>INDEX(products!$A$1:$G$49,MATCH(orders!$D261,products!$A$1:$A$49,0),MATCH(orders!K$1,products!$A$1:$G$1,0))</f>
        <v>M</v>
      </c>
      <c r="L261" t="str">
        <f t="shared" si="13"/>
        <v>Medium</v>
      </c>
      <c r="M261">
        <f>INDEX(products!$A$1:$G$49,MATCH(orders!$D261,products!$A$1:$A$49,0),MATCH(orders!M$1,products!$A$1:$G$1,0))</f>
        <v>0.2</v>
      </c>
      <c r="N261">
        <f>INDEX(products!$A$1:$G$49,MATCH(orders!$D261,products!$A$1:$A$49,0),MATCH(orders!N$1,products!$A$1:$G$1,0))</f>
        <v>2.9849999999999999</v>
      </c>
      <c r="O261">
        <f t="shared" si="14"/>
        <v>5.97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 t="shared" si="12"/>
        <v>Robusta</v>
      </c>
      <c r="K262" t="str">
        <f>INDEX(products!$A$1:$G$49,MATCH(orders!$D262,products!$A$1:$A$49,0),MATCH(orders!K$1,products!$A$1:$G$1,0))</f>
        <v>L</v>
      </c>
      <c r="L262" t="str">
        <f t="shared" si="13"/>
        <v>Light</v>
      </c>
      <c r="M262">
        <f>INDEX(products!$A$1:$G$49,MATCH(orders!$D262,products!$A$1:$A$49,0),MATCH(orders!M$1,products!$A$1:$G$1,0))</f>
        <v>2.5</v>
      </c>
      <c r="N262">
        <f>INDEX(products!$A$1:$G$49,MATCH(orders!$D262,products!$A$1:$A$49,0),MATCH(orders!N$1,products!$A$1:$G$1,0))</f>
        <v>27.484999999999996</v>
      </c>
      <c r="O262">
        <f t="shared" si="14"/>
        <v>27.484999999999996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 t="shared" si="12"/>
        <v>Robusta</v>
      </c>
      <c r="K263" t="str">
        <f>INDEX(products!$A$1:$G$49,MATCH(orders!$D263,products!$A$1:$A$49,0),MATCH(orders!K$1,products!$A$1:$G$1,0))</f>
        <v>L</v>
      </c>
      <c r="L263" t="str">
        <f t="shared" si="13"/>
        <v>Light</v>
      </c>
      <c r="M263">
        <f>INDEX(products!$A$1:$G$49,MATCH(orders!$D263,products!$A$1:$A$49,0),MATCH(orders!M$1,products!$A$1:$G$1,0))</f>
        <v>1</v>
      </c>
      <c r="N263">
        <f>INDEX(products!$A$1:$G$49,MATCH(orders!$D263,products!$A$1:$A$49,0),MATCH(orders!N$1,products!$A$1:$G$1,0))</f>
        <v>11.95</v>
      </c>
      <c r="O263">
        <f t="shared" si="14"/>
        <v>59.75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 t="shared" si="12"/>
        <v>Excelsa</v>
      </c>
      <c r="K264" t="str">
        <f>INDEX(products!$A$1:$G$49,MATCH(orders!$D264,products!$A$1:$A$49,0),MATCH(orders!K$1,products!$A$1:$G$1,0))</f>
        <v>M</v>
      </c>
      <c r="L264" t="str">
        <f t="shared" si="13"/>
        <v>Medium</v>
      </c>
      <c r="M264">
        <f>INDEX(products!$A$1:$G$49,MATCH(orders!$D264,products!$A$1:$A$49,0),MATCH(orders!M$1,products!$A$1:$G$1,0))</f>
        <v>1</v>
      </c>
      <c r="N264">
        <f>INDEX(products!$A$1:$G$49,MATCH(orders!$D264,products!$A$1:$A$49,0),MATCH(orders!N$1,products!$A$1:$G$1,0))</f>
        <v>13.75</v>
      </c>
      <c r="O264">
        <f t="shared" si="14"/>
        <v>41.25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 t="shared" si="12"/>
        <v>Liberica</v>
      </c>
      <c r="K265" t="str">
        <f>INDEX(products!$A$1:$G$49,MATCH(orders!$D265,products!$A$1:$A$49,0),MATCH(orders!K$1,products!$A$1:$G$1,0))</f>
        <v>M</v>
      </c>
      <c r="L265" t="str">
        <f t="shared" si="13"/>
        <v>Medium</v>
      </c>
      <c r="M265">
        <f>INDEX(products!$A$1:$G$49,MATCH(orders!$D265,products!$A$1:$A$49,0),MATCH(orders!M$1,products!$A$1:$G$1,0))</f>
        <v>2.5</v>
      </c>
      <c r="N265">
        <f>INDEX(products!$A$1:$G$49,MATCH(orders!$D265,products!$A$1:$A$49,0),MATCH(orders!N$1,products!$A$1:$G$1,0))</f>
        <v>33.464999999999996</v>
      </c>
      <c r="O265">
        <f t="shared" si="14"/>
        <v>133.85999999999999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 t="shared" si="12"/>
        <v>Robusta</v>
      </c>
      <c r="K266" t="str">
        <f>INDEX(products!$A$1:$G$49,MATCH(orders!$D266,products!$A$1:$A$49,0),MATCH(orders!K$1,products!$A$1:$G$1,0))</f>
        <v>L</v>
      </c>
      <c r="L266" t="str">
        <f t="shared" si="13"/>
        <v>Light</v>
      </c>
      <c r="M266">
        <f>INDEX(products!$A$1:$G$49,MATCH(orders!$D266,products!$A$1:$A$49,0),MATCH(orders!M$1,products!$A$1:$G$1,0))</f>
        <v>1</v>
      </c>
      <c r="N266">
        <f>INDEX(products!$A$1:$G$49,MATCH(orders!$D266,products!$A$1:$A$49,0),MATCH(orders!N$1,products!$A$1:$G$1,0))</f>
        <v>11.95</v>
      </c>
      <c r="O266">
        <f t="shared" si="14"/>
        <v>59.75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 t="shared" si="12"/>
        <v>Arabica</v>
      </c>
      <c r="K267" t="str">
        <f>INDEX(products!$A$1:$G$49,MATCH(orders!$D267,products!$A$1:$A$49,0),MATCH(orders!K$1,products!$A$1:$G$1,0))</f>
        <v>D</v>
      </c>
      <c r="L267" t="str">
        <f t="shared" si="13"/>
        <v>Dark</v>
      </c>
      <c r="M267">
        <f>INDEX(products!$A$1:$G$49,MATCH(orders!$D267,products!$A$1:$A$49,0),MATCH(orders!M$1,products!$A$1:$G$1,0))</f>
        <v>0.5</v>
      </c>
      <c r="N267">
        <f>INDEX(products!$A$1:$G$49,MATCH(orders!$D267,products!$A$1:$A$49,0),MATCH(orders!N$1,products!$A$1:$G$1,0))</f>
        <v>5.97</v>
      </c>
      <c r="O267">
        <f t="shared" si="14"/>
        <v>5.97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 t="shared" si="12"/>
        <v>Excelsa</v>
      </c>
      <c r="K268" t="str">
        <f>INDEX(products!$A$1:$G$49,MATCH(orders!$D268,products!$A$1:$A$49,0),MATCH(orders!K$1,products!$A$1:$G$1,0))</f>
        <v>D</v>
      </c>
      <c r="L268" t="str">
        <f t="shared" si="13"/>
        <v>Dark</v>
      </c>
      <c r="M268">
        <f>INDEX(products!$A$1:$G$49,MATCH(orders!$D268,products!$A$1:$A$49,0),MATCH(orders!M$1,products!$A$1:$G$1,0))</f>
        <v>1</v>
      </c>
      <c r="N268">
        <f>INDEX(products!$A$1:$G$49,MATCH(orders!$D268,products!$A$1:$A$49,0),MATCH(orders!N$1,products!$A$1:$G$1,0))</f>
        <v>12.15</v>
      </c>
      <c r="O268">
        <f t="shared" si="14"/>
        <v>24.3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 t="shared" si="12"/>
        <v>Excelsa</v>
      </c>
      <c r="K269" t="str">
        <f>INDEX(products!$A$1:$G$49,MATCH(orders!$D269,products!$A$1:$A$49,0),MATCH(orders!K$1,products!$A$1:$G$1,0))</f>
        <v>D</v>
      </c>
      <c r="L269" t="str">
        <f t="shared" si="13"/>
        <v>Dark</v>
      </c>
      <c r="M269">
        <f>INDEX(products!$A$1:$G$49,MATCH(orders!$D269,products!$A$1:$A$49,0),MATCH(orders!M$1,products!$A$1:$G$1,0))</f>
        <v>0.2</v>
      </c>
      <c r="N269">
        <f>INDEX(products!$A$1:$G$49,MATCH(orders!$D269,products!$A$1:$A$49,0),MATCH(orders!N$1,products!$A$1:$G$1,0))</f>
        <v>3.645</v>
      </c>
      <c r="O269">
        <f t="shared" si="14"/>
        <v>21.87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 t="shared" si="12"/>
        <v>Arabica</v>
      </c>
      <c r="K270" t="str">
        <f>INDEX(products!$A$1:$G$49,MATCH(orders!$D270,products!$A$1:$A$49,0),MATCH(orders!K$1,products!$A$1:$G$1,0))</f>
        <v>D</v>
      </c>
      <c r="L270" t="str">
        <f t="shared" si="13"/>
        <v>Dark</v>
      </c>
      <c r="M270">
        <f>INDEX(products!$A$1:$G$49,MATCH(orders!$D270,products!$A$1:$A$49,0),MATCH(orders!M$1,products!$A$1:$G$1,0))</f>
        <v>1</v>
      </c>
      <c r="N270">
        <f>INDEX(products!$A$1:$G$49,MATCH(orders!$D270,products!$A$1:$A$49,0),MATCH(orders!N$1,products!$A$1:$G$1,0))</f>
        <v>9.9499999999999993</v>
      </c>
      <c r="O270">
        <f t="shared" si="14"/>
        <v>19.899999999999999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 t="shared" si="12"/>
        <v>Arabica</v>
      </c>
      <c r="K271" t="str">
        <f>INDEX(products!$A$1:$G$49,MATCH(orders!$D271,products!$A$1:$A$49,0),MATCH(orders!K$1,products!$A$1:$G$1,0))</f>
        <v>D</v>
      </c>
      <c r="L271" t="str">
        <f t="shared" si="13"/>
        <v>Dark</v>
      </c>
      <c r="M271">
        <f>INDEX(products!$A$1:$G$49,MATCH(orders!$D271,products!$A$1:$A$49,0),MATCH(orders!M$1,products!$A$1:$G$1,0))</f>
        <v>0.2</v>
      </c>
      <c r="N271">
        <f>INDEX(products!$A$1:$G$49,MATCH(orders!$D271,products!$A$1:$A$49,0),MATCH(orders!N$1,products!$A$1:$G$1,0))</f>
        <v>2.9849999999999999</v>
      </c>
      <c r="O271">
        <f t="shared" si="14"/>
        <v>5.97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 t="shared" si="12"/>
        <v>Excelsa</v>
      </c>
      <c r="K272" t="str">
        <f>INDEX(products!$A$1:$G$49,MATCH(orders!$D272,products!$A$1:$A$49,0),MATCH(orders!K$1,products!$A$1:$G$1,0))</f>
        <v>D</v>
      </c>
      <c r="L272" t="str">
        <f t="shared" si="13"/>
        <v>Dark</v>
      </c>
      <c r="M272">
        <f>INDEX(products!$A$1:$G$49,MATCH(orders!$D272,products!$A$1:$A$49,0),MATCH(orders!M$1,products!$A$1:$G$1,0))</f>
        <v>0.5</v>
      </c>
      <c r="N272">
        <f>INDEX(products!$A$1:$G$49,MATCH(orders!$D272,products!$A$1:$A$49,0),MATCH(orders!N$1,products!$A$1:$G$1,0))</f>
        <v>7.29</v>
      </c>
      <c r="O272">
        <f t="shared" si="14"/>
        <v>7.29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 t="shared" si="12"/>
        <v>Arabica</v>
      </c>
      <c r="K273" t="str">
        <f>INDEX(products!$A$1:$G$49,MATCH(orders!$D273,products!$A$1:$A$49,0),MATCH(orders!K$1,products!$A$1:$G$1,0))</f>
        <v>D</v>
      </c>
      <c r="L273" t="str">
        <f t="shared" si="13"/>
        <v>Dark</v>
      </c>
      <c r="M273">
        <f>INDEX(products!$A$1:$G$49,MATCH(orders!$D273,products!$A$1:$A$49,0),MATCH(orders!M$1,products!$A$1:$G$1,0))</f>
        <v>0.2</v>
      </c>
      <c r="N273">
        <f>INDEX(products!$A$1:$G$49,MATCH(orders!$D273,products!$A$1:$A$49,0),MATCH(orders!N$1,products!$A$1:$G$1,0))</f>
        <v>2.9849999999999999</v>
      </c>
      <c r="O273">
        <f t="shared" si="14"/>
        <v>11.94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 t="shared" si="12"/>
        <v>Robusta</v>
      </c>
      <c r="K274" t="str">
        <f>INDEX(products!$A$1:$G$49,MATCH(orders!$D274,products!$A$1:$A$49,0),MATCH(orders!K$1,products!$A$1:$G$1,0))</f>
        <v>L</v>
      </c>
      <c r="L274" t="str">
        <f t="shared" si="13"/>
        <v>Light</v>
      </c>
      <c r="M274">
        <f>INDEX(products!$A$1:$G$49,MATCH(orders!$D274,products!$A$1:$A$49,0),MATCH(orders!M$1,products!$A$1:$G$1,0))</f>
        <v>1</v>
      </c>
      <c r="N274">
        <f>INDEX(products!$A$1:$G$49,MATCH(orders!$D274,products!$A$1:$A$49,0),MATCH(orders!N$1,products!$A$1:$G$1,0))</f>
        <v>11.95</v>
      </c>
      <c r="O274">
        <f t="shared" si="14"/>
        <v>71.699999999999989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 t="shared" si="12"/>
        <v>Arabica</v>
      </c>
      <c r="K275" t="str">
        <f>INDEX(products!$A$1:$G$49,MATCH(orders!$D275,products!$A$1:$A$49,0),MATCH(orders!K$1,products!$A$1:$G$1,0))</f>
        <v>L</v>
      </c>
      <c r="L275" t="str">
        <f t="shared" si="13"/>
        <v>Light</v>
      </c>
      <c r="M275">
        <f>INDEX(products!$A$1:$G$49,MATCH(orders!$D275,products!$A$1:$A$49,0),MATCH(orders!M$1,products!$A$1:$G$1,0))</f>
        <v>0.2</v>
      </c>
      <c r="N275">
        <f>INDEX(products!$A$1:$G$49,MATCH(orders!$D275,products!$A$1:$A$49,0),MATCH(orders!N$1,products!$A$1:$G$1,0))</f>
        <v>3.8849999999999998</v>
      </c>
      <c r="O275">
        <f t="shared" si="14"/>
        <v>7.77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 t="shared" si="12"/>
        <v>Arabica</v>
      </c>
      <c r="K276" t="str">
        <f>INDEX(products!$A$1:$G$49,MATCH(orders!$D276,products!$A$1:$A$49,0),MATCH(orders!K$1,products!$A$1:$G$1,0))</f>
        <v>M</v>
      </c>
      <c r="L276" t="str">
        <f t="shared" si="13"/>
        <v>Medium</v>
      </c>
      <c r="M276">
        <f>INDEX(products!$A$1:$G$49,MATCH(orders!$D276,products!$A$1:$A$49,0),MATCH(orders!M$1,products!$A$1:$G$1,0))</f>
        <v>2.5</v>
      </c>
      <c r="N276">
        <f>INDEX(products!$A$1:$G$49,MATCH(orders!$D276,products!$A$1:$A$49,0),MATCH(orders!N$1,products!$A$1:$G$1,0))</f>
        <v>25.874999999999996</v>
      </c>
      <c r="O276">
        <f t="shared" si="14"/>
        <v>25.874999999999996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 t="shared" si="12"/>
        <v>Excelsa</v>
      </c>
      <c r="K277" t="str">
        <f>INDEX(products!$A$1:$G$49,MATCH(orders!$D277,products!$A$1:$A$49,0),MATCH(orders!K$1,products!$A$1:$G$1,0))</f>
        <v>L</v>
      </c>
      <c r="L277" t="str">
        <f t="shared" si="13"/>
        <v>Light</v>
      </c>
      <c r="M277">
        <f>INDEX(products!$A$1:$G$49,MATCH(orders!$D277,products!$A$1:$A$49,0),MATCH(orders!M$1,products!$A$1:$G$1,0))</f>
        <v>2.5</v>
      </c>
      <c r="N277">
        <f>INDEX(products!$A$1:$G$49,MATCH(orders!$D277,products!$A$1:$A$49,0),MATCH(orders!N$1,products!$A$1:$G$1,0))</f>
        <v>34.154999999999994</v>
      </c>
      <c r="O277">
        <f t="shared" si="14"/>
        <v>204.92999999999995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 t="shared" si="12"/>
        <v>Robusta</v>
      </c>
      <c r="K278" t="str">
        <f>INDEX(products!$A$1:$G$49,MATCH(orders!$D278,products!$A$1:$A$49,0),MATCH(orders!K$1,products!$A$1:$G$1,0))</f>
        <v>L</v>
      </c>
      <c r="L278" t="str">
        <f t="shared" si="13"/>
        <v>Light</v>
      </c>
      <c r="M278">
        <f>INDEX(products!$A$1:$G$49,MATCH(orders!$D278,products!$A$1:$A$49,0),MATCH(orders!M$1,products!$A$1:$G$1,0))</f>
        <v>2.5</v>
      </c>
      <c r="N278">
        <f>INDEX(products!$A$1:$G$49,MATCH(orders!$D278,products!$A$1:$A$49,0),MATCH(orders!N$1,products!$A$1:$G$1,0))</f>
        <v>27.484999999999996</v>
      </c>
      <c r="O278">
        <f t="shared" si="14"/>
        <v>109.93999999999998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 t="shared" si="12"/>
        <v>Excelsa</v>
      </c>
      <c r="K279" t="str">
        <f>INDEX(products!$A$1:$G$49,MATCH(orders!$D279,products!$A$1:$A$49,0),MATCH(orders!K$1,products!$A$1:$G$1,0))</f>
        <v>L</v>
      </c>
      <c r="L279" t="str">
        <f t="shared" si="13"/>
        <v>Light</v>
      </c>
      <c r="M279">
        <f>INDEX(products!$A$1:$G$49,MATCH(orders!$D279,products!$A$1:$A$49,0),MATCH(orders!M$1,products!$A$1:$G$1,0))</f>
        <v>1</v>
      </c>
      <c r="N279">
        <f>INDEX(products!$A$1:$G$49,MATCH(orders!$D279,products!$A$1:$A$49,0),MATCH(orders!N$1,products!$A$1:$G$1,0))</f>
        <v>14.85</v>
      </c>
      <c r="O279">
        <f t="shared" si="14"/>
        <v>89.1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 t="shared" si="12"/>
        <v>Arabica</v>
      </c>
      <c r="K280" t="str">
        <f>INDEX(products!$A$1:$G$49,MATCH(orders!$D280,products!$A$1:$A$49,0),MATCH(orders!K$1,products!$A$1:$G$1,0))</f>
        <v>L</v>
      </c>
      <c r="L280" t="str">
        <f t="shared" si="13"/>
        <v>Light</v>
      </c>
      <c r="M280">
        <f>INDEX(products!$A$1:$G$49,MATCH(orders!$D280,products!$A$1:$A$49,0),MATCH(orders!M$1,products!$A$1:$G$1,0))</f>
        <v>0.2</v>
      </c>
      <c r="N280">
        <f>INDEX(products!$A$1:$G$49,MATCH(orders!$D280,products!$A$1:$A$49,0),MATCH(orders!N$1,products!$A$1:$G$1,0))</f>
        <v>3.8849999999999998</v>
      </c>
      <c r="O280">
        <f t="shared" si="14"/>
        <v>7.77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 t="shared" si="12"/>
        <v>Liberica</v>
      </c>
      <c r="K281" t="str">
        <f>INDEX(products!$A$1:$G$49,MATCH(orders!$D281,products!$A$1:$A$49,0),MATCH(orders!K$1,products!$A$1:$G$1,0))</f>
        <v>M</v>
      </c>
      <c r="L281" t="str">
        <f t="shared" si="13"/>
        <v>Medium</v>
      </c>
      <c r="M281">
        <f>INDEX(products!$A$1:$G$49,MATCH(orders!$D281,products!$A$1:$A$49,0),MATCH(orders!M$1,products!$A$1:$G$1,0))</f>
        <v>2.5</v>
      </c>
      <c r="N281">
        <f>INDEX(products!$A$1:$G$49,MATCH(orders!$D281,products!$A$1:$A$49,0),MATCH(orders!N$1,products!$A$1:$G$1,0))</f>
        <v>33.464999999999996</v>
      </c>
      <c r="O281">
        <f t="shared" si="14"/>
        <v>33.464999999999996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 t="shared" si="12"/>
        <v>Excelsa</v>
      </c>
      <c r="K282" t="str">
        <f>INDEX(products!$A$1:$G$49,MATCH(orders!$D282,products!$A$1:$A$49,0),MATCH(orders!K$1,products!$A$1:$G$1,0))</f>
        <v>M</v>
      </c>
      <c r="L282" t="str">
        <f t="shared" si="13"/>
        <v>Medium</v>
      </c>
      <c r="M282">
        <f>INDEX(products!$A$1:$G$49,MATCH(orders!$D282,products!$A$1:$A$49,0),MATCH(orders!M$1,products!$A$1:$G$1,0))</f>
        <v>0.5</v>
      </c>
      <c r="N282">
        <f>INDEX(products!$A$1:$G$49,MATCH(orders!$D282,products!$A$1:$A$49,0),MATCH(orders!N$1,products!$A$1:$G$1,0))</f>
        <v>8.25</v>
      </c>
      <c r="O282">
        <f t="shared" si="14"/>
        <v>41.25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 t="shared" si="12"/>
        <v>Excelsa</v>
      </c>
      <c r="K283" t="str">
        <f>INDEX(products!$A$1:$G$49,MATCH(orders!$D283,products!$A$1:$A$49,0),MATCH(orders!K$1,products!$A$1:$G$1,0))</f>
        <v>L</v>
      </c>
      <c r="L283" t="str">
        <f t="shared" si="13"/>
        <v>Light</v>
      </c>
      <c r="M283">
        <f>INDEX(products!$A$1:$G$49,MATCH(orders!$D283,products!$A$1:$A$49,0),MATCH(orders!M$1,products!$A$1:$G$1,0))</f>
        <v>1</v>
      </c>
      <c r="N283">
        <f>INDEX(products!$A$1:$G$49,MATCH(orders!$D283,products!$A$1:$A$49,0),MATCH(orders!N$1,products!$A$1:$G$1,0))</f>
        <v>14.85</v>
      </c>
      <c r="O283">
        <f t="shared" si="14"/>
        <v>59.4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 t="shared" si="12"/>
        <v>Arabica</v>
      </c>
      <c r="K284" t="str">
        <f>INDEX(products!$A$1:$G$49,MATCH(orders!$D284,products!$A$1:$A$49,0),MATCH(orders!K$1,products!$A$1:$G$1,0))</f>
        <v>L</v>
      </c>
      <c r="L284" t="str">
        <f t="shared" si="13"/>
        <v>Light</v>
      </c>
      <c r="M284">
        <f>INDEX(products!$A$1:$G$49,MATCH(orders!$D284,products!$A$1:$A$49,0),MATCH(orders!M$1,products!$A$1:$G$1,0))</f>
        <v>0.5</v>
      </c>
      <c r="N284">
        <f>INDEX(products!$A$1:$G$49,MATCH(orders!$D284,products!$A$1:$A$49,0),MATCH(orders!N$1,products!$A$1:$G$1,0))</f>
        <v>7.77</v>
      </c>
      <c r="O284">
        <f t="shared" si="14"/>
        <v>7.77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 t="shared" si="12"/>
        <v>Robusta</v>
      </c>
      <c r="K285" t="str">
        <f>INDEX(products!$A$1:$G$49,MATCH(orders!$D285,products!$A$1:$A$49,0),MATCH(orders!K$1,products!$A$1:$G$1,0))</f>
        <v>D</v>
      </c>
      <c r="L285" t="str">
        <f t="shared" si="13"/>
        <v>Dark</v>
      </c>
      <c r="M285">
        <f>INDEX(products!$A$1:$G$49,MATCH(orders!$D285,products!$A$1:$A$49,0),MATCH(orders!M$1,products!$A$1:$G$1,0))</f>
        <v>0.5</v>
      </c>
      <c r="N285">
        <f>INDEX(products!$A$1:$G$49,MATCH(orders!$D285,products!$A$1:$A$49,0),MATCH(orders!N$1,products!$A$1:$G$1,0))</f>
        <v>5.3699999999999992</v>
      </c>
      <c r="O285">
        <f t="shared" si="14"/>
        <v>5.3699999999999992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 t="shared" si="12"/>
        <v>Excelsa</v>
      </c>
      <c r="K286" t="str">
        <f>INDEX(products!$A$1:$G$49,MATCH(orders!$D286,products!$A$1:$A$49,0),MATCH(orders!K$1,products!$A$1:$G$1,0))</f>
        <v>M</v>
      </c>
      <c r="L286" t="str">
        <f t="shared" si="13"/>
        <v>Medium</v>
      </c>
      <c r="M286">
        <f>INDEX(products!$A$1:$G$49,MATCH(orders!$D286,products!$A$1:$A$49,0),MATCH(orders!M$1,products!$A$1:$G$1,0))</f>
        <v>2.5</v>
      </c>
      <c r="N286">
        <f>INDEX(products!$A$1:$G$49,MATCH(orders!$D286,products!$A$1:$A$49,0),MATCH(orders!N$1,products!$A$1:$G$1,0))</f>
        <v>31.624999999999996</v>
      </c>
      <c r="O286">
        <f t="shared" si="14"/>
        <v>94.874999999999986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 t="shared" si="12"/>
        <v>Liberica</v>
      </c>
      <c r="K287" t="str">
        <f>INDEX(products!$A$1:$G$49,MATCH(orders!$D287,products!$A$1:$A$49,0),MATCH(orders!K$1,products!$A$1:$G$1,0))</f>
        <v>L</v>
      </c>
      <c r="L287" t="str">
        <f t="shared" si="13"/>
        <v>Light</v>
      </c>
      <c r="M287">
        <f>INDEX(products!$A$1:$G$49,MATCH(orders!$D287,products!$A$1:$A$49,0),MATCH(orders!M$1,products!$A$1:$G$1,0))</f>
        <v>2.5</v>
      </c>
      <c r="N287">
        <f>INDEX(products!$A$1:$G$49,MATCH(orders!$D287,products!$A$1:$A$49,0),MATCH(orders!N$1,products!$A$1:$G$1,0))</f>
        <v>36.454999999999998</v>
      </c>
      <c r="O287">
        <f t="shared" si="14"/>
        <v>36.454999999999998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 t="shared" si="12"/>
        <v>Arabica</v>
      </c>
      <c r="K288" t="str">
        <f>INDEX(products!$A$1:$G$49,MATCH(orders!$D288,products!$A$1:$A$49,0),MATCH(orders!K$1,products!$A$1:$G$1,0))</f>
        <v>M</v>
      </c>
      <c r="L288" t="str">
        <f t="shared" si="13"/>
        <v>Medium</v>
      </c>
      <c r="M288">
        <f>INDEX(products!$A$1:$G$49,MATCH(orders!$D288,products!$A$1:$A$49,0),MATCH(orders!M$1,products!$A$1:$G$1,0))</f>
        <v>0.2</v>
      </c>
      <c r="N288">
        <f>INDEX(products!$A$1:$G$49,MATCH(orders!$D288,products!$A$1:$A$49,0),MATCH(orders!N$1,products!$A$1:$G$1,0))</f>
        <v>3.375</v>
      </c>
      <c r="O288">
        <f t="shared" si="14"/>
        <v>13.5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 t="shared" si="12"/>
        <v>Robusta</v>
      </c>
      <c r="K289" t="str">
        <f>INDEX(products!$A$1:$G$49,MATCH(orders!$D289,products!$A$1:$A$49,0),MATCH(orders!K$1,products!$A$1:$G$1,0))</f>
        <v>L</v>
      </c>
      <c r="L289" t="str">
        <f t="shared" si="13"/>
        <v>Light</v>
      </c>
      <c r="M289">
        <f>INDEX(products!$A$1:$G$49,MATCH(orders!$D289,products!$A$1:$A$49,0),MATCH(orders!M$1,products!$A$1:$G$1,0))</f>
        <v>0.2</v>
      </c>
      <c r="N289">
        <f>INDEX(products!$A$1:$G$49,MATCH(orders!$D289,products!$A$1:$A$49,0),MATCH(orders!N$1,products!$A$1:$G$1,0))</f>
        <v>3.5849999999999995</v>
      </c>
      <c r="O289">
        <f t="shared" si="14"/>
        <v>14.339999999999998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 t="shared" si="12"/>
        <v>Excelsa</v>
      </c>
      <c r="K290" t="str">
        <f>INDEX(products!$A$1:$G$49,MATCH(orders!$D290,products!$A$1:$A$49,0),MATCH(orders!K$1,products!$A$1:$G$1,0))</f>
        <v>M</v>
      </c>
      <c r="L290" t="str">
        <f t="shared" si="13"/>
        <v>Medium</v>
      </c>
      <c r="M290">
        <f>INDEX(products!$A$1:$G$49,MATCH(orders!$D290,products!$A$1:$A$49,0),MATCH(orders!M$1,products!$A$1:$G$1,0))</f>
        <v>0.5</v>
      </c>
      <c r="N290">
        <f>INDEX(products!$A$1:$G$49,MATCH(orders!$D290,products!$A$1:$A$49,0),MATCH(orders!N$1,products!$A$1:$G$1,0))</f>
        <v>8.25</v>
      </c>
      <c r="O290">
        <f t="shared" si="14"/>
        <v>8.25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 t="shared" si="12"/>
        <v>Robusta</v>
      </c>
      <c r="K291" t="str">
        <f>INDEX(products!$A$1:$G$49,MATCH(orders!$D291,products!$A$1:$A$49,0),MATCH(orders!K$1,products!$A$1:$G$1,0))</f>
        <v>D</v>
      </c>
      <c r="L291" t="str">
        <f t="shared" si="13"/>
        <v>Dark</v>
      </c>
      <c r="M291">
        <f>INDEX(products!$A$1:$G$49,MATCH(orders!$D291,products!$A$1:$A$49,0),MATCH(orders!M$1,products!$A$1:$G$1,0))</f>
        <v>0.2</v>
      </c>
      <c r="N291">
        <f>INDEX(products!$A$1:$G$49,MATCH(orders!$D291,products!$A$1:$A$49,0),MATCH(orders!N$1,products!$A$1:$G$1,0))</f>
        <v>2.6849999999999996</v>
      </c>
      <c r="O291">
        <f t="shared" si="14"/>
        <v>13.424999999999997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 t="shared" si="12"/>
        <v>Arabica</v>
      </c>
      <c r="K292" t="str">
        <f>INDEX(products!$A$1:$G$49,MATCH(orders!$D292,products!$A$1:$A$49,0),MATCH(orders!K$1,products!$A$1:$G$1,0))</f>
        <v>D</v>
      </c>
      <c r="L292" t="str">
        <f t="shared" si="13"/>
        <v>Dark</v>
      </c>
      <c r="M292">
        <f>INDEX(products!$A$1:$G$49,MATCH(orders!$D292,products!$A$1:$A$49,0),MATCH(orders!M$1,products!$A$1:$G$1,0))</f>
        <v>1</v>
      </c>
      <c r="N292">
        <f>INDEX(products!$A$1:$G$49,MATCH(orders!$D292,products!$A$1:$A$49,0),MATCH(orders!N$1,products!$A$1:$G$1,0))</f>
        <v>9.9499999999999993</v>
      </c>
      <c r="O292">
        <f t="shared" si="14"/>
        <v>49.75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 t="shared" si="12"/>
        <v>Excelsa</v>
      </c>
      <c r="K293" t="str">
        <f>INDEX(products!$A$1:$G$49,MATCH(orders!$D293,products!$A$1:$A$49,0),MATCH(orders!K$1,products!$A$1:$G$1,0))</f>
        <v>M</v>
      </c>
      <c r="L293" t="str">
        <f t="shared" si="13"/>
        <v>Medium</v>
      </c>
      <c r="M293">
        <f>INDEX(products!$A$1:$G$49,MATCH(orders!$D293,products!$A$1:$A$49,0),MATCH(orders!M$1,products!$A$1:$G$1,0))</f>
        <v>0.5</v>
      </c>
      <c r="N293">
        <f>INDEX(products!$A$1:$G$49,MATCH(orders!$D293,products!$A$1:$A$49,0),MATCH(orders!N$1,products!$A$1:$G$1,0))</f>
        <v>8.25</v>
      </c>
      <c r="O293">
        <f t="shared" si="14"/>
        <v>16.5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 t="shared" si="12"/>
        <v>Arabica</v>
      </c>
      <c r="K294" t="str">
        <f>INDEX(products!$A$1:$G$49,MATCH(orders!$D294,products!$A$1:$A$49,0),MATCH(orders!K$1,products!$A$1:$G$1,0))</f>
        <v>D</v>
      </c>
      <c r="L294" t="str">
        <f t="shared" si="13"/>
        <v>Dark</v>
      </c>
      <c r="M294">
        <f>INDEX(products!$A$1:$G$49,MATCH(orders!$D294,products!$A$1:$A$49,0),MATCH(orders!M$1,products!$A$1:$G$1,0))</f>
        <v>0.5</v>
      </c>
      <c r="N294">
        <f>INDEX(products!$A$1:$G$49,MATCH(orders!$D294,products!$A$1:$A$49,0),MATCH(orders!N$1,products!$A$1:$G$1,0))</f>
        <v>5.97</v>
      </c>
      <c r="O294">
        <f t="shared" si="14"/>
        <v>17.91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 t="shared" si="12"/>
        <v>Arabica</v>
      </c>
      <c r="K295" t="str">
        <f>INDEX(products!$A$1:$G$49,MATCH(orders!$D295,products!$A$1:$A$49,0),MATCH(orders!K$1,products!$A$1:$G$1,0))</f>
        <v>D</v>
      </c>
      <c r="L295" t="str">
        <f t="shared" si="13"/>
        <v>Dark</v>
      </c>
      <c r="M295">
        <f>INDEX(products!$A$1:$G$49,MATCH(orders!$D295,products!$A$1:$A$49,0),MATCH(orders!M$1,products!$A$1:$G$1,0))</f>
        <v>0.5</v>
      </c>
      <c r="N295">
        <f>INDEX(products!$A$1:$G$49,MATCH(orders!$D295,products!$A$1:$A$49,0),MATCH(orders!N$1,products!$A$1:$G$1,0))</f>
        <v>5.97</v>
      </c>
      <c r="O295">
        <f t="shared" si="14"/>
        <v>29.849999999999998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 t="shared" si="12"/>
        <v>Excelsa</v>
      </c>
      <c r="K296" t="str">
        <f>INDEX(products!$A$1:$G$49,MATCH(orders!$D296,products!$A$1:$A$49,0),MATCH(orders!K$1,products!$A$1:$G$1,0))</f>
        <v>L</v>
      </c>
      <c r="L296" t="str">
        <f t="shared" si="13"/>
        <v>Light</v>
      </c>
      <c r="M296">
        <f>INDEX(products!$A$1:$G$49,MATCH(orders!$D296,products!$A$1:$A$49,0),MATCH(orders!M$1,products!$A$1:$G$1,0))</f>
        <v>1</v>
      </c>
      <c r="N296">
        <f>INDEX(products!$A$1:$G$49,MATCH(orders!$D296,products!$A$1:$A$49,0),MATCH(orders!N$1,products!$A$1:$G$1,0))</f>
        <v>14.85</v>
      </c>
      <c r="O296">
        <f t="shared" si="14"/>
        <v>44.55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 t="shared" si="12"/>
        <v>Excelsa</v>
      </c>
      <c r="K297" t="str">
        <f>INDEX(products!$A$1:$G$49,MATCH(orders!$D297,products!$A$1:$A$49,0),MATCH(orders!K$1,products!$A$1:$G$1,0))</f>
        <v>M</v>
      </c>
      <c r="L297" t="str">
        <f t="shared" si="13"/>
        <v>Medium</v>
      </c>
      <c r="M297">
        <f>INDEX(products!$A$1:$G$49,MATCH(orders!$D297,products!$A$1:$A$49,0),MATCH(orders!M$1,products!$A$1:$G$1,0))</f>
        <v>1</v>
      </c>
      <c r="N297">
        <f>INDEX(products!$A$1:$G$49,MATCH(orders!$D297,products!$A$1:$A$49,0),MATCH(orders!N$1,products!$A$1:$G$1,0))</f>
        <v>13.75</v>
      </c>
      <c r="O297">
        <f t="shared" si="14"/>
        <v>27.5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 t="shared" si="12"/>
        <v>Robusta</v>
      </c>
      <c r="K298" t="str">
        <f>INDEX(products!$A$1:$G$49,MATCH(orders!$D298,products!$A$1:$A$49,0),MATCH(orders!K$1,products!$A$1:$G$1,0))</f>
        <v>M</v>
      </c>
      <c r="L298" t="str">
        <f t="shared" si="13"/>
        <v>Medium</v>
      </c>
      <c r="M298">
        <f>INDEX(products!$A$1:$G$49,MATCH(orders!$D298,products!$A$1:$A$49,0),MATCH(orders!M$1,products!$A$1:$G$1,0))</f>
        <v>0.5</v>
      </c>
      <c r="N298">
        <f>INDEX(products!$A$1:$G$49,MATCH(orders!$D298,products!$A$1:$A$49,0),MATCH(orders!N$1,products!$A$1:$G$1,0))</f>
        <v>5.97</v>
      </c>
      <c r="O298">
        <f t="shared" si="14"/>
        <v>35.82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 t="shared" si="12"/>
        <v>Robusta</v>
      </c>
      <c r="K299" t="str">
        <f>INDEX(products!$A$1:$G$49,MATCH(orders!$D299,products!$A$1:$A$49,0),MATCH(orders!K$1,products!$A$1:$G$1,0))</f>
        <v>D</v>
      </c>
      <c r="L299" t="str">
        <f t="shared" si="13"/>
        <v>Dark</v>
      </c>
      <c r="M299">
        <f>INDEX(products!$A$1:$G$49,MATCH(orders!$D299,products!$A$1:$A$49,0),MATCH(orders!M$1,products!$A$1:$G$1,0))</f>
        <v>0.5</v>
      </c>
      <c r="N299">
        <f>INDEX(products!$A$1:$G$49,MATCH(orders!$D299,products!$A$1:$A$49,0),MATCH(orders!N$1,products!$A$1:$G$1,0))</f>
        <v>5.3699999999999992</v>
      </c>
      <c r="O299">
        <f t="shared" si="14"/>
        <v>16.11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 t="shared" si="12"/>
        <v>Excelsa</v>
      </c>
      <c r="K300" t="str">
        <f>INDEX(products!$A$1:$G$49,MATCH(orders!$D300,products!$A$1:$A$49,0),MATCH(orders!K$1,products!$A$1:$G$1,0))</f>
        <v>L</v>
      </c>
      <c r="L300" t="str">
        <f t="shared" si="13"/>
        <v>Light</v>
      </c>
      <c r="M300">
        <f>INDEX(products!$A$1:$G$49,MATCH(orders!$D300,products!$A$1:$A$49,0),MATCH(orders!M$1,products!$A$1:$G$1,0))</f>
        <v>0.2</v>
      </c>
      <c r="N300">
        <f>INDEX(products!$A$1:$G$49,MATCH(orders!$D300,products!$A$1:$A$49,0),MATCH(orders!N$1,products!$A$1:$G$1,0))</f>
        <v>4.4550000000000001</v>
      </c>
      <c r="O300">
        <f t="shared" si="14"/>
        <v>26.73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 t="shared" si="12"/>
        <v>Excelsa</v>
      </c>
      <c r="K301" t="str">
        <f>INDEX(products!$A$1:$G$49,MATCH(orders!$D301,products!$A$1:$A$49,0),MATCH(orders!K$1,products!$A$1:$G$1,0))</f>
        <v>L</v>
      </c>
      <c r="L301" t="str">
        <f t="shared" si="13"/>
        <v>Light</v>
      </c>
      <c r="M301">
        <f>INDEX(products!$A$1:$G$49,MATCH(orders!$D301,products!$A$1:$A$49,0),MATCH(orders!M$1,products!$A$1:$G$1,0))</f>
        <v>2.5</v>
      </c>
      <c r="N301">
        <f>INDEX(products!$A$1:$G$49,MATCH(orders!$D301,products!$A$1:$A$49,0),MATCH(orders!N$1,products!$A$1:$G$1,0))</f>
        <v>34.154999999999994</v>
      </c>
      <c r="O301">
        <f t="shared" si="14"/>
        <v>204.92999999999995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 t="shared" si="12"/>
        <v>Arabica</v>
      </c>
      <c r="K302" t="str">
        <f>INDEX(products!$A$1:$G$49,MATCH(orders!$D302,products!$A$1:$A$49,0),MATCH(orders!K$1,products!$A$1:$G$1,0))</f>
        <v>L</v>
      </c>
      <c r="L302" t="str">
        <f t="shared" si="13"/>
        <v>Light</v>
      </c>
      <c r="M302">
        <f>INDEX(products!$A$1:$G$49,MATCH(orders!$D302,products!$A$1:$A$49,0),MATCH(orders!M$1,products!$A$1:$G$1,0))</f>
        <v>1</v>
      </c>
      <c r="N302">
        <f>INDEX(products!$A$1:$G$49,MATCH(orders!$D302,products!$A$1:$A$49,0),MATCH(orders!N$1,products!$A$1:$G$1,0))</f>
        <v>12.95</v>
      </c>
      <c r="O302">
        <f t="shared" si="14"/>
        <v>38.849999999999994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 t="shared" si="12"/>
        <v>Liberica</v>
      </c>
      <c r="K303" t="str">
        <f>INDEX(products!$A$1:$G$49,MATCH(orders!$D303,products!$A$1:$A$49,0),MATCH(orders!K$1,products!$A$1:$G$1,0))</f>
        <v>D</v>
      </c>
      <c r="L303" t="str">
        <f t="shared" si="13"/>
        <v>Dark</v>
      </c>
      <c r="M303">
        <f>INDEX(products!$A$1:$G$49,MATCH(orders!$D303,products!$A$1:$A$49,0),MATCH(orders!M$1,products!$A$1:$G$1,0))</f>
        <v>0.2</v>
      </c>
      <c r="N303">
        <f>INDEX(products!$A$1:$G$49,MATCH(orders!$D303,products!$A$1:$A$49,0),MATCH(orders!N$1,products!$A$1:$G$1,0))</f>
        <v>3.8849999999999998</v>
      </c>
      <c r="O303">
        <f t="shared" si="14"/>
        <v>15.54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 t="shared" si="12"/>
        <v>Arabica</v>
      </c>
      <c r="K304" t="str">
        <f>INDEX(products!$A$1:$G$49,MATCH(orders!$D304,products!$A$1:$A$49,0),MATCH(orders!K$1,products!$A$1:$G$1,0))</f>
        <v>M</v>
      </c>
      <c r="L304" t="str">
        <f t="shared" si="13"/>
        <v>Medium</v>
      </c>
      <c r="M304">
        <f>INDEX(products!$A$1:$G$49,MATCH(orders!$D304,products!$A$1:$A$49,0),MATCH(orders!M$1,products!$A$1:$G$1,0))</f>
        <v>0.5</v>
      </c>
      <c r="N304">
        <f>INDEX(products!$A$1:$G$49,MATCH(orders!$D304,products!$A$1:$A$49,0),MATCH(orders!N$1,products!$A$1:$G$1,0))</f>
        <v>6.75</v>
      </c>
      <c r="O304">
        <f t="shared" si="14"/>
        <v>6.75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 t="shared" si="12"/>
        <v>Excelsa</v>
      </c>
      <c r="K305" t="str">
        <f>INDEX(products!$A$1:$G$49,MATCH(orders!$D305,products!$A$1:$A$49,0),MATCH(orders!K$1,products!$A$1:$G$1,0))</f>
        <v>D</v>
      </c>
      <c r="L305" t="str">
        <f t="shared" si="13"/>
        <v>Dark</v>
      </c>
      <c r="M305">
        <f>INDEX(products!$A$1:$G$49,MATCH(orders!$D305,products!$A$1:$A$49,0),MATCH(orders!M$1,products!$A$1:$G$1,0))</f>
        <v>2.5</v>
      </c>
      <c r="N305">
        <f>INDEX(products!$A$1:$G$49,MATCH(orders!$D305,products!$A$1:$A$49,0),MATCH(orders!N$1,products!$A$1:$G$1,0))</f>
        <v>27.945</v>
      </c>
      <c r="O305">
        <f t="shared" si="14"/>
        <v>111.78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 t="shared" si="12"/>
        <v>Arabica</v>
      </c>
      <c r="K306" t="str">
        <f>INDEX(products!$A$1:$G$49,MATCH(orders!$D306,products!$A$1:$A$49,0),MATCH(orders!K$1,products!$A$1:$G$1,0))</f>
        <v>L</v>
      </c>
      <c r="L306" t="str">
        <f t="shared" si="13"/>
        <v>Light</v>
      </c>
      <c r="M306">
        <f>INDEX(products!$A$1:$G$49,MATCH(orders!$D306,products!$A$1:$A$49,0),MATCH(orders!M$1,products!$A$1:$G$1,0))</f>
        <v>0.2</v>
      </c>
      <c r="N306">
        <f>INDEX(products!$A$1:$G$49,MATCH(orders!$D306,products!$A$1:$A$49,0),MATCH(orders!N$1,products!$A$1:$G$1,0))</f>
        <v>3.8849999999999998</v>
      </c>
      <c r="O306">
        <f t="shared" si="14"/>
        <v>3.8849999999999998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 t="shared" si="12"/>
        <v>Liberica</v>
      </c>
      <c r="K307" t="str">
        <f>INDEX(products!$A$1:$G$49,MATCH(orders!$D307,products!$A$1:$A$49,0),MATCH(orders!K$1,products!$A$1:$G$1,0))</f>
        <v>M</v>
      </c>
      <c r="L307" t="str">
        <f t="shared" si="13"/>
        <v>Medium</v>
      </c>
      <c r="M307">
        <f>INDEX(products!$A$1:$G$49,MATCH(orders!$D307,products!$A$1:$A$49,0),MATCH(orders!M$1,products!$A$1:$G$1,0))</f>
        <v>0.2</v>
      </c>
      <c r="N307">
        <f>INDEX(products!$A$1:$G$49,MATCH(orders!$D307,products!$A$1:$A$49,0),MATCH(orders!N$1,products!$A$1:$G$1,0))</f>
        <v>4.3650000000000002</v>
      </c>
      <c r="O307">
        <f t="shared" si="14"/>
        <v>21.825000000000003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 t="shared" si="12"/>
        <v>Robusta</v>
      </c>
      <c r="K308" t="str">
        <f>INDEX(products!$A$1:$G$49,MATCH(orders!$D308,products!$A$1:$A$49,0),MATCH(orders!K$1,products!$A$1:$G$1,0))</f>
        <v>M</v>
      </c>
      <c r="L308" t="str">
        <f t="shared" si="13"/>
        <v>Medium</v>
      </c>
      <c r="M308">
        <f>INDEX(products!$A$1:$G$49,MATCH(orders!$D308,products!$A$1:$A$49,0),MATCH(orders!M$1,products!$A$1:$G$1,0))</f>
        <v>0.2</v>
      </c>
      <c r="N308">
        <f>INDEX(products!$A$1:$G$49,MATCH(orders!$D308,products!$A$1:$A$49,0),MATCH(orders!N$1,products!$A$1:$G$1,0))</f>
        <v>2.9849999999999999</v>
      </c>
      <c r="O308">
        <f t="shared" si="14"/>
        <v>14.924999999999999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 t="shared" si="12"/>
        <v>Arabica</v>
      </c>
      <c r="K309" t="str">
        <f>INDEX(products!$A$1:$G$49,MATCH(orders!$D309,products!$A$1:$A$49,0),MATCH(orders!K$1,products!$A$1:$G$1,0))</f>
        <v>M</v>
      </c>
      <c r="L309" t="str">
        <f t="shared" si="13"/>
        <v>Medium</v>
      </c>
      <c r="M309">
        <f>INDEX(products!$A$1:$G$49,MATCH(orders!$D309,products!$A$1:$A$49,0),MATCH(orders!M$1,products!$A$1:$G$1,0))</f>
        <v>1</v>
      </c>
      <c r="N309">
        <f>INDEX(products!$A$1:$G$49,MATCH(orders!$D309,products!$A$1:$A$49,0),MATCH(orders!N$1,products!$A$1:$G$1,0))</f>
        <v>11.25</v>
      </c>
      <c r="O309">
        <f t="shared" si="14"/>
        <v>33.75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 t="shared" si="12"/>
        <v>Arabica</v>
      </c>
      <c r="K310" t="str">
        <f>INDEX(products!$A$1:$G$49,MATCH(orders!$D310,products!$A$1:$A$49,0),MATCH(orders!K$1,products!$A$1:$G$1,0))</f>
        <v>M</v>
      </c>
      <c r="L310" t="str">
        <f t="shared" si="13"/>
        <v>Medium</v>
      </c>
      <c r="M310">
        <f>INDEX(products!$A$1:$G$49,MATCH(orders!$D310,products!$A$1:$A$49,0),MATCH(orders!M$1,products!$A$1:$G$1,0))</f>
        <v>1</v>
      </c>
      <c r="N310">
        <f>INDEX(products!$A$1:$G$49,MATCH(orders!$D310,products!$A$1:$A$49,0),MATCH(orders!N$1,products!$A$1:$G$1,0))</f>
        <v>11.25</v>
      </c>
      <c r="O310">
        <f t="shared" si="14"/>
        <v>33.75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 t="shared" si="12"/>
        <v>Liberica</v>
      </c>
      <c r="K311" t="str">
        <f>INDEX(products!$A$1:$G$49,MATCH(orders!$D311,products!$A$1:$A$49,0),MATCH(orders!K$1,products!$A$1:$G$1,0))</f>
        <v>M</v>
      </c>
      <c r="L311" t="str">
        <f t="shared" si="13"/>
        <v>Medium</v>
      </c>
      <c r="M311">
        <f>INDEX(products!$A$1:$G$49,MATCH(orders!$D311,products!$A$1:$A$49,0),MATCH(orders!M$1,products!$A$1:$G$1,0))</f>
        <v>0.2</v>
      </c>
      <c r="N311">
        <f>INDEX(products!$A$1:$G$49,MATCH(orders!$D311,products!$A$1:$A$49,0),MATCH(orders!N$1,products!$A$1:$G$1,0))</f>
        <v>4.3650000000000002</v>
      </c>
      <c r="O311">
        <f t="shared" si="14"/>
        <v>26.19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 t="shared" si="12"/>
        <v>Excelsa</v>
      </c>
      <c r="K312" t="str">
        <f>INDEX(products!$A$1:$G$49,MATCH(orders!$D312,products!$A$1:$A$49,0),MATCH(orders!K$1,products!$A$1:$G$1,0))</f>
        <v>L</v>
      </c>
      <c r="L312" t="str">
        <f t="shared" si="13"/>
        <v>Light</v>
      </c>
      <c r="M312">
        <f>INDEX(products!$A$1:$G$49,MATCH(orders!$D312,products!$A$1:$A$49,0),MATCH(orders!M$1,products!$A$1:$G$1,0))</f>
        <v>1</v>
      </c>
      <c r="N312">
        <f>INDEX(products!$A$1:$G$49,MATCH(orders!$D312,products!$A$1:$A$49,0),MATCH(orders!N$1,products!$A$1:$G$1,0))</f>
        <v>14.85</v>
      </c>
      <c r="O312">
        <f t="shared" si="14"/>
        <v>14.85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 t="shared" si="12"/>
        <v>Excelsa</v>
      </c>
      <c r="K313" t="str">
        <f>INDEX(products!$A$1:$G$49,MATCH(orders!$D313,products!$A$1:$A$49,0),MATCH(orders!K$1,products!$A$1:$G$1,0))</f>
        <v>M</v>
      </c>
      <c r="L313" t="str">
        <f t="shared" si="13"/>
        <v>Medium</v>
      </c>
      <c r="M313">
        <f>INDEX(products!$A$1:$G$49,MATCH(orders!$D313,products!$A$1:$A$49,0),MATCH(orders!M$1,products!$A$1:$G$1,0))</f>
        <v>2.5</v>
      </c>
      <c r="N313">
        <f>INDEX(products!$A$1:$G$49,MATCH(orders!$D313,products!$A$1:$A$49,0),MATCH(orders!N$1,products!$A$1:$G$1,0))</f>
        <v>31.624999999999996</v>
      </c>
      <c r="O313">
        <f t="shared" si="14"/>
        <v>189.74999999999997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 t="shared" si="12"/>
        <v>Robusta</v>
      </c>
      <c r="K314" t="str">
        <f>INDEX(products!$A$1:$G$49,MATCH(orders!$D314,products!$A$1:$A$49,0),MATCH(orders!K$1,products!$A$1:$G$1,0))</f>
        <v>M</v>
      </c>
      <c r="L314" t="str">
        <f t="shared" si="13"/>
        <v>Medium</v>
      </c>
      <c r="M314">
        <f>INDEX(products!$A$1:$G$49,MATCH(orders!$D314,products!$A$1:$A$49,0),MATCH(orders!M$1,products!$A$1:$G$1,0))</f>
        <v>0.5</v>
      </c>
      <c r="N314">
        <f>INDEX(products!$A$1:$G$49,MATCH(orders!$D314,products!$A$1:$A$49,0),MATCH(orders!N$1,products!$A$1:$G$1,0))</f>
        <v>5.97</v>
      </c>
      <c r="O314">
        <f t="shared" si="14"/>
        <v>5.97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 t="shared" si="12"/>
        <v>Robusta</v>
      </c>
      <c r="K315" t="str">
        <f>INDEX(products!$A$1:$G$49,MATCH(orders!$D315,products!$A$1:$A$49,0),MATCH(orders!K$1,products!$A$1:$G$1,0))</f>
        <v>M</v>
      </c>
      <c r="L315" t="str">
        <f t="shared" si="13"/>
        <v>Medium</v>
      </c>
      <c r="M315">
        <f>INDEX(products!$A$1:$G$49,MATCH(orders!$D315,products!$A$1:$A$49,0),MATCH(orders!M$1,products!$A$1:$G$1,0))</f>
        <v>1</v>
      </c>
      <c r="N315">
        <f>INDEX(products!$A$1:$G$49,MATCH(orders!$D315,products!$A$1:$A$49,0),MATCH(orders!N$1,products!$A$1:$G$1,0))</f>
        <v>9.9499999999999993</v>
      </c>
      <c r="O315">
        <f t="shared" si="14"/>
        <v>29.849999999999998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 t="shared" si="12"/>
        <v>Robusta</v>
      </c>
      <c r="K316" t="str">
        <f>INDEX(products!$A$1:$G$49,MATCH(orders!$D316,products!$A$1:$A$49,0),MATCH(orders!K$1,products!$A$1:$G$1,0))</f>
        <v>D</v>
      </c>
      <c r="L316" t="str">
        <f t="shared" si="13"/>
        <v>Dark</v>
      </c>
      <c r="M316">
        <f>INDEX(products!$A$1:$G$49,MATCH(orders!$D316,products!$A$1:$A$49,0),MATCH(orders!M$1,products!$A$1:$G$1,0))</f>
        <v>1</v>
      </c>
      <c r="N316">
        <f>INDEX(products!$A$1:$G$49,MATCH(orders!$D316,products!$A$1:$A$49,0),MATCH(orders!N$1,products!$A$1:$G$1,0))</f>
        <v>8.9499999999999993</v>
      </c>
      <c r="O316">
        <f t="shared" si="14"/>
        <v>44.75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 t="shared" si="12"/>
        <v>Excelsa</v>
      </c>
      <c r="K317" t="str">
        <f>INDEX(products!$A$1:$G$49,MATCH(orders!$D317,products!$A$1:$A$49,0),MATCH(orders!K$1,products!$A$1:$G$1,0))</f>
        <v>L</v>
      </c>
      <c r="L317" t="str">
        <f t="shared" si="13"/>
        <v>Light</v>
      </c>
      <c r="M317">
        <f>INDEX(products!$A$1:$G$49,MATCH(orders!$D317,products!$A$1:$A$49,0),MATCH(orders!M$1,products!$A$1:$G$1,0))</f>
        <v>2.5</v>
      </c>
      <c r="N317">
        <f>INDEX(products!$A$1:$G$49,MATCH(orders!$D317,products!$A$1:$A$49,0),MATCH(orders!N$1,products!$A$1:$G$1,0))</f>
        <v>34.154999999999994</v>
      </c>
      <c r="O317">
        <f t="shared" si="14"/>
        <v>34.154999999999994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 t="shared" si="12"/>
        <v>Excelsa</v>
      </c>
      <c r="K318" t="str">
        <f>INDEX(products!$A$1:$G$49,MATCH(orders!$D318,products!$A$1:$A$49,0),MATCH(orders!K$1,products!$A$1:$G$1,0))</f>
        <v>L</v>
      </c>
      <c r="L318" t="str">
        <f t="shared" si="13"/>
        <v>Light</v>
      </c>
      <c r="M318">
        <f>INDEX(products!$A$1:$G$49,MATCH(orders!$D318,products!$A$1:$A$49,0),MATCH(orders!M$1,products!$A$1:$G$1,0))</f>
        <v>2.5</v>
      </c>
      <c r="N318">
        <f>INDEX(products!$A$1:$G$49,MATCH(orders!$D318,products!$A$1:$A$49,0),MATCH(orders!N$1,products!$A$1:$G$1,0))</f>
        <v>34.154999999999994</v>
      </c>
      <c r="O318">
        <f t="shared" si="14"/>
        <v>204.92999999999995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 t="shared" si="12"/>
        <v>Excelsa</v>
      </c>
      <c r="K319" t="str">
        <f>INDEX(products!$A$1:$G$49,MATCH(orders!$D319,products!$A$1:$A$49,0),MATCH(orders!K$1,products!$A$1:$G$1,0))</f>
        <v>D</v>
      </c>
      <c r="L319" t="str">
        <f t="shared" si="13"/>
        <v>Dark</v>
      </c>
      <c r="M319">
        <f>INDEX(products!$A$1:$G$49,MATCH(orders!$D319,products!$A$1:$A$49,0),MATCH(orders!M$1,products!$A$1:$G$1,0))</f>
        <v>0.5</v>
      </c>
      <c r="N319">
        <f>INDEX(products!$A$1:$G$49,MATCH(orders!$D319,products!$A$1:$A$49,0),MATCH(orders!N$1,products!$A$1:$G$1,0))</f>
        <v>7.29</v>
      </c>
      <c r="O319">
        <f t="shared" si="14"/>
        <v>21.87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 t="shared" si="12"/>
        <v>Arabica</v>
      </c>
      <c r="K320" t="str">
        <f>INDEX(products!$A$1:$G$49,MATCH(orders!$D320,products!$A$1:$A$49,0),MATCH(orders!K$1,products!$A$1:$G$1,0))</f>
        <v>M</v>
      </c>
      <c r="L320" t="str">
        <f t="shared" si="13"/>
        <v>Medium</v>
      </c>
      <c r="M320">
        <f>INDEX(products!$A$1:$G$49,MATCH(orders!$D320,products!$A$1:$A$49,0),MATCH(orders!M$1,products!$A$1:$G$1,0))</f>
        <v>2.5</v>
      </c>
      <c r="N320">
        <f>INDEX(products!$A$1:$G$49,MATCH(orders!$D320,products!$A$1:$A$49,0),MATCH(orders!N$1,products!$A$1:$G$1,0))</f>
        <v>25.874999999999996</v>
      </c>
      <c r="O320">
        <f t="shared" si="14"/>
        <v>51.749999999999993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 t="shared" si="12"/>
        <v>Excelsa</v>
      </c>
      <c r="K321" t="str">
        <f>INDEX(products!$A$1:$G$49,MATCH(orders!$D321,products!$A$1:$A$49,0),MATCH(orders!K$1,products!$A$1:$G$1,0))</f>
        <v>M</v>
      </c>
      <c r="L321" t="str">
        <f t="shared" si="13"/>
        <v>Medium</v>
      </c>
      <c r="M321">
        <f>INDEX(products!$A$1:$G$49,MATCH(orders!$D321,products!$A$1:$A$49,0),MATCH(orders!M$1,products!$A$1:$G$1,0))</f>
        <v>0.2</v>
      </c>
      <c r="N321">
        <f>INDEX(products!$A$1:$G$49,MATCH(orders!$D321,products!$A$1:$A$49,0),MATCH(orders!N$1,products!$A$1:$G$1,0))</f>
        <v>4.125</v>
      </c>
      <c r="O321">
        <f t="shared" si="14"/>
        <v>8.25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 t="shared" si="12"/>
        <v>Arabica</v>
      </c>
      <c r="K322" t="str">
        <f>INDEX(products!$A$1:$G$49,MATCH(orders!$D322,products!$A$1:$A$49,0),MATCH(orders!K$1,products!$A$1:$G$1,0))</f>
        <v>L</v>
      </c>
      <c r="L322" t="str">
        <f t="shared" si="13"/>
        <v>Light</v>
      </c>
      <c r="M322">
        <f>INDEX(products!$A$1:$G$49,MATCH(orders!$D322,products!$A$1:$A$49,0),MATCH(orders!M$1,products!$A$1:$G$1,0))</f>
        <v>0.2</v>
      </c>
      <c r="N322">
        <f>INDEX(products!$A$1:$G$49,MATCH(orders!$D322,products!$A$1:$A$49,0),MATCH(orders!N$1,products!$A$1:$G$1,0))</f>
        <v>3.8849999999999998</v>
      </c>
      <c r="O322">
        <f t="shared" si="14"/>
        <v>19.424999999999997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 t="shared" ref="J323:J386" si="15">IF(I323="Rob","Robusta",IF(I323="Exc","Excelsa",IF(I323="Ara","Arabica","Liberica")))</f>
        <v>Arabica</v>
      </c>
      <c r="K323" t="str">
        <f>INDEX(products!$A$1:$G$49,MATCH(orders!$D323,products!$A$1:$A$49,0),MATCH(orders!K$1,products!$A$1:$G$1,0))</f>
        <v>M</v>
      </c>
      <c r="L323" t="str">
        <f t="shared" ref="L323:L386" si="16">IF(K323="M", "Medium",IF(K323="L","Light","Dark"))</f>
        <v>Medium</v>
      </c>
      <c r="M323">
        <f>INDEX(products!$A$1:$G$49,MATCH(orders!$D323,products!$A$1:$A$49,0),MATCH(orders!M$1,products!$A$1:$G$1,0))</f>
        <v>0.2</v>
      </c>
      <c r="N323">
        <f>INDEX(products!$A$1:$G$49,MATCH(orders!$D323,products!$A$1:$A$49,0),MATCH(orders!N$1,products!$A$1:$G$1,0))</f>
        <v>3.375</v>
      </c>
      <c r="O323">
        <f t="shared" ref="O323:O386" si="17">N323*E323</f>
        <v>20.25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 t="shared" si="15"/>
        <v>Liberica</v>
      </c>
      <c r="K324" t="str">
        <f>INDEX(products!$A$1:$G$49,MATCH(orders!$D324,products!$A$1:$A$49,0),MATCH(orders!K$1,products!$A$1:$G$1,0))</f>
        <v>D</v>
      </c>
      <c r="L324" t="str">
        <f t="shared" si="16"/>
        <v>Dark</v>
      </c>
      <c r="M324">
        <f>INDEX(products!$A$1:$G$49,MATCH(orders!$D324,products!$A$1:$A$49,0),MATCH(orders!M$1,products!$A$1:$G$1,0))</f>
        <v>0.5</v>
      </c>
      <c r="N324">
        <f>INDEX(products!$A$1:$G$49,MATCH(orders!$D324,products!$A$1:$A$49,0),MATCH(orders!N$1,products!$A$1:$G$1,0))</f>
        <v>7.77</v>
      </c>
      <c r="O324">
        <f t="shared" si="17"/>
        <v>23.31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 t="shared" si="15"/>
        <v>Excelsa</v>
      </c>
      <c r="K325" t="str">
        <f>INDEX(products!$A$1:$G$49,MATCH(orders!$D325,products!$A$1:$A$49,0),MATCH(orders!K$1,products!$A$1:$G$1,0))</f>
        <v>D</v>
      </c>
      <c r="L325" t="str">
        <f t="shared" si="16"/>
        <v>Dark</v>
      </c>
      <c r="M325">
        <f>INDEX(products!$A$1:$G$49,MATCH(orders!$D325,products!$A$1:$A$49,0),MATCH(orders!M$1,products!$A$1:$G$1,0))</f>
        <v>0.2</v>
      </c>
      <c r="N325">
        <f>INDEX(products!$A$1:$G$49,MATCH(orders!$D325,products!$A$1:$A$49,0),MATCH(orders!N$1,products!$A$1:$G$1,0))</f>
        <v>3.645</v>
      </c>
      <c r="O325">
        <f t="shared" si="17"/>
        <v>18.225000000000001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 t="shared" si="15"/>
        <v>Excelsa</v>
      </c>
      <c r="K326" t="str">
        <f>INDEX(products!$A$1:$G$49,MATCH(orders!$D326,products!$A$1:$A$49,0),MATCH(orders!K$1,products!$A$1:$G$1,0))</f>
        <v>M</v>
      </c>
      <c r="L326" t="str">
        <f t="shared" si="16"/>
        <v>Medium</v>
      </c>
      <c r="M326">
        <f>INDEX(products!$A$1:$G$49,MATCH(orders!$D326,products!$A$1:$A$49,0),MATCH(orders!M$1,products!$A$1:$G$1,0))</f>
        <v>1</v>
      </c>
      <c r="N326">
        <f>INDEX(products!$A$1:$G$49,MATCH(orders!$D326,products!$A$1:$A$49,0),MATCH(orders!N$1,products!$A$1:$G$1,0))</f>
        <v>13.75</v>
      </c>
      <c r="O326">
        <f t="shared" si="17"/>
        <v>13.75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 t="shared" si="15"/>
        <v>Arabica</v>
      </c>
      <c r="K327" t="str">
        <f>INDEX(products!$A$1:$G$49,MATCH(orders!$D327,products!$A$1:$A$49,0),MATCH(orders!K$1,products!$A$1:$G$1,0))</f>
        <v>L</v>
      </c>
      <c r="L327" t="str">
        <f t="shared" si="16"/>
        <v>Light</v>
      </c>
      <c r="M327">
        <f>INDEX(products!$A$1:$G$49,MATCH(orders!$D327,products!$A$1:$A$49,0),MATCH(orders!M$1,products!$A$1:$G$1,0))</f>
        <v>2.5</v>
      </c>
      <c r="N327">
        <f>INDEX(products!$A$1:$G$49,MATCH(orders!$D327,products!$A$1:$A$49,0),MATCH(orders!N$1,products!$A$1:$G$1,0))</f>
        <v>29.784999999999997</v>
      </c>
      <c r="O327">
        <f t="shared" si="17"/>
        <v>29.784999999999997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 t="shared" si="15"/>
        <v>Robusta</v>
      </c>
      <c r="K328" t="str">
        <f>INDEX(products!$A$1:$G$49,MATCH(orders!$D328,products!$A$1:$A$49,0),MATCH(orders!K$1,products!$A$1:$G$1,0))</f>
        <v>D</v>
      </c>
      <c r="L328" t="str">
        <f t="shared" si="16"/>
        <v>Dark</v>
      </c>
      <c r="M328">
        <f>INDEX(products!$A$1:$G$49,MATCH(orders!$D328,products!$A$1:$A$49,0),MATCH(orders!M$1,products!$A$1:$G$1,0))</f>
        <v>1</v>
      </c>
      <c r="N328">
        <f>INDEX(products!$A$1:$G$49,MATCH(orders!$D328,products!$A$1:$A$49,0),MATCH(orders!N$1,products!$A$1:$G$1,0))</f>
        <v>8.9499999999999993</v>
      </c>
      <c r="O328">
        <f t="shared" si="17"/>
        <v>44.75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 t="shared" si="15"/>
        <v>Robusta</v>
      </c>
      <c r="K329" t="str">
        <f>INDEX(products!$A$1:$G$49,MATCH(orders!$D329,products!$A$1:$A$49,0),MATCH(orders!K$1,products!$A$1:$G$1,0))</f>
        <v>D</v>
      </c>
      <c r="L329" t="str">
        <f t="shared" si="16"/>
        <v>Dark</v>
      </c>
      <c r="M329">
        <f>INDEX(products!$A$1:$G$49,MATCH(orders!$D329,products!$A$1:$A$49,0),MATCH(orders!M$1,products!$A$1:$G$1,0))</f>
        <v>1</v>
      </c>
      <c r="N329">
        <f>INDEX(products!$A$1:$G$49,MATCH(orders!$D329,products!$A$1:$A$49,0),MATCH(orders!N$1,products!$A$1:$G$1,0))</f>
        <v>8.9499999999999993</v>
      </c>
      <c r="O329">
        <f t="shared" si="17"/>
        <v>44.75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 t="shared" si="15"/>
        <v>Liberica</v>
      </c>
      <c r="K330" t="str">
        <f>INDEX(products!$A$1:$G$49,MATCH(orders!$D330,products!$A$1:$A$49,0),MATCH(orders!K$1,products!$A$1:$G$1,0))</f>
        <v>L</v>
      </c>
      <c r="L330" t="str">
        <f t="shared" si="16"/>
        <v>Light</v>
      </c>
      <c r="M330">
        <f>INDEX(products!$A$1:$G$49,MATCH(orders!$D330,products!$A$1:$A$49,0),MATCH(orders!M$1,products!$A$1:$G$1,0))</f>
        <v>0.5</v>
      </c>
      <c r="N330">
        <f>INDEX(products!$A$1:$G$49,MATCH(orders!$D330,products!$A$1:$A$49,0),MATCH(orders!N$1,products!$A$1:$G$1,0))</f>
        <v>9.51</v>
      </c>
      <c r="O330">
        <f t="shared" si="17"/>
        <v>38.04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 t="shared" si="15"/>
        <v>Robusta</v>
      </c>
      <c r="K331" t="str">
        <f>INDEX(products!$A$1:$G$49,MATCH(orders!$D331,products!$A$1:$A$49,0),MATCH(orders!K$1,products!$A$1:$G$1,0))</f>
        <v>D</v>
      </c>
      <c r="L331" t="str">
        <f t="shared" si="16"/>
        <v>Dark</v>
      </c>
      <c r="M331">
        <f>INDEX(products!$A$1:$G$49,MATCH(orders!$D331,products!$A$1:$A$49,0),MATCH(orders!M$1,products!$A$1:$G$1,0))</f>
        <v>0.5</v>
      </c>
      <c r="N331">
        <f>INDEX(products!$A$1:$G$49,MATCH(orders!$D331,products!$A$1:$A$49,0),MATCH(orders!N$1,products!$A$1:$G$1,0))</f>
        <v>5.3699999999999992</v>
      </c>
      <c r="O331">
        <f t="shared" si="17"/>
        <v>21.479999999999997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 t="shared" si="15"/>
        <v>Robusta</v>
      </c>
      <c r="K332" t="str">
        <f>INDEX(products!$A$1:$G$49,MATCH(orders!$D332,products!$A$1:$A$49,0),MATCH(orders!K$1,products!$A$1:$G$1,0))</f>
        <v>D</v>
      </c>
      <c r="L332" t="str">
        <f t="shared" si="16"/>
        <v>Dark</v>
      </c>
      <c r="M332">
        <f>INDEX(products!$A$1:$G$49,MATCH(orders!$D332,products!$A$1:$A$49,0),MATCH(orders!M$1,products!$A$1:$G$1,0))</f>
        <v>0.5</v>
      </c>
      <c r="N332">
        <f>INDEX(products!$A$1:$G$49,MATCH(orders!$D332,products!$A$1:$A$49,0),MATCH(orders!N$1,products!$A$1:$G$1,0))</f>
        <v>5.3699999999999992</v>
      </c>
      <c r="O332">
        <f t="shared" si="17"/>
        <v>16.11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 t="shared" si="15"/>
        <v>Robusta</v>
      </c>
      <c r="K333" t="str">
        <f>INDEX(products!$A$1:$G$49,MATCH(orders!$D333,products!$A$1:$A$49,0),MATCH(orders!K$1,products!$A$1:$G$1,0))</f>
        <v>M</v>
      </c>
      <c r="L333" t="str">
        <f t="shared" si="16"/>
        <v>Medium</v>
      </c>
      <c r="M333">
        <f>INDEX(products!$A$1:$G$49,MATCH(orders!$D333,products!$A$1:$A$49,0),MATCH(orders!M$1,products!$A$1:$G$1,0))</f>
        <v>2.5</v>
      </c>
      <c r="N333">
        <f>INDEX(products!$A$1:$G$49,MATCH(orders!$D333,products!$A$1:$A$49,0),MATCH(orders!N$1,products!$A$1:$G$1,0))</f>
        <v>22.884999999999998</v>
      </c>
      <c r="O333">
        <f t="shared" si="17"/>
        <v>22.884999999999998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 t="shared" si="15"/>
        <v>Arabica</v>
      </c>
      <c r="K334" t="str">
        <f>INDEX(products!$A$1:$G$49,MATCH(orders!$D334,products!$A$1:$A$49,0),MATCH(orders!K$1,products!$A$1:$G$1,0))</f>
        <v>D</v>
      </c>
      <c r="L334" t="str">
        <f t="shared" si="16"/>
        <v>Dark</v>
      </c>
      <c r="M334">
        <f>INDEX(products!$A$1:$G$49,MATCH(orders!$D334,products!$A$1:$A$49,0),MATCH(orders!M$1,products!$A$1:$G$1,0))</f>
        <v>0.5</v>
      </c>
      <c r="N334">
        <f>INDEX(products!$A$1:$G$49,MATCH(orders!$D334,products!$A$1:$A$49,0),MATCH(orders!N$1,products!$A$1:$G$1,0))</f>
        <v>5.97</v>
      </c>
      <c r="O334">
        <f t="shared" si="17"/>
        <v>17.91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 t="shared" si="15"/>
        <v>Robusta</v>
      </c>
      <c r="K335" t="str">
        <f>INDEX(products!$A$1:$G$49,MATCH(orders!$D335,products!$A$1:$A$49,0),MATCH(orders!K$1,products!$A$1:$G$1,0))</f>
        <v>M</v>
      </c>
      <c r="L335" t="str">
        <f t="shared" si="16"/>
        <v>Medium</v>
      </c>
      <c r="M335">
        <f>INDEX(products!$A$1:$G$49,MATCH(orders!$D335,products!$A$1:$A$49,0),MATCH(orders!M$1,products!$A$1:$G$1,0))</f>
        <v>0.5</v>
      </c>
      <c r="N335">
        <f>INDEX(products!$A$1:$G$49,MATCH(orders!$D335,products!$A$1:$A$49,0),MATCH(orders!N$1,products!$A$1:$G$1,0))</f>
        <v>5.97</v>
      </c>
      <c r="O335">
        <f t="shared" si="17"/>
        <v>23.88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 t="shared" si="15"/>
        <v>Robusta</v>
      </c>
      <c r="K336" t="str">
        <f>INDEX(products!$A$1:$G$49,MATCH(orders!$D336,products!$A$1:$A$49,0),MATCH(orders!K$1,products!$A$1:$G$1,0))</f>
        <v>L</v>
      </c>
      <c r="L336" t="str">
        <f t="shared" si="16"/>
        <v>Light</v>
      </c>
      <c r="M336">
        <f>INDEX(products!$A$1:$G$49,MATCH(orders!$D336,products!$A$1:$A$49,0),MATCH(orders!M$1,products!$A$1:$G$1,0))</f>
        <v>1</v>
      </c>
      <c r="N336">
        <f>INDEX(products!$A$1:$G$49,MATCH(orders!$D336,products!$A$1:$A$49,0),MATCH(orders!N$1,products!$A$1:$G$1,0))</f>
        <v>11.95</v>
      </c>
      <c r="O336">
        <f t="shared" si="17"/>
        <v>59.75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 t="shared" si="15"/>
        <v>Liberica</v>
      </c>
      <c r="K337" t="str">
        <f>INDEX(products!$A$1:$G$49,MATCH(orders!$D337,products!$A$1:$A$49,0),MATCH(orders!K$1,products!$A$1:$G$1,0))</f>
        <v>L</v>
      </c>
      <c r="L337" t="str">
        <f t="shared" si="16"/>
        <v>Light</v>
      </c>
      <c r="M337">
        <f>INDEX(products!$A$1:$G$49,MATCH(orders!$D337,products!$A$1:$A$49,0),MATCH(orders!M$1,products!$A$1:$G$1,0))</f>
        <v>0.2</v>
      </c>
      <c r="N337">
        <f>INDEX(products!$A$1:$G$49,MATCH(orders!$D337,products!$A$1:$A$49,0),MATCH(orders!N$1,products!$A$1:$G$1,0))</f>
        <v>4.7549999999999999</v>
      </c>
      <c r="O337">
        <f t="shared" si="17"/>
        <v>28.53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 t="shared" si="15"/>
        <v>Arabica</v>
      </c>
      <c r="K338" t="str">
        <f>INDEX(products!$A$1:$G$49,MATCH(orders!$D338,products!$A$1:$A$49,0),MATCH(orders!K$1,products!$A$1:$G$1,0))</f>
        <v>M</v>
      </c>
      <c r="L338" t="str">
        <f t="shared" si="16"/>
        <v>Medium</v>
      </c>
      <c r="M338">
        <f>INDEX(products!$A$1:$G$49,MATCH(orders!$D338,products!$A$1:$A$49,0),MATCH(orders!M$1,products!$A$1:$G$1,0))</f>
        <v>1</v>
      </c>
      <c r="N338">
        <f>INDEX(products!$A$1:$G$49,MATCH(orders!$D338,products!$A$1:$A$49,0),MATCH(orders!N$1,products!$A$1:$G$1,0))</f>
        <v>11.25</v>
      </c>
      <c r="O338">
        <f t="shared" si="17"/>
        <v>45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 t="shared" si="15"/>
        <v>Excelsa</v>
      </c>
      <c r="K339" t="str">
        <f>INDEX(products!$A$1:$G$49,MATCH(orders!$D339,products!$A$1:$A$49,0),MATCH(orders!K$1,products!$A$1:$G$1,0))</f>
        <v>D</v>
      </c>
      <c r="L339" t="str">
        <f t="shared" si="16"/>
        <v>Dark</v>
      </c>
      <c r="M339">
        <f>INDEX(products!$A$1:$G$49,MATCH(orders!$D339,products!$A$1:$A$49,0),MATCH(orders!M$1,products!$A$1:$G$1,0))</f>
        <v>2.5</v>
      </c>
      <c r="N339">
        <f>INDEX(products!$A$1:$G$49,MATCH(orders!$D339,products!$A$1:$A$49,0),MATCH(orders!N$1,products!$A$1:$G$1,0))</f>
        <v>27.945</v>
      </c>
      <c r="O339">
        <f t="shared" si="17"/>
        <v>55.89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 t="shared" si="15"/>
        <v>Excelsa</v>
      </c>
      <c r="K340" t="str">
        <f>INDEX(products!$A$1:$G$49,MATCH(orders!$D340,products!$A$1:$A$49,0),MATCH(orders!K$1,products!$A$1:$G$1,0))</f>
        <v>L</v>
      </c>
      <c r="L340" t="str">
        <f t="shared" si="16"/>
        <v>Light</v>
      </c>
      <c r="M340">
        <f>INDEX(products!$A$1:$G$49,MATCH(orders!$D340,products!$A$1:$A$49,0),MATCH(orders!M$1,products!$A$1:$G$1,0))</f>
        <v>1</v>
      </c>
      <c r="N340">
        <f>INDEX(products!$A$1:$G$49,MATCH(orders!$D340,products!$A$1:$A$49,0),MATCH(orders!N$1,products!$A$1:$G$1,0))</f>
        <v>14.85</v>
      </c>
      <c r="O340">
        <f t="shared" si="17"/>
        <v>59.4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 t="shared" si="15"/>
        <v>Excelsa</v>
      </c>
      <c r="K341" t="str">
        <f>INDEX(products!$A$1:$G$49,MATCH(orders!$D341,products!$A$1:$A$49,0),MATCH(orders!K$1,products!$A$1:$G$1,0))</f>
        <v>D</v>
      </c>
      <c r="L341" t="str">
        <f t="shared" si="16"/>
        <v>Dark</v>
      </c>
      <c r="M341">
        <f>INDEX(products!$A$1:$G$49,MATCH(orders!$D341,products!$A$1:$A$49,0),MATCH(orders!M$1,products!$A$1:$G$1,0))</f>
        <v>0.2</v>
      </c>
      <c r="N341">
        <f>INDEX(products!$A$1:$G$49,MATCH(orders!$D341,products!$A$1:$A$49,0),MATCH(orders!N$1,products!$A$1:$G$1,0))</f>
        <v>3.645</v>
      </c>
      <c r="O341">
        <f t="shared" si="17"/>
        <v>7.29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 t="shared" si="15"/>
        <v>Excelsa</v>
      </c>
      <c r="K342" t="str">
        <f>INDEX(products!$A$1:$G$49,MATCH(orders!$D342,products!$A$1:$A$49,0),MATCH(orders!K$1,products!$A$1:$G$1,0))</f>
        <v>D</v>
      </c>
      <c r="L342" t="str">
        <f t="shared" si="16"/>
        <v>Dark</v>
      </c>
      <c r="M342">
        <f>INDEX(products!$A$1:$G$49,MATCH(orders!$D342,products!$A$1:$A$49,0),MATCH(orders!M$1,products!$A$1:$G$1,0))</f>
        <v>0.5</v>
      </c>
      <c r="N342">
        <f>INDEX(products!$A$1:$G$49,MATCH(orders!$D342,products!$A$1:$A$49,0),MATCH(orders!N$1,products!$A$1:$G$1,0))</f>
        <v>7.29</v>
      </c>
      <c r="O342">
        <f t="shared" si="17"/>
        <v>7.29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 t="shared" si="15"/>
        <v>Excelsa</v>
      </c>
      <c r="K343" t="str">
        <f>INDEX(products!$A$1:$G$49,MATCH(orders!$D343,products!$A$1:$A$49,0),MATCH(orders!K$1,products!$A$1:$G$1,0))</f>
        <v>L</v>
      </c>
      <c r="L343" t="str">
        <f t="shared" si="16"/>
        <v>Light</v>
      </c>
      <c r="M343">
        <f>INDEX(products!$A$1:$G$49,MATCH(orders!$D343,products!$A$1:$A$49,0),MATCH(orders!M$1,products!$A$1:$G$1,0))</f>
        <v>0.5</v>
      </c>
      <c r="N343">
        <f>INDEX(products!$A$1:$G$49,MATCH(orders!$D343,products!$A$1:$A$49,0),MATCH(orders!N$1,products!$A$1:$G$1,0))</f>
        <v>8.91</v>
      </c>
      <c r="O343">
        <f t="shared" si="17"/>
        <v>17.82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 t="shared" si="15"/>
        <v>Liberica</v>
      </c>
      <c r="K344" t="str">
        <f>INDEX(products!$A$1:$G$49,MATCH(orders!$D344,products!$A$1:$A$49,0),MATCH(orders!K$1,products!$A$1:$G$1,0))</f>
        <v>D</v>
      </c>
      <c r="L344" t="str">
        <f t="shared" si="16"/>
        <v>Dark</v>
      </c>
      <c r="M344">
        <f>INDEX(products!$A$1:$G$49,MATCH(orders!$D344,products!$A$1:$A$49,0),MATCH(orders!M$1,products!$A$1:$G$1,0))</f>
        <v>0.5</v>
      </c>
      <c r="N344">
        <f>INDEX(products!$A$1:$G$49,MATCH(orders!$D344,products!$A$1:$A$49,0),MATCH(orders!N$1,products!$A$1:$G$1,0))</f>
        <v>7.77</v>
      </c>
      <c r="O344">
        <f t="shared" si="17"/>
        <v>38.849999999999994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 t="shared" si="15"/>
        <v>Robusta</v>
      </c>
      <c r="K345" t="str">
        <f>INDEX(products!$A$1:$G$49,MATCH(orders!$D345,products!$A$1:$A$49,0),MATCH(orders!K$1,products!$A$1:$G$1,0))</f>
        <v>D</v>
      </c>
      <c r="L345" t="str">
        <f t="shared" si="16"/>
        <v>Dark</v>
      </c>
      <c r="M345">
        <f>INDEX(products!$A$1:$G$49,MATCH(orders!$D345,products!$A$1:$A$49,0),MATCH(orders!M$1,products!$A$1:$G$1,0))</f>
        <v>0.5</v>
      </c>
      <c r="N345">
        <f>INDEX(products!$A$1:$G$49,MATCH(orders!$D345,products!$A$1:$A$49,0),MATCH(orders!N$1,products!$A$1:$G$1,0))</f>
        <v>5.3699999999999992</v>
      </c>
      <c r="O345">
        <f t="shared" si="17"/>
        <v>32.22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 t="shared" si="15"/>
        <v>Robusta</v>
      </c>
      <c r="K346" t="str">
        <f>INDEX(products!$A$1:$G$49,MATCH(orders!$D346,products!$A$1:$A$49,0),MATCH(orders!K$1,products!$A$1:$G$1,0))</f>
        <v>M</v>
      </c>
      <c r="L346" t="str">
        <f t="shared" si="16"/>
        <v>Medium</v>
      </c>
      <c r="M346">
        <f>INDEX(products!$A$1:$G$49,MATCH(orders!$D346,products!$A$1:$A$49,0),MATCH(orders!M$1,products!$A$1:$G$1,0))</f>
        <v>1</v>
      </c>
      <c r="N346">
        <f>INDEX(products!$A$1:$G$49,MATCH(orders!$D346,products!$A$1:$A$49,0),MATCH(orders!N$1,products!$A$1:$G$1,0))</f>
        <v>9.9499999999999993</v>
      </c>
      <c r="O346">
        <f t="shared" si="17"/>
        <v>19.899999999999999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 t="shared" si="15"/>
        <v>Robusta</v>
      </c>
      <c r="K347" t="str">
        <f>INDEX(products!$A$1:$G$49,MATCH(orders!$D347,products!$A$1:$A$49,0),MATCH(orders!K$1,products!$A$1:$G$1,0))</f>
        <v>L</v>
      </c>
      <c r="L347" t="str">
        <f t="shared" si="16"/>
        <v>Light</v>
      </c>
      <c r="M347">
        <f>INDEX(products!$A$1:$G$49,MATCH(orders!$D347,products!$A$1:$A$49,0),MATCH(orders!M$1,products!$A$1:$G$1,0))</f>
        <v>1</v>
      </c>
      <c r="N347">
        <f>INDEX(products!$A$1:$G$49,MATCH(orders!$D347,products!$A$1:$A$49,0),MATCH(orders!N$1,products!$A$1:$G$1,0))</f>
        <v>11.95</v>
      </c>
      <c r="O347">
        <f t="shared" si="17"/>
        <v>59.75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 t="shared" si="15"/>
        <v>Arabica</v>
      </c>
      <c r="K348" t="str">
        <f>INDEX(products!$A$1:$G$49,MATCH(orders!$D348,products!$A$1:$A$49,0),MATCH(orders!K$1,products!$A$1:$G$1,0))</f>
        <v>L</v>
      </c>
      <c r="L348" t="str">
        <f t="shared" si="16"/>
        <v>Light</v>
      </c>
      <c r="M348">
        <f>INDEX(products!$A$1:$G$49,MATCH(orders!$D348,products!$A$1:$A$49,0),MATCH(orders!M$1,products!$A$1:$G$1,0))</f>
        <v>0.5</v>
      </c>
      <c r="N348">
        <f>INDEX(products!$A$1:$G$49,MATCH(orders!$D348,products!$A$1:$A$49,0),MATCH(orders!N$1,products!$A$1:$G$1,0))</f>
        <v>7.77</v>
      </c>
      <c r="O348">
        <f t="shared" si="17"/>
        <v>23.31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 t="shared" si="15"/>
        <v>Liberica</v>
      </c>
      <c r="K349" t="str">
        <f>INDEX(products!$A$1:$G$49,MATCH(orders!$D349,products!$A$1:$A$49,0),MATCH(orders!K$1,products!$A$1:$G$1,0))</f>
        <v>M</v>
      </c>
      <c r="L349" t="str">
        <f t="shared" si="16"/>
        <v>Medium</v>
      </c>
      <c r="M349">
        <f>INDEX(products!$A$1:$G$49,MATCH(orders!$D349,products!$A$1:$A$49,0),MATCH(orders!M$1,products!$A$1:$G$1,0))</f>
        <v>1</v>
      </c>
      <c r="N349">
        <f>INDEX(products!$A$1:$G$49,MATCH(orders!$D349,products!$A$1:$A$49,0),MATCH(orders!N$1,products!$A$1:$G$1,0))</f>
        <v>14.55</v>
      </c>
      <c r="O349">
        <f t="shared" si="17"/>
        <v>43.650000000000006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 t="shared" si="15"/>
        <v>Excelsa</v>
      </c>
      <c r="K350" t="str">
        <f>INDEX(products!$A$1:$G$49,MATCH(orders!$D350,products!$A$1:$A$49,0),MATCH(orders!K$1,products!$A$1:$G$1,0))</f>
        <v>L</v>
      </c>
      <c r="L350" t="str">
        <f t="shared" si="16"/>
        <v>Light</v>
      </c>
      <c r="M350">
        <f>INDEX(products!$A$1:$G$49,MATCH(orders!$D350,products!$A$1:$A$49,0),MATCH(orders!M$1,products!$A$1:$G$1,0))</f>
        <v>2.5</v>
      </c>
      <c r="N350">
        <f>INDEX(products!$A$1:$G$49,MATCH(orders!$D350,products!$A$1:$A$49,0),MATCH(orders!N$1,products!$A$1:$G$1,0))</f>
        <v>34.154999999999994</v>
      </c>
      <c r="O350">
        <f t="shared" si="17"/>
        <v>204.92999999999995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 t="shared" si="15"/>
        <v>Robusta</v>
      </c>
      <c r="K351" t="str">
        <f>INDEX(products!$A$1:$G$49,MATCH(orders!$D351,products!$A$1:$A$49,0),MATCH(orders!K$1,products!$A$1:$G$1,0))</f>
        <v>L</v>
      </c>
      <c r="L351" t="str">
        <f t="shared" si="16"/>
        <v>Light</v>
      </c>
      <c r="M351">
        <f>INDEX(products!$A$1:$G$49,MATCH(orders!$D351,products!$A$1:$A$49,0),MATCH(orders!M$1,products!$A$1:$G$1,0))</f>
        <v>0.2</v>
      </c>
      <c r="N351">
        <f>INDEX(products!$A$1:$G$49,MATCH(orders!$D351,products!$A$1:$A$49,0),MATCH(orders!N$1,products!$A$1:$G$1,0))</f>
        <v>3.5849999999999995</v>
      </c>
      <c r="O351">
        <f t="shared" si="17"/>
        <v>14.339999999999998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 t="shared" si="15"/>
        <v>Arabica</v>
      </c>
      <c r="K352" t="str">
        <f>INDEX(products!$A$1:$G$49,MATCH(orders!$D352,products!$A$1:$A$49,0),MATCH(orders!K$1,products!$A$1:$G$1,0))</f>
        <v>D</v>
      </c>
      <c r="L352" t="str">
        <f t="shared" si="16"/>
        <v>Dark</v>
      </c>
      <c r="M352">
        <f>INDEX(products!$A$1:$G$49,MATCH(orders!$D352,products!$A$1:$A$49,0),MATCH(orders!M$1,products!$A$1:$G$1,0))</f>
        <v>0.5</v>
      </c>
      <c r="N352">
        <f>INDEX(products!$A$1:$G$49,MATCH(orders!$D352,products!$A$1:$A$49,0),MATCH(orders!N$1,products!$A$1:$G$1,0))</f>
        <v>5.97</v>
      </c>
      <c r="O352">
        <f t="shared" si="17"/>
        <v>23.88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 t="shared" si="15"/>
        <v>Arabica</v>
      </c>
      <c r="K353" t="str">
        <f>INDEX(products!$A$1:$G$49,MATCH(orders!$D353,products!$A$1:$A$49,0),MATCH(orders!K$1,products!$A$1:$G$1,0))</f>
        <v>M</v>
      </c>
      <c r="L353" t="str">
        <f t="shared" si="16"/>
        <v>Medium</v>
      </c>
      <c r="M353">
        <f>INDEX(products!$A$1:$G$49,MATCH(orders!$D353,products!$A$1:$A$49,0),MATCH(orders!M$1,products!$A$1:$G$1,0))</f>
        <v>1</v>
      </c>
      <c r="N353">
        <f>INDEX(products!$A$1:$G$49,MATCH(orders!$D353,products!$A$1:$A$49,0),MATCH(orders!N$1,products!$A$1:$G$1,0))</f>
        <v>11.25</v>
      </c>
      <c r="O353">
        <f t="shared" si="17"/>
        <v>22.5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 t="shared" si="15"/>
        <v>Excelsa</v>
      </c>
      <c r="K354" t="str">
        <f>INDEX(products!$A$1:$G$49,MATCH(orders!$D354,products!$A$1:$A$49,0),MATCH(orders!K$1,products!$A$1:$G$1,0))</f>
        <v>D</v>
      </c>
      <c r="L354" t="str">
        <f t="shared" si="16"/>
        <v>Dark</v>
      </c>
      <c r="M354">
        <f>INDEX(products!$A$1:$G$49,MATCH(orders!$D354,products!$A$1:$A$49,0),MATCH(orders!M$1,products!$A$1:$G$1,0))</f>
        <v>0.5</v>
      </c>
      <c r="N354">
        <f>INDEX(products!$A$1:$G$49,MATCH(orders!$D354,products!$A$1:$A$49,0),MATCH(orders!N$1,products!$A$1:$G$1,0))</f>
        <v>7.29</v>
      </c>
      <c r="O354">
        <f t="shared" si="17"/>
        <v>36.450000000000003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 t="shared" si="15"/>
        <v>Arabica</v>
      </c>
      <c r="K355" t="str">
        <f>INDEX(products!$A$1:$G$49,MATCH(orders!$D355,products!$A$1:$A$49,0),MATCH(orders!K$1,products!$A$1:$G$1,0))</f>
        <v>M</v>
      </c>
      <c r="L355" t="str">
        <f t="shared" si="16"/>
        <v>Medium</v>
      </c>
      <c r="M355">
        <f>INDEX(products!$A$1:$G$49,MATCH(orders!$D355,products!$A$1:$A$49,0),MATCH(orders!M$1,products!$A$1:$G$1,0))</f>
        <v>0.5</v>
      </c>
      <c r="N355">
        <f>INDEX(products!$A$1:$G$49,MATCH(orders!$D355,products!$A$1:$A$49,0),MATCH(orders!N$1,products!$A$1:$G$1,0))</f>
        <v>6.75</v>
      </c>
      <c r="O355">
        <f t="shared" si="17"/>
        <v>27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 t="shared" si="15"/>
        <v>Arabica</v>
      </c>
      <c r="K356" t="str">
        <f>INDEX(products!$A$1:$G$49,MATCH(orders!$D356,products!$A$1:$A$49,0),MATCH(orders!K$1,products!$A$1:$G$1,0))</f>
        <v>M</v>
      </c>
      <c r="L356" t="str">
        <f t="shared" si="16"/>
        <v>Medium</v>
      </c>
      <c r="M356">
        <f>INDEX(products!$A$1:$G$49,MATCH(orders!$D356,products!$A$1:$A$49,0),MATCH(orders!M$1,products!$A$1:$G$1,0))</f>
        <v>2.5</v>
      </c>
      <c r="N356">
        <f>INDEX(products!$A$1:$G$49,MATCH(orders!$D356,products!$A$1:$A$49,0),MATCH(orders!N$1,products!$A$1:$G$1,0))</f>
        <v>25.874999999999996</v>
      </c>
      <c r="O356">
        <f t="shared" si="17"/>
        <v>155.24999999999997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 t="shared" si="15"/>
        <v>Arabica</v>
      </c>
      <c r="K357" t="str">
        <f>INDEX(products!$A$1:$G$49,MATCH(orders!$D357,products!$A$1:$A$49,0),MATCH(orders!K$1,products!$A$1:$G$1,0))</f>
        <v>D</v>
      </c>
      <c r="L357" t="str">
        <f t="shared" si="16"/>
        <v>Dark</v>
      </c>
      <c r="M357">
        <f>INDEX(products!$A$1:$G$49,MATCH(orders!$D357,products!$A$1:$A$49,0),MATCH(orders!M$1,products!$A$1:$G$1,0))</f>
        <v>2.5</v>
      </c>
      <c r="N357">
        <f>INDEX(products!$A$1:$G$49,MATCH(orders!$D357,products!$A$1:$A$49,0),MATCH(orders!N$1,products!$A$1:$G$1,0))</f>
        <v>22.884999999999998</v>
      </c>
      <c r="O357">
        <f t="shared" si="17"/>
        <v>114.42499999999998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 t="shared" si="15"/>
        <v>Liberica</v>
      </c>
      <c r="K358" t="str">
        <f>INDEX(products!$A$1:$G$49,MATCH(orders!$D358,products!$A$1:$A$49,0),MATCH(orders!K$1,products!$A$1:$G$1,0))</f>
        <v>D</v>
      </c>
      <c r="L358" t="str">
        <f t="shared" si="16"/>
        <v>Dark</v>
      </c>
      <c r="M358">
        <f>INDEX(products!$A$1:$G$49,MATCH(orders!$D358,products!$A$1:$A$49,0),MATCH(orders!M$1,products!$A$1:$G$1,0))</f>
        <v>1</v>
      </c>
      <c r="N358">
        <f>INDEX(products!$A$1:$G$49,MATCH(orders!$D358,products!$A$1:$A$49,0),MATCH(orders!N$1,products!$A$1:$G$1,0))</f>
        <v>12.95</v>
      </c>
      <c r="O358">
        <f t="shared" si="17"/>
        <v>51.8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 t="shared" si="15"/>
        <v>Arabica</v>
      </c>
      <c r="K359" t="str">
        <f>INDEX(products!$A$1:$G$49,MATCH(orders!$D359,products!$A$1:$A$49,0),MATCH(orders!K$1,products!$A$1:$G$1,0))</f>
        <v>M</v>
      </c>
      <c r="L359" t="str">
        <f t="shared" si="16"/>
        <v>Medium</v>
      </c>
      <c r="M359">
        <f>INDEX(products!$A$1:$G$49,MATCH(orders!$D359,products!$A$1:$A$49,0),MATCH(orders!M$1,products!$A$1:$G$1,0))</f>
        <v>2.5</v>
      </c>
      <c r="N359">
        <f>INDEX(products!$A$1:$G$49,MATCH(orders!$D359,products!$A$1:$A$49,0),MATCH(orders!N$1,products!$A$1:$G$1,0))</f>
        <v>25.874999999999996</v>
      </c>
      <c r="O359">
        <f t="shared" si="17"/>
        <v>155.24999999999997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 t="shared" si="15"/>
        <v>Arabica</v>
      </c>
      <c r="K360" t="str">
        <f>INDEX(products!$A$1:$G$49,MATCH(orders!$D360,products!$A$1:$A$49,0),MATCH(orders!K$1,products!$A$1:$G$1,0))</f>
        <v>L</v>
      </c>
      <c r="L360" t="str">
        <f t="shared" si="16"/>
        <v>Light</v>
      </c>
      <c r="M360">
        <f>INDEX(products!$A$1:$G$49,MATCH(orders!$D360,products!$A$1:$A$49,0),MATCH(orders!M$1,products!$A$1:$G$1,0))</f>
        <v>2.5</v>
      </c>
      <c r="N360">
        <f>INDEX(products!$A$1:$G$49,MATCH(orders!$D360,products!$A$1:$A$49,0),MATCH(orders!N$1,products!$A$1:$G$1,0))</f>
        <v>29.784999999999997</v>
      </c>
      <c r="O360">
        <f t="shared" si="17"/>
        <v>29.784999999999997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 t="shared" si="15"/>
        <v>Robusta</v>
      </c>
      <c r="K361" t="str">
        <f>INDEX(products!$A$1:$G$49,MATCH(orders!$D361,products!$A$1:$A$49,0),MATCH(orders!K$1,products!$A$1:$G$1,0))</f>
        <v>L</v>
      </c>
      <c r="L361" t="str">
        <f t="shared" si="16"/>
        <v>Light</v>
      </c>
      <c r="M361">
        <f>INDEX(products!$A$1:$G$49,MATCH(orders!$D361,products!$A$1:$A$49,0),MATCH(orders!M$1,products!$A$1:$G$1,0))</f>
        <v>0.2</v>
      </c>
      <c r="N361">
        <f>INDEX(products!$A$1:$G$49,MATCH(orders!$D361,products!$A$1:$A$49,0),MATCH(orders!N$1,products!$A$1:$G$1,0))</f>
        <v>3.5849999999999995</v>
      </c>
      <c r="O361">
        <f t="shared" si="17"/>
        <v>21.509999999999998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 t="shared" si="15"/>
        <v>Robusta</v>
      </c>
      <c r="K362" t="str">
        <f>INDEX(products!$A$1:$G$49,MATCH(orders!$D362,products!$A$1:$A$49,0),MATCH(orders!K$1,products!$A$1:$G$1,0))</f>
        <v>D</v>
      </c>
      <c r="L362" t="str">
        <f t="shared" si="16"/>
        <v>Dark</v>
      </c>
      <c r="M362">
        <f>INDEX(products!$A$1:$G$49,MATCH(orders!$D362,products!$A$1:$A$49,0),MATCH(orders!M$1,products!$A$1:$G$1,0))</f>
        <v>2.5</v>
      </c>
      <c r="N362">
        <f>INDEX(products!$A$1:$G$49,MATCH(orders!$D362,products!$A$1:$A$49,0),MATCH(orders!N$1,products!$A$1:$G$1,0))</f>
        <v>20.584999999999997</v>
      </c>
      <c r="O362">
        <f t="shared" si="17"/>
        <v>41.169999999999995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 t="shared" si="15"/>
        <v>Robusta</v>
      </c>
      <c r="K363" t="str">
        <f>INDEX(products!$A$1:$G$49,MATCH(orders!$D363,products!$A$1:$A$49,0),MATCH(orders!K$1,products!$A$1:$G$1,0))</f>
        <v>M</v>
      </c>
      <c r="L363" t="str">
        <f t="shared" si="16"/>
        <v>Medium</v>
      </c>
      <c r="M363">
        <f>INDEX(products!$A$1:$G$49,MATCH(orders!$D363,products!$A$1:$A$49,0),MATCH(orders!M$1,products!$A$1:$G$1,0))</f>
        <v>0.5</v>
      </c>
      <c r="N363">
        <f>INDEX(products!$A$1:$G$49,MATCH(orders!$D363,products!$A$1:$A$49,0),MATCH(orders!N$1,products!$A$1:$G$1,0))</f>
        <v>5.97</v>
      </c>
      <c r="O363">
        <f t="shared" si="17"/>
        <v>5.97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 t="shared" si="15"/>
        <v>Excelsa</v>
      </c>
      <c r="K364" t="str">
        <f>INDEX(products!$A$1:$G$49,MATCH(orders!$D364,products!$A$1:$A$49,0),MATCH(orders!K$1,products!$A$1:$G$1,0))</f>
        <v>L</v>
      </c>
      <c r="L364" t="str">
        <f t="shared" si="16"/>
        <v>Light</v>
      </c>
      <c r="M364">
        <f>INDEX(products!$A$1:$G$49,MATCH(orders!$D364,products!$A$1:$A$49,0),MATCH(orders!M$1,products!$A$1:$G$1,0))</f>
        <v>1</v>
      </c>
      <c r="N364">
        <f>INDEX(products!$A$1:$G$49,MATCH(orders!$D364,products!$A$1:$A$49,0),MATCH(orders!N$1,products!$A$1:$G$1,0))</f>
        <v>14.85</v>
      </c>
      <c r="O364">
        <f t="shared" si="17"/>
        <v>74.25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 t="shared" si="15"/>
        <v>Liberica</v>
      </c>
      <c r="K365" t="str">
        <f>INDEX(products!$A$1:$G$49,MATCH(orders!$D365,products!$A$1:$A$49,0),MATCH(orders!K$1,products!$A$1:$G$1,0))</f>
        <v>M</v>
      </c>
      <c r="L365" t="str">
        <f t="shared" si="16"/>
        <v>Medium</v>
      </c>
      <c r="M365">
        <f>INDEX(products!$A$1:$G$49,MATCH(orders!$D365,products!$A$1:$A$49,0),MATCH(orders!M$1,products!$A$1:$G$1,0))</f>
        <v>1</v>
      </c>
      <c r="N365">
        <f>INDEX(products!$A$1:$G$49,MATCH(orders!$D365,products!$A$1:$A$49,0),MATCH(orders!N$1,products!$A$1:$G$1,0))</f>
        <v>14.55</v>
      </c>
      <c r="O365">
        <f t="shared" si="17"/>
        <v>87.300000000000011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 t="shared" si="15"/>
        <v>Excelsa</v>
      </c>
      <c r="K366" t="str">
        <f>INDEX(products!$A$1:$G$49,MATCH(orders!$D366,products!$A$1:$A$49,0),MATCH(orders!K$1,products!$A$1:$G$1,0))</f>
        <v>D</v>
      </c>
      <c r="L366" t="str">
        <f t="shared" si="16"/>
        <v>Dark</v>
      </c>
      <c r="M366">
        <f>INDEX(products!$A$1:$G$49,MATCH(orders!$D366,products!$A$1:$A$49,0),MATCH(orders!M$1,products!$A$1:$G$1,0))</f>
        <v>1</v>
      </c>
      <c r="N366">
        <f>INDEX(products!$A$1:$G$49,MATCH(orders!$D366,products!$A$1:$A$49,0),MATCH(orders!N$1,products!$A$1:$G$1,0))</f>
        <v>12.15</v>
      </c>
      <c r="O366">
        <f t="shared" si="17"/>
        <v>72.900000000000006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 t="shared" si="15"/>
        <v>Liberica</v>
      </c>
      <c r="K367" t="str">
        <f>INDEX(products!$A$1:$G$49,MATCH(orders!$D367,products!$A$1:$A$49,0),MATCH(orders!K$1,products!$A$1:$G$1,0))</f>
        <v>D</v>
      </c>
      <c r="L367" t="str">
        <f t="shared" si="16"/>
        <v>Dark</v>
      </c>
      <c r="M367">
        <f>INDEX(products!$A$1:$G$49,MATCH(orders!$D367,products!$A$1:$A$49,0),MATCH(orders!M$1,products!$A$1:$G$1,0))</f>
        <v>0.5</v>
      </c>
      <c r="N367">
        <f>INDEX(products!$A$1:$G$49,MATCH(orders!$D367,products!$A$1:$A$49,0),MATCH(orders!N$1,products!$A$1:$G$1,0))</f>
        <v>7.77</v>
      </c>
      <c r="O367">
        <f t="shared" si="17"/>
        <v>7.77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 t="shared" si="15"/>
        <v>Excelsa</v>
      </c>
      <c r="K368" t="str">
        <f>INDEX(products!$A$1:$G$49,MATCH(orders!$D368,products!$A$1:$A$49,0),MATCH(orders!K$1,products!$A$1:$G$1,0))</f>
        <v>D</v>
      </c>
      <c r="L368" t="str">
        <f t="shared" si="16"/>
        <v>Dark</v>
      </c>
      <c r="M368">
        <f>INDEX(products!$A$1:$G$49,MATCH(orders!$D368,products!$A$1:$A$49,0),MATCH(orders!M$1,products!$A$1:$G$1,0))</f>
        <v>0.5</v>
      </c>
      <c r="N368">
        <f>INDEX(products!$A$1:$G$49,MATCH(orders!$D368,products!$A$1:$A$49,0),MATCH(orders!N$1,products!$A$1:$G$1,0))</f>
        <v>7.29</v>
      </c>
      <c r="O368">
        <f t="shared" si="17"/>
        <v>43.74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 t="shared" si="15"/>
        <v>Liberica</v>
      </c>
      <c r="K369" t="str">
        <f>INDEX(products!$A$1:$G$49,MATCH(orders!$D369,products!$A$1:$A$49,0),MATCH(orders!K$1,products!$A$1:$G$1,0))</f>
        <v>M</v>
      </c>
      <c r="L369" t="str">
        <f t="shared" si="16"/>
        <v>Medium</v>
      </c>
      <c r="M369">
        <f>INDEX(products!$A$1:$G$49,MATCH(orders!$D369,products!$A$1:$A$49,0),MATCH(orders!M$1,products!$A$1:$G$1,0))</f>
        <v>0.2</v>
      </c>
      <c r="N369">
        <f>INDEX(products!$A$1:$G$49,MATCH(orders!$D369,products!$A$1:$A$49,0),MATCH(orders!N$1,products!$A$1:$G$1,0))</f>
        <v>4.3650000000000002</v>
      </c>
      <c r="O369">
        <f t="shared" si="17"/>
        <v>8.73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 t="shared" si="15"/>
        <v>Excelsa</v>
      </c>
      <c r="K370" t="str">
        <f>INDEX(products!$A$1:$G$49,MATCH(orders!$D370,products!$A$1:$A$49,0),MATCH(orders!K$1,products!$A$1:$G$1,0))</f>
        <v>M</v>
      </c>
      <c r="L370" t="str">
        <f t="shared" si="16"/>
        <v>Medium</v>
      </c>
      <c r="M370">
        <f>INDEX(products!$A$1:$G$49,MATCH(orders!$D370,products!$A$1:$A$49,0),MATCH(orders!M$1,products!$A$1:$G$1,0))</f>
        <v>2.5</v>
      </c>
      <c r="N370">
        <f>INDEX(products!$A$1:$G$49,MATCH(orders!$D370,products!$A$1:$A$49,0),MATCH(orders!N$1,products!$A$1:$G$1,0))</f>
        <v>31.624999999999996</v>
      </c>
      <c r="O370">
        <f t="shared" si="17"/>
        <v>63.249999999999993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 t="shared" si="15"/>
        <v>Excelsa</v>
      </c>
      <c r="K371" t="str">
        <f>INDEX(products!$A$1:$G$49,MATCH(orders!$D371,products!$A$1:$A$49,0),MATCH(orders!K$1,products!$A$1:$G$1,0))</f>
        <v>L</v>
      </c>
      <c r="L371" t="str">
        <f t="shared" si="16"/>
        <v>Light</v>
      </c>
      <c r="M371">
        <f>INDEX(products!$A$1:$G$49,MATCH(orders!$D371,products!$A$1:$A$49,0),MATCH(orders!M$1,products!$A$1:$G$1,0))</f>
        <v>0.5</v>
      </c>
      <c r="N371">
        <f>INDEX(products!$A$1:$G$49,MATCH(orders!$D371,products!$A$1:$A$49,0),MATCH(orders!N$1,products!$A$1:$G$1,0))</f>
        <v>8.91</v>
      </c>
      <c r="O371">
        <f t="shared" si="17"/>
        <v>8.91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 t="shared" si="15"/>
        <v>Excelsa</v>
      </c>
      <c r="K372" t="str">
        <f>INDEX(products!$A$1:$G$49,MATCH(orders!$D372,products!$A$1:$A$49,0),MATCH(orders!K$1,products!$A$1:$G$1,0))</f>
        <v>D</v>
      </c>
      <c r="L372" t="str">
        <f t="shared" si="16"/>
        <v>Dark</v>
      </c>
      <c r="M372">
        <f>INDEX(products!$A$1:$G$49,MATCH(orders!$D372,products!$A$1:$A$49,0),MATCH(orders!M$1,products!$A$1:$G$1,0))</f>
        <v>1</v>
      </c>
      <c r="N372">
        <f>INDEX(products!$A$1:$G$49,MATCH(orders!$D372,products!$A$1:$A$49,0),MATCH(orders!N$1,products!$A$1:$G$1,0))</f>
        <v>12.15</v>
      </c>
      <c r="O372">
        <f t="shared" si="17"/>
        <v>24.3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 t="shared" si="15"/>
        <v>Arabica</v>
      </c>
      <c r="K373" t="str">
        <f>INDEX(products!$A$1:$G$49,MATCH(orders!$D373,products!$A$1:$A$49,0),MATCH(orders!K$1,products!$A$1:$G$1,0))</f>
        <v>L</v>
      </c>
      <c r="L373" t="str">
        <f t="shared" si="16"/>
        <v>Light</v>
      </c>
      <c r="M373">
        <f>INDEX(products!$A$1:$G$49,MATCH(orders!$D373,products!$A$1:$A$49,0),MATCH(orders!M$1,products!$A$1:$G$1,0))</f>
        <v>0.5</v>
      </c>
      <c r="N373">
        <f>INDEX(products!$A$1:$G$49,MATCH(orders!$D373,products!$A$1:$A$49,0),MATCH(orders!N$1,products!$A$1:$G$1,0))</f>
        <v>7.77</v>
      </c>
      <c r="O373">
        <f t="shared" si="17"/>
        <v>46.62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 t="shared" si="15"/>
        <v>Robusta</v>
      </c>
      <c r="K374" t="str">
        <f>INDEX(products!$A$1:$G$49,MATCH(orders!$D374,products!$A$1:$A$49,0),MATCH(orders!K$1,products!$A$1:$G$1,0))</f>
        <v>L</v>
      </c>
      <c r="L374" t="str">
        <f t="shared" si="16"/>
        <v>Light</v>
      </c>
      <c r="M374">
        <f>INDEX(products!$A$1:$G$49,MATCH(orders!$D374,products!$A$1:$A$49,0),MATCH(orders!M$1,products!$A$1:$G$1,0))</f>
        <v>0.5</v>
      </c>
      <c r="N374">
        <f>INDEX(products!$A$1:$G$49,MATCH(orders!$D374,products!$A$1:$A$49,0),MATCH(orders!N$1,products!$A$1:$G$1,0))</f>
        <v>7.169999999999999</v>
      </c>
      <c r="O374">
        <f t="shared" si="17"/>
        <v>43.019999999999996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 t="shared" si="15"/>
        <v>Arabica</v>
      </c>
      <c r="K375" t="str">
        <f>INDEX(products!$A$1:$G$49,MATCH(orders!$D375,products!$A$1:$A$49,0),MATCH(orders!K$1,products!$A$1:$G$1,0))</f>
        <v>D</v>
      </c>
      <c r="L375" t="str">
        <f t="shared" si="16"/>
        <v>Dark</v>
      </c>
      <c r="M375">
        <f>INDEX(products!$A$1:$G$49,MATCH(orders!$D375,products!$A$1:$A$49,0),MATCH(orders!M$1,products!$A$1:$G$1,0))</f>
        <v>0.5</v>
      </c>
      <c r="N375">
        <f>INDEX(products!$A$1:$G$49,MATCH(orders!$D375,products!$A$1:$A$49,0),MATCH(orders!N$1,products!$A$1:$G$1,0))</f>
        <v>5.97</v>
      </c>
      <c r="O375">
        <f t="shared" si="17"/>
        <v>17.91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 t="shared" si="15"/>
        <v>Liberica</v>
      </c>
      <c r="K376" t="str">
        <f>INDEX(products!$A$1:$G$49,MATCH(orders!$D376,products!$A$1:$A$49,0),MATCH(orders!K$1,products!$A$1:$G$1,0))</f>
        <v>L</v>
      </c>
      <c r="L376" t="str">
        <f t="shared" si="16"/>
        <v>Light</v>
      </c>
      <c r="M376">
        <f>INDEX(products!$A$1:$G$49,MATCH(orders!$D376,products!$A$1:$A$49,0),MATCH(orders!M$1,products!$A$1:$G$1,0))</f>
        <v>0.5</v>
      </c>
      <c r="N376">
        <f>INDEX(products!$A$1:$G$49,MATCH(orders!$D376,products!$A$1:$A$49,0),MATCH(orders!N$1,products!$A$1:$G$1,0))</f>
        <v>9.51</v>
      </c>
      <c r="O376">
        <f t="shared" si="17"/>
        <v>38.04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 t="shared" si="15"/>
        <v>Arabica</v>
      </c>
      <c r="K377" t="str">
        <f>INDEX(products!$A$1:$G$49,MATCH(orders!$D377,products!$A$1:$A$49,0),MATCH(orders!K$1,products!$A$1:$G$1,0))</f>
        <v>M</v>
      </c>
      <c r="L377" t="str">
        <f t="shared" si="16"/>
        <v>Medium</v>
      </c>
      <c r="M377">
        <f>INDEX(products!$A$1:$G$49,MATCH(orders!$D377,products!$A$1:$A$49,0),MATCH(orders!M$1,products!$A$1:$G$1,0))</f>
        <v>0.2</v>
      </c>
      <c r="N377">
        <f>INDEX(products!$A$1:$G$49,MATCH(orders!$D377,products!$A$1:$A$49,0),MATCH(orders!N$1,products!$A$1:$G$1,0))</f>
        <v>3.375</v>
      </c>
      <c r="O377">
        <f t="shared" si="17"/>
        <v>6.75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 t="shared" si="15"/>
        <v>Robusta</v>
      </c>
      <c r="K378" t="str">
        <f>INDEX(products!$A$1:$G$49,MATCH(orders!$D378,products!$A$1:$A$49,0),MATCH(orders!K$1,products!$A$1:$G$1,0))</f>
        <v>M</v>
      </c>
      <c r="L378" t="str">
        <f t="shared" si="16"/>
        <v>Medium</v>
      </c>
      <c r="M378">
        <f>INDEX(products!$A$1:$G$49,MATCH(orders!$D378,products!$A$1:$A$49,0),MATCH(orders!M$1,products!$A$1:$G$1,0))</f>
        <v>0.5</v>
      </c>
      <c r="N378">
        <f>INDEX(products!$A$1:$G$49,MATCH(orders!$D378,products!$A$1:$A$49,0),MATCH(orders!N$1,products!$A$1:$G$1,0))</f>
        <v>5.97</v>
      </c>
      <c r="O378">
        <f t="shared" si="17"/>
        <v>5.97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 t="shared" si="15"/>
        <v>Robusta</v>
      </c>
      <c r="K379" t="str">
        <f>INDEX(products!$A$1:$G$49,MATCH(orders!$D379,products!$A$1:$A$49,0),MATCH(orders!K$1,products!$A$1:$G$1,0))</f>
        <v>D</v>
      </c>
      <c r="L379" t="str">
        <f t="shared" si="16"/>
        <v>Dark</v>
      </c>
      <c r="M379">
        <f>INDEX(products!$A$1:$G$49,MATCH(orders!$D379,products!$A$1:$A$49,0),MATCH(orders!M$1,products!$A$1:$G$1,0))</f>
        <v>0.2</v>
      </c>
      <c r="N379">
        <f>INDEX(products!$A$1:$G$49,MATCH(orders!$D379,products!$A$1:$A$49,0),MATCH(orders!N$1,products!$A$1:$G$1,0))</f>
        <v>2.6849999999999996</v>
      </c>
      <c r="O379">
        <f t="shared" si="17"/>
        <v>8.0549999999999997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 t="shared" si="15"/>
        <v>Arabica</v>
      </c>
      <c r="K380" t="str">
        <f>INDEX(products!$A$1:$G$49,MATCH(orders!$D380,products!$A$1:$A$49,0),MATCH(orders!K$1,products!$A$1:$G$1,0))</f>
        <v>L</v>
      </c>
      <c r="L380" t="str">
        <f t="shared" si="16"/>
        <v>Light</v>
      </c>
      <c r="M380">
        <f>INDEX(products!$A$1:$G$49,MATCH(orders!$D380,products!$A$1:$A$49,0),MATCH(orders!M$1,products!$A$1:$G$1,0))</f>
        <v>0.5</v>
      </c>
      <c r="N380">
        <f>INDEX(products!$A$1:$G$49,MATCH(orders!$D380,products!$A$1:$A$49,0),MATCH(orders!N$1,products!$A$1:$G$1,0))</f>
        <v>7.77</v>
      </c>
      <c r="O380">
        <f t="shared" si="17"/>
        <v>23.31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 t="shared" si="15"/>
        <v>Robusta</v>
      </c>
      <c r="K381" t="str">
        <f>INDEX(products!$A$1:$G$49,MATCH(orders!$D381,products!$A$1:$A$49,0),MATCH(orders!K$1,products!$A$1:$G$1,0))</f>
        <v>L</v>
      </c>
      <c r="L381" t="str">
        <f t="shared" si="16"/>
        <v>Light</v>
      </c>
      <c r="M381">
        <f>INDEX(products!$A$1:$G$49,MATCH(orders!$D381,products!$A$1:$A$49,0),MATCH(orders!M$1,products!$A$1:$G$1,0))</f>
        <v>0.5</v>
      </c>
      <c r="N381">
        <f>INDEX(products!$A$1:$G$49,MATCH(orders!$D381,products!$A$1:$A$49,0),MATCH(orders!N$1,products!$A$1:$G$1,0))</f>
        <v>7.169999999999999</v>
      </c>
      <c r="O381">
        <f t="shared" si="17"/>
        <v>43.019999999999996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 t="shared" si="15"/>
        <v>Liberica</v>
      </c>
      <c r="K382" t="str">
        <f>INDEX(products!$A$1:$G$49,MATCH(orders!$D382,products!$A$1:$A$49,0),MATCH(orders!K$1,products!$A$1:$G$1,0))</f>
        <v>D</v>
      </c>
      <c r="L382" t="str">
        <f t="shared" si="16"/>
        <v>Dark</v>
      </c>
      <c r="M382">
        <f>INDEX(products!$A$1:$G$49,MATCH(orders!$D382,products!$A$1:$A$49,0),MATCH(orders!M$1,products!$A$1:$G$1,0))</f>
        <v>0.5</v>
      </c>
      <c r="N382">
        <f>INDEX(products!$A$1:$G$49,MATCH(orders!$D382,products!$A$1:$A$49,0),MATCH(orders!N$1,products!$A$1:$G$1,0))</f>
        <v>7.77</v>
      </c>
      <c r="O382">
        <f t="shared" si="17"/>
        <v>23.31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 t="shared" si="15"/>
        <v>Arabica</v>
      </c>
      <c r="K383" t="str">
        <f>INDEX(products!$A$1:$G$49,MATCH(orders!$D383,products!$A$1:$A$49,0),MATCH(orders!K$1,products!$A$1:$G$1,0))</f>
        <v>D</v>
      </c>
      <c r="L383" t="str">
        <f t="shared" si="16"/>
        <v>Dark</v>
      </c>
      <c r="M383">
        <f>INDEX(products!$A$1:$G$49,MATCH(orders!$D383,products!$A$1:$A$49,0),MATCH(orders!M$1,products!$A$1:$G$1,0))</f>
        <v>0.2</v>
      </c>
      <c r="N383">
        <f>INDEX(products!$A$1:$G$49,MATCH(orders!$D383,products!$A$1:$A$49,0),MATCH(orders!N$1,products!$A$1:$G$1,0))</f>
        <v>2.9849999999999999</v>
      </c>
      <c r="O383">
        <f t="shared" si="17"/>
        <v>14.924999999999999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 t="shared" si="15"/>
        <v>Excelsa</v>
      </c>
      <c r="K384" t="str">
        <f>INDEX(products!$A$1:$G$49,MATCH(orders!$D384,products!$A$1:$A$49,0),MATCH(orders!K$1,products!$A$1:$G$1,0))</f>
        <v>D</v>
      </c>
      <c r="L384" t="str">
        <f t="shared" si="16"/>
        <v>Dark</v>
      </c>
      <c r="M384">
        <f>INDEX(products!$A$1:$G$49,MATCH(orders!$D384,products!$A$1:$A$49,0),MATCH(orders!M$1,products!$A$1:$G$1,0))</f>
        <v>0.5</v>
      </c>
      <c r="N384">
        <f>INDEX(products!$A$1:$G$49,MATCH(orders!$D384,products!$A$1:$A$49,0),MATCH(orders!N$1,products!$A$1:$G$1,0))</f>
        <v>7.29</v>
      </c>
      <c r="O384">
        <f t="shared" si="17"/>
        <v>21.87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 t="shared" si="15"/>
        <v>Excelsa</v>
      </c>
      <c r="K385" t="str">
        <f>INDEX(products!$A$1:$G$49,MATCH(orders!$D385,products!$A$1:$A$49,0),MATCH(orders!K$1,products!$A$1:$G$1,0))</f>
        <v>L</v>
      </c>
      <c r="L385" t="str">
        <f t="shared" si="16"/>
        <v>Light</v>
      </c>
      <c r="M385">
        <f>INDEX(products!$A$1:$G$49,MATCH(orders!$D385,products!$A$1:$A$49,0),MATCH(orders!M$1,products!$A$1:$G$1,0))</f>
        <v>0.5</v>
      </c>
      <c r="N385">
        <f>INDEX(products!$A$1:$G$49,MATCH(orders!$D385,products!$A$1:$A$49,0),MATCH(orders!N$1,products!$A$1:$G$1,0))</f>
        <v>8.91</v>
      </c>
      <c r="O385">
        <f t="shared" si="17"/>
        <v>53.46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 t="shared" si="15"/>
        <v>Arabica</v>
      </c>
      <c r="K386" t="str">
        <f>INDEX(products!$A$1:$G$49,MATCH(orders!$D386,products!$A$1:$A$49,0),MATCH(orders!K$1,products!$A$1:$G$1,0))</f>
        <v>L</v>
      </c>
      <c r="L386" t="str">
        <f t="shared" si="16"/>
        <v>Light</v>
      </c>
      <c r="M386">
        <f>INDEX(products!$A$1:$G$49,MATCH(orders!$D386,products!$A$1:$A$49,0),MATCH(orders!M$1,products!$A$1:$G$1,0))</f>
        <v>2.5</v>
      </c>
      <c r="N386">
        <f>INDEX(products!$A$1:$G$49,MATCH(orders!$D386,products!$A$1:$A$49,0),MATCH(orders!N$1,products!$A$1:$G$1,0))</f>
        <v>29.784999999999997</v>
      </c>
      <c r="O386">
        <f t="shared" si="17"/>
        <v>119.13999999999999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 t="shared" ref="J387:J450" si="18">IF(I387="Rob","Robusta",IF(I387="Exc","Excelsa",IF(I387="Ara","Arabica","Liberica")))</f>
        <v>Liberica</v>
      </c>
      <c r="K387" t="str">
        <f>INDEX(products!$A$1:$G$49,MATCH(orders!$D387,products!$A$1:$A$49,0),MATCH(orders!K$1,products!$A$1:$G$1,0))</f>
        <v>M</v>
      </c>
      <c r="L387" t="str">
        <f t="shared" ref="L387:L450" si="19">IF(K387="M", "Medium",IF(K387="L","Light","Dark"))</f>
        <v>Medium</v>
      </c>
      <c r="M387">
        <f>INDEX(products!$A$1:$G$49,MATCH(orders!$D387,products!$A$1:$A$49,0),MATCH(orders!M$1,products!$A$1:$G$1,0))</f>
        <v>0.5</v>
      </c>
      <c r="N387">
        <f>INDEX(products!$A$1:$G$49,MATCH(orders!$D387,products!$A$1:$A$49,0),MATCH(orders!N$1,products!$A$1:$G$1,0))</f>
        <v>8.73</v>
      </c>
      <c r="O387">
        <f t="shared" ref="O387:O450" si="20">N387*E387</f>
        <v>43.650000000000006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 t="shared" si="18"/>
        <v>Arabica</v>
      </c>
      <c r="K388" t="str">
        <f>INDEX(products!$A$1:$G$49,MATCH(orders!$D388,products!$A$1:$A$49,0),MATCH(orders!K$1,products!$A$1:$G$1,0))</f>
        <v>D</v>
      </c>
      <c r="L388" t="str">
        <f t="shared" si="19"/>
        <v>Dark</v>
      </c>
      <c r="M388">
        <f>INDEX(products!$A$1:$G$49,MATCH(orders!$D388,products!$A$1:$A$49,0),MATCH(orders!M$1,products!$A$1:$G$1,0))</f>
        <v>0.2</v>
      </c>
      <c r="N388">
        <f>INDEX(products!$A$1:$G$49,MATCH(orders!$D388,products!$A$1:$A$49,0),MATCH(orders!N$1,products!$A$1:$G$1,0))</f>
        <v>2.9849999999999999</v>
      </c>
      <c r="O388">
        <f t="shared" si="20"/>
        <v>17.91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 t="shared" si="18"/>
        <v>Excelsa</v>
      </c>
      <c r="K389" t="str">
        <f>INDEX(products!$A$1:$G$49,MATCH(orders!$D389,products!$A$1:$A$49,0),MATCH(orders!K$1,products!$A$1:$G$1,0))</f>
        <v>L</v>
      </c>
      <c r="L389" t="str">
        <f t="shared" si="19"/>
        <v>Light</v>
      </c>
      <c r="M389">
        <f>INDEX(products!$A$1:$G$49,MATCH(orders!$D389,products!$A$1:$A$49,0),MATCH(orders!M$1,products!$A$1:$G$1,0))</f>
        <v>1</v>
      </c>
      <c r="N389">
        <f>INDEX(products!$A$1:$G$49,MATCH(orders!$D389,products!$A$1:$A$49,0),MATCH(orders!N$1,products!$A$1:$G$1,0))</f>
        <v>14.85</v>
      </c>
      <c r="O389">
        <f t="shared" si="20"/>
        <v>74.25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 t="shared" si="18"/>
        <v>Liberica</v>
      </c>
      <c r="K390" t="str">
        <f>INDEX(products!$A$1:$G$49,MATCH(orders!$D390,products!$A$1:$A$49,0),MATCH(orders!K$1,products!$A$1:$G$1,0))</f>
        <v>D</v>
      </c>
      <c r="L390" t="str">
        <f t="shared" si="19"/>
        <v>Dark</v>
      </c>
      <c r="M390">
        <f>INDEX(products!$A$1:$G$49,MATCH(orders!$D390,products!$A$1:$A$49,0),MATCH(orders!M$1,products!$A$1:$G$1,0))</f>
        <v>0.2</v>
      </c>
      <c r="N390">
        <f>INDEX(products!$A$1:$G$49,MATCH(orders!$D390,products!$A$1:$A$49,0),MATCH(orders!N$1,products!$A$1:$G$1,0))</f>
        <v>3.8849999999999998</v>
      </c>
      <c r="O390">
        <f t="shared" si="20"/>
        <v>11.654999999999999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 t="shared" si="18"/>
        <v>Liberica</v>
      </c>
      <c r="K391" t="str">
        <f>INDEX(products!$A$1:$G$49,MATCH(orders!$D391,products!$A$1:$A$49,0),MATCH(orders!K$1,products!$A$1:$G$1,0))</f>
        <v>D</v>
      </c>
      <c r="L391" t="str">
        <f t="shared" si="19"/>
        <v>Dark</v>
      </c>
      <c r="M391">
        <f>INDEX(products!$A$1:$G$49,MATCH(orders!$D391,products!$A$1:$A$49,0),MATCH(orders!M$1,products!$A$1:$G$1,0))</f>
        <v>0.5</v>
      </c>
      <c r="N391">
        <f>INDEX(products!$A$1:$G$49,MATCH(orders!$D391,products!$A$1:$A$49,0),MATCH(orders!N$1,products!$A$1:$G$1,0))</f>
        <v>7.77</v>
      </c>
      <c r="O391">
        <f t="shared" si="20"/>
        <v>23.31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 t="shared" si="18"/>
        <v>Excelsa</v>
      </c>
      <c r="K392" t="str">
        <f>INDEX(products!$A$1:$G$49,MATCH(orders!$D392,products!$A$1:$A$49,0),MATCH(orders!K$1,products!$A$1:$G$1,0))</f>
        <v>D</v>
      </c>
      <c r="L392" t="str">
        <f t="shared" si="19"/>
        <v>Dark</v>
      </c>
      <c r="M392">
        <f>INDEX(products!$A$1:$G$49,MATCH(orders!$D392,products!$A$1:$A$49,0),MATCH(orders!M$1,products!$A$1:$G$1,0))</f>
        <v>0.5</v>
      </c>
      <c r="N392">
        <f>INDEX(products!$A$1:$G$49,MATCH(orders!$D392,products!$A$1:$A$49,0),MATCH(orders!N$1,products!$A$1:$G$1,0))</f>
        <v>7.29</v>
      </c>
      <c r="O392">
        <f t="shared" si="20"/>
        <v>14.58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 t="shared" si="18"/>
        <v>Arabica</v>
      </c>
      <c r="K393" t="str">
        <f>INDEX(products!$A$1:$G$49,MATCH(orders!$D393,products!$A$1:$A$49,0),MATCH(orders!K$1,products!$A$1:$G$1,0))</f>
        <v>M</v>
      </c>
      <c r="L393" t="str">
        <f t="shared" si="19"/>
        <v>Medium</v>
      </c>
      <c r="M393">
        <f>INDEX(products!$A$1:$G$49,MATCH(orders!$D393,products!$A$1:$A$49,0),MATCH(orders!M$1,products!$A$1:$G$1,0))</f>
        <v>0.5</v>
      </c>
      <c r="N393">
        <f>INDEX(products!$A$1:$G$49,MATCH(orders!$D393,products!$A$1:$A$49,0),MATCH(orders!N$1,products!$A$1:$G$1,0))</f>
        <v>6.75</v>
      </c>
      <c r="O393">
        <f t="shared" si="20"/>
        <v>13.5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 t="shared" si="18"/>
        <v>Excelsa</v>
      </c>
      <c r="K394" t="str">
        <f>INDEX(products!$A$1:$G$49,MATCH(orders!$D394,products!$A$1:$A$49,0),MATCH(orders!K$1,products!$A$1:$G$1,0))</f>
        <v>L</v>
      </c>
      <c r="L394" t="str">
        <f t="shared" si="19"/>
        <v>Light</v>
      </c>
      <c r="M394">
        <f>INDEX(products!$A$1:$G$49,MATCH(orders!$D394,products!$A$1:$A$49,0),MATCH(orders!M$1,products!$A$1:$G$1,0))</f>
        <v>1</v>
      </c>
      <c r="N394">
        <f>INDEX(products!$A$1:$G$49,MATCH(orders!$D394,products!$A$1:$A$49,0),MATCH(orders!N$1,products!$A$1:$G$1,0))</f>
        <v>14.85</v>
      </c>
      <c r="O394">
        <f t="shared" si="20"/>
        <v>89.1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 t="shared" si="18"/>
        <v>Arabica</v>
      </c>
      <c r="K395" t="str">
        <f>INDEX(products!$A$1:$G$49,MATCH(orders!$D395,products!$A$1:$A$49,0),MATCH(orders!K$1,products!$A$1:$G$1,0))</f>
        <v>L</v>
      </c>
      <c r="L395" t="str">
        <f t="shared" si="19"/>
        <v>Light</v>
      </c>
      <c r="M395">
        <f>INDEX(products!$A$1:$G$49,MATCH(orders!$D395,products!$A$1:$A$49,0),MATCH(orders!M$1,products!$A$1:$G$1,0))</f>
        <v>0.2</v>
      </c>
      <c r="N395">
        <f>INDEX(products!$A$1:$G$49,MATCH(orders!$D395,products!$A$1:$A$49,0),MATCH(orders!N$1,products!$A$1:$G$1,0))</f>
        <v>3.8849999999999998</v>
      </c>
      <c r="O395">
        <f t="shared" si="20"/>
        <v>3.8849999999999998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 t="shared" si="18"/>
        <v>Robusta</v>
      </c>
      <c r="K396" t="str">
        <f>INDEX(products!$A$1:$G$49,MATCH(orders!$D396,products!$A$1:$A$49,0),MATCH(orders!K$1,products!$A$1:$G$1,0))</f>
        <v>L</v>
      </c>
      <c r="L396" t="str">
        <f t="shared" si="19"/>
        <v>Light</v>
      </c>
      <c r="M396">
        <f>INDEX(products!$A$1:$G$49,MATCH(orders!$D396,products!$A$1:$A$49,0),MATCH(orders!M$1,products!$A$1:$G$1,0))</f>
        <v>2.5</v>
      </c>
      <c r="N396">
        <f>INDEX(products!$A$1:$G$49,MATCH(orders!$D396,products!$A$1:$A$49,0),MATCH(orders!N$1,products!$A$1:$G$1,0))</f>
        <v>27.484999999999996</v>
      </c>
      <c r="O396">
        <f t="shared" si="20"/>
        <v>109.93999999999998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 t="shared" si="18"/>
        <v>Liberica</v>
      </c>
      <c r="K397" t="str">
        <f>INDEX(products!$A$1:$G$49,MATCH(orders!$D397,products!$A$1:$A$49,0),MATCH(orders!K$1,products!$A$1:$G$1,0))</f>
        <v>D</v>
      </c>
      <c r="L397" t="str">
        <f t="shared" si="19"/>
        <v>Dark</v>
      </c>
      <c r="M397">
        <f>INDEX(products!$A$1:$G$49,MATCH(orders!$D397,products!$A$1:$A$49,0),MATCH(orders!M$1,products!$A$1:$G$1,0))</f>
        <v>0.5</v>
      </c>
      <c r="N397">
        <f>INDEX(products!$A$1:$G$49,MATCH(orders!$D397,products!$A$1:$A$49,0),MATCH(orders!N$1,products!$A$1:$G$1,0))</f>
        <v>7.77</v>
      </c>
      <c r="O397">
        <f t="shared" si="20"/>
        <v>46.62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 t="shared" si="18"/>
        <v>Arabica</v>
      </c>
      <c r="K398" t="str">
        <f>INDEX(products!$A$1:$G$49,MATCH(orders!$D398,products!$A$1:$A$49,0),MATCH(orders!K$1,products!$A$1:$G$1,0))</f>
        <v>L</v>
      </c>
      <c r="L398" t="str">
        <f t="shared" si="19"/>
        <v>Light</v>
      </c>
      <c r="M398">
        <f>INDEX(products!$A$1:$G$49,MATCH(orders!$D398,products!$A$1:$A$49,0),MATCH(orders!M$1,products!$A$1:$G$1,0))</f>
        <v>0.5</v>
      </c>
      <c r="N398">
        <f>INDEX(products!$A$1:$G$49,MATCH(orders!$D398,products!$A$1:$A$49,0),MATCH(orders!N$1,products!$A$1:$G$1,0))</f>
        <v>7.77</v>
      </c>
      <c r="O398">
        <f t="shared" si="20"/>
        <v>38.849999999999994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 t="shared" si="18"/>
        <v>Liberica</v>
      </c>
      <c r="K399" t="str">
        <f>INDEX(products!$A$1:$G$49,MATCH(orders!$D399,products!$A$1:$A$49,0),MATCH(orders!K$1,products!$A$1:$G$1,0))</f>
        <v>D</v>
      </c>
      <c r="L399" t="str">
        <f t="shared" si="19"/>
        <v>Dark</v>
      </c>
      <c r="M399">
        <f>INDEX(products!$A$1:$G$49,MATCH(orders!$D399,products!$A$1:$A$49,0),MATCH(orders!M$1,products!$A$1:$G$1,0))</f>
        <v>0.5</v>
      </c>
      <c r="N399">
        <f>INDEX(products!$A$1:$G$49,MATCH(orders!$D399,products!$A$1:$A$49,0),MATCH(orders!N$1,products!$A$1:$G$1,0))</f>
        <v>7.77</v>
      </c>
      <c r="O399">
        <f t="shared" si="20"/>
        <v>31.08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 t="shared" si="18"/>
        <v>Arabica</v>
      </c>
      <c r="K400" t="str">
        <f>INDEX(products!$A$1:$G$49,MATCH(orders!$D400,products!$A$1:$A$49,0),MATCH(orders!K$1,products!$A$1:$G$1,0))</f>
        <v>D</v>
      </c>
      <c r="L400" t="str">
        <f t="shared" si="19"/>
        <v>Dark</v>
      </c>
      <c r="M400">
        <f>INDEX(products!$A$1:$G$49,MATCH(orders!$D400,products!$A$1:$A$49,0),MATCH(orders!M$1,products!$A$1:$G$1,0))</f>
        <v>0.2</v>
      </c>
      <c r="N400">
        <f>INDEX(products!$A$1:$G$49,MATCH(orders!$D400,products!$A$1:$A$49,0),MATCH(orders!N$1,products!$A$1:$G$1,0))</f>
        <v>2.9849999999999999</v>
      </c>
      <c r="O400">
        <f t="shared" si="20"/>
        <v>17.91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 t="shared" si="18"/>
        <v>Excelsa</v>
      </c>
      <c r="K401" t="str">
        <f>INDEX(products!$A$1:$G$49,MATCH(orders!$D401,products!$A$1:$A$49,0),MATCH(orders!K$1,products!$A$1:$G$1,0))</f>
        <v>D</v>
      </c>
      <c r="L401" t="str">
        <f t="shared" si="19"/>
        <v>Dark</v>
      </c>
      <c r="M401">
        <f>INDEX(products!$A$1:$G$49,MATCH(orders!$D401,products!$A$1:$A$49,0),MATCH(orders!M$1,products!$A$1:$G$1,0))</f>
        <v>2.5</v>
      </c>
      <c r="N401">
        <f>INDEX(products!$A$1:$G$49,MATCH(orders!$D401,products!$A$1:$A$49,0),MATCH(orders!N$1,products!$A$1:$G$1,0))</f>
        <v>27.945</v>
      </c>
      <c r="O401">
        <f t="shared" si="20"/>
        <v>167.67000000000002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 t="shared" si="18"/>
        <v>Liberica</v>
      </c>
      <c r="K402" t="str">
        <f>INDEX(products!$A$1:$G$49,MATCH(orders!$D402,products!$A$1:$A$49,0),MATCH(orders!K$1,products!$A$1:$G$1,0))</f>
        <v>L</v>
      </c>
      <c r="L402" t="str">
        <f t="shared" si="19"/>
        <v>Light</v>
      </c>
      <c r="M402">
        <f>INDEX(products!$A$1:$G$49,MATCH(orders!$D402,products!$A$1:$A$49,0),MATCH(orders!M$1,products!$A$1:$G$1,0))</f>
        <v>1</v>
      </c>
      <c r="N402">
        <f>INDEX(products!$A$1:$G$49,MATCH(orders!$D402,products!$A$1:$A$49,0),MATCH(orders!N$1,products!$A$1:$G$1,0))</f>
        <v>15.85</v>
      </c>
      <c r="O402">
        <f t="shared" si="20"/>
        <v>63.4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 t="shared" si="18"/>
        <v>Liberica</v>
      </c>
      <c r="K403" t="str">
        <f>INDEX(products!$A$1:$G$49,MATCH(orders!$D403,products!$A$1:$A$49,0),MATCH(orders!K$1,products!$A$1:$G$1,0))</f>
        <v>M</v>
      </c>
      <c r="L403" t="str">
        <f t="shared" si="19"/>
        <v>Medium</v>
      </c>
      <c r="M403">
        <f>INDEX(products!$A$1:$G$49,MATCH(orders!$D403,products!$A$1:$A$49,0),MATCH(orders!M$1,products!$A$1:$G$1,0))</f>
        <v>0.2</v>
      </c>
      <c r="N403">
        <f>INDEX(products!$A$1:$G$49,MATCH(orders!$D403,products!$A$1:$A$49,0),MATCH(orders!N$1,products!$A$1:$G$1,0))</f>
        <v>4.3650000000000002</v>
      </c>
      <c r="O403">
        <f t="shared" si="20"/>
        <v>8.73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 t="shared" si="18"/>
        <v>Robusta</v>
      </c>
      <c r="K404" t="str">
        <f>INDEX(products!$A$1:$G$49,MATCH(orders!$D404,products!$A$1:$A$49,0),MATCH(orders!K$1,products!$A$1:$G$1,0))</f>
        <v>D</v>
      </c>
      <c r="L404" t="str">
        <f t="shared" si="19"/>
        <v>Dark</v>
      </c>
      <c r="M404">
        <f>INDEX(products!$A$1:$G$49,MATCH(orders!$D404,products!$A$1:$A$49,0),MATCH(orders!M$1,products!$A$1:$G$1,0))</f>
        <v>1</v>
      </c>
      <c r="N404">
        <f>INDEX(products!$A$1:$G$49,MATCH(orders!$D404,products!$A$1:$A$49,0),MATCH(orders!N$1,products!$A$1:$G$1,0))</f>
        <v>8.9499999999999993</v>
      </c>
      <c r="O404">
        <f t="shared" si="20"/>
        <v>26.849999999999998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 t="shared" si="18"/>
        <v>Liberica</v>
      </c>
      <c r="K405" t="str">
        <f>INDEX(products!$A$1:$G$49,MATCH(orders!$D405,products!$A$1:$A$49,0),MATCH(orders!K$1,products!$A$1:$G$1,0))</f>
        <v>L</v>
      </c>
      <c r="L405" t="str">
        <f t="shared" si="19"/>
        <v>Light</v>
      </c>
      <c r="M405">
        <f>INDEX(products!$A$1:$G$49,MATCH(orders!$D405,products!$A$1:$A$49,0),MATCH(orders!M$1,products!$A$1:$G$1,0))</f>
        <v>0.2</v>
      </c>
      <c r="N405">
        <f>INDEX(products!$A$1:$G$49,MATCH(orders!$D405,products!$A$1:$A$49,0),MATCH(orders!N$1,products!$A$1:$G$1,0))</f>
        <v>4.7549999999999999</v>
      </c>
      <c r="O405">
        <f t="shared" si="20"/>
        <v>9.51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 t="shared" si="18"/>
        <v>Arabica</v>
      </c>
      <c r="K406" t="str">
        <f>INDEX(products!$A$1:$G$49,MATCH(orders!$D406,products!$A$1:$A$49,0),MATCH(orders!K$1,products!$A$1:$G$1,0))</f>
        <v>D</v>
      </c>
      <c r="L406" t="str">
        <f t="shared" si="19"/>
        <v>Dark</v>
      </c>
      <c r="M406">
        <f>INDEX(products!$A$1:$G$49,MATCH(orders!$D406,products!$A$1:$A$49,0),MATCH(orders!M$1,products!$A$1:$G$1,0))</f>
        <v>1</v>
      </c>
      <c r="N406">
        <f>INDEX(products!$A$1:$G$49,MATCH(orders!$D406,products!$A$1:$A$49,0),MATCH(orders!N$1,products!$A$1:$G$1,0))</f>
        <v>9.9499999999999993</v>
      </c>
      <c r="O406">
        <f t="shared" si="20"/>
        <v>39.799999999999997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 t="shared" si="18"/>
        <v>Excelsa</v>
      </c>
      <c r="K407" t="str">
        <f>INDEX(products!$A$1:$G$49,MATCH(orders!$D407,products!$A$1:$A$49,0),MATCH(orders!K$1,products!$A$1:$G$1,0))</f>
        <v>M</v>
      </c>
      <c r="L407" t="str">
        <f t="shared" si="19"/>
        <v>Medium</v>
      </c>
      <c r="M407">
        <f>INDEX(products!$A$1:$G$49,MATCH(orders!$D407,products!$A$1:$A$49,0),MATCH(orders!M$1,products!$A$1:$G$1,0))</f>
        <v>0.5</v>
      </c>
      <c r="N407">
        <f>INDEX(products!$A$1:$G$49,MATCH(orders!$D407,products!$A$1:$A$49,0),MATCH(orders!N$1,products!$A$1:$G$1,0))</f>
        <v>8.25</v>
      </c>
      <c r="O407">
        <f t="shared" si="20"/>
        <v>24.75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 t="shared" si="18"/>
        <v>Excelsa</v>
      </c>
      <c r="K408" t="str">
        <f>INDEX(products!$A$1:$G$49,MATCH(orders!$D408,products!$A$1:$A$49,0),MATCH(orders!K$1,products!$A$1:$G$1,0))</f>
        <v>M</v>
      </c>
      <c r="L408" t="str">
        <f t="shared" si="19"/>
        <v>Medium</v>
      </c>
      <c r="M408">
        <f>INDEX(products!$A$1:$G$49,MATCH(orders!$D408,products!$A$1:$A$49,0),MATCH(orders!M$1,products!$A$1:$G$1,0))</f>
        <v>1</v>
      </c>
      <c r="N408">
        <f>INDEX(products!$A$1:$G$49,MATCH(orders!$D408,products!$A$1:$A$49,0),MATCH(orders!N$1,products!$A$1:$G$1,0))</f>
        <v>13.75</v>
      </c>
      <c r="O408">
        <f t="shared" si="20"/>
        <v>68.75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 t="shared" si="18"/>
        <v>Excelsa</v>
      </c>
      <c r="K409" t="str">
        <f>INDEX(products!$A$1:$G$49,MATCH(orders!$D409,products!$A$1:$A$49,0),MATCH(orders!K$1,products!$A$1:$G$1,0))</f>
        <v>M</v>
      </c>
      <c r="L409" t="str">
        <f t="shared" si="19"/>
        <v>Medium</v>
      </c>
      <c r="M409">
        <f>INDEX(products!$A$1:$G$49,MATCH(orders!$D409,products!$A$1:$A$49,0),MATCH(orders!M$1,products!$A$1:$G$1,0))</f>
        <v>0.5</v>
      </c>
      <c r="N409">
        <f>INDEX(products!$A$1:$G$49,MATCH(orders!$D409,products!$A$1:$A$49,0),MATCH(orders!N$1,products!$A$1:$G$1,0))</f>
        <v>8.25</v>
      </c>
      <c r="O409">
        <f t="shared" si="20"/>
        <v>49.5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 t="shared" si="18"/>
        <v>Arabica</v>
      </c>
      <c r="K410" t="str">
        <f>INDEX(products!$A$1:$G$49,MATCH(orders!$D410,products!$A$1:$A$49,0),MATCH(orders!K$1,products!$A$1:$G$1,0))</f>
        <v>M</v>
      </c>
      <c r="L410" t="str">
        <f t="shared" si="19"/>
        <v>Medium</v>
      </c>
      <c r="M410">
        <f>INDEX(products!$A$1:$G$49,MATCH(orders!$D410,products!$A$1:$A$49,0),MATCH(orders!M$1,products!$A$1:$G$1,0))</f>
        <v>2.5</v>
      </c>
      <c r="N410">
        <f>INDEX(products!$A$1:$G$49,MATCH(orders!$D410,products!$A$1:$A$49,0),MATCH(orders!N$1,products!$A$1:$G$1,0))</f>
        <v>25.874999999999996</v>
      </c>
      <c r="O410">
        <f t="shared" si="20"/>
        <v>51.749999999999993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 t="shared" si="18"/>
        <v>Liberica</v>
      </c>
      <c r="K411" t="str">
        <f>INDEX(products!$A$1:$G$49,MATCH(orders!$D411,products!$A$1:$A$49,0),MATCH(orders!K$1,products!$A$1:$G$1,0))</f>
        <v>L</v>
      </c>
      <c r="L411" t="str">
        <f t="shared" si="19"/>
        <v>Light</v>
      </c>
      <c r="M411">
        <f>INDEX(products!$A$1:$G$49,MATCH(orders!$D411,products!$A$1:$A$49,0),MATCH(orders!M$1,products!$A$1:$G$1,0))</f>
        <v>1</v>
      </c>
      <c r="N411">
        <f>INDEX(products!$A$1:$G$49,MATCH(orders!$D411,products!$A$1:$A$49,0),MATCH(orders!N$1,products!$A$1:$G$1,0))</f>
        <v>15.85</v>
      </c>
      <c r="O411">
        <f t="shared" si="20"/>
        <v>47.55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 t="shared" si="18"/>
        <v>Arabica</v>
      </c>
      <c r="K412" t="str">
        <f>INDEX(products!$A$1:$G$49,MATCH(orders!$D412,products!$A$1:$A$49,0),MATCH(orders!K$1,products!$A$1:$G$1,0))</f>
        <v>L</v>
      </c>
      <c r="L412" t="str">
        <f t="shared" si="19"/>
        <v>Light</v>
      </c>
      <c r="M412">
        <f>INDEX(products!$A$1:$G$49,MATCH(orders!$D412,products!$A$1:$A$49,0),MATCH(orders!M$1,products!$A$1:$G$1,0))</f>
        <v>0.2</v>
      </c>
      <c r="N412">
        <f>INDEX(products!$A$1:$G$49,MATCH(orders!$D412,products!$A$1:$A$49,0),MATCH(orders!N$1,products!$A$1:$G$1,0))</f>
        <v>3.8849999999999998</v>
      </c>
      <c r="O412">
        <f t="shared" si="20"/>
        <v>15.54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 t="shared" si="18"/>
        <v>Liberica</v>
      </c>
      <c r="K413" t="str">
        <f>INDEX(products!$A$1:$G$49,MATCH(orders!$D413,products!$A$1:$A$49,0),MATCH(orders!K$1,products!$A$1:$G$1,0))</f>
        <v>M</v>
      </c>
      <c r="L413" t="str">
        <f t="shared" si="19"/>
        <v>Medium</v>
      </c>
      <c r="M413">
        <f>INDEX(products!$A$1:$G$49,MATCH(orders!$D413,products!$A$1:$A$49,0),MATCH(orders!M$1,products!$A$1:$G$1,0))</f>
        <v>1</v>
      </c>
      <c r="N413">
        <f>INDEX(products!$A$1:$G$49,MATCH(orders!$D413,products!$A$1:$A$49,0),MATCH(orders!N$1,products!$A$1:$G$1,0))</f>
        <v>14.55</v>
      </c>
      <c r="O413">
        <f t="shared" si="20"/>
        <v>87.300000000000011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 t="shared" si="18"/>
        <v>Arabica</v>
      </c>
      <c r="K414" t="str">
        <f>INDEX(products!$A$1:$G$49,MATCH(orders!$D414,products!$A$1:$A$49,0),MATCH(orders!K$1,products!$A$1:$G$1,0))</f>
        <v>M</v>
      </c>
      <c r="L414" t="str">
        <f t="shared" si="19"/>
        <v>Medium</v>
      </c>
      <c r="M414">
        <f>INDEX(products!$A$1:$G$49,MATCH(orders!$D414,products!$A$1:$A$49,0),MATCH(orders!M$1,products!$A$1:$G$1,0))</f>
        <v>1</v>
      </c>
      <c r="N414">
        <f>INDEX(products!$A$1:$G$49,MATCH(orders!$D414,products!$A$1:$A$49,0),MATCH(orders!N$1,products!$A$1:$G$1,0))</f>
        <v>11.25</v>
      </c>
      <c r="O414">
        <f t="shared" si="20"/>
        <v>56.25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 t="shared" si="18"/>
        <v>Liberica</v>
      </c>
      <c r="K415" t="str">
        <f>INDEX(products!$A$1:$G$49,MATCH(orders!$D415,products!$A$1:$A$49,0),MATCH(orders!K$1,products!$A$1:$G$1,0))</f>
        <v>L</v>
      </c>
      <c r="L415" t="str">
        <f t="shared" si="19"/>
        <v>Light</v>
      </c>
      <c r="M415">
        <f>INDEX(products!$A$1:$G$49,MATCH(orders!$D415,products!$A$1:$A$49,0),MATCH(orders!M$1,products!$A$1:$G$1,0))</f>
        <v>2.5</v>
      </c>
      <c r="N415">
        <f>INDEX(products!$A$1:$G$49,MATCH(orders!$D415,products!$A$1:$A$49,0),MATCH(orders!N$1,products!$A$1:$G$1,0))</f>
        <v>36.454999999999998</v>
      </c>
      <c r="O415">
        <f t="shared" si="20"/>
        <v>36.454999999999998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 t="shared" si="18"/>
        <v>Robusta</v>
      </c>
      <c r="K416" t="str">
        <f>INDEX(products!$A$1:$G$49,MATCH(orders!$D416,products!$A$1:$A$49,0),MATCH(orders!K$1,products!$A$1:$G$1,0))</f>
        <v>L</v>
      </c>
      <c r="L416" t="str">
        <f t="shared" si="19"/>
        <v>Light</v>
      </c>
      <c r="M416">
        <f>INDEX(products!$A$1:$G$49,MATCH(orders!$D416,products!$A$1:$A$49,0),MATCH(orders!M$1,products!$A$1:$G$1,0))</f>
        <v>0.2</v>
      </c>
      <c r="N416">
        <f>INDEX(products!$A$1:$G$49,MATCH(orders!$D416,products!$A$1:$A$49,0),MATCH(orders!N$1,products!$A$1:$G$1,0))</f>
        <v>3.5849999999999995</v>
      </c>
      <c r="O416">
        <f t="shared" si="20"/>
        <v>10.754999999999999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 t="shared" si="18"/>
        <v>Robusta</v>
      </c>
      <c r="K417" t="str">
        <f>INDEX(products!$A$1:$G$49,MATCH(orders!$D417,products!$A$1:$A$49,0),MATCH(orders!K$1,products!$A$1:$G$1,0))</f>
        <v>M</v>
      </c>
      <c r="L417" t="str">
        <f t="shared" si="19"/>
        <v>Medium</v>
      </c>
      <c r="M417">
        <f>INDEX(products!$A$1:$G$49,MATCH(orders!$D417,products!$A$1:$A$49,0),MATCH(orders!M$1,products!$A$1:$G$1,0))</f>
        <v>0.2</v>
      </c>
      <c r="N417">
        <f>INDEX(products!$A$1:$G$49,MATCH(orders!$D417,products!$A$1:$A$49,0),MATCH(orders!N$1,products!$A$1:$G$1,0))</f>
        <v>2.9849999999999999</v>
      </c>
      <c r="O417">
        <f t="shared" si="20"/>
        <v>8.9550000000000001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 t="shared" si="18"/>
        <v>Arabica</v>
      </c>
      <c r="K418" t="str">
        <f>INDEX(products!$A$1:$G$49,MATCH(orders!$D418,products!$A$1:$A$49,0),MATCH(orders!K$1,products!$A$1:$G$1,0))</f>
        <v>L</v>
      </c>
      <c r="L418" t="str">
        <f t="shared" si="19"/>
        <v>Light</v>
      </c>
      <c r="M418">
        <f>INDEX(products!$A$1:$G$49,MATCH(orders!$D418,products!$A$1:$A$49,0),MATCH(orders!M$1,products!$A$1:$G$1,0))</f>
        <v>0.5</v>
      </c>
      <c r="N418">
        <f>INDEX(products!$A$1:$G$49,MATCH(orders!$D418,products!$A$1:$A$49,0),MATCH(orders!N$1,products!$A$1:$G$1,0))</f>
        <v>7.77</v>
      </c>
      <c r="O418">
        <f t="shared" si="20"/>
        <v>23.31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 t="shared" si="18"/>
        <v>Arabica</v>
      </c>
      <c r="K419" t="str">
        <f>INDEX(products!$A$1:$G$49,MATCH(orders!$D419,products!$A$1:$A$49,0),MATCH(orders!K$1,products!$A$1:$G$1,0))</f>
        <v>L</v>
      </c>
      <c r="L419" t="str">
        <f t="shared" si="19"/>
        <v>Light</v>
      </c>
      <c r="M419">
        <f>INDEX(products!$A$1:$G$49,MATCH(orders!$D419,products!$A$1:$A$49,0),MATCH(orders!M$1,products!$A$1:$G$1,0))</f>
        <v>2.5</v>
      </c>
      <c r="N419">
        <f>INDEX(products!$A$1:$G$49,MATCH(orders!$D419,products!$A$1:$A$49,0),MATCH(orders!N$1,products!$A$1:$G$1,0))</f>
        <v>29.784999999999997</v>
      </c>
      <c r="O419">
        <f t="shared" si="20"/>
        <v>29.784999999999997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 t="shared" si="18"/>
        <v>Arabica</v>
      </c>
      <c r="K420" t="str">
        <f>INDEX(products!$A$1:$G$49,MATCH(orders!$D420,products!$A$1:$A$49,0),MATCH(orders!K$1,products!$A$1:$G$1,0))</f>
        <v>L</v>
      </c>
      <c r="L420" t="str">
        <f t="shared" si="19"/>
        <v>Light</v>
      </c>
      <c r="M420">
        <f>INDEX(products!$A$1:$G$49,MATCH(orders!$D420,products!$A$1:$A$49,0),MATCH(orders!M$1,products!$A$1:$G$1,0))</f>
        <v>2.5</v>
      </c>
      <c r="N420">
        <f>INDEX(products!$A$1:$G$49,MATCH(orders!$D420,products!$A$1:$A$49,0),MATCH(orders!N$1,products!$A$1:$G$1,0))</f>
        <v>29.784999999999997</v>
      </c>
      <c r="O420">
        <f t="shared" si="20"/>
        <v>148.92499999999998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 t="shared" si="18"/>
        <v>Liberica</v>
      </c>
      <c r="K421" t="str">
        <f>INDEX(products!$A$1:$G$49,MATCH(orders!$D421,products!$A$1:$A$49,0),MATCH(orders!K$1,products!$A$1:$G$1,0))</f>
        <v>M</v>
      </c>
      <c r="L421" t="str">
        <f t="shared" si="19"/>
        <v>Medium</v>
      </c>
      <c r="M421">
        <f>INDEX(products!$A$1:$G$49,MATCH(orders!$D421,products!$A$1:$A$49,0),MATCH(orders!M$1,products!$A$1:$G$1,0))</f>
        <v>0.5</v>
      </c>
      <c r="N421">
        <f>INDEX(products!$A$1:$G$49,MATCH(orders!$D421,products!$A$1:$A$49,0),MATCH(orders!N$1,products!$A$1:$G$1,0))</f>
        <v>8.73</v>
      </c>
      <c r="O421">
        <f t="shared" si="20"/>
        <v>8.73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 t="shared" si="18"/>
        <v>Liberica</v>
      </c>
      <c r="K422" t="str">
        <f>INDEX(products!$A$1:$G$49,MATCH(orders!$D422,products!$A$1:$A$49,0),MATCH(orders!K$1,products!$A$1:$G$1,0))</f>
        <v>D</v>
      </c>
      <c r="L422" t="str">
        <f t="shared" si="19"/>
        <v>Dark</v>
      </c>
      <c r="M422">
        <f>INDEX(products!$A$1:$G$49,MATCH(orders!$D422,products!$A$1:$A$49,0),MATCH(orders!M$1,products!$A$1:$G$1,0))</f>
        <v>0.5</v>
      </c>
      <c r="N422">
        <f>INDEX(products!$A$1:$G$49,MATCH(orders!$D422,products!$A$1:$A$49,0),MATCH(orders!N$1,products!$A$1:$G$1,0))</f>
        <v>7.77</v>
      </c>
      <c r="O422">
        <f t="shared" si="20"/>
        <v>31.08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 t="shared" si="18"/>
        <v>Arabica</v>
      </c>
      <c r="K423" t="str">
        <f>INDEX(products!$A$1:$G$49,MATCH(orders!$D423,products!$A$1:$A$49,0),MATCH(orders!K$1,products!$A$1:$G$1,0))</f>
        <v>D</v>
      </c>
      <c r="L423" t="str">
        <f t="shared" si="19"/>
        <v>Dark</v>
      </c>
      <c r="M423">
        <f>INDEX(products!$A$1:$G$49,MATCH(orders!$D423,products!$A$1:$A$49,0),MATCH(orders!M$1,products!$A$1:$G$1,0))</f>
        <v>2.5</v>
      </c>
      <c r="N423">
        <f>INDEX(products!$A$1:$G$49,MATCH(orders!$D423,products!$A$1:$A$49,0),MATCH(orders!N$1,products!$A$1:$G$1,0))</f>
        <v>22.884999999999998</v>
      </c>
      <c r="O423">
        <f t="shared" si="20"/>
        <v>137.31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 t="shared" si="18"/>
        <v>Arabica</v>
      </c>
      <c r="K424" t="str">
        <f>INDEX(products!$A$1:$G$49,MATCH(orders!$D424,products!$A$1:$A$49,0),MATCH(orders!K$1,products!$A$1:$G$1,0))</f>
        <v>D</v>
      </c>
      <c r="L424" t="str">
        <f t="shared" si="19"/>
        <v>Dark</v>
      </c>
      <c r="M424">
        <f>INDEX(products!$A$1:$G$49,MATCH(orders!$D424,products!$A$1:$A$49,0),MATCH(orders!M$1,products!$A$1:$G$1,0))</f>
        <v>0.5</v>
      </c>
      <c r="N424">
        <f>INDEX(products!$A$1:$G$49,MATCH(orders!$D424,products!$A$1:$A$49,0),MATCH(orders!N$1,products!$A$1:$G$1,0))</f>
        <v>5.97</v>
      </c>
      <c r="O424">
        <f t="shared" si="20"/>
        <v>29.849999999999998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 t="shared" si="18"/>
        <v>Robusta</v>
      </c>
      <c r="K425" t="str">
        <f>INDEX(products!$A$1:$G$49,MATCH(orders!$D425,products!$A$1:$A$49,0),MATCH(orders!K$1,products!$A$1:$G$1,0))</f>
        <v>M</v>
      </c>
      <c r="L425" t="str">
        <f t="shared" si="19"/>
        <v>Medium</v>
      </c>
      <c r="M425">
        <f>INDEX(products!$A$1:$G$49,MATCH(orders!$D425,products!$A$1:$A$49,0),MATCH(orders!M$1,products!$A$1:$G$1,0))</f>
        <v>0.5</v>
      </c>
      <c r="N425">
        <f>INDEX(products!$A$1:$G$49,MATCH(orders!$D425,products!$A$1:$A$49,0),MATCH(orders!N$1,products!$A$1:$G$1,0))</f>
        <v>5.97</v>
      </c>
      <c r="O425">
        <f t="shared" si="20"/>
        <v>17.91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 t="shared" si="18"/>
        <v>Excelsa</v>
      </c>
      <c r="K426" t="str">
        <f>INDEX(products!$A$1:$G$49,MATCH(orders!$D426,products!$A$1:$A$49,0),MATCH(orders!K$1,products!$A$1:$G$1,0))</f>
        <v>L</v>
      </c>
      <c r="L426" t="str">
        <f t="shared" si="19"/>
        <v>Light</v>
      </c>
      <c r="M426">
        <f>INDEX(products!$A$1:$G$49,MATCH(orders!$D426,products!$A$1:$A$49,0),MATCH(orders!M$1,products!$A$1:$G$1,0))</f>
        <v>0.5</v>
      </c>
      <c r="N426">
        <f>INDEX(products!$A$1:$G$49,MATCH(orders!$D426,products!$A$1:$A$49,0),MATCH(orders!N$1,products!$A$1:$G$1,0))</f>
        <v>8.91</v>
      </c>
      <c r="O426">
        <f t="shared" si="20"/>
        <v>26.73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 t="shared" si="18"/>
        <v>Robusta</v>
      </c>
      <c r="K427" t="str">
        <f>INDEX(products!$A$1:$G$49,MATCH(orders!$D427,products!$A$1:$A$49,0),MATCH(orders!K$1,products!$A$1:$G$1,0))</f>
        <v>D</v>
      </c>
      <c r="L427" t="str">
        <f t="shared" si="19"/>
        <v>Dark</v>
      </c>
      <c r="M427">
        <f>INDEX(products!$A$1:$G$49,MATCH(orders!$D427,products!$A$1:$A$49,0),MATCH(orders!M$1,products!$A$1:$G$1,0))</f>
        <v>1</v>
      </c>
      <c r="N427">
        <f>INDEX(products!$A$1:$G$49,MATCH(orders!$D427,products!$A$1:$A$49,0),MATCH(orders!N$1,products!$A$1:$G$1,0))</f>
        <v>8.9499999999999993</v>
      </c>
      <c r="O427">
        <f t="shared" si="20"/>
        <v>17.899999999999999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 t="shared" si="18"/>
        <v>Robusta</v>
      </c>
      <c r="K428" t="str">
        <f>INDEX(products!$A$1:$G$49,MATCH(orders!$D428,products!$A$1:$A$49,0),MATCH(orders!K$1,products!$A$1:$G$1,0))</f>
        <v>L</v>
      </c>
      <c r="L428" t="str">
        <f t="shared" si="19"/>
        <v>Light</v>
      </c>
      <c r="M428">
        <f>INDEX(products!$A$1:$G$49,MATCH(orders!$D428,products!$A$1:$A$49,0),MATCH(orders!M$1,products!$A$1:$G$1,0))</f>
        <v>0.2</v>
      </c>
      <c r="N428">
        <f>INDEX(products!$A$1:$G$49,MATCH(orders!$D428,products!$A$1:$A$49,0),MATCH(orders!N$1,products!$A$1:$G$1,0))</f>
        <v>3.5849999999999995</v>
      </c>
      <c r="O428">
        <f t="shared" si="20"/>
        <v>14.339999999999998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 t="shared" si="18"/>
        <v>Arabica</v>
      </c>
      <c r="K429" t="str">
        <f>INDEX(products!$A$1:$G$49,MATCH(orders!$D429,products!$A$1:$A$49,0),MATCH(orders!K$1,products!$A$1:$G$1,0))</f>
        <v>M</v>
      </c>
      <c r="L429" t="str">
        <f t="shared" si="19"/>
        <v>Medium</v>
      </c>
      <c r="M429">
        <f>INDEX(products!$A$1:$G$49,MATCH(orders!$D429,products!$A$1:$A$49,0),MATCH(orders!M$1,products!$A$1:$G$1,0))</f>
        <v>2.5</v>
      </c>
      <c r="N429">
        <f>INDEX(products!$A$1:$G$49,MATCH(orders!$D429,products!$A$1:$A$49,0),MATCH(orders!N$1,products!$A$1:$G$1,0))</f>
        <v>25.874999999999996</v>
      </c>
      <c r="O429">
        <f t="shared" si="20"/>
        <v>77.624999999999986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 t="shared" si="18"/>
        <v>Robusta</v>
      </c>
      <c r="K430" t="str">
        <f>INDEX(products!$A$1:$G$49,MATCH(orders!$D430,products!$A$1:$A$49,0),MATCH(orders!K$1,products!$A$1:$G$1,0))</f>
        <v>L</v>
      </c>
      <c r="L430" t="str">
        <f t="shared" si="19"/>
        <v>Light</v>
      </c>
      <c r="M430">
        <f>INDEX(products!$A$1:$G$49,MATCH(orders!$D430,products!$A$1:$A$49,0),MATCH(orders!M$1,products!$A$1:$G$1,0))</f>
        <v>1</v>
      </c>
      <c r="N430">
        <f>INDEX(products!$A$1:$G$49,MATCH(orders!$D430,products!$A$1:$A$49,0),MATCH(orders!N$1,products!$A$1:$G$1,0))</f>
        <v>11.95</v>
      </c>
      <c r="O430">
        <f t="shared" si="20"/>
        <v>59.75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 t="shared" si="18"/>
        <v>Arabica</v>
      </c>
      <c r="K431" t="str">
        <f>INDEX(products!$A$1:$G$49,MATCH(orders!$D431,products!$A$1:$A$49,0),MATCH(orders!K$1,products!$A$1:$G$1,0))</f>
        <v>L</v>
      </c>
      <c r="L431" t="str">
        <f t="shared" si="19"/>
        <v>Light</v>
      </c>
      <c r="M431">
        <f>INDEX(products!$A$1:$G$49,MATCH(orders!$D431,products!$A$1:$A$49,0),MATCH(orders!M$1,products!$A$1:$G$1,0))</f>
        <v>1</v>
      </c>
      <c r="N431">
        <f>INDEX(products!$A$1:$G$49,MATCH(orders!$D431,products!$A$1:$A$49,0),MATCH(orders!N$1,products!$A$1:$G$1,0))</f>
        <v>12.95</v>
      </c>
      <c r="O431">
        <f t="shared" si="20"/>
        <v>77.699999999999989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 t="shared" si="18"/>
        <v>Robusta</v>
      </c>
      <c r="K432" t="str">
        <f>INDEX(products!$A$1:$G$49,MATCH(orders!$D432,products!$A$1:$A$49,0),MATCH(orders!K$1,products!$A$1:$G$1,0))</f>
        <v>D</v>
      </c>
      <c r="L432" t="str">
        <f t="shared" si="19"/>
        <v>Dark</v>
      </c>
      <c r="M432">
        <f>INDEX(products!$A$1:$G$49,MATCH(orders!$D432,products!$A$1:$A$49,0),MATCH(orders!M$1,products!$A$1:$G$1,0))</f>
        <v>0.2</v>
      </c>
      <c r="N432">
        <f>INDEX(products!$A$1:$G$49,MATCH(orders!$D432,products!$A$1:$A$49,0),MATCH(orders!N$1,products!$A$1:$G$1,0))</f>
        <v>2.6849999999999996</v>
      </c>
      <c r="O432">
        <f t="shared" si="20"/>
        <v>5.3699999999999992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 t="shared" si="18"/>
        <v>Excelsa</v>
      </c>
      <c r="K433" t="str">
        <f>INDEX(products!$A$1:$G$49,MATCH(orders!$D433,products!$A$1:$A$49,0),MATCH(orders!K$1,products!$A$1:$G$1,0))</f>
        <v>D</v>
      </c>
      <c r="L433" t="str">
        <f t="shared" si="19"/>
        <v>Dark</v>
      </c>
      <c r="M433">
        <f>INDEX(products!$A$1:$G$49,MATCH(orders!$D433,products!$A$1:$A$49,0),MATCH(orders!M$1,products!$A$1:$G$1,0))</f>
        <v>2.5</v>
      </c>
      <c r="N433">
        <f>INDEX(products!$A$1:$G$49,MATCH(orders!$D433,products!$A$1:$A$49,0),MATCH(orders!N$1,products!$A$1:$G$1,0))</f>
        <v>27.945</v>
      </c>
      <c r="O433">
        <f t="shared" si="20"/>
        <v>83.835000000000008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 t="shared" si="18"/>
        <v>Arabica</v>
      </c>
      <c r="K434" t="str">
        <f>INDEX(products!$A$1:$G$49,MATCH(orders!$D434,products!$A$1:$A$49,0),MATCH(orders!K$1,products!$A$1:$G$1,0))</f>
        <v>M</v>
      </c>
      <c r="L434" t="str">
        <f t="shared" si="19"/>
        <v>Medium</v>
      </c>
      <c r="M434">
        <f>INDEX(products!$A$1:$G$49,MATCH(orders!$D434,products!$A$1:$A$49,0),MATCH(orders!M$1,products!$A$1:$G$1,0))</f>
        <v>1</v>
      </c>
      <c r="N434">
        <f>INDEX(products!$A$1:$G$49,MATCH(orders!$D434,products!$A$1:$A$49,0),MATCH(orders!N$1,products!$A$1:$G$1,0))</f>
        <v>11.25</v>
      </c>
      <c r="O434">
        <f t="shared" si="20"/>
        <v>22.5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 t="shared" si="18"/>
        <v>Liberica</v>
      </c>
      <c r="K435" t="str">
        <f>INDEX(products!$A$1:$G$49,MATCH(orders!$D435,products!$A$1:$A$49,0),MATCH(orders!K$1,products!$A$1:$G$1,0))</f>
        <v>M</v>
      </c>
      <c r="L435" t="str">
        <f t="shared" si="19"/>
        <v>Medium</v>
      </c>
      <c r="M435">
        <f>INDEX(products!$A$1:$G$49,MATCH(orders!$D435,products!$A$1:$A$49,0),MATCH(orders!M$1,products!$A$1:$G$1,0))</f>
        <v>2.5</v>
      </c>
      <c r="N435">
        <f>INDEX(products!$A$1:$G$49,MATCH(orders!$D435,products!$A$1:$A$49,0),MATCH(orders!N$1,products!$A$1:$G$1,0))</f>
        <v>33.464999999999996</v>
      </c>
      <c r="O435">
        <f t="shared" si="20"/>
        <v>200.78999999999996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 t="shared" si="18"/>
        <v>Arabica</v>
      </c>
      <c r="K436" t="str">
        <f>INDEX(products!$A$1:$G$49,MATCH(orders!$D436,products!$A$1:$A$49,0),MATCH(orders!K$1,products!$A$1:$G$1,0))</f>
        <v>M</v>
      </c>
      <c r="L436" t="str">
        <f t="shared" si="19"/>
        <v>Medium</v>
      </c>
      <c r="M436">
        <f>INDEX(products!$A$1:$G$49,MATCH(orders!$D436,products!$A$1:$A$49,0),MATCH(orders!M$1,products!$A$1:$G$1,0))</f>
        <v>1</v>
      </c>
      <c r="N436">
        <f>INDEX(products!$A$1:$G$49,MATCH(orders!$D436,products!$A$1:$A$49,0),MATCH(orders!N$1,products!$A$1:$G$1,0))</f>
        <v>11.25</v>
      </c>
      <c r="O436">
        <f t="shared" si="20"/>
        <v>67.5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 t="shared" si="18"/>
        <v>Excelsa</v>
      </c>
      <c r="K437" t="str">
        <f>INDEX(products!$A$1:$G$49,MATCH(orders!$D437,products!$A$1:$A$49,0),MATCH(orders!K$1,products!$A$1:$G$1,0))</f>
        <v>M</v>
      </c>
      <c r="L437" t="str">
        <f t="shared" si="19"/>
        <v>Medium</v>
      </c>
      <c r="M437">
        <f>INDEX(products!$A$1:$G$49,MATCH(orders!$D437,products!$A$1:$A$49,0),MATCH(orders!M$1,products!$A$1:$G$1,0))</f>
        <v>0.5</v>
      </c>
      <c r="N437">
        <f>INDEX(products!$A$1:$G$49,MATCH(orders!$D437,products!$A$1:$A$49,0),MATCH(orders!N$1,products!$A$1:$G$1,0))</f>
        <v>8.25</v>
      </c>
      <c r="O437">
        <f t="shared" si="20"/>
        <v>8.25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 t="shared" si="18"/>
        <v>Liberica</v>
      </c>
      <c r="K438" t="str">
        <f>INDEX(products!$A$1:$G$49,MATCH(orders!$D438,products!$A$1:$A$49,0),MATCH(orders!K$1,products!$A$1:$G$1,0))</f>
        <v>L</v>
      </c>
      <c r="L438" t="str">
        <f t="shared" si="19"/>
        <v>Light</v>
      </c>
      <c r="M438">
        <f>INDEX(products!$A$1:$G$49,MATCH(orders!$D438,products!$A$1:$A$49,0),MATCH(orders!M$1,products!$A$1:$G$1,0))</f>
        <v>0.2</v>
      </c>
      <c r="N438">
        <f>INDEX(products!$A$1:$G$49,MATCH(orders!$D438,products!$A$1:$A$49,0),MATCH(orders!N$1,products!$A$1:$G$1,0))</f>
        <v>4.7549999999999999</v>
      </c>
      <c r="O438">
        <f t="shared" si="20"/>
        <v>9.51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 t="shared" si="18"/>
        <v>Liberica</v>
      </c>
      <c r="K439" t="str">
        <f>INDEX(products!$A$1:$G$49,MATCH(orders!$D439,products!$A$1:$A$49,0),MATCH(orders!K$1,products!$A$1:$G$1,0))</f>
        <v>D</v>
      </c>
      <c r="L439" t="str">
        <f t="shared" si="19"/>
        <v>Dark</v>
      </c>
      <c r="M439">
        <f>INDEX(products!$A$1:$G$49,MATCH(orders!$D439,products!$A$1:$A$49,0),MATCH(orders!M$1,products!$A$1:$G$1,0))</f>
        <v>2.5</v>
      </c>
      <c r="N439">
        <f>INDEX(products!$A$1:$G$49,MATCH(orders!$D439,products!$A$1:$A$49,0),MATCH(orders!N$1,products!$A$1:$G$1,0))</f>
        <v>29.784999999999997</v>
      </c>
      <c r="O439">
        <f t="shared" si="20"/>
        <v>29.784999999999997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 t="shared" si="18"/>
        <v>Liberica</v>
      </c>
      <c r="K440" t="str">
        <f>INDEX(products!$A$1:$G$49,MATCH(orders!$D440,products!$A$1:$A$49,0),MATCH(orders!K$1,products!$A$1:$G$1,0))</f>
        <v>D</v>
      </c>
      <c r="L440" t="str">
        <f t="shared" si="19"/>
        <v>Dark</v>
      </c>
      <c r="M440">
        <f>INDEX(products!$A$1:$G$49,MATCH(orders!$D440,products!$A$1:$A$49,0),MATCH(orders!M$1,products!$A$1:$G$1,0))</f>
        <v>0.5</v>
      </c>
      <c r="N440">
        <f>INDEX(products!$A$1:$G$49,MATCH(orders!$D440,products!$A$1:$A$49,0),MATCH(orders!N$1,products!$A$1:$G$1,0))</f>
        <v>7.77</v>
      </c>
      <c r="O440">
        <f t="shared" si="20"/>
        <v>15.54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 t="shared" si="18"/>
        <v>Excelsa</v>
      </c>
      <c r="K441" t="str">
        <f>INDEX(products!$A$1:$G$49,MATCH(orders!$D441,products!$A$1:$A$49,0),MATCH(orders!K$1,products!$A$1:$G$1,0))</f>
        <v>L</v>
      </c>
      <c r="L441" t="str">
        <f t="shared" si="19"/>
        <v>Light</v>
      </c>
      <c r="M441">
        <f>INDEX(products!$A$1:$G$49,MATCH(orders!$D441,products!$A$1:$A$49,0),MATCH(orders!M$1,products!$A$1:$G$1,0))</f>
        <v>0.5</v>
      </c>
      <c r="N441">
        <f>INDEX(products!$A$1:$G$49,MATCH(orders!$D441,products!$A$1:$A$49,0),MATCH(orders!N$1,products!$A$1:$G$1,0))</f>
        <v>8.91</v>
      </c>
      <c r="O441">
        <f t="shared" si="20"/>
        <v>35.64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 t="shared" si="18"/>
        <v>Arabica</v>
      </c>
      <c r="K442" t="str">
        <f>INDEX(products!$A$1:$G$49,MATCH(orders!$D442,products!$A$1:$A$49,0),MATCH(orders!K$1,products!$A$1:$G$1,0))</f>
        <v>M</v>
      </c>
      <c r="L442" t="str">
        <f t="shared" si="19"/>
        <v>Medium</v>
      </c>
      <c r="M442">
        <f>INDEX(products!$A$1:$G$49,MATCH(orders!$D442,products!$A$1:$A$49,0),MATCH(orders!M$1,products!$A$1:$G$1,0))</f>
        <v>2.5</v>
      </c>
      <c r="N442">
        <f>INDEX(products!$A$1:$G$49,MATCH(orders!$D442,products!$A$1:$A$49,0),MATCH(orders!N$1,products!$A$1:$G$1,0))</f>
        <v>25.874999999999996</v>
      </c>
      <c r="O442">
        <f t="shared" si="20"/>
        <v>103.49999999999999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 t="shared" si="18"/>
        <v>Excelsa</v>
      </c>
      <c r="K443" t="str">
        <f>INDEX(products!$A$1:$G$49,MATCH(orders!$D443,products!$A$1:$A$49,0),MATCH(orders!K$1,products!$A$1:$G$1,0))</f>
        <v>D</v>
      </c>
      <c r="L443" t="str">
        <f t="shared" si="19"/>
        <v>Dark</v>
      </c>
      <c r="M443">
        <f>INDEX(products!$A$1:$G$49,MATCH(orders!$D443,products!$A$1:$A$49,0),MATCH(orders!M$1,products!$A$1:$G$1,0))</f>
        <v>1</v>
      </c>
      <c r="N443">
        <f>INDEX(products!$A$1:$G$49,MATCH(orders!$D443,products!$A$1:$A$49,0),MATCH(orders!N$1,products!$A$1:$G$1,0))</f>
        <v>12.15</v>
      </c>
      <c r="O443">
        <f t="shared" si="20"/>
        <v>36.450000000000003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 t="shared" si="18"/>
        <v>Robusta</v>
      </c>
      <c r="K444" t="str">
        <f>INDEX(products!$A$1:$G$49,MATCH(orders!$D444,products!$A$1:$A$49,0),MATCH(orders!K$1,products!$A$1:$G$1,0))</f>
        <v>L</v>
      </c>
      <c r="L444" t="str">
        <f t="shared" si="19"/>
        <v>Light</v>
      </c>
      <c r="M444">
        <f>INDEX(products!$A$1:$G$49,MATCH(orders!$D444,products!$A$1:$A$49,0),MATCH(orders!M$1,products!$A$1:$G$1,0))</f>
        <v>0.5</v>
      </c>
      <c r="N444">
        <f>INDEX(products!$A$1:$G$49,MATCH(orders!$D444,products!$A$1:$A$49,0),MATCH(orders!N$1,products!$A$1:$G$1,0))</f>
        <v>7.169999999999999</v>
      </c>
      <c r="O444">
        <f t="shared" si="20"/>
        <v>35.849999999999994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 t="shared" si="18"/>
        <v>Excelsa</v>
      </c>
      <c r="K445" t="str">
        <f>INDEX(products!$A$1:$G$49,MATCH(orders!$D445,products!$A$1:$A$49,0),MATCH(orders!K$1,products!$A$1:$G$1,0))</f>
        <v>L</v>
      </c>
      <c r="L445" t="str">
        <f t="shared" si="19"/>
        <v>Light</v>
      </c>
      <c r="M445">
        <f>INDEX(products!$A$1:$G$49,MATCH(orders!$D445,products!$A$1:$A$49,0),MATCH(orders!M$1,products!$A$1:$G$1,0))</f>
        <v>0.2</v>
      </c>
      <c r="N445">
        <f>INDEX(products!$A$1:$G$49,MATCH(orders!$D445,products!$A$1:$A$49,0),MATCH(orders!N$1,products!$A$1:$G$1,0))</f>
        <v>4.4550000000000001</v>
      </c>
      <c r="O445">
        <f t="shared" si="20"/>
        <v>22.274999999999999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 t="shared" si="18"/>
        <v>Excelsa</v>
      </c>
      <c r="K446" t="str">
        <f>INDEX(products!$A$1:$G$49,MATCH(orders!$D446,products!$A$1:$A$49,0),MATCH(orders!K$1,products!$A$1:$G$1,0))</f>
        <v>M</v>
      </c>
      <c r="L446" t="str">
        <f t="shared" si="19"/>
        <v>Medium</v>
      </c>
      <c r="M446">
        <f>INDEX(products!$A$1:$G$49,MATCH(orders!$D446,products!$A$1:$A$49,0),MATCH(orders!M$1,products!$A$1:$G$1,0))</f>
        <v>0.2</v>
      </c>
      <c r="N446">
        <f>INDEX(products!$A$1:$G$49,MATCH(orders!$D446,products!$A$1:$A$49,0),MATCH(orders!N$1,products!$A$1:$G$1,0))</f>
        <v>4.125</v>
      </c>
      <c r="O446">
        <f t="shared" si="20"/>
        <v>24.75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 t="shared" si="18"/>
        <v>Liberica</v>
      </c>
      <c r="K447" t="str">
        <f>INDEX(products!$A$1:$G$49,MATCH(orders!$D447,products!$A$1:$A$49,0),MATCH(orders!K$1,products!$A$1:$G$1,0))</f>
        <v>M</v>
      </c>
      <c r="L447" t="str">
        <f t="shared" si="19"/>
        <v>Medium</v>
      </c>
      <c r="M447">
        <f>INDEX(products!$A$1:$G$49,MATCH(orders!$D447,products!$A$1:$A$49,0),MATCH(orders!M$1,products!$A$1:$G$1,0))</f>
        <v>2.5</v>
      </c>
      <c r="N447">
        <f>INDEX(products!$A$1:$G$49,MATCH(orders!$D447,products!$A$1:$A$49,0),MATCH(orders!N$1,products!$A$1:$G$1,0))</f>
        <v>33.464999999999996</v>
      </c>
      <c r="O447">
        <f t="shared" si="20"/>
        <v>66.929999999999993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 t="shared" si="18"/>
        <v>Liberica</v>
      </c>
      <c r="K448" t="str">
        <f>INDEX(products!$A$1:$G$49,MATCH(orders!$D448,products!$A$1:$A$49,0),MATCH(orders!K$1,products!$A$1:$G$1,0))</f>
        <v>M</v>
      </c>
      <c r="L448" t="str">
        <f t="shared" si="19"/>
        <v>Medium</v>
      </c>
      <c r="M448">
        <f>INDEX(products!$A$1:$G$49,MATCH(orders!$D448,products!$A$1:$A$49,0),MATCH(orders!M$1,products!$A$1:$G$1,0))</f>
        <v>0.5</v>
      </c>
      <c r="N448">
        <f>INDEX(products!$A$1:$G$49,MATCH(orders!$D448,products!$A$1:$A$49,0),MATCH(orders!N$1,products!$A$1:$G$1,0))</f>
        <v>8.73</v>
      </c>
      <c r="O448">
        <f t="shared" si="20"/>
        <v>8.73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 t="shared" si="18"/>
        <v>Robusta</v>
      </c>
      <c r="K449" t="str">
        <f>INDEX(products!$A$1:$G$49,MATCH(orders!$D449,products!$A$1:$A$49,0),MATCH(orders!K$1,products!$A$1:$G$1,0))</f>
        <v>M</v>
      </c>
      <c r="L449" t="str">
        <f t="shared" si="19"/>
        <v>Medium</v>
      </c>
      <c r="M449">
        <f>INDEX(products!$A$1:$G$49,MATCH(orders!$D449,products!$A$1:$A$49,0),MATCH(orders!M$1,products!$A$1:$G$1,0))</f>
        <v>0.5</v>
      </c>
      <c r="N449">
        <f>INDEX(products!$A$1:$G$49,MATCH(orders!$D449,products!$A$1:$A$49,0),MATCH(orders!N$1,products!$A$1:$G$1,0))</f>
        <v>5.97</v>
      </c>
      <c r="O449">
        <f t="shared" si="20"/>
        <v>17.91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 t="shared" si="18"/>
        <v>Robusta</v>
      </c>
      <c r="K450" t="str">
        <f>INDEX(products!$A$1:$G$49,MATCH(orders!$D450,products!$A$1:$A$49,0),MATCH(orders!K$1,products!$A$1:$G$1,0))</f>
        <v>L</v>
      </c>
      <c r="L450" t="str">
        <f t="shared" si="19"/>
        <v>Light</v>
      </c>
      <c r="M450">
        <f>INDEX(products!$A$1:$G$49,MATCH(orders!$D450,products!$A$1:$A$49,0),MATCH(orders!M$1,products!$A$1:$G$1,0))</f>
        <v>0.5</v>
      </c>
      <c r="N450">
        <f>INDEX(products!$A$1:$G$49,MATCH(orders!$D450,products!$A$1:$A$49,0),MATCH(orders!N$1,products!$A$1:$G$1,0))</f>
        <v>7.169999999999999</v>
      </c>
      <c r="O450">
        <f t="shared" si="20"/>
        <v>7.169999999999999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 t="shared" ref="J451:J514" si="21">IF(I451="Rob","Robusta",IF(I451="Exc","Excelsa",IF(I451="Ara","Arabica","Liberica")))</f>
        <v>Robusta</v>
      </c>
      <c r="K451" t="str">
        <f>INDEX(products!$A$1:$G$49,MATCH(orders!$D451,products!$A$1:$A$49,0),MATCH(orders!K$1,products!$A$1:$G$1,0))</f>
        <v>D</v>
      </c>
      <c r="L451" t="str">
        <f t="shared" ref="L451:L514" si="22">IF(K451="M", "Medium",IF(K451="L","Light","Dark"))</f>
        <v>Dark</v>
      </c>
      <c r="M451">
        <f>INDEX(products!$A$1:$G$49,MATCH(orders!$D451,products!$A$1:$A$49,0),MATCH(orders!M$1,products!$A$1:$G$1,0))</f>
        <v>0.2</v>
      </c>
      <c r="N451">
        <f>INDEX(products!$A$1:$G$49,MATCH(orders!$D451,products!$A$1:$A$49,0),MATCH(orders!N$1,products!$A$1:$G$1,0))</f>
        <v>2.6849999999999996</v>
      </c>
      <c r="O451">
        <f t="shared" ref="O451:O514" si="23">N451*E451</f>
        <v>5.3699999999999992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 t="shared" si="21"/>
        <v>Liberica</v>
      </c>
      <c r="K452" t="str">
        <f>INDEX(products!$A$1:$G$49,MATCH(orders!$D452,products!$A$1:$A$49,0),MATCH(orders!K$1,products!$A$1:$G$1,0))</f>
        <v>L</v>
      </c>
      <c r="L452" t="str">
        <f t="shared" si="22"/>
        <v>Light</v>
      </c>
      <c r="M452">
        <f>INDEX(products!$A$1:$G$49,MATCH(orders!$D452,products!$A$1:$A$49,0),MATCH(orders!M$1,products!$A$1:$G$1,0))</f>
        <v>0.2</v>
      </c>
      <c r="N452">
        <f>INDEX(products!$A$1:$G$49,MATCH(orders!$D452,products!$A$1:$A$49,0),MATCH(orders!N$1,products!$A$1:$G$1,0))</f>
        <v>4.7549999999999999</v>
      </c>
      <c r="O452">
        <f t="shared" si="23"/>
        <v>23.774999999999999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 t="shared" si="21"/>
        <v>Robusta</v>
      </c>
      <c r="K453" t="str">
        <f>INDEX(products!$A$1:$G$49,MATCH(orders!$D453,products!$A$1:$A$49,0),MATCH(orders!K$1,products!$A$1:$G$1,0))</f>
        <v>D</v>
      </c>
      <c r="L453" t="str">
        <f t="shared" si="22"/>
        <v>Dark</v>
      </c>
      <c r="M453">
        <f>INDEX(products!$A$1:$G$49,MATCH(orders!$D453,products!$A$1:$A$49,0),MATCH(orders!M$1,products!$A$1:$G$1,0))</f>
        <v>2.5</v>
      </c>
      <c r="N453">
        <f>INDEX(products!$A$1:$G$49,MATCH(orders!$D453,products!$A$1:$A$49,0),MATCH(orders!N$1,products!$A$1:$G$1,0))</f>
        <v>20.584999999999997</v>
      </c>
      <c r="O453">
        <f t="shared" si="23"/>
        <v>41.169999999999995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 t="shared" si="21"/>
        <v>Arabica</v>
      </c>
      <c r="K454" t="str">
        <f>INDEX(products!$A$1:$G$49,MATCH(orders!$D454,products!$A$1:$A$49,0),MATCH(orders!K$1,products!$A$1:$G$1,0))</f>
        <v>L</v>
      </c>
      <c r="L454" t="str">
        <f t="shared" si="22"/>
        <v>Light</v>
      </c>
      <c r="M454">
        <f>INDEX(products!$A$1:$G$49,MATCH(orders!$D454,products!$A$1:$A$49,0),MATCH(orders!M$1,products!$A$1:$G$1,0))</f>
        <v>0.2</v>
      </c>
      <c r="N454">
        <f>INDEX(products!$A$1:$G$49,MATCH(orders!$D454,products!$A$1:$A$49,0),MATCH(orders!N$1,products!$A$1:$G$1,0))</f>
        <v>3.8849999999999998</v>
      </c>
      <c r="O454">
        <f t="shared" si="23"/>
        <v>11.654999999999999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 t="shared" si="21"/>
        <v>Liberica</v>
      </c>
      <c r="K455" t="str">
        <f>INDEX(products!$A$1:$G$49,MATCH(orders!$D455,products!$A$1:$A$49,0),MATCH(orders!K$1,products!$A$1:$G$1,0))</f>
        <v>L</v>
      </c>
      <c r="L455" t="str">
        <f t="shared" si="22"/>
        <v>Light</v>
      </c>
      <c r="M455">
        <f>INDEX(products!$A$1:$G$49,MATCH(orders!$D455,products!$A$1:$A$49,0),MATCH(orders!M$1,products!$A$1:$G$1,0))</f>
        <v>0.5</v>
      </c>
      <c r="N455">
        <f>INDEX(products!$A$1:$G$49,MATCH(orders!$D455,products!$A$1:$A$49,0),MATCH(orders!N$1,products!$A$1:$G$1,0))</f>
        <v>9.51</v>
      </c>
      <c r="O455">
        <f t="shared" si="23"/>
        <v>38.04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 t="shared" si="21"/>
        <v>Robusta</v>
      </c>
      <c r="K456" t="str">
        <f>INDEX(products!$A$1:$G$49,MATCH(orders!$D456,products!$A$1:$A$49,0),MATCH(orders!K$1,products!$A$1:$G$1,0))</f>
        <v>D</v>
      </c>
      <c r="L456" t="str">
        <f t="shared" si="22"/>
        <v>Dark</v>
      </c>
      <c r="M456">
        <f>INDEX(products!$A$1:$G$49,MATCH(orders!$D456,products!$A$1:$A$49,0),MATCH(orders!M$1,products!$A$1:$G$1,0))</f>
        <v>2.5</v>
      </c>
      <c r="N456">
        <f>INDEX(products!$A$1:$G$49,MATCH(orders!$D456,products!$A$1:$A$49,0),MATCH(orders!N$1,products!$A$1:$G$1,0))</f>
        <v>20.584999999999997</v>
      </c>
      <c r="O456">
        <f t="shared" si="23"/>
        <v>82.339999999999989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 t="shared" si="21"/>
        <v>Liberica</v>
      </c>
      <c r="K457" t="str">
        <f>INDEX(products!$A$1:$G$49,MATCH(orders!$D457,products!$A$1:$A$49,0),MATCH(orders!K$1,products!$A$1:$G$1,0))</f>
        <v>L</v>
      </c>
      <c r="L457" t="str">
        <f t="shared" si="22"/>
        <v>Light</v>
      </c>
      <c r="M457">
        <f>INDEX(products!$A$1:$G$49,MATCH(orders!$D457,products!$A$1:$A$49,0),MATCH(orders!M$1,products!$A$1:$G$1,0))</f>
        <v>0.2</v>
      </c>
      <c r="N457">
        <f>INDEX(products!$A$1:$G$49,MATCH(orders!$D457,products!$A$1:$A$49,0),MATCH(orders!N$1,products!$A$1:$G$1,0))</f>
        <v>4.7549999999999999</v>
      </c>
      <c r="O457">
        <f t="shared" si="23"/>
        <v>9.51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 t="shared" si="21"/>
        <v>Robusta</v>
      </c>
      <c r="K458" t="str">
        <f>INDEX(products!$A$1:$G$49,MATCH(orders!$D458,products!$A$1:$A$49,0),MATCH(orders!K$1,products!$A$1:$G$1,0))</f>
        <v>D</v>
      </c>
      <c r="L458" t="str">
        <f t="shared" si="22"/>
        <v>Dark</v>
      </c>
      <c r="M458">
        <f>INDEX(products!$A$1:$G$49,MATCH(orders!$D458,products!$A$1:$A$49,0),MATCH(orders!M$1,products!$A$1:$G$1,0))</f>
        <v>2.5</v>
      </c>
      <c r="N458">
        <f>INDEX(products!$A$1:$G$49,MATCH(orders!$D458,products!$A$1:$A$49,0),MATCH(orders!N$1,products!$A$1:$G$1,0))</f>
        <v>20.584999999999997</v>
      </c>
      <c r="O458">
        <f t="shared" si="23"/>
        <v>41.169999999999995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 t="shared" si="21"/>
        <v>Liberica</v>
      </c>
      <c r="K459" t="str">
        <f>INDEX(products!$A$1:$G$49,MATCH(orders!$D459,products!$A$1:$A$49,0),MATCH(orders!K$1,products!$A$1:$G$1,0))</f>
        <v>L</v>
      </c>
      <c r="L459" t="str">
        <f t="shared" si="22"/>
        <v>Light</v>
      </c>
      <c r="M459">
        <f>INDEX(products!$A$1:$G$49,MATCH(orders!$D459,products!$A$1:$A$49,0),MATCH(orders!M$1,products!$A$1:$G$1,0))</f>
        <v>0.5</v>
      </c>
      <c r="N459">
        <f>INDEX(products!$A$1:$G$49,MATCH(orders!$D459,products!$A$1:$A$49,0),MATCH(orders!N$1,products!$A$1:$G$1,0))</f>
        <v>9.51</v>
      </c>
      <c r="O459">
        <f t="shared" si="23"/>
        <v>47.55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 t="shared" si="21"/>
        <v>Arabica</v>
      </c>
      <c r="K460" t="str">
        <f>INDEX(products!$A$1:$G$49,MATCH(orders!$D460,products!$A$1:$A$49,0),MATCH(orders!K$1,products!$A$1:$G$1,0))</f>
        <v>M</v>
      </c>
      <c r="L460" t="str">
        <f t="shared" si="22"/>
        <v>Medium</v>
      </c>
      <c r="M460">
        <f>INDEX(products!$A$1:$G$49,MATCH(orders!$D460,products!$A$1:$A$49,0),MATCH(orders!M$1,products!$A$1:$G$1,0))</f>
        <v>1</v>
      </c>
      <c r="N460">
        <f>INDEX(products!$A$1:$G$49,MATCH(orders!$D460,products!$A$1:$A$49,0),MATCH(orders!N$1,products!$A$1:$G$1,0))</f>
        <v>11.25</v>
      </c>
      <c r="O460">
        <f t="shared" si="23"/>
        <v>45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 t="shared" si="21"/>
        <v>Liberica</v>
      </c>
      <c r="K461" t="str">
        <f>INDEX(products!$A$1:$G$49,MATCH(orders!$D461,products!$A$1:$A$49,0),MATCH(orders!K$1,products!$A$1:$G$1,0))</f>
        <v>L</v>
      </c>
      <c r="L461" t="str">
        <f t="shared" si="22"/>
        <v>Light</v>
      </c>
      <c r="M461">
        <f>INDEX(products!$A$1:$G$49,MATCH(orders!$D461,products!$A$1:$A$49,0),MATCH(orders!M$1,products!$A$1:$G$1,0))</f>
        <v>0.2</v>
      </c>
      <c r="N461">
        <f>INDEX(products!$A$1:$G$49,MATCH(orders!$D461,products!$A$1:$A$49,0),MATCH(orders!N$1,products!$A$1:$G$1,0))</f>
        <v>4.7549999999999999</v>
      </c>
      <c r="O461">
        <f t="shared" si="23"/>
        <v>23.774999999999999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 t="shared" si="21"/>
        <v>Robusta</v>
      </c>
      <c r="K462" t="str">
        <f>INDEX(products!$A$1:$G$49,MATCH(orders!$D462,products!$A$1:$A$49,0),MATCH(orders!K$1,products!$A$1:$G$1,0))</f>
        <v>D</v>
      </c>
      <c r="L462" t="str">
        <f t="shared" si="22"/>
        <v>Dark</v>
      </c>
      <c r="M462">
        <f>INDEX(products!$A$1:$G$49,MATCH(orders!$D462,products!$A$1:$A$49,0),MATCH(orders!M$1,products!$A$1:$G$1,0))</f>
        <v>0.5</v>
      </c>
      <c r="N462">
        <f>INDEX(products!$A$1:$G$49,MATCH(orders!$D462,products!$A$1:$A$49,0),MATCH(orders!N$1,products!$A$1:$G$1,0))</f>
        <v>5.3699999999999992</v>
      </c>
      <c r="O462">
        <f t="shared" si="23"/>
        <v>16.11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 t="shared" si="21"/>
        <v>Robusta</v>
      </c>
      <c r="K463" t="str">
        <f>INDEX(products!$A$1:$G$49,MATCH(orders!$D463,products!$A$1:$A$49,0),MATCH(orders!K$1,products!$A$1:$G$1,0))</f>
        <v>D</v>
      </c>
      <c r="L463" t="str">
        <f t="shared" si="22"/>
        <v>Dark</v>
      </c>
      <c r="M463">
        <f>INDEX(products!$A$1:$G$49,MATCH(orders!$D463,products!$A$1:$A$49,0),MATCH(orders!M$1,products!$A$1:$G$1,0))</f>
        <v>0.2</v>
      </c>
      <c r="N463">
        <f>INDEX(products!$A$1:$G$49,MATCH(orders!$D463,products!$A$1:$A$49,0),MATCH(orders!N$1,products!$A$1:$G$1,0))</f>
        <v>2.6849999999999996</v>
      </c>
      <c r="O463">
        <f t="shared" si="23"/>
        <v>10.739999999999998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 t="shared" si="21"/>
        <v>Arabica</v>
      </c>
      <c r="K464" t="str">
        <f>INDEX(products!$A$1:$G$49,MATCH(orders!$D464,products!$A$1:$A$49,0),MATCH(orders!K$1,products!$A$1:$G$1,0))</f>
        <v>D</v>
      </c>
      <c r="L464" t="str">
        <f t="shared" si="22"/>
        <v>Dark</v>
      </c>
      <c r="M464">
        <f>INDEX(products!$A$1:$G$49,MATCH(orders!$D464,products!$A$1:$A$49,0),MATCH(orders!M$1,products!$A$1:$G$1,0))</f>
        <v>1</v>
      </c>
      <c r="N464">
        <f>INDEX(products!$A$1:$G$49,MATCH(orders!$D464,products!$A$1:$A$49,0),MATCH(orders!N$1,products!$A$1:$G$1,0))</f>
        <v>9.9499999999999993</v>
      </c>
      <c r="O464">
        <f t="shared" si="23"/>
        <v>49.75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 t="shared" si="21"/>
        <v>Excelsa</v>
      </c>
      <c r="K465" t="str">
        <f>INDEX(products!$A$1:$G$49,MATCH(orders!$D465,products!$A$1:$A$49,0),MATCH(orders!K$1,products!$A$1:$G$1,0))</f>
        <v>M</v>
      </c>
      <c r="L465" t="str">
        <f t="shared" si="22"/>
        <v>Medium</v>
      </c>
      <c r="M465">
        <f>INDEX(products!$A$1:$G$49,MATCH(orders!$D465,products!$A$1:$A$49,0),MATCH(orders!M$1,products!$A$1:$G$1,0))</f>
        <v>1</v>
      </c>
      <c r="N465">
        <f>INDEX(products!$A$1:$G$49,MATCH(orders!$D465,products!$A$1:$A$49,0),MATCH(orders!N$1,products!$A$1:$G$1,0))</f>
        <v>13.75</v>
      </c>
      <c r="O465">
        <f t="shared" si="23"/>
        <v>27.5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 t="shared" si="21"/>
        <v>Liberica</v>
      </c>
      <c r="K466" t="str">
        <f>INDEX(products!$A$1:$G$49,MATCH(orders!$D466,products!$A$1:$A$49,0),MATCH(orders!K$1,products!$A$1:$G$1,0))</f>
        <v>D</v>
      </c>
      <c r="L466" t="str">
        <f t="shared" si="22"/>
        <v>Dark</v>
      </c>
      <c r="M466">
        <f>INDEX(products!$A$1:$G$49,MATCH(orders!$D466,products!$A$1:$A$49,0),MATCH(orders!M$1,products!$A$1:$G$1,0))</f>
        <v>2.5</v>
      </c>
      <c r="N466">
        <f>INDEX(products!$A$1:$G$49,MATCH(orders!$D466,products!$A$1:$A$49,0),MATCH(orders!N$1,products!$A$1:$G$1,0))</f>
        <v>29.784999999999997</v>
      </c>
      <c r="O466">
        <f t="shared" si="23"/>
        <v>119.13999999999999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 t="shared" si="21"/>
        <v>Robusta</v>
      </c>
      <c r="K467" t="str">
        <f>INDEX(products!$A$1:$G$49,MATCH(orders!$D467,products!$A$1:$A$49,0),MATCH(orders!K$1,products!$A$1:$G$1,0))</f>
        <v>D</v>
      </c>
      <c r="L467" t="str">
        <f t="shared" si="22"/>
        <v>Dark</v>
      </c>
      <c r="M467">
        <f>INDEX(products!$A$1:$G$49,MATCH(orders!$D467,products!$A$1:$A$49,0),MATCH(orders!M$1,products!$A$1:$G$1,0))</f>
        <v>2.5</v>
      </c>
      <c r="N467">
        <f>INDEX(products!$A$1:$G$49,MATCH(orders!$D467,products!$A$1:$A$49,0),MATCH(orders!N$1,products!$A$1:$G$1,0))</f>
        <v>20.584999999999997</v>
      </c>
      <c r="O467">
        <f t="shared" si="23"/>
        <v>20.584999999999997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 t="shared" si="21"/>
        <v>Arabica</v>
      </c>
      <c r="K468" t="str">
        <f>INDEX(products!$A$1:$G$49,MATCH(orders!$D468,products!$A$1:$A$49,0),MATCH(orders!K$1,products!$A$1:$G$1,0))</f>
        <v>D</v>
      </c>
      <c r="L468" t="str">
        <f t="shared" si="22"/>
        <v>Dark</v>
      </c>
      <c r="M468">
        <f>INDEX(products!$A$1:$G$49,MATCH(orders!$D468,products!$A$1:$A$49,0),MATCH(orders!M$1,products!$A$1:$G$1,0))</f>
        <v>0.2</v>
      </c>
      <c r="N468">
        <f>INDEX(products!$A$1:$G$49,MATCH(orders!$D468,products!$A$1:$A$49,0),MATCH(orders!N$1,products!$A$1:$G$1,0))</f>
        <v>2.9849999999999999</v>
      </c>
      <c r="O468">
        <f t="shared" si="23"/>
        <v>8.9550000000000001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 t="shared" si="21"/>
        <v>Arabica</v>
      </c>
      <c r="K469" t="str">
        <f>INDEX(products!$A$1:$G$49,MATCH(orders!$D469,products!$A$1:$A$49,0),MATCH(orders!K$1,products!$A$1:$G$1,0))</f>
        <v>D</v>
      </c>
      <c r="L469" t="str">
        <f t="shared" si="22"/>
        <v>Dark</v>
      </c>
      <c r="M469">
        <f>INDEX(products!$A$1:$G$49,MATCH(orders!$D469,products!$A$1:$A$49,0),MATCH(orders!M$1,products!$A$1:$G$1,0))</f>
        <v>0.5</v>
      </c>
      <c r="N469">
        <f>INDEX(products!$A$1:$G$49,MATCH(orders!$D469,products!$A$1:$A$49,0),MATCH(orders!N$1,products!$A$1:$G$1,0))</f>
        <v>5.97</v>
      </c>
      <c r="O469">
        <f t="shared" si="23"/>
        <v>5.97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 t="shared" si="21"/>
        <v>Excelsa</v>
      </c>
      <c r="K470" t="str">
        <f>INDEX(products!$A$1:$G$49,MATCH(orders!$D470,products!$A$1:$A$49,0),MATCH(orders!K$1,products!$A$1:$G$1,0))</f>
        <v>M</v>
      </c>
      <c r="L470" t="str">
        <f t="shared" si="22"/>
        <v>Medium</v>
      </c>
      <c r="M470">
        <f>INDEX(products!$A$1:$G$49,MATCH(orders!$D470,products!$A$1:$A$49,0),MATCH(orders!M$1,products!$A$1:$G$1,0))</f>
        <v>1</v>
      </c>
      <c r="N470">
        <f>INDEX(products!$A$1:$G$49,MATCH(orders!$D470,products!$A$1:$A$49,0),MATCH(orders!N$1,products!$A$1:$G$1,0))</f>
        <v>13.75</v>
      </c>
      <c r="O470">
        <f t="shared" si="23"/>
        <v>41.25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 t="shared" si="21"/>
        <v>Excelsa</v>
      </c>
      <c r="K471" t="str">
        <f>INDEX(products!$A$1:$G$49,MATCH(orders!$D471,products!$A$1:$A$49,0),MATCH(orders!K$1,products!$A$1:$G$1,0))</f>
        <v>L</v>
      </c>
      <c r="L471" t="str">
        <f t="shared" si="22"/>
        <v>Light</v>
      </c>
      <c r="M471">
        <f>INDEX(products!$A$1:$G$49,MATCH(orders!$D471,products!$A$1:$A$49,0),MATCH(orders!M$1,products!$A$1:$G$1,0))</f>
        <v>0.2</v>
      </c>
      <c r="N471">
        <f>INDEX(products!$A$1:$G$49,MATCH(orders!$D471,products!$A$1:$A$49,0),MATCH(orders!N$1,products!$A$1:$G$1,0))</f>
        <v>4.4550000000000001</v>
      </c>
      <c r="O471">
        <f t="shared" si="23"/>
        <v>22.274999999999999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 t="shared" si="21"/>
        <v>Arabica</v>
      </c>
      <c r="K472" t="str">
        <f>INDEX(products!$A$1:$G$49,MATCH(orders!$D472,products!$A$1:$A$49,0),MATCH(orders!K$1,products!$A$1:$G$1,0))</f>
        <v>M</v>
      </c>
      <c r="L472" t="str">
        <f t="shared" si="22"/>
        <v>Medium</v>
      </c>
      <c r="M472">
        <f>INDEX(products!$A$1:$G$49,MATCH(orders!$D472,products!$A$1:$A$49,0),MATCH(orders!M$1,products!$A$1:$G$1,0))</f>
        <v>0.5</v>
      </c>
      <c r="N472">
        <f>INDEX(products!$A$1:$G$49,MATCH(orders!$D472,products!$A$1:$A$49,0),MATCH(orders!N$1,products!$A$1:$G$1,0))</f>
        <v>6.75</v>
      </c>
      <c r="O472">
        <f t="shared" si="23"/>
        <v>6.75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 t="shared" si="21"/>
        <v>Liberica</v>
      </c>
      <c r="K473" t="str">
        <f>INDEX(products!$A$1:$G$49,MATCH(orders!$D473,products!$A$1:$A$49,0),MATCH(orders!K$1,products!$A$1:$G$1,0))</f>
        <v>M</v>
      </c>
      <c r="L473" t="str">
        <f t="shared" si="22"/>
        <v>Medium</v>
      </c>
      <c r="M473">
        <f>INDEX(products!$A$1:$G$49,MATCH(orders!$D473,products!$A$1:$A$49,0),MATCH(orders!M$1,products!$A$1:$G$1,0))</f>
        <v>2.5</v>
      </c>
      <c r="N473">
        <f>INDEX(products!$A$1:$G$49,MATCH(orders!$D473,products!$A$1:$A$49,0),MATCH(orders!N$1,products!$A$1:$G$1,0))</f>
        <v>33.464999999999996</v>
      </c>
      <c r="O473">
        <f t="shared" si="23"/>
        <v>133.85999999999999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 t="shared" si="21"/>
        <v>Arabica</v>
      </c>
      <c r="K474" t="str">
        <f>INDEX(products!$A$1:$G$49,MATCH(orders!$D474,products!$A$1:$A$49,0),MATCH(orders!K$1,products!$A$1:$G$1,0))</f>
        <v>D</v>
      </c>
      <c r="L474" t="str">
        <f t="shared" si="22"/>
        <v>Dark</v>
      </c>
      <c r="M474">
        <f>INDEX(products!$A$1:$G$49,MATCH(orders!$D474,products!$A$1:$A$49,0),MATCH(orders!M$1,products!$A$1:$G$1,0))</f>
        <v>0.2</v>
      </c>
      <c r="N474">
        <f>INDEX(products!$A$1:$G$49,MATCH(orders!$D474,products!$A$1:$A$49,0),MATCH(orders!N$1,products!$A$1:$G$1,0))</f>
        <v>2.9849999999999999</v>
      </c>
      <c r="O474">
        <f t="shared" si="23"/>
        <v>5.97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 t="shared" si="21"/>
        <v>Arabica</v>
      </c>
      <c r="K475" t="str">
        <f>INDEX(products!$A$1:$G$49,MATCH(orders!$D475,products!$A$1:$A$49,0),MATCH(orders!K$1,products!$A$1:$G$1,0))</f>
        <v>L</v>
      </c>
      <c r="L475" t="str">
        <f t="shared" si="22"/>
        <v>Light</v>
      </c>
      <c r="M475">
        <f>INDEX(products!$A$1:$G$49,MATCH(orders!$D475,products!$A$1:$A$49,0),MATCH(orders!M$1,products!$A$1:$G$1,0))</f>
        <v>1</v>
      </c>
      <c r="N475">
        <f>INDEX(products!$A$1:$G$49,MATCH(orders!$D475,products!$A$1:$A$49,0),MATCH(orders!N$1,products!$A$1:$G$1,0))</f>
        <v>12.95</v>
      </c>
      <c r="O475">
        <f t="shared" si="23"/>
        <v>25.9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 t="shared" si="21"/>
        <v>Excelsa</v>
      </c>
      <c r="K476" t="str">
        <f>INDEX(products!$A$1:$G$49,MATCH(orders!$D476,products!$A$1:$A$49,0),MATCH(orders!K$1,products!$A$1:$G$1,0))</f>
        <v>M</v>
      </c>
      <c r="L476" t="str">
        <f t="shared" si="22"/>
        <v>Medium</v>
      </c>
      <c r="M476">
        <f>INDEX(products!$A$1:$G$49,MATCH(orders!$D476,products!$A$1:$A$49,0),MATCH(orders!M$1,products!$A$1:$G$1,0))</f>
        <v>2.5</v>
      </c>
      <c r="N476">
        <f>INDEX(products!$A$1:$G$49,MATCH(orders!$D476,products!$A$1:$A$49,0),MATCH(orders!N$1,products!$A$1:$G$1,0))</f>
        <v>31.624999999999996</v>
      </c>
      <c r="O476">
        <f t="shared" si="23"/>
        <v>31.624999999999996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 t="shared" si="21"/>
        <v>Liberica</v>
      </c>
      <c r="K477" t="str">
        <f>INDEX(products!$A$1:$G$49,MATCH(orders!$D477,products!$A$1:$A$49,0),MATCH(orders!K$1,products!$A$1:$G$1,0))</f>
        <v>M</v>
      </c>
      <c r="L477" t="str">
        <f t="shared" si="22"/>
        <v>Medium</v>
      </c>
      <c r="M477">
        <f>INDEX(products!$A$1:$G$49,MATCH(orders!$D477,products!$A$1:$A$49,0),MATCH(orders!M$1,products!$A$1:$G$1,0))</f>
        <v>0.2</v>
      </c>
      <c r="N477">
        <f>INDEX(products!$A$1:$G$49,MATCH(orders!$D477,products!$A$1:$A$49,0),MATCH(orders!N$1,products!$A$1:$G$1,0))</f>
        <v>4.3650000000000002</v>
      </c>
      <c r="O477">
        <f t="shared" si="23"/>
        <v>8.73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 t="shared" si="21"/>
        <v>Excelsa</v>
      </c>
      <c r="K478" t="str">
        <f>INDEX(products!$A$1:$G$49,MATCH(orders!$D478,products!$A$1:$A$49,0),MATCH(orders!K$1,products!$A$1:$G$1,0))</f>
        <v>L</v>
      </c>
      <c r="L478" t="str">
        <f t="shared" si="22"/>
        <v>Light</v>
      </c>
      <c r="M478">
        <f>INDEX(products!$A$1:$G$49,MATCH(orders!$D478,products!$A$1:$A$49,0),MATCH(orders!M$1,products!$A$1:$G$1,0))</f>
        <v>0.2</v>
      </c>
      <c r="N478">
        <f>INDEX(products!$A$1:$G$49,MATCH(orders!$D478,products!$A$1:$A$49,0),MATCH(orders!N$1,products!$A$1:$G$1,0))</f>
        <v>4.4550000000000001</v>
      </c>
      <c r="O478">
        <f t="shared" si="23"/>
        <v>26.73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 t="shared" si="21"/>
        <v>Liberica</v>
      </c>
      <c r="K479" t="str">
        <f>INDEX(products!$A$1:$G$49,MATCH(orders!$D479,products!$A$1:$A$49,0),MATCH(orders!K$1,products!$A$1:$G$1,0))</f>
        <v>M</v>
      </c>
      <c r="L479" t="str">
        <f t="shared" si="22"/>
        <v>Medium</v>
      </c>
      <c r="M479">
        <f>INDEX(products!$A$1:$G$49,MATCH(orders!$D479,products!$A$1:$A$49,0),MATCH(orders!M$1,products!$A$1:$G$1,0))</f>
        <v>0.2</v>
      </c>
      <c r="N479">
        <f>INDEX(products!$A$1:$G$49,MATCH(orders!$D479,products!$A$1:$A$49,0),MATCH(orders!N$1,products!$A$1:$G$1,0))</f>
        <v>4.3650000000000002</v>
      </c>
      <c r="O479">
        <f t="shared" si="23"/>
        <v>26.19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 t="shared" si="21"/>
        <v>Robusta</v>
      </c>
      <c r="K480" t="str">
        <f>INDEX(products!$A$1:$G$49,MATCH(orders!$D480,products!$A$1:$A$49,0),MATCH(orders!K$1,products!$A$1:$G$1,0))</f>
        <v>D</v>
      </c>
      <c r="L480" t="str">
        <f t="shared" si="22"/>
        <v>Dark</v>
      </c>
      <c r="M480">
        <f>INDEX(products!$A$1:$G$49,MATCH(orders!$D480,products!$A$1:$A$49,0),MATCH(orders!M$1,products!$A$1:$G$1,0))</f>
        <v>1</v>
      </c>
      <c r="N480">
        <f>INDEX(products!$A$1:$G$49,MATCH(orders!$D480,products!$A$1:$A$49,0),MATCH(orders!N$1,products!$A$1:$G$1,0))</f>
        <v>8.9499999999999993</v>
      </c>
      <c r="O480">
        <f t="shared" si="23"/>
        <v>53.699999999999996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 t="shared" si="21"/>
        <v>Excelsa</v>
      </c>
      <c r="K481" t="str">
        <f>INDEX(products!$A$1:$G$49,MATCH(orders!$D481,products!$A$1:$A$49,0),MATCH(orders!K$1,products!$A$1:$G$1,0))</f>
        <v>M</v>
      </c>
      <c r="L481" t="str">
        <f t="shared" si="22"/>
        <v>Medium</v>
      </c>
      <c r="M481">
        <f>INDEX(products!$A$1:$G$49,MATCH(orders!$D481,products!$A$1:$A$49,0),MATCH(orders!M$1,products!$A$1:$G$1,0))</f>
        <v>2.5</v>
      </c>
      <c r="N481">
        <f>INDEX(products!$A$1:$G$49,MATCH(orders!$D481,products!$A$1:$A$49,0),MATCH(orders!N$1,products!$A$1:$G$1,0))</f>
        <v>31.624999999999996</v>
      </c>
      <c r="O481">
        <f t="shared" si="23"/>
        <v>126.49999999999999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 t="shared" si="21"/>
        <v>Excelsa</v>
      </c>
      <c r="K482" t="str">
        <f>INDEX(products!$A$1:$G$49,MATCH(orders!$D482,products!$A$1:$A$49,0),MATCH(orders!K$1,products!$A$1:$G$1,0))</f>
        <v>M</v>
      </c>
      <c r="L482" t="str">
        <f t="shared" si="22"/>
        <v>Medium</v>
      </c>
      <c r="M482">
        <f>INDEX(products!$A$1:$G$49,MATCH(orders!$D482,products!$A$1:$A$49,0),MATCH(orders!M$1,products!$A$1:$G$1,0))</f>
        <v>0.2</v>
      </c>
      <c r="N482">
        <f>INDEX(products!$A$1:$G$49,MATCH(orders!$D482,products!$A$1:$A$49,0),MATCH(orders!N$1,products!$A$1:$G$1,0))</f>
        <v>4.125</v>
      </c>
      <c r="O482">
        <f t="shared" si="23"/>
        <v>4.125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 t="shared" si="21"/>
        <v>Robusta</v>
      </c>
      <c r="K483" t="str">
        <f>INDEX(products!$A$1:$G$49,MATCH(orders!$D483,products!$A$1:$A$49,0),MATCH(orders!K$1,products!$A$1:$G$1,0))</f>
        <v>L</v>
      </c>
      <c r="L483" t="str">
        <f t="shared" si="22"/>
        <v>Light</v>
      </c>
      <c r="M483">
        <f>INDEX(products!$A$1:$G$49,MATCH(orders!$D483,products!$A$1:$A$49,0),MATCH(orders!M$1,products!$A$1:$G$1,0))</f>
        <v>1</v>
      </c>
      <c r="N483">
        <f>INDEX(products!$A$1:$G$49,MATCH(orders!$D483,products!$A$1:$A$49,0),MATCH(orders!N$1,products!$A$1:$G$1,0))</f>
        <v>11.95</v>
      </c>
      <c r="O483">
        <f t="shared" si="23"/>
        <v>23.9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 t="shared" si="21"/>
        <v>Excelsa</v>
      </c>
      <c r="K484" t="str">
        <f>INDEX(products!$A$1:$G$49,MATCH(orders!$D484,products!$A$1:$A$49,0),MATCH(orders!K$1,products!$A$1:$G$1,0))</f>
        <v>D</v>
      </c>
      <c r="L484" t="str">
        <f t="shared" si="22"/>
        <v>Dark</v>
      </c>
      <c r="M484">
        <f>INDEX(products!$A$1:$G$49,MATCH(orders!$D484,products!$A$1:$A$49,0),MATCH(orders!M$1,products!$A$1:$G$1,0))</f>
        <v>2.5</v>
      </c>
      <c r="N484">
        <f>INDEX(products!$A$1:$G$49,MATCH(orders!$D484,products!$A$1:$A$49,0),MATCH(orders!N$1,products!$A$1:$G$1,0))</f>
        <v>27.945</v>
      </c>
      <c r="O484">
        <f t="shared" si="23"/>
        <v>139.72499999999999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 t="shared" si="21"/>
        <v>Liberica</v>
      </c>
      <c r="K485" t="str">
        <f>INDEX(products!$A$1:$G$49,MATCH(orders!$D485,products!$A$1:$A$49,0),MATCH(orders!K$1,products!$A$1:$G$1,0))</f>
        <v>D</v>
      </c>
      <c r="L485" t="str">
        <f t="shared" si="22"/>
        <v>Dark</v>
      </c>
      <c r="M485">
        <f>INDEX(products!$A$1:$G$49,MATCH(orders!$D485,products!$A$1:$A$49,0),MATCH(orders!M$1,products!$A$1:$G$1,0))</f>
        <v>2.5</v>
      </c>
      <c r="N485">
        <f>INDEX(products!$A$1:$G$49,MATCH(orders!$D485,products!$A$1:$A$49,0),MATCH(orders!N$1,products!$A$1:$G$1,0))</f>
        <v>29.784999999999997</v>
      </c>
      <c r="O485">
        <f t="shared" si="23"/>
        <v>59.569999999999993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 t="shared" si="21"/>
        <v>Liberica</v>
      </c>
      <c r="K486" t="str">
        <f>INDEX(products!$A$1:$G$49,MATCH(orders!$D486,products!$A$1:$A$49,0),MATCH(orders!K$1,products!$A$1:$G$1,0))</f>
        <v>L</v>
      </c>
      <c r="L486" t="str">
        <f t="shared" si="22"/>
        <v>Light</v>
      </c>
      <c r="M486">
        <f>INDEX(products!$A$1:$G$49,MATCH(orders!$D486,products!$A$1:$A$49,0),MATCH(orders!M$1,products!$A$1:$G$1,0))</f>
        <v>0.5</v>
      </c>
      <c r="N486">
        <f>INDEX(products!$A$1:$G$49,MATCH(orders!$D486,products!$A$1:$A$49,0),MATCH(orders!N$1,products!$A$1:$G$1,0))</f>
        <v>9.51</v>
      </c>
      <c r="O486">
        <f t="shared" si="23"/>
        <v>57.06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 t="shared" si="21"/>
        <v>Robusta</v>
      </c>
      <c r="K487" t="str">
        <f>INDEX(products!$A$1:$G$49,MATCH(orders!$D487,products!$A$1:$A$49,0),MATCH(orders!K$1,products!$A$1:$G$1,0))</f>
        <v>L</v>
      </c>
      <c r="L487" t="str">
        <f t="shared" si="22"/>
        <v>Light</v>
      </c>
      <c r="M487">
        <f>INDEX(products!$A$1:$G$49,MATCH(orders!$D487,products!$A$1:$A$49,0),MATCH(orders!M$1,products!$A$1:$G$1,0))</f>
        <v>0.2</v>
      </c>
      <c r="N487">
        <f>INDEX(products!$A$1:$G$49,MATCH(orders!$D487,products!$A$1:$A$49,0),MATCH(orders!N$1,products!$A$1:$G$1,0))</f>
        <v>3.5849999999999995</v>
      </c>
      <c r="O487">
        <f t="shared" si="23"/>
        <v>21.509999999999998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 t="shared" si="21"/>
        <v>Liberica</v>
      </c>
      <c r="K488" t="str">
        <f>INDEX(products!$A$1:$G$49,MATCH(orders!$D488,products!$A$1:$A$49,0),MATCH(orders!K$1,products!$A$1:$G$1,0))</f>
        <v>M</v>
      </c>
      <c r="L488" t="str">
        <f t="shared" si="22"/>
        <v>Medium</v>
      </c>
      <c r="M488">
        <f>INDEX(products!$A$1:$G$49,MATCH(orders!$D488,products!$A$1:$A$49,0),MATCH(orders!M$1,products!$A$1:$G$1,0))</f>
        <v>0.5</v>
      </c>
      <c r="N488">
        <f>INDEX(products!$A$1:$G$49,MATCH(orders!$D488,products!$A$1:$A$49,0),MATCH(orders!N$1,products!$A$1:$G$1,0))</f>
        <v>8.73</v>
      </c>
      <c r="O488">
        <f t="shared" si="23"/>
        <v>52.38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 t="shared" si="21"/>
        <v>Excelsa</v>
      </c>
      <c r="K489" t="str">
        <f>INDEX(products!$A$1:$G$49,MATCH(orders!$D489,products!$A$1:$A$49,0),MATCH(orders!K$1,products!$A$1:$G$1,0))</f>
        <v>D</v>
      </c>
      <c r="L489" t="str">
        <f t="shared" si="22"/>
        <v>Dark</v>
      </c>
      <c r="M489">
        <f>INDEX(products!$A$1:$G$49,MATCH(orders!$D489,products!$A$1:$A$49,0),MATCH(orders!M$1,products!$A$1:$G$1,0))</f>
        <v>1</v>
      </c>
      <c r="N489">
        <f>INDEX(products!$A$1:$G$49,MATCH(orders!$D489,products!$A$1:$A$49,0),MATCH(orders!N$1,products!$A$1:$G$1,0))</f>
        <v>12.15</v>
      </c>
      <c r="O489">
        <f t="shared" si="23"/>
        <v>72.900000000000006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 t="shared" si="21"/>
        <v>Robusta</v>
      </c>
      <c r="K490" t="str">
        <f>INDEX(products!$A$1:$G$49,MATCH(orders!$D490,products!$A$1:$A$49,0),MATCH(orders!K$1,products!$A$1:$G$1,0))</f>
        <v>M</v>
      </c>
      <c r="L490" t="str">
        <f t="shared" si="22"/>
        <v>Medium</v>
      </c>
      <c r="M490">
        <f>INDEX(products!$A$1:$G$49,MATCH(orders!$D490,products!$A$1:$A$49,0),MATCH(orders!M$1,products!$A$1:$G$1,0))</f>
        <v>0.2</v>
      </c>
      <c r="N490">
        <f>INDEX(products!$A$1:$G$49,MATCH(orders!$D490,products!$A$1:$A$49,0),MATCH(orders!N$1,products!$A$1:$G$1,0))</f>
        <v>2.9849999999999999</v>
      </c>
      <c r="O490">
        <f t="shared" si="23"/>
        <v>14.924999999999999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 t="shared" si="21"/>
        <v>Liberica</v>
      </c>
      <c r="K491" t="str">
        <f>INDEX(products!$A$1:$G$49,MATCH(orders!$D491,products!$A$1:$A$49,0),MATCH(orders!K$1,products!$A$1:$G$1,0))</f>
        <v>L</v>
      </c>
      <c r="L491" t="str">
        <f t="shared" si="22"/>
        <v>Light</v>
      </c>
      <c r="M491">
        <f>INDEX(products!$A$1:$G$49,MATCH(orders!$D491,products!$A$1:$A$49,0),MATCH(orders!M$1,products!$A$1:$G$1,0))</f>
        <v>1</v>
      </c>
      <c r="N491">
        <f>INDEX(products!$A$1:$G$49,MATCH(orders!$D491,products!$A$1:$A$49,0),MATCH(orders!N$1,products!$A$1:$G$1,0))</f>
        <v>15.85</v>
      </c>
      <c r="O491">
        <f t="shared" si="23"/>
        <v>95.1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 t="shared" si="21"/>
        <v>Liberica</v>
      </c>
      <c r="K492" t="str">
        <f>INDEX(products!$A$1:$G$49,MATCH(orders!$D492,products!$A$1:$A$49,0),MATCH(orders!K$1,products!$A$1:$G$1,0))</f>
        <v>D</v>
      </c>
      <c r="L492" t="str">
        <f t="shared" si="22"/>
        <v>Dark</v>
      </c>
      <c r="M492">
        <f>INDEX(products!$A$1:$G$49,MATCH(orders!$D492,products!$A$1:$A$49,0),MATCH(orders!M$1,products!$A$1:$G$1,0))</f>
        <v>0.5</v>
      </c>
      <c r="N492">
        <f>INDEX(products!$A$1:$G$49,MATCH(orders!$D492,products!$A$1:$A$49,0),MATCH(orders!N$1,products!$A$1:$G$1,0))</f>
        <v>7.77</v>
      </c>
      <c r="O492">
        <f t="shared" si="23"/>
        <v>15.54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 t="shared" si="21"/>
        <v>Liberica</v>
      </c>
      <c r="K493" t="str">
        <f>INDEX(products!$A$1:$G$49,MATCH(orders!$D493,products!$A$1:$A$49,0),MATCH(orders!K$1,products!$A$1:$G$1,0))</f>
        <v>D</v>
      </c>
      <c r="L493" t="str">
        <f t="shared" si="22"/>
        <v>Dark</v>
      </c>
      <c r="M493">
        <f>INDEX(products!$A$1:$G$49,MATCH(orders!$D493,products!$A$1:$A$49,0),MATCH(orders!M$1,products!$A$1:$G$1,0))</f>
        <v>0.2</v>
      </c>
      <c r="N493">
        <f>INDEX(products!$A$1:$G$49,MATCH(orders!$D493,products!$A$1:$A$49,0),MATCH(orders!N$1,products!$A$1:$G$1,0))</f>
        <v>3.8849999999999998</v>
      </c>
      <c r="O493">
        <f t="shared" si="23"/>
        <v>23.31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 t="shared" si="21"/>
        <v>Excelsa</v>
      </c>
      <c r="K494" t="str">
        <f>INDEX(products!$A$1:$G$49,MATCH(orders!$D494,products!$A$1:$A$49,0),MATCH(orders!K$1,products!$A$1:$G$1,0))</f>
        <v>M</v>
      </c>
      <c r="L494" t="str">
        <f t="shared" si="22"/>
        <v>Medium</v>
      </c>
      <c r="M494">
        <f>INDEX(products!$A$1:$G$49,MATCH(orders!$D494,products!$A$1:$A$49,0),MATCH(orders!M$1,products!$A$1:$G$1,0))</f>
        <v>0.2</v>
      </c>
      <c r="N494">
        <f>INDEX(products!$A$1:$G$49,MATCH(orders!$D494,products!$A$1:$A$49,0),MATCH(orders!N$1,products!$A$1:$G$1,0))</f>
        <v>4.125</v>
      </c>
      <c r="O494">
        <f t="shared" si="23"/>
        <v>4.125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 t="shared" si="21"/>
        <v>Robusta</v>
      </c>
      <c r="K495" t="str">
        <f>INDEX(products!$A$1:$G$49,MATCH(orders!$D495,products!$A$1:$A$49,0),MATCH(orders!K$1,products!$A$1:$G$1,0))</f>
        <v>M</v>
      </c>
      <c r="L495" t="str">
        <f t="shared" si="22"/>
        <v>Medium</v>
      </c>
      <c r="M495">
        <f>INDEX(products!$A$1:$G$49,MATCH(orders!$D495,products!$A$1:$A$49,0),MATCH(orders!M$1,products!$A$1:$G$1,0))</f>
        <v>0.5</v>
      </c>
      <c r="N495">
        <f>INDEX(products!$A$1:$G$49,MATCH(orders!$D495,products!$A$1:$A$49,0),MATCH(orders!N$1,products!$A$1:$G$1,0))</f>
        <v>5.97</v>
      </c>
      <c r="O495">
        <f t="shared" si="23"/>
        <v>35.82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 t="shared" si="21"/>
        <v>Liberica</v>
      </c>
      <c r="K496" t="str">
        <f>INDEX(products!$A$1:$G$49,MATCH(orders!$D496,products!$A$1:$A$49,0),MATCH(orders!K$1,products!$A$1:$G$1,0))</f>
        <v>L</v>
      </c>
      <c r="L496" t="str">
        <f t="shared" si="22"/>
        <v>Light</v>
      </c>
      <c r="M496">
        <f>INDEX(products!$A$1:$G$49,MATCH(orders!$D496,products!$A$1:$A$49,0),MATCH(orders!M$1,products!$A$1:$G$1,0))</f>
        <v>1</v>
      </c>
      <c r="N496">
        <f>INDEX(products!$A$1:$G$49,MATCH(orders!$D496,products!$A$1:$A$49,0),MATCH(orders!N$1,products!$A$1:$G$1,0))</f>
        <v>15.85</v>
      </c>
      <c r="O496">
        <f t="shared" si="23"/>
        <v>31.7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 t="shared" si="21"/>
        <v>Liberica</v>
      </c>
      <c r="K497" t="str">
        <f>INDEX(products!$A$1:$G$49,MATCH(orders!$D497,products!$A$1:$A$49,0),MATCH(orders!K$1,products!$A$1:$G$1,0))</f>
        <v>L</v>
      </c>
      <c r="L497" t="str">
        <f t="shared" si="22"/>
        <v>Light</v>
      </c>
      <c r="M497">
        <f>INDEX(products!$A$1:$G$49,MATCH(orders!$D497,products!$A$1:$A$49,0),MATCH(orders!M$1,products!$A$1:$G$1,0))</f>
        <v>1</v>
      </c>
      <c r="N497">
        <f>INDEX(products!$A$1:$G$49,MATCH(orders!$D497,products!$A$1:$A$49,0),MATCH(orders!N$1,products!$A$1:$G$1,0))</f>
        <v>15.85</v>
      </c>
      <c r="O497">
        <f t="shared" si="23"/>
        <v>79.25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 t="shared" si="21"/>
        <v>Excelsa</v>
      </c>
      <c r="K498" t="str">
        <f>INDEX(products!$A$1:$G$49,MATCH(orders!$D498,products!$A$1:$A$49,0),MATCH(orders!K$1,products!$A$1:$G$1,0))</f>
        <v>D</v>
      </c>
      <c r="L498" t="str">
        <f t="shared" si="22"/>
        <v>Dark</v>
      </c>
      <c r="M498">
        <f>INDEX(products!$A$1:$G$49,MATCH(orders!$D498,products!$A$1:$A$49,0),MATCH(orders!M$1,products!$A$1:$G$1,0))</f>
        <v>0.2</v>
      </c>
      <c r="N498">
        <f>INDEX(products!$A$1:$G$49,MATCH(orders!$D498,products!$A$1:$A$49,0),MATCH(orders!N$1,products!$A$1:$G$1,0))</f>
        <v>3.645</v>
      </c>
      <c r="O498">
        <f t="shared" si="23"/>
        <v>10.935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 t="shared" si="21"/>
        <v>Arabica</v>
      </c>
      <c r="K499" t="str">
        <f>INDEX(products!$A$1:$G$49,MATCH(orders!$D499,products!$A$1:$A$49,0),MATCH(orders!K$1,products!$A$1:$G$1,0))</f>
        <v>D</v>
      </c>
      <c r="L499" t="str">
        <f t="shared" si="22"/>
        <v>Dark</v>
      </c>
      <c r="M499">
        <f>INDEX(products!$A$1:$G$49,MATCH(orders!$D499,products!$A$1:$A$49,0),MATCH(orders!M$1,products!$A$1:$G$1,0))</f>
        <v>1</v>
      </c>
      <c r="N499">
        <f>INDEX(products!$A$1:$G$49,MATCH(orders!$D499,products!$A$1:$A$49,0),MATCH(orders!N$1,products!$A$1:$G$1,0))</f>
        <v>9.9499999999999993</v>
      </c>
      <c r="O499">
        <f t="shared" si="23"/>
        <v>39.799999999999997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 t="shared" si="21"/>
        <v>Robusta</v>
      </c>
      <c r="K500" t="str">
        <f>INDEX(products!$A$1:$G$49,MATCH(orders!$D500,products!$A$1:$A$49,0),MATCH(orders!K$1,products!$A$1:$G$1,0))</f>
        <v>M</v>
      </c>
      <c r="L500" t="str">
        <f t="shared" si="22"/>
        <v>Medium</v>
      </c>
      <c r="M500">
        <f>INDEX(products!$A$1:$G$49,MATCH(orders!$D500,products!$A$1:$A$49,0),MATCH(orders!M$1,products!$A$1:$G$1,0))</f>
        <v>1</v>
      </c>
      <c r="N500">
        <f>INDEX(products!$A$1:$G$49,MATCH(orders!$D500,products!$A$1:$A$49,0),MATCH(orders!N$1,products!$A$1:$G$1,0))</f>
        <v>9.9499999999999993</v>
      </c>
      <c r="O500">
        <f t="shared" si="23"/>
        <v>49.75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 t="shared" si="21"/>
        <v>Robusta</v>
      </c>
      <c r="K501" t="str">
        <f>INDEX(products!$A$1:$G$49,MATCH(orders!$D501,products!$A$1:$A$49,0),MATCH(orders!K$1,products!$A$1:$G$1,0))</f>
        <v>D</v>
      </c>
      <c r="L501" t="str">
        <f t="shared" si="22"/>
        <v>Dark</v>
      </c>
      <c r="M501">
        <f>INDEX(products!$A$1:$G$49,MATCH(orders!$D501,products!$A$1:$A$49,0),MATCH(orders!M$1,products!$A$1:$G$1,0))</f>
        <v>0.2</v>
      </c>
      <c r="N501">
        <f>INDEX(products!$A$1:$G$49,MATCH(orders!$D501,products!$A$1:$A$49,0),MATCH(orders!N$1,products!$A$1:$G$1,0))</f>
        <v>2.6849999999999996</v>
      </c>
      <c r="O501">
        <f t="shared" si="23"/>
        <v>8.0549999999999997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 t="shared" si="21"/>
        <v>Robusta</v>
      </c>
      <c r="K502" t="str">
        <f>INDEX(products!$A$1:$G$49,MATCH(orders!$D502,products!$A$1:$A$49,0),MATCH(orders!K$1,products!$A$1:$G$1,0))</f>
        <v>L</v>
      </c>
      <c r="L502" t="str">
        <f t="shared" si="22"/>
        <v>Light</v>
      </c>
      <c r="M502">
        <f>INDEX(products!$A$1:$G$49,MATCH(orders!$D502,products!$A$1:$A$49,0),MATCH(orders!M$1,products!$A$1:$G$1,0))</f>
        <v>1</v>
      </c>
      <c r="N502">
        <f>INDEX(products!$A$1:$G$49,MATCH(orders!$D502,products!$A$1:$A$49,0),MATCH(orders!N$1,products!$A$1:$G$1,0))</f>
        <v>11.95</v>
      </c>
      <c r="O502">
        <f t="shared" si="23"/>
        <v>47.8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 t="shared" si="21"/>
        <v>Robusta</v>
      </c>
      <c r="K503" t="str">
        <f>INDEX(products!$A$1:$G$49,MATCH(orders!$D503,products!$A$1:$A$49,0),MATCH(orders!K$1,products!$A$1:$G$1,0))</f>
        <v>M</v>
      </c>
      <c r="L503" t="str">
        <f t="shared" si="22"/>
        <v>Medium</v>
      </c>
      <c r="M503">
        <f>INDEX(products!$A$1:$G$49,MATCH(orders!$D503,products!$A$1:$A$49,0),MATCH(orders!M$1,products!$A$1:$G$1,0))</f>
        <v>0.2</v>
      </c>
      <c r="N503">
        <f>INDEX(products!$A$1:$G$49,MATCH(orders!$D503,products!$A$1:$A$49,0),MATCH(orders!N$1,products!$A$1:$G$1,0))</f>
        <v>2.9849999999999999</v>
      </c>
      <c r="O503">
        <f t="shared" si="23"/>
        <v>11.94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 t="shared" si="21"/>
        <v>Excelsa</v>
      </c>
      <c r="K504" t="str">
        <f>INDEX(products!$A$1:$G$49,MATCH(orders!$D504,products!$A$1:$A$49,0),MATCH(orders!K$1,products!$A$1:$G$1,0))</f>
        <v>M</v>
      </c>
      <c r="L504" t="str">
        <f t="shared" si="22"/>
        <v>Medium</v>
      </c>
      <c r="M504">
        <f>INDEX(products!$A$1:$G$49,MATCH(orders!$D504,products!$A$1:$A$49,0),MATCH(orders!M$1,products!$A$1:$G$1,0))</f>
        <v>0.2</v>
      </c>
      <c r="N504">
        <f>INDEX(products!$A$1:$G$49,MATCH(orders!$D504,products!$A$1:$A$49,0),MATCH(orders!N$1,products!$A$1:$G$1,0))</f>
        <v>4.125</v>
      </c>
      <c r="O504">
        <f t="shared" si="23"/>
        <v>16.5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 t="shared" si="21"/>
        <v>Liberica</v>
      </c>
      <c r="K505" t="str">
        <f>INDEX(products!$A$1:$G$49,MATCH(orders!$D505,products!$A$1:$A$49,0),MATCH(orders!K$1,products!$A$1:$G$1,0))</f>
        <v>D</v>
      </c>
      <c r="L505" t="str">
        <f t="shared" si="22"/>
        <v>Dark</v>
      </c>
      <c r="M505">
        <f>INDEX(products!$A$1:$G$49,MATCH(orders!$D505,products!$A$1:$A$49,0),MATCH(orders!M$1,products!$A$1:$G$1,0))</f>
        <v>1</v>
      </c>
      <c r="N505">
        <f>INDEX(products!$A$1:$G$49,MATCH(orders!$D505,products!$A$1:$A$49,0),MATCH(orders!N$1,products!$A$1:$G$1,0))</f>
        <v>12.95</v>
      </c>
      <c r="O505">
        <f t="shared" si="23"/>
        <v>51.8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 t="shared" si="21"/>
        <v>Liberica</v>
      </c>
      <c r="K506" t="str">
        <f>INDEX(products!$A$1:$G$49,MATCH(orders!$D506,products!$A$1:$A$49,0),MATCH(orders!K$1,products!$A$1:$G$1,0))</f>
        <v>L</v>
      </c>
      <c r="L506" t="str">
        <f t="shared" si="22"/>
        <v>Light</v>
      </c>
      <c r="M506">
        <f>INDEX(products!$A$1:$G$49,MATCH(orders!$D506,products!$A$1:$A$49,0),MATCH(orders!M$1,products!$A$1:$G$1,0))</f>
        <v>0.2</v>
      </c>
      <c r="N506">
        <f>INDEX(products!$A$1:$G$49,MATCH(orders!$D506,products!$A$1:$A$49,0),MATCH(orders!N$1,products!$A$1:$G$1,0))</f>
        <v>4.7549999999999999</v>
      </c>
      <c r="O506">
        <f t="shared" si="23"/>
        <v>14.265000000000001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 t="shared" si="21"/>
        <v>Liberica</v>
      </c>
      <c r="K507" t="str">
        <f>INDEX(products!$A$1:$G$49,MATCH(orders!$D507,products!$A$1:$A$49,0),MATCH(orders!K$1,products!$A$1:$G$1,0))</f>
        <v>M</v>
      </c>
      <c r="L507" t="str">
        <f t="shared" si="22"/>
        <v>Medium</v>
      </c>
      <c r="M507">
        <f>INDEX(products!$A$1:$G$49,MATCH(orders!$D507,products!$A$1:$A$49,0),MATCH(orders!M$1,products!$A$1:$G$1,0))</f>
        <v>0.2</v>
      </c>
      <c r="N507">
        <f>INDEX(products!$A$1:$G$49,MATCH(orders!$D507,products!$A$1:$A$49,0),MATCH(orders!N$1,products!$A$1:$G$1,0))</f>
        <v>4.3650000000000002</v>
      </c>
      <c r="O507">
        <f t="shared" si="23"/>
        <v>26.19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 t="shared" si="21"/>
        <v>Arabica</v>
      </c>
      <c r="K508" t="str">
        <f>INDEX(products!$A$1:$G$49,MATCH(orders!$D508,products!$A$1:$A$49,0),MATCH(orders!K$1,products!$A$1:$G$1,0))</f>
        <v>L</v>
      </c>
      <c r="L508" t="str">
        <f t="shared" si="22"/>
        <v>Light</v>
      </c>
      <c r="M508">
        <f>INDEX(products!$A$1:$G$49,MATCH(orders!$D508,products!$A$1:$A$49,0),MATCH(orders!M$1,products!$A$1:$G$1,0))</f>
        <v>1</v>
      </c>
      <c r="N508">
        <f>INDEX(products!$A$1:$G$49,MATCH(orders!$D508,products!$A$1:$A$49,0),MATCH(orders!N$1,products!$A$1:$G$1,0))</f>
        <v>12.95</v>
      </c>
      <c r="O508">
        <f t="shared" si="23"/>
        <v>25.9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 t="shared" si="21"/>
        <v>Arabica</v>
      </c>
      <c r="K509" t="str">
        <f>INDEX(products!$A$1:$G$49,MATCH(orders!$D509,products!$A$1:$A$49,0),MATCH(orders!K$1,products!$A$1:$G$1,0))</f>
        <v>L</v>
      </c>
      <c r="L509" t="str">
        <f t="shared" si="22"/>
        <v>Light</v>
      </c>
      <c r="M509">
        <f>INDEX(products!$A$1:$G$49,MATCH(orders!$D509,products!$A$1:$A$49,0),MATCH(orders!M$1,products!$A$1:$G$1,0))</f>
        <v>2.5</v>
      </c>
      <c r="N509">
        <f>INDEX(products!$A$1:$G$49,MATCH(orders!$D509,products!$A$1:$A$49,0),MATCH(orders!N$1,products!$A$1:$G$1,0))</f>
        <v>29.784999999999997</v>
      </c>
      <c r="O509">
        <f t="shared" si="23"/>
        <v>89.35499999999999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 t="shared" si="21"/>
        <v>Liberica</v>
      </c>
      <c r="K510" t="str">
        <f>INDEX(products!$A$1:$G$49,MATCH(orders!$D510,products!$A$1:$A$49,0),MATCH(orders!K$1,products!$A$1:$G$1,0))</f>
        <v>D</v>
      </c>
      <c r="L510" t="str">
        <f t="shared" si="22"/>
        <v>Dark</v>
      </c>
      <c r="M510">
        <f>INDEX(products!$A$1:$G$49,MATCH(orders!$D510,products!$A$1:$A$49,0),MATCH(orders!M$1,products!$A$1:$G$1,0))</f>
        <v>0.5</v>
      </c>
      <c r="N510">
        <f>INDEX(products!$A$1:$G$49,MATCH(orders!$D510,products!$A$1:$A$49,0),MATCH(orders!N$1,products!$A$1:$G$1,0))</f>
        <v>7.77</v>
      </c>
      <c r="O510">
        <f t="shared" si="23"/>
        <v>46.62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 t="shared" si="21"/>
        <v>Arabica</v>
      </c>
      <c r="K511" t="str">
        <f>INDEX(products!$A$1:$G$49,MATCH(orders!$D511,products!$A$1:$A$49,0),MATCH(orders!K$1,products!$A$1:$G$1,0))</f>
        <v>D</v>
      </c>
      <c r="L511" t="str">
        <f t="shared" si="22"/>
        <v>Dark</v>
      </c>
      <c r="M511">
        <f>INDEX(products!$A$1:$G$49,MATCH(orders!$D511,products!$A$1:$A$49,0),MATCH(orders!M$1,products!$A$1:$G$1,0))</f>
        <v>1</v>
      </c>
      <c r="N511">
        <f>INDEX(products!$A$1:$G$49,MATCH(orders!$D511,products!$A$1:$A$49,0),MATCH(orders!N$1,products!$A$1:$G$1,0))</f>
        <v>9.9499999999999993</v>
      </c>
      <c r="O511">
        <f t="shared" si="23"/>
        <v>29.849999999999998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 t="shared" si="21"/>
        <v>Robusta</v>
      </c>
      <c r="K512" t="str">
        <f>INDEX(products!$A$1:$G$49,MATCH(orders!$D512,products!$A$1:$A$49,0),MATCH(orders!K$1,products!$A$1:$G$1,0))</f>
        <v>L</v>
      </c>
      <c r="L512" t="str">
        <f t="shared" si="22"/>
        <v>Light</v>
      </c>
      <c r="M512">
        <f>INDEX(products!$A$1:$G$49,MATCH(orders!$D512,products!$A$1:$A$49,0),MATCH(orders!M$1,products!$A$1:$G$1,0))</f>
        <v>0.2</v>
      </c>
      <c r="N512">
        <f>INDEX(products!$A$1:$G$49,MATCH(orders!$D512,products!$A$1:$A$49,0),MATCH(orders!N$1,products!$A$1:$G$1,0))</f>
        <v>3.5849999999999995</v>
      </c>
      <c r="O512">
        <f t="shared" si="23"/>
        <v>10.754999999999999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 t="shared" si="21"/>
        <v>Arabica</v>
      </c>
      <c r="K513" t="str">
        <f>INDEX(products!$A$1:$G$49,MATCH(orders!$D513,products!$A$1:$A$49,0),MATCH(orders!K$1,products!$A$1:$G$1,0))</f>
        <v>M</v>
      </c>
      <c r="L513" t="str">
        <f t="shared" si="22"/>
        <v>Medium</v>
      </c>
      <c r="M513">
        <f>INDEX(products!$A$1:$G$49,MATCH(orders!$D513,products!$A$1:$A$49,0),MATCH(orders!M$1,products!$A$1:$G$1,0))</f>
        <v>0.2</v>
      </c>
      <c r="N513">
        <f>INDEX(products!$A$1:$G$49,MATCH(orders!$D513,products!$A$1:$A$49,0),MATCH(orders!N$1,products!$A$1:$G$1,0))</f>
        <v>3.375</v>
      </c>
      <c r="O513">
        <f t="shared" si="23"/>
        <v>13.5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 t="shared" si="21"/>
        <v>Liberica</v>
      </c>
      <c r="K514" t="str">
        <f>INDEX(products!$A$1:$G$49,MATCH(orders!$D514,products!$A$1:$A$49,0),MATCH(orders!K$1,products!$A$1:$G$1,0))</f>
        <v>L</v>
      </c>
      <c r="L514" t="str">
        <f t="shared" si="22"/>
        <v>Light</v>
      </c>
      <c r="M514">
        <f>INDEX(products!$A$1:$G$49,MATCH(orders!$D514,products!$A$1:$A$49,0),MATCH(orders!M$1,products!$A$1:$G$1,0))</f>
        <v>1</v>
      </c>
      <c r="N514">
        <f>INDEX(products!$A$1:$G$49,MATCH(orders!$D514,products!$A$1:$A$49,0),MATCH(orders!N$1,products!$A$1:$G$1,0))</f>
        <v>15.85</v>
      </c>
      <c r="O514">
        <f t="shared" si="23"/>
        <v>47.55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 t="shared" ref="J515:J578" si="24">IF(I515="Rob","Robusta",IF(I515="Exc","Excelsa",IF(I515="Ara","Arabica","Liberica")))</f>
        <v>Liberica</v>
      </c>
      <c r="K515" t="str">
        <f>INDEX(products!$A$1:$G$49,MATCH(orders!$D515,products!$A$1:$A$49,0),MATCH(orders!K$1,products!$A$1:$G$1,0))</f>
        <v>L</v>
      </c>
      <c r="L515" t="str">
        <f t="shared" ref="L515:L578" si="25">IF(K515="M", "Medium",IF(K515="L","Light","Dark"))</f>
        <v>Light</v>
      </c>
      <c r="M515">
        <f>INDEX(products!$A$1:$G$49,MATCH(orders!$D515,products!$A$1:$A$49,0),MATCH(orders!M$1,products!$A$1:$G$1,0))</f>
        <v>1</v>
      </c>
      <c r="N515">
        <f>INDEX(products!$A$1:$G$49,MATCH(orders!$D515,products!$A$1:$A$49,0),MATCH(orders!N$1,products!$A$1:$G$1,0))</f>
        <v>15.85</v>
      </c>
      <c r="O515">
        <f t="shared" ref="O515:O578" si="26">N515*E515</f>
        <v>79.25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 t="shared" si="24"/>
        <v>Liberica</v>
      </c>
      <c r="K516" t="str">
        <f>INDEX(products!$A$1:$G$49,MATCH(orders!$D516,products!$A$1:$A$49,0),MATCH(orders!K$1,products!$A$1:$G$1,0))</f>
        <v>M</v>
      </c>
      <c r="L516" t="str">
        <f t="shared" si="25"/>
        <v>Medium</v>
      </c>
      <c r="M516">
        <f>INDEX(products!$A$1:$G$49,MATCH(orders!$D516,products!$A$1:$A$49,0),MATCH(orders!M$1,products!$A$1:$G$1,0))</f>
        <v>0.2</v>
      </c>
      <c r="N516">
        <f>INDEX(products!$A$1:$G$49,MATCH(orders!$D516,products!$A$1:$A$49,0),MATCH(orders!N$1,products!$A$1:$G$1,0))</f>
        <v>4.3650000000000002</v>
      </c>
      <c r="O516">
        <f t="shared" si="26"/>
        <v>26.19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 t="shared" si="24"/>
        <v>Robusta</v>
      </c>
      <c r="K517" t="str">
        <f>INDEX(products!$A$1:$G$49,MATCH(orders!$D517,products!$A$1:$A$49,0),MATCH(orders!K$1,products!$A$1:$G$1,0))</f>
        <v>L</v>
      </c>
      <c r="L517" t="str">
        <f t="shared" si="25"/>
        <v>Light</v>
      </c>
      <c r="M517">
        <f>INDEX(products!$A$1:$G$49,MATCH(orders!$D517,products!$A$1:$A$49,0),MATCH(orders!M$1,products!$A$1:$G$1,0))</f>
        <v>0.5</v>
      </c>
      <c r="N517">
        <f>INDEX(products!$A$1:$G$49,MATCH(orders!$D517,products!$A$1:$A$49,0),MATCH(orders!N$1,products!$A$1:$G$1,0))</f>
        <v>7.169999999999999</v>
      </c>
      <c r="O517">
        <f t="shared" si="26"/>
        <v>21.509999999999998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 t="shared" si="24"/>
        <v>Robusta</v>
      </c>
      <c r="K518" t="str">
        <f>INDEX(products!$A$1:$G$49,MATCH(orders!$D518,products!$A$1:$A$49,0),MATCH(orders!K$1,products!$A$1:$G$1,0))</f>
        <v>D</v>
      </c>
      <c r="L518" t="str">
        <f t="shared" si="25"/>
        <v>Dark</v>
      </c>
      <c r="M518">
        <f>INDEX(products!$A$1:$G$49,MATCH(orders!$D518,products!$A$1:$A$49,0),MATCH(orders!M$1,products!$A$1:$G$1,0))</f>
        <v>2.5</v>
      </c>
      <c r="N518">
        <f>INDEX(products!$A$1:$G$49,MATCH(orders!$D518,products!$A$1:$A$49,0),MATCH(orders!N$1,products!$A$1:$G$1,0))</f>
        <v>20.584999999999997</v>
      </c>
      <c r="O518">
        <f t="shared" si="26"/>
        <v>102.92499999999998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 t="shared" si="24"/>
        <v>Liberica</v>
      </c>
      <c r="K519" t="str">
        <f>INDEX(products!$A$1:$G$49,MATCH(orders!$D519,products!$A$1:$A$49,0),MATCH(orders!K$1,products!$A$1:$G$1,0))</f>
        <v>D</v>
      </c>
      <c r="L519" t="str">
        <f t="shared" si="25"/>
        <v>Dark</v>
      </c>
      <c r="M519">
        <f>INDEX(products!$A$1:$G$49,MATCH(orders!$D519,products!$A$1:$A$49,0),MATCH(orders!M$1,products!$A$1:$G$1,0))</f>
        <v>0.2</v>
      </c>
      <c r="N519">
        <f>INDEX(products!$A$1:$G$49,MATCH(orders!$D519,products!$A$1:$A$49,0),MATCH(orders!N$1,products!$A$1:$G$1,0))</f>
        <v>3.8849999999999998</v>
      </c>
      <c r="O519">
        <f t="shared" si="26"/>
        <v>7.77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 t="shared" si="24"/>
        <v>Excelsa</v>
      </c>
      <c r="K520" t="str">
        <f>INDEX(products!$A$1:$G$49,MATCH(orders!$D520,products!$A$1:$A$49,0),MATCH(orders!K$1,products!$A$1:$G$1,0))</f>
        <v>D</v>
      </c>
      <c r="L520" t="str">
        <f t="shared" si="25"/>
        <v>Dark</v>
      </c>
      <c r="M520">
        <f>INDEX(products!$A$1:$G$49,MATCH(orders!$D520,products!$A$1:$A$49,0),MATCH(orders!M$1,products!$A$1:$G$1,0))</f>
        <v>2.5</v>
      </c>
      <c r="N520">
        <f>INDEX(products!$A$1:$G$49,MATCH(orders!$D520,products!$A$1:$A$49,0),MATCH(orders!N$1,products!$A$1:$G$1,0))</f>
        <v>27.945</v>
      </c>
      <c r="O520">
        <f t="shared" si="26"/>
        <v>139.72499999999999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 t="shared" si="24"/>
        <v>Arabica</v>
      </c>
      <c r="K521" t="str">
        <f>INDEX(products!$A$1:$G$49,MATCH(orders!$D521,products!$A$1:$A$49,0),MATCH(orders!K$1,products!$A$1:$G$1,0))</f>
        <v>D</v>
      </c>
      <c r="L521" t="str">
        <f t="shared" si="25"/>
        <v>Dark</v>
      </c>
      <c r="M521">
        <f>INDEX(products!$A$1:$G$49,MATCH(orders!$D521,products!$A$1:$A$49,0),MATCH(orders!M$1,products!$A$1:$G$1,0))</f>
        <v>0.5</v>
      </c>
      <c r="N521">
        <f>INDEX(products!$A$1:$G$49,MATCH(orders!$D521,products!$A$1:$A$49,0),MATCH(orders!N$1,products!$A$1:$G$1,0))</f>
        <v>5.97</v>
      </c>
      <c r="O521">
        <f t="shared" si="26"/>
        <v>11.94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 t="shared" si="24"/>
        <v>Liberica</v>
      </c>
      <c r="K522" t="str">
        <f>INDEX(products!$A$1:$G$49,MATCH(orders!$D522,products!$A$1:$A$49,0),MATCH(orders!K$1,products!$A$1:$G$1,0))</f>
        <v>D</v>
      </c>
      <c r="L522" t="str">
        <f t="shared" si="25"/>
        <v>Dark</v>
      </c>
      <c r="M522">
        <f>INDEX(products!$A$1:$G$49,MATCH(orders!$D522,products!$A$1:$A$49,0),MATCH(orders!M$1,products!$A$1:$G$1,0))</f>
        <v>0.2</v>
      </c>
      <c r="N522">
        <f>INDEX(products!$A$1:$G$49,MATCH(orders!$D522,products!$A$1:$A$49,0),MATCH(orders!N$1,products!$A$1:$G$1,0))</f>
        <v>3.8849999999999998</v>
      </c>
      <c r="O522">
        <f t="shared" si="26"/>
        <v>3.8849999999999998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 t="shared" si="24"/>
        <v>Robusta</v>
      </c>
      <c r="K523" t="str">
        <f>INDEX(products!$A$1:$G$49,MATCH(orders!$D523,products!$A$1:$A$49,0),MATCH(orders!K$1,products!$A$1:$G$1,0))</f>
        <v>M</v>
      </c>
      <c r="L523" t="str">
        <f t="shared" si="25"/>
        <v>Medium</v>
      </c>
      <c r="M523">
        <f>INDEX(products!$A$1:$G$49,MATCH(orders!$D523,products!$A$1:$A$49,0),MATCH(orders!M$1,products!$A$1:$G$1,0))</f>
        <v>1</v>
      </c>
      <c r="N523">
        <f>INDEX(products!$A$1:$G$49,MATCH(orders!$D523,products!$A$1:$A$49,0),MATCH(orders!N$1,products!$A$1:$G$1,0))</f>
        <v>9.9499999999999993</v>
      </c>
      <c r="O523">
        <f t="shared" si="26"/>
        <v>39.799999999999997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 t="shared" si="24"/>
        <v>Robusta</v>
      </c>
      <c r="K524" t="str">
        <f>INDEX(products!$A$1:$G$49,MATCH(orders!$D524,products!$A$1:$A$49,0),MATCH(orders!K$1,products!$A$1:$G$1,0))</f>
        <v>M</v>
      </c>
      <c r="L524" t="str">
        <f t="shared" si="25"/>
        <v>Medium</v>
      </c>
      <c r="M524">
        <f>INDEX(products!$A$1:$G$49,MATCH(orders!$D524,products!$A$1:$A$49,0),MATCH(orders!M$1,products!$A$1:$G$1,0))</f>
        <v>0.5</v>
      </c>
      <c r="N524">
        <f>INDEX(products!$A$1:$G$49,MATCH(orders!$D524,products!$A$1:$A$49,0),MATCH(orders!N$1,products!$A$1:$G$1,0))</f>
        <v>5.97</v>
      </c>
      <c r="O524">
        <f t="shared" si="26"/>
        <v>29.849999999999998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 t="shared" si="24"/>
        <v>Liberica</v>
      </c>
      <c r="K525" t="str">
        <f>INDEX(products!$A$1:$G$49,MATCH(orders!$D525,products!$A$1:$A$49,0),MATCH(orders!K$1,products!$A$1:$G$1,0))</f>
        <v>D</v>
      </c>
      <c r="L525" t="str">
        <f t="shared" si="25"/>
        <v>Dark</v>
      </c>
      <c r="M525">
        <f>INDEX(products!$A$1:$G$49,MATCH(orders!$D525,products!$A$1:$A$49,0),MATCH(orders!M$1,products!$A$1:$G$1,0))</f>
        <v>2.5</v>
      </c>
      <c r="N525">
        <f>INDEX(products!$A$1:$G$49,MATCH(orders!$D525,products!$A$1:$A$49,0),MATCH(orders!N$1,products!$A$1:$G$1,0))</f>
        <v>29.784999999999997</v>
      </c>
      <c r="O525">
        <f t="shared" si="26"/>
        <v>29.784999999999997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 t="shared" si="24"/>
        <v>Liberica</v>
      </c>
      <c r="K526" t="str">
        <f>INDEX(products!$A$1:$G$49,MATCH(orders!$D526,products!$A$1:$A$49,0),MATCH(orders!K$1,products!$A$1:$G$1,0))</f>
        <v>L</v>
      </c>
      <c r="L526" t="str">
        <f t="shared" si="25"/>
        <v>Light</v>
      </c>
      <c r="M526">
        <f>INDEX(products!$A$1:$G$49,MATCH(orders!$D526,products!$A$1:$A$49,0),MATCH(orders!M$1,products!$A$1:$G$1,0))</f>
        <v>2.5</v>
      </c>
      <c r="N526">
        <f>INDEX(products!$A$1:$G$49,MATCH(orders!$D526,products!$A$1:$A$49,0),MATCH(orders!N$1,products!$A$1:$G$1,0))</f>
        <v>36.454999999999998</v>
      </c>
      <c r="O526">
        <f t="shared" si="26"/>
        <v>72.91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 t="shared" si="24"/>
        <v>Robusta</v>
      </c>
      <c r="K527" t="str">
        <f>INDEX(products!$A$1:$G$49,MATCH(orders!$D527,products!$A$1:$A$49,0),MATCH(orders!K$1,products!$A$1:$G$1,0))</f>
        <v>D</v>
      </c>
      <c r="L527" t="str">
        <f t="shared" si="25"/>
        <v>Dark</v>
      </c>
      <c r="M527">
        <f>INDEX(products!$A$1:$G$49,MATCH(orders!$D527,products!$A$1:$A$49,0),MATCH(orders!M$1,products!$A$1:$G$1,0))</f>
        <v>0.2</v>
      </c>
      <c r="N527">
        <f>INDEX(products!$A$1:$G$49,MATCH(orders!$D527,products!$A$1:$A$49,0),MATCH(orders!N$1,products!$A$1:$G$1,0))</f>
        <v>2.6849999999999996</v>
      </c>
      <c r="O527">
        <f t="shared" si="26"/>
        <v>13.424999999999997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 t="shared" si="24"/>
        <v>Excelsa</v>
      </c>
      <c r="K528" t="str">
        <f>INDEX(products!$A$1:$G$49,MATCH(orders!$D528,products!$A$1:$A$49,0),MATCH(orders!K$1,products!$A$1:$G$1,0))</f>
        <v>M</v>
      </c>
      <c r="L528" t="str">
        <f t="shared" si="25"/>
        <v>Medium</v>
      </c>
      <c r="M528">
        <f>INDEX(products!$A$1:$G$49,MATCH(orders!$D528,products!$A$1:$A$49,0),MATCH(orders!M$1,products!$A$1:$G$1,0))</f>
        <v>2.5</v>
      </c>
      <c r="N528">
        <f>INDEX(products!$A$1:$G$49,MATCH(orders!$D528,products!$A$1:$A$49,0),MATCH(orders!N$1,products!$A$1:$G$1,0))</f>
        <v>31.624999999999996</v>
      </c>
      <c r="O528">
        <f t="shared" si="26"/>
        <v>126.49999999999999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 t="shared" si="24"/>
        <v>Excelsa</v>
      </c>
      <c r="K529" t="str">
        <f>INDEX(products!$A$1:$G$49,MATCH(orders!$D529,products!$A$1:$A$49,0),MATCH(orders!K$1,products!$A$1:$G$1,0))</f>
        <v>M</v>
      </c>
      <c r="L529" t="str">
        <f t="shared" si="25"/>
        <v>Medium</v>
      </c>
      <c r="M529">
        <f>INDEX(products!$A$1:$G$49,MATCH(orders!$D529,products!$A$1:$A$49,0),MATCH(orders!M$1,products!$A$1:$G$1,0))</f>
        <v>0.5</v>
      </c>
      <c r="N529">
        <f>INDEX(products!$A$1:$G$49,MATCH(orders!$D529,products!$A$1:$A$49,0),MATCH(orders!N$1,products!$A$1:$G$1,0))</f>
        <v>8.25</v>
      </c>
      <c r="O529">
        <f t="shared" si="26"/>
        <v>41.25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 t="shared" si="24"/>
        <v>Excelsa</v>
      </c>
      <c r="K530" t="str">
        <f>INDEX(products!$A$1:$G$49,MATCH(orders!$D530,products!$A$1:$A$49,0),MATCH(orders!K$1,products!$A$1:$G$1,0))</f>
        <v>L</v>
      </c>
      <c r="L530" t="str">
        <f t="shared" si="25"/>
        <v>Light</v>
      </c>
      <c r="M530">
        <f>INDEX(products!$A$1:$G$49,MATCH(orders!$D530,products!$A$1:$A$49,0),MATCH(orders!M$1,products!$A$1:$G$1,0))</f>
        <v>0.5</v>
      </c>
      <c r="N530">
        <f>INDEX(products!$A$1:$G$49,MATCH(orders!$D530,products!$A$1:$A$49,0),MATCH(orders!N$1,products!$A$1:$G$1,0))</f>
        <v>8.91</v>
      </c>
      <c r="O530">
        <f t="shared" si="26"/>
        <v>53.46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 t="shared" si="24"/>
        <v>Robusta</v>
      </c>
      <c r="K531" t="str">
        <f>INDEX(products!$A$1:$G$49,MATCH(orders!$D531,products!$A$1:$A$49,0),MATCH(orders!K$1,products!$A$1:$G$1,0))</f>
        <v>M</v>
      </c>
      <c r="L531" t="str">
        <f t="shared" si="25"/>
        <v>Medium</v>
      </c>
      <c r="M531">
        <f>INDEX(products!$A$1:$G$49,MATCH(orders!$D531,products!$A$1:$A$49,0),MATCH(orders!M$1,products!$A$1:$G$1,0))</f>
        <v>1</v>
      </c>
      <c r="N531">
        <f>INDEX(products!$A$1:$G$49,MATCH(orders!$D531,products!$A$1:$A$49,0),MATCH(orders!N$1,products!$A$1:$G$1,0))</f>
        <v>9.9499999999999993</v>
      </c>
      <c r="O531">
        <f t="shared" si="26"/>
        <v>59.699999999999996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 t="shared" si="24"/>
        <v>Robusta</v>
      </c>
      <c r="K532" t="str">
        <f>INDEX(products!$A$1:$G$49,MATCH(orders!$D532,products!$A$1:$A$49,0),MATCH(orders!K$1,products!$A$1:$G$1,0))</f>
        <v>M</v>
      </c>
      <c r="L532" t="str">
        <f t="shared" si="25"/>
        <v>Medium</v>
      </c>
      <c r="M532">
        <f>INDEX(products!$A$1:$G$49,MATCH(orders!$D532,products!$A$1:$A$49,0),MATCH(orders!M$1,products!$A$1:$G$1,0))</f>
        <v>1</v>
      </c>
      <c r="N532">
        <f>INDEX(products!$A$1:$G$49,MATCH(orders!$D532,products!$A$1:$A$49,0),MATCH(orders!N$1,products!$A$1:$G$1,0))</f>
        <v>9.9499999999999993</v>
      </c>
      <c r="O532">
        <f t="shared" si="26"/>
        <v>59.699999999999996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 t="shared" si="24"/>
        <v>Robusta</v>
      </c>
      <c r="K533" t="str">
        <f>INDEX(products!$A$1:$G$49,MATCH(orders!$D533,products!$A$1:$A$49,0),MATCH(orders!K$1,products!$A$1:$G$1,0))</f>
        <v>D</v>
      </c>
      <c r="L533" t="str">
        <f t="shared" si="25"/>
        <v>Dark</v>
      </c>
      <c r="M533">
        <f>INDEX(products!$A$1:$G$49,MATCH(orders!$D533,products!$A$1:$A$49,0),MATCH(orders!M$1,products!$A$1:$G$1,0))</f>
        <v>1</v>
      </c>
      <c r="N533">
        <f>INDEX(products!$A$1:$G$49,MATCH(orders!$D533,products!$A$1:$A$49,0),MATCH(orders!N$1,products!$A$1:$G$1,0))</f>
        <v>8.9499999999999993</v>
      </c>
      <c r="O533">
        <f t="shared" si="26"/>
        <v>44.75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 t="shared" si="24"/>
        <v>Excelsa</v>
      </c>
      <c r="K534" t="str">
        <f>INDEX(products!$A$1:$G$49,MATCH(orders!$D534,products!$A$1:$A$49,0),MATCH(orders!K$1,products!$A$1:$G$1,0))</f>
        <v>M</v>
      </c>
      <c r="L534" t="str">
        <f t="shared" si="25"/>
        <v>Medium</v>
      </c>
      <c r="M534">
        <f>INDEX(products!$A$1:$G$49,MATCH(orders!$D534,products!$A$1:$A$49,0),MATCH(orders!M$1,products!$A$1:$G$1,0))</f>
        <v>0.5</v>
      </c>
      <c r="N534">
        <f>INDEX(products!$A$1:$G$49,MATCH(orders!$D534,products!$A$1:$A$49,0),MATCH(orders!N$1,products!$A$1:$G$1,0))</f>
        <v>8.25</v>
      </c>
      <c r="O534">
        <f t="shared" si="26"/>
        <v>16.5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 t="shared" si="24"/>
        <v>Robusta</v>
      </c>
      <c r="K535" t="str">
        <f>INDEX(products!$A$1:$G$49,MATCH(orders!$D535,products!$A$1:$A$49,0),MATCH(orders!K$1,products!$A$1:$G$1,0))</f>
        <v>D</v>
      </c>
      <c r="L535" t="str">
        <f t="shared" si="25"/>
        <v>Dark</v>
      </c>
      <c r="M535">
        <f>INDEX(products!$A$1:$G$49,MATCH(orders!$D535,products!$A$1:$A$49,0),MATCH(orders!M$1,products!$A$1:$G$1,0))</f>
        <v>0.5</v>
      </c>
      <c r="N535">
        <f>INDEX(products!$A$1:$G$49,MATCH(orders!$D535,products!$A$1:$A$49,0),MATCH(orders!N$1,products!$A$1:$G$1,0))</f>
        <v>5.3699999999999992</v>
      </c>
      <c r="O535">
        <f t="shared" si="26"/>
        <v>21.479999999999997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 t="shared" si="24"/>
        <v>Robusta</v>
      </c>
      <c r="K536" t="str">
        <f>INDEX(products!$A$1:$G$49,MATCH(orders!$D536,products!$A$1:$A$49,0),MATCH(orders!K$1,products!$A$1:$G$1,0))</f>
        <v>M</v>
      </c>
      <c r="L536" t="str">
        <f t="shared" si="25"/>
        <v>Medium</v>
      </c>
      <c r="M536">
        <f>INDEX(products!$A$1:$G$49,MATCH(orders!$D536,products!$A$1:$A$49,0),MATCH(orders!M$1,products!$A$1:$G$1,0))</f>
        <v>2.5</v>
      </c>
      <c r="N536">
        <f>INDEX(products!$A$1:$G$49,MATCH(orders!$D536,products!$A$1:$A$49,0),MATCH(orders!N$1,products!$A$1:$G$1,0))</f>
        <v>22.884999999999998</v>
      </c>
      <c r="O536">
        <f t="shared" si="26"/>
        <v>45.769999999999996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 t="shared" si="24"/>
        <v>Liberica</v>
      </c>
      <c r="K537" t="str">
        <f>INDEX(products!$A$1:$G$49,MATCH(orders!$D537,products!$A$1:$A$49,0),MATCH(orders!K$1,products!$A$1:$G$1,0))</f>
        <v>L</v>
      </c>
      <c r="L537" t="str">
        <f t="shared" si="25"/>
        <v>Light</v>
      </c>
      <c r="M537">
        <f>INDEX(products!$A$1:$G$49,MATCH(orders!$D537,products!$A$1:$A$49,0),MATCH(orders!M$1,products!$A$1:$G$1,0))</f>
        <v>0.2</v>
      </c>
      <c r="N537">
        <f>INDEX(products!$A$1:$G$49,MATCH(orders!$D537,products!$A$1:$A$49,0),MATCH(orders!N$1,products!$A$1:$G$1,0))</f>
        <v>4.7549999999999999</v>
      </c>
      <c r="O537">
        <f t="shared" si="26"/>
        <v>9.51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 t="shared" si="24"/>
        <v>Robusta</v>
      </c>
      <c r="K538" t="str">
        <f>INDEX(products!$A$1:$G$49,MATCH(orders!$D538,products!$A$1:$A$49,0),MATCH(orders!K$1,products!$A$1:$G$1,0))</f>
        <v>D</v>
      </c>
      <c r="L538" t="str">
        <f t="shared" si="25"/>
        <v>Dark</v>
      </c>
      <c r="M538">
        <f>INDEX(products!$A$1:$G$49,MATCH(orders!$D538,products!$A$1:$A$49,0),MATCH(orders!M$1,products!$A$1:$G$1,0))</f>
        <v>0.2</v>
      </c>
      <c r="N538">
        <f>INDEX(products!$A$1:$G$49,MATCH(orders!$D538,products!$A$1:$A$49,0),MATCH(orders!N$1,products!$A$1:$G$1,0))</f>
        <v>2.6849999999999996</v>
      </c>
      <c r="O538">
        <f t="shared" si="26"/>
        <v>8.0549999999999997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 t="shared" si="24"/>
        <v>Excelsa</v>
      </c>
      <c r="K539" t="str">
        <f>INDEX(products!$A$1:$G$49,MATCH(orders!$D539,products!$A$1:$A$49,0),MATCH(orders!K$1,products!$A$1:$G$1,0))</f>
        <v>D</v>
      </c>
      <c r="L539" t="str">
        <f t="shared" si="25"/>
        <v>Dark</v>
      </c>
      <c r="M539">
        <f>INDEX(products!$A$1:$G$49,MATCH(orders!$D539,products!$A$1:$A$49,0),MATCH(orders!M$1,products!$A$1:$G$1,0))</f>
        <v>2.5</v>
      </c>
      <c r="N539">
        <f>INDEX(products!$A$1:$G$49,MATCH(orders!$D539,products!$A$1:$A$49,0),MATCH(orders!N$1,products!$A$1:$G$1,0))</f>
        <v>27.945</v>
      </c>
      <c r="O539">
        <f t="shared" si="26"/>
        <v>111.78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 t="shared" si="24"/>
        <v>Robusta</v>
      </c>
      <c r="K540" t="str">
        <f>INDEX(products!$A$1:$G$49,MATCH(orders!$D540,products!$A$1:$A$49,0),MATCH(orders!K$1,products!$A$1:$G$1,0))</f>
        <v>D</v>
      </c>
      <c r="L540" t="str">
        <f t="shared" si="25"/>
        <v>Dark</v>
      </c>
      <c r="M540">
        <f>INDEX(products!$A$1:$G$49,MATCH(orders!$D540,products!$A$1:$A$49,0),MATCH(orders!M$1,products!$A$1:$G$1,0))</f>
        <v>0.2</v>
      </c>
      <c r="N540">
        <f>INDEX(products!$A$1:$G$49,MATCH(orders!$D540,products!$A$1:$A$49,0),MATCH(orders!N$1,products!$A$1:$G$1,0))</f>
        <v>2.6849999999999996</v>
      </c>
      <c r="O540">
        <f t="shared" si="26"/>
        <v>10.739999999999998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 t="shared" si="24"/>
        <v>Robusta</v>
      </c>
      <c r="K541" t="str">
        <f>INDEX(products!$A$1:$G$49,MATCH(orders!$D541,products!$A$1:$A$49,0),MATCH(orders!K$1,products!$A$1:$G$1,0))</f>
        <v>D</v>
      </c>
      <c r="L541" t="str">
        <f t="shared" si="25"/>
        <v>Dark</v>
      </c>
      <c r="M541">
        <f>INDEX(products!$A$1:$G$49,MATCH(orders!$D541,products!$A$1:$A$49,0),MATCH(orders!M$1,products!$A$1:$G$1,0))</f>
        <v>0.5</v>
      </c>
      <c r="N541">
        <f>INDEX(products!$A$1:$G$49,MATCH(orders!$D541,products!$A$1:$A$49,0),MATCH(orders!N$1,products!$A$1:$G$1,0))</f>
        <v>5.3699999999999992</v>
      </c>
      <c r="O541">
        <f t="shared" si="26"/>
        <v>26.849999999999994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 t="shared" si="24"/>
        <v>Liberica</v>
      </c>
      <c r="K542" t="str">
        <f>INDEX(products!$A$1:$G$49,MATCH(orders!$D542,products!$A$1:$A$49,0),MATCH(orders!K$1,products!$A$1:$G$1,0))</f>
        <v>L</v>
      </c>
      <c r="L542" t="str">
        <f t="shared" si="25"/>
        <v>Light</v>
      </c>
      <c r="M542">
        <f>INDEX(products!$A$1:$G$49,MATCH(orders!$D542,products!$A$1:$A$49,0),MATCH(orders!M$1,products!$A$1:$G$1,0))</f>
        <v>1</v>
      </c>
      <c r="N542">
        <f>INDEX(products!$A$1:$G$49,MATCH(orders!$D542,products!$A$1:$A$49,0),MATCH(orders!N$1,products!$A$1:$G$1,0))</f>
        <v>15.85</v>
      </c>
      <c r="O542">
        <f t="shared" si="26"/>
        <v>63.4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 t="shared" si="24"/>
        <v>Arabica</v>
      </c>
      <c r="K543" t="str">
        <f>INDEX(products!$A$1:$G$49,MATCH(orders!$D543,products!$A$1:$A$49,0),MATCH(orders!K$1,products!$A$1:$G$1,0))</f>
        <v>D</v>
      </c>
      <c r="L543" t="str">
        <f t="shared" si="25"/>
        <v>Dark</v>
      </c>
      <c r="M543">
        <f>INDEX(products!$A$1:$G$49,MATCH(orders!$D543,products!$A$1:$A$49,0),MATCH(orders!M$1,products!$A$1:$G$1,0))</f>
        <v>2.5</v>
      </c>
      <c r="N543">
        <f>INDEX(products!$A$1:$G$49,MATCH(orders!$D543,products!$A$1:$A$49,0),MATCH(orders!N$1,products!$A$1:$G$1,0))</f>
        <v>22.884999999999998</v>
      </c>
      <c r="O543">
        <f t="shared" si="26"/>
        <v>22.884999999999998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 t="shared" si="24"/>
        <v>Arabica</v>
      </c>
      <c r="K544" t="str">
        <f>INDEX(products!$A$1:$G$49,MATCH(orders!$D544,products!$A$1:$A$49,0),MATCH(orders!K$1,products!$A$1:$G$1,0))</f>
        <v>M</v>
      </c>
      <c r="L544" t="str">
        <f t="shared" si="25"/>
        <v>Medium</v>
      </c>
      <c r="M544">
        <f>INDEX(products!$A$1:$G$49,MATCH(orders!$D544,products!$A$1:$A$49,0),MATCH(orders!M$1,products!$A$1:$G$1,0))</f>
        <v>2.5</v>
      </c>
      <c r="N544">
        <f>INDEX(products!$A$1:$G$49,MATCH(orders!$D544,products!$A$1:$A$49,0),MATCH(orders!N$1,products!$A$1:$G$1,0))</f>
        <v>25.874999999999996</v>
      </c>
      <c r="O544">
        <f t="shared" si="26"/>
        <v>103.49999999999999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 t="shared" si="24"/>
        <v>Robusta</v>
      </c>
      <c r="K545" t="str">
        <f>INDEX(products!$A$1:$G$49,MATCH(orders!$D545,products!$A$1:$A$49,0),MATCH(orders!K$1,products!$A$1:$G$1,0))</f>
        <v>L</v>
      </c>
      <c r="L545" t="str">
        <f t="shared" si="25"/>
        <v>Light</v>
      </c>
      <c r="M545">
        <f>INDEX(products!$A$1:$G$49,MATCH(orders!$D545,products!$A$1:$A$49,0),MATCH(orders!M$1,products!$A$1:$G$1,0))</f>
        <v>2.5</v>
      </c>
      <c r="N545">
        <f>INDEX(products!$A$1:$G$49,MATCH(orders!$D545,products!$A$1:$A$49,0),MATCH(orders!N$1,products!$A$1:$G$1,0))</f>
        <v>27.484999999999996</v>
      </c>
      <c r="O545">
        <f t="shared" si="26"/>
        <v>54.969999999999992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 t="shared" si="24"/>
        <v>Arabica</v>
      </c>
      <c r="K546" t="str">
        <f>INDEX(products!$A$1:$G$49,MATCH(orders!$D546,products!$A$1:$A$49,0),MATCH(orders!K$1,products!$A$1:$G$1,0))</f>
        <v>L</v>
      </c>
      <c r="L546" t="str">
        <f t="shared" si="25"/>
        <v>Light</v>
      </c>
      <c r="M546">
        <f>INDEX(products!$A$1:$G$49,MATCH(orders!$D546,products!$A$1:$A$49,0),MATCH(orders!M$1,products!$A$1:$G$1,0))</f>
        <v>0.5</v>
      </c>
      <c r="N546">
        <f>INDEX(products!$A$1:$G$49,MATCH(orders!$D546,products!$A$1:$A$49,0),MATCH(orders!N$1,products!$A$1:$G$1,0))</f>
        <v>7.77</v>
      </c>
      <c r="O546">
        <f t="shared" si="26"/>
        <v>15.54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 t="shared" si="24"/>
        <v>Liberica</v>
      </c>
      <c r="K547" t="str">
        <f>INDEX(products!$A$1:$G$49,MATCH(orders!$D547,products!$A$1:$A$49,0),MATCH(orders!K$1,products!$A$1:$G$1,0))</f>
        <v>D</v>
      </c>
      <c r="L547" t="str">
        <f t="shared" si="25"/>
        <v>Dark</v>
      </c>
      <c r="M547">
        <f>INDEX(products!$A$1:$G$49,MATCH(orders!$D547,products!$A$1:$A$49,0),MATCH(orders!M$1,products!$A$1:$G$1,0))</f>
        <v>0.2</v>
      </c>
      <c r="N547">
        <f>INDEX(products!$A$1:$G$49,MATCH(orders!$D547,products!$A$1:$A$49,0),MATCH(orders!N$1,products!$A$1:$G$1,0))</f>
        <v>3.8849999999999998</v>
      </c>
      <c r="O547">
        <f t="shared" si="26"/>
        <v>15.54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 t="shared" si="24"/>
        <v>Excelsa</v>
      </c>
      <c r="K548" t="str">
        <f>INDEX(products!$A$1:$G$49,MATCH(orders!$D548,products!$A$1:$A$49,0),MATCH(orders!K$1,products!$A$1:$G$1,0))</f>
        <v>D</v>
      </c>
      <c r="L548" t="str">
        <f t="shared" si="25"/>
        <v>Dark</v>
      </c>
      <c r="M548">
        <f>INDEX(products!$A$1:$G$49,MATCH(orders!$D548,products!$A$1:$A$49,0),MATCH(orders!M$1,products!$A$1:$G$1,0))</f>
        <v>2.5</v>
      </c>
      <c r="N548">
        <f>INDEX(products!$A$1:$G$49,MATCH(orders!$D548,products!$A$1:$A$49,0),MATCH(orders!N$1,products!$A$1:$G$1,0))</f>
        <v>27.945</v>
      </c>
      <c r="O548">
        <f t="shared" si="26"/>
        <v>83.835000000000008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 t="shared" si="24"/>
        <v>Robusta</v>
      </c>
      <c r="K549" t="str">
        <f>INDEX(products!$A$1:$G$49,MATCH(orders!$D549,products!$A$1:$A$49,0),MATCH(orders!K$1,products!$A$1:$G$1,0))</f>
        <v>L</v>
      </c>
      <c r="L549" t="str">
        <f t="shared" si="25"/>
        <v>Light</v>
      </c>
      <c r="M549">
        <f>INDEX(products!$A$1:$G$49,MATCH(orders!$D549,products!$A$1:$A$49,0),MATCH(orders!M$1,products!$A$1:$G$1,0))</f>
        <v>0.2</v>
      </c>
      <c r="N549">
        <f>INDEX(products!$A$1:$G$49,MATCH(orders!$D549,products!$A$1:$A$49,0),MATCH(orders!N$1,products!$A$1:$G$1,0))</f>
        <v>3.5849999999999995</v>
      </c>
      <c r="O549">
        <f t="shared" si="26"/>
        <v>10.754999999999999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 t="shared" si="24"/>
        <v>Excelsa</v>
      </c>
      <c r="K550" t="str">
        <f>INDEX(products!$A$1:$G$49,MATCH(orders!$D550,products!$A$1:$A$49,0),MATCH(orders!K$1,products!$A$1:$G$1,0))</f>
        <v>L</v>
      </c>
      <c r="L550" t="str">
        <f t="shared" si="25"/>
        <v>Light</v>
      </c>
      <c r="M550">
        <f>INDEX(products!$A$1:$G$49,MATCH(orders!$D550,products!$A$1:$A$49,0),MATCH(orders!M$1,products!$A$1:$G$1,0))</f>
        <v>0.2</v>
      </c>
      <c r="N550">
        <f>INDEX(products!$A$1:$G$49,MATCH(orders!$D550,products!$A$1:$A$49,0),MATCH(orders!N$1,products!$A$1:$G$1,0))</f>
        <v>4.4550000000000001</v>
      </c>
      <c r="O550">
        <f t="shared" si="26"/>
        <v>13.365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 t="shared" si="24"/>
        <v>Excelsa</v>
      </c>
      <c r="K551" t="str">
        <f>INDEX(products!$A$1:$G$49,MATCH(orders!$D551,products!$A$1:$A$49,0),MATCH(orders!K$1,products!$A$1:$G$1,0))</f>
        <v>L</v>
      </c>
      <c r="L551" t="str">
        <f t="shared" si="25"/>
        <v>Light</v>
      </c>
      <c r="M551">
        <f>INDEX(products!$A$1:$G$49,MATCH(orders!$D551,products!$A$1:$A$49,0),MATCH(orders!M$1,products!$A$1:$G$1,0))</f>
        <v>0.2</v>
      </c>
      <c r="N551">
        <f>INDEX(products!$A$1:$G$49,MATCH(orders!$D551,products!$A$1:$A$49,0),MATCH(orders!N$1,products!$A$1:$G$1,0))</f>
        <v>4.4550000000000001</v>
      </c>
      <c r="O551">
        <f t="shared" si="26"/>
        <v>17.82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 t="shared" si="24"/>
        <v>Liberica</v>
      </c>
      <c r="K552" t="str">
        <f>INDEX(products!$A$1:$G$49,MATCH(orders!$D552,products!$A$1:$A$49,0),MATCH(orders!K$1,products!$A$1:$G$1,0))</f>
        <v>D</v>
      </c>
      <c r="L552" t="str">
        <f t="shared" si="25"/>
        <v>Dark</v>
      </c>
      <c r="M552">
        <f>INDEX(products!$A$1:$G$49,MATCH(orders!$D552,products!$A$1:$A$49,0),MATCH(orders!M$1,products!$A$1:$G$1,0))</f>
        <v>0.2</v>
      </c>
      <c r="N552">
        <f>INDEX(products!$A$1:$G$49,MATCH(orders!$D552,products!$A$1:$A$49,0),MATCH(orders!N$1,products!$A$1:$G$1,0))</f>
        <v>3.8849999999999998</v>
      </c>
      <c r="O552">
        <f t="shared" si="26"/>
        <v>23.31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 t="shared" si="24"/>
        <v>Excelsa</v>
      </c>
      <c r="K553" t="str">
        <f>INDEX(products!$A$1:$G$49,MATCH(orders!$D553,products!$A$1:$A$49,0),MATCH(orders!K$1,products!$A$1:$G$1,0))</f>
        <v>D</v>
      </c>
      <c r="L553" t="str">
        <f t="shared" si="25"/>
        <v>Dark</v>
      </c>
      <c r="M553">
        <f>INDEX(products!$A$1:$G$49,MATCH(orders!$D553,products!$A$1:$A$49,0),MATCH(orders!M$1,products!$A$1:$G$1,0))</f>
        <v>0.2</v>
      </c>
      <c r="N553">
        <f>INDEX(products!$A$1:$G$49,MATCH(orders!$D553,products!$A$1:$A$49,0),MATCH(orders!N$1,products!$A$1:$G$1,0))</f>
        <v>3.645</v>
      </c>
      <c r="O553">
        <f t="shared" si="26"/>
        <v>7.29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 t="shared" si="24"/>
        <v>Excelsa</v>
      </c>
      <c r="K554" t="str">
        <f>INDEX(products!$A$1:$G$49,MATCH(orders!$D554,products!$A$1:$A$49,0),MATCH(orders!K$1,products!$A$1:$G$1,0))</f>
        <v>L</v>
      </c>
      <c r="L554" t="str">
        <f t="shared" si="25"/>
        <v>Light</v>
      </c>
      <c r="M554">
        <f>INDEX(products!$A$1:$G$49,MATCH(orders!$D554,products!$A$1:$A$49,0),MATCH(orders!M$1,products!$A$1:$G$1,0))</f>
        <v>0.2</v>
      </c>
      <c r="N554">
        <f>INDEX(products!$A$1:$G$49,MATCH(orders!$D554,products!$A$1:$A$49,0),MATCH(orders!N$1,products!$A$1:$G$1,0))</f>
        <v>4.4550000000000001</v>
      </c>
      <c r="O554">
        <f t="shared" si="26"/>
        <v>17.82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 t="shared" si="24"/>
        <v>Excelsa</v>
      </c>
      <c r="K555" t="str">
        <f>INDEX(products!$A$1:$G$49,MATCH(orders!$D555,products!$A$1:$A$49,0),MATCH(orders!K$1,products!$A$1:$G$1,0))</f>
        <v>M</v>
      </c>
      <c r="L555" t="str">
        <f t="shared" si="25"/>
        <v>Medium</v>
      </c>
      <c r="M555">
        <f>INDEX(products!$A$1:$G$49,MATCH(orders!$D555,products!$A$1:$A$49,0),MATCH(orders!M$1,products!$A$1:$G$1,0))</f>
        <v>1</v>
      </c>
      <c r="N555">
        <f>INDEX(products!$A$1:$G$49,MATCH(orders!$D555,products!$A$1:$A$49,0),MATCH(orders!N$1,products!$A$1:$G$1,0))</f>
        <v>13.75</v>
      </c>
      <c r="O555">
        <f t="shared" si="26"/>
        <v>68.75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 t="shared" si="24"/>
        <v>Robusta</v>
      </c>
      <c r="K556" t="str">
        <f>INDEX(products!$A$1:$G$49,MATCH(orders!$D556,products!$A$1:$A$49,0),MATCH(orders!K$1,products!$A$1:$G$1,0))</f>
        <v>L</v>
      </c>
      <c r="L556" t="str">
        <f t="shared" si="25"/>
        <v>Light</v>
      </c>
      <c r="M556">
        <f>INDEX(products!$A$1:$G$49,MATCH(orders!$D556,products!$A$1:$A$49,0),MATCH(orders!M$1,products!$A$1:$G$1,0))</f>
        <v>2.5</v>
      </c>
      <c r="N556">
        <f>INDEX(products!$A$1:$G$49,MATCH(orders!$D556,products!$A$1:$A$49,0),MATCH(orders!N$1,products!$A$1:$G$1,0))</f>
        <v>27.484999999999996</v>
      </c>
      <c r="O556">
        <f t="shared" si="26"/>
        <v>54.969999999999992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 t="shared" si="24"/>
        <v>Excelsa</v>
      </c>
      <c r="K557" t="str">
        <f>INDEX(products!$A$1:$G$49,MATCH(orders!$D557,products!$A$1:$A$49,0),MATCH(orders!K$1,products!$A$1:$G$1,0))</f>
        <v>M</v>
      </c>
      <c r="L557" t="str">
        <f t="shared" si="25"/>
        <v>Medium</v>
      </c>
      <c r="M557">
        <f>INDEX(products!$A$1:$G$49,MATCH(orders!$D557,products!$A$1:$A$49,0),MATCH(orders!M$1,products!$A$1:$G$1,0))</f>
        <v>1</v>
      </c>
      <c r="N557">
        <f>INDEX(products!$A$1:$G$49,MATCH(orders!$D557,products!$A$1:$A$49,0),MATCH(orders!N$1,products!$A$1:$G$1,0))</f>
        <v>13.75</v>
      </c>
      <c r="O557">
        <f t="shared" si="26"/>
        <v>82.5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 t="shared" si="24"/>
        <v>Liberica</v>
      </c>
      <c r="K558" t="str">
        <f>INDEX(products!$A$1:$G$49,MATCH(orders!$D558,products!$A$1:$A$49,0),MATCH(orders!K$1,products!$A$1:$G$1,0))</f>
        <v>M</v>
      </c>
      <c r="L558" t="str">
        <f t="shared" si="25"/>
        <v>Medium</v>
      </c>
      <c r="M558">
        <f>INDEX(products!$A$1:$G$49,MATCH(orders!$D558,products!$A$1:$A$49,0),MATCH(orders!M$1,products!$A$1:$G$1,0))</f>
        <v>0.2</v>
      </c>
      <c r="N558">
        <f>INDEX(products!$A$1:$G$49,MATCH(orders!$D558,products!$A$1:$A$49,0),MATCH(orders!N$1,products!$A$1:$G$1,0))</f>
        <v>4.3650000000000002</v>
      </c>
      <c r="O558">
        <f t="shared" si="26"/>
        <v>8.73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 t="shared" si="24"/>
        <v>Excelsa</v>
      </c>
      <c r="K559" t="str">
        <f>INDEX(products!$A$1:$G$49,MATCH(orders!$D559,products!$A$1:$A$49,0),MATCH(orders!K$1,products!$A$1:$G$1,0))</f>
        <v>L</v>
      </c>
      <c r="L559" t="str">
        <f t="shared" si="25"/>
        <v>Light</v>
      </c>
      <c r="M559">
        <f>INDEX(products!$A$1:$G$49,MATCH(orders!$D559,products!$A$1:$A$49,0),MATCH(orders!M$1,products!$A$1:$G$1,0))</f>
        <v>1</v>
      </c>
      <c r="N559">
        <f>INDEX(products!$A$1:$G$49,MATCH(orders!$D559,products!$A$1:$A$49,0),MATCH(orders!N$1,products!$A$1:$G$1,0))</f>
        <v>14.85</v>
      </c>
      <c r="O559">
        <f t="shared" si="26"/>
        <v>59.4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 t="shared" si="24"/>
        <v>Liberica</v>
      </c>
      <c r="K560" t="str">
        <f>INDEX(products!$A$1:$G$49,MATCH(orders!$D560,products!$A$1:$A$49,0),MATCH(orders!K$1,products!$A$1:$G$1,0))</f>
        <v>D</v>
      </c>
      <c r="L560" t="str">
        <f t="shared" si="25"/>
        <v>Dark</v>
      </c>
      <c r="M560">
        <f>INDEX(products!$A$1:$G$49,MATCH(orders!$D560,products!$A$1:$A$49,0),MATCH(orders!M$1,products!$A$1:$G$1,0))</f>
        <v>0.2</v>
      </c>
      <c r="N560">
        <f>INDEX(products!$A$1:$G$49,MATCH(orders!$D560,products!$A$1:$A$49,0),MATCH(orders!N$1,products!$A$1:$G$1,0))</f>
        <v>3.8849999999999998</v>
      </c>
      <c r="O560">
        <f t="shared" si="26"/>
        <v>15.54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 t="shared" si="24"/>
        <v>Arabica</v>
      </c>
      <c r="K561" t="str">
        <f>INDEX(products!$A$1:$G$49,MATCH(orders!$D561,products!$A$1:$A$49,0),MATCH(orders!K$1,products!$A$1:$G$1,0))</f>
        <v>L</v>
      </c>
      <c r="L561" t="str">
        <f t="shared" si="25"/>
        <v>Light</v>
      </c>
      <c r="M561">
        <f>INDEX(products!$A$1:$G$49,MATCH(orders!$D561,products!$A$1:$A$49,0),MATCH(orders!M$1,products!$A$1:$G$1,0))</f>
        <v>1</v>
      </c>
      <c r="N561">
        <f>INDEX(products!$A$1:$G$49,MATCH(orders!$D561,products!$A$1:$A$49,0),MATCH(orders!N$1,products!$A$1:$G$1,0))</f>
        <v>12.95</v>
      </c>
      <c r="O561">
        <f t="shared" si="26"/>
        <v>38.849999999999994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 t="shared" si="24"/>
        <v>Excelsa</v>
      </c>
      <c r="K562" t="str">
        <f>INDEX(products!$A$1:$G$49,MATCH(orders!$D562,products!$A$1:$A$49,0),MATCH(orders!K$1,products!$A$1:$G$1,0))</f>
        <v>M</v>
      </c>
      <c r="L562" t="str">
        <f t="shared" si="25"/>
        <v>Medium</v>
      </c>
      <c r="M562">
        <f>INDEX(products!$A$1:$G$49,MATCH(orders!$D562,products!$A$1:$A$49,0),MATCH(orders!M$1,products!$A$1:$G$1,0))</f>
        <v>2.5</v>
      </c>
      <c r="N562">
        <f>INDEX(products!$A$1:$G$49,MATCH(orders!$D562,products!$A$1:$A$49,0),MATCH(orders!N$1,products!$A$1:$G$1,0))</f>
        <v>31.624999999999996</v>
      </c>
      <c r="O562">
        <f t="shared" si="26"/>
        <v>189.74999999999997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 t="shared" si="24"/>
        <v>Arabica</v>
      </c>
      <c r="K563" t="str">
        <f>INDEX(products!$A$1:$G$49,MATCH(orders!$D563,products!$A$1:$A$49,0),MATCH(orders!K$1,products!$A$1:$G$1,0))</f>
        <v>D</v>
      </c>
      <c r="L563" t="str">
        <f t="shared" si="25"/>
        <v>Dark</v>
      </c>
      <c r="M563">
        <f>INDEX(products!$A$1:$G$49,MATCH(orders!$D563,products!$A$1:$A$49,0),MATCH(orders!M$1,products!$A$1:$G$1,0))</f>
        <v>0.2</v>
      </c>
      <c r="N563">
        <f>INDEX(products!$A$1:$G$49,MATCH(orders!$D563,products!$A$1:$A$49,0),MATCH(orders!N$1,products!$A$1:$G$1,0))</f>
        <v>2.9849999999999999</v>
      </c>
      <c r="O563">
        <f t="shared" si="26"/>
        <v>17.91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 t="shared" si="24"/>
        <v>Liberica</v>
      </c>
      <c r="K564" t="str">
        <f>INDEX(products!$A$1:$G$49,MATCH(orders!$D564,products!$A$1:$A$49,0),MATCH(orders!K$1,products!$A$1:$G$1,0))</f>
        <v>L</v>
      </c>
      <c r="L564" t="str">
        <f t="shared" si="25"/>
        <v>Light</v>
      </c>
      <c r="M564">
        <f>INDEX(products!$A$1:$G$49,MATCH(orders!$D564,products!$A$1:$A$49,0),MATCH(orders!M$1,products!$A$1:$G$1,0))</f>
        <v>0.2</v>
      </c>
      <c r="N564">
        <f>INDEX(products!$A$1:$G$49,MATCH(orders!$D564,products!$A$1:$A$49,0),MATCH(orders!N$1,products!$A$1:$G$1,0))</f>
        <v>4.7549999999999999</v>
      </c>
      <c r="O564">
        <f t="shared" si="26"/>
        <v>28.53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 t="shared" si="24"/>
        <v>Excelsa</v>
      </c>
      <c r="K565" t="str">
        <f>INDEX(products!$A$1:$G$49,MATCH(orders!$D565,products!$A$1:$A$49,0),MATCH(orders!K$1,products!$A$1:$G$1,0))</f>
        <v>M</v>
      </c>
      <c r="L565" t="str">
        <f t="shared" si="25"/>
        <v>Medium</v>
      </c>
      <c r="M565">
        <f>INDEX(products!$A$1:$G$49,MATCH(orders!$D565,products!$A$1:$A$49,0),MATCH(orders!M$1,products!$A$1:$G$1,0))</f>
        <v>1</v>
      </c>
      <c r="N565">
        <f>INDEX(products!$A$1:$G$49,MATCH(orders!$D565,products!$A$1:$A$49,0),MATCH(orders!N$1,products!$A$1:$G$1,0))</f>
        <v>13.75</v>
      </c>
      <c r="O565">
        <f t="shared" si="26"/>
        <v>82.5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 t="shared" si="24"/>
        <v>Robusta</v>
      </c>
      <c r="K566" t="str">
        <f>INDEX(products!$A$1:$G$49,MATCH(orders!$D566,products!$A$1:$A$49,0),MATCH(orders!K$1,products!$A$1:$G$1,0))</f>
        <v>L</v>
      </c>
      <c r="L566" t="str">
        <f t="shared" si="25"/>
        <v>Light</v>
      </c>
      <c r="M566">
        <f>INDEX(products!$A$1:$G$49,MATCH(orders!$D566,products!$A$1:$A$49,0),MATCH(orders!M$1,products!$A$1:$G$1,0))</f>
        <v>0.5</v>
      </c>
      <c r="N566">
        <f>INDEX(products!$A$1:$G$49,MATCH(orders!$D566,products!$A$1:$A$49,0),MATCH(orders!N$1,products!$A$1:$G$1,0))</f>
        <v>7.169999999999999</v>
      </c>
      <c r="O566">
        <f t="shared" si="26"/>
        <v>14.339999999999998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 t="shared" si="24"/>
        <v>Robusta</v>
      </c>
      <c r="K567" t="str">
        <f>INDEX(products!$A$1:$G$49,MATCH(orders!$D567,products!$A$1:$A$49,0),MATCH(orders!K$1,products!$A$1:$G$1,0))</f>
        <v>D</v>
      </c>
      <c r="L567" t="str">
        <f t="shared" si="25"/>
        <v>Dark</v>
      </c>
      <c r="M567">
        <f>INDEX(products!$A$1:$G$49,MATCH(orders!$D567,products!$A$1:$A$49,0),MATCH(orders!M$1,products!$A$1:$G$1,0))</f>
        <v>2.5</v>
      </c>
      <c r="N567">
        <f>INDEX(products!$A$1:$G$49,MATCH(orders!$D567,products!$A$1:$A$49,0),MATCH(orders!N$1,products!$A$1:$G$1,0))</f>
        <v>20.584999999999997</v>
      </c>
      <c r="O567">
        <f t="shared" si="26"/>
        <v>82.339999999999989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 t="shared" si="24"/>
        <v>Arabica</v>
      </c>
      <c r="K568" t="str">
        <f>INDEX(products!$A$1:$G$49,MATCH(orders!$D568,products!$A$1:$A$49,0),MATCH(orders!K$1,products!$A$1:$G$1,0))</f>
        <v>M</v>
      </c>
      <c r="L568" t="str">
        <f t="shared" si="25"/>
        <v>Medium</v>
      </c>
      <c r="M568">
        <f>INDEX(products!$A$1:$G$49,MATCH(orders!$D568,products!$A$1:$A$49,0),MATCH(orders!M$1,products!$A$1:$G$1,0))</f>
        <v>0.2</v>
      </c>
      <c r="N568">
        <f>INDEX(products!$A$1:$G$49,MATCH(orders!$D568,products!$A$1:$A$49,0),MATCH(orders!N$1,products!$A$1:$G$1,0))</f>
        <v>3.375</v>
      </c>
      <c r="O568">
        <f t="shared" si="26"/>
        <v>20.25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 t="shared" si="24"/>
        <v>Robusta</v>
      </c>
      <c r="K569" t="str">
        <f>INDEX(products!$A$1:$G$49,MATCH(orders!$D569,products!$A$1:$A$49,0),MATCH(orders!K$1,products!$A$1:$G$1,0))</f>
        <v>L</v>
      </c>
      <c r="L569" t="str">
        <f t="shared" si="25"/>
        <v>Light</v>
      </c>
      <c r="M569">
        <f>INDEX(products!$A$1:$G$49,MATCH(orders!$D569,products!$A$1:$A$49,0),MATCH(orders!M$1,products!$A$1:$G$1,0))</f>
        <v>2.5</v>
      </c>
      <c r="N569">
        <f>INDEX(products!$A$1:$G$49,MATCH(orders!$D569,products!$A$1:$A$49,0),MATCH(orders!N$1,products!$A$1:$G$1,0))</f>
        <v>27.484999999999996</v>
      </c>
      <c r="O569">
        <f t="shared" si="26"/>
        <v>164.90999999999997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 t="shared" si="24"/>
        <v>Liberica</v>
      </c>
      <c r="K570" t="str">
        <f>INDEX(products!$A$1:$G$49,MATCH(orders!$D570,products!$A$1:$A$49,0),MATCH(orders!K$1,products!$A$1:$G$1,0))</f>
        <v>L</v>
      </c>
      <c r="L570" t="str">
        <f t="shared" si="25"/>
        <v>Light</v>
      </c>
      <c r="M570">
        <f>INDEX(products!$A$1:$G$49,MATCH(orders!$D570,products!$A$1:$A$49,0),MATCH(orders!M$1,products!$A$1:$G$1,0))</f>
        <v>0.2</v>
      </c>
      <c r="N570">
        <f>INDEX(products!$A$1:$G$49,MATCH(orders!$D570,products!$A$1:$A$49,0),MATCH(orders!N$1,products!$A$1:$G$1,0))</f>
        <v>4.7549999999999999</v>
      </c>
      <c r="O570">
        <f t="shared" si="26"/>
        <v>19.02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 t="shared" si="24"/>
        <v>Arabica</v>
      </c>
      <c r="K571" t="str">
        <f>INDEX(products!$A$1:$G$49,MATCH(orders!$D571,products!$A$1:$A$49,0),MATCH(orders!K$1,products!$A$1:$G$1,0))</f>
        <v>D</v>
      </c>
      <c r="L571" t="str">
        <f t="shared" si="25"/>
        <v>Dark</v>
      </c>
      <c r="M571">
        <f>INDEX(products!$A$1:$G$49,MATCH(orders!$D571,products!$A$1:$A$49,0),MATCH(orders!M$1,products!$A$1:$G$1,0))</f>
        <v>2.5</v>
      </c>
      <c r="N571">
        <f>INDEX(products!$A$1:$G$49,MATCH(orders!$D571,products!$A$1:$A$49,0),MATCH(orders!N$1,products!$A$1:$G$1,0))</f>
        <v>22.884999999999998</v>
      </c>
      <c r="O571">
        <f t="shared" si="26"/>
        <v>137.31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 t="shared" si="24"/>
        <v>Arabica</v>
      </c>
      <c r="K572" t="str">
        <f>INDEX(products!$A$1:$G$49,MATCH(orders!$D572,products!$A$1:$A$49,0),MATCH(orders!K$1,products!$A$1:$G$1,0))</f>
        <v>M</v>
      </c>
      <c r="L572" t="str">
        <f t="shared" si="25"/>
        <v>Medium</v>
      </c>
      <c r="M572">
        <f>INDEX(products!$A$1:$G$49,MATCH(orders!$D572,products!$A$1:$A$49,0),MATCH(orders!M$1,products!$A$1:$G$1,0))</f>
        <v>0.5</v>
      </c>
      <c r="N572">
        <f>INDEX(products!$A$1:$G$49,MATCH(orders!$D572,products!$A$1:$A$49,0),MATCH(orders!N$1,products!$A$1:$G$1,0))</f>
        <v>6.75</v>
      </c>
      <c r="O572">
        <f t="shared" si="26"/>
        <v>27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 t="shared" si="24"/>
        <v>Excelsa</v>
      </c>
      <c r="K573" t="str">
        <f>INDEX(products!$A$1:$G$49,MATCH(orders!$D573,products!$A$1:$A$49,0),MATCH(orders!K$1,products!$A$1:$G$1,0))</f>
        <v>L</v>
      </c>
      <c r="L573" t="str">
        <f t="shared" si="25"/>
        <v>Light</v>
      </c>
      <c r="M573">
        <f>INDEX(products!$A$1:$G$49,MATCH(orders!$D573,products!$A$1:$A$49,0),MATCH(orders!M$1,products!$A$1:$G$1,0))</f>
        <v>0.5</v>
      </c>
      <c r="N573">
        <f>INDEX(products!$A$1:$G$49,MATCH(orders!$D573,products!$A$1:$A$49,0),MATCH(orders!N$1,products!$A$1:$G$1,0))</f>
        <v>8.91</v>
      </c>
      <c r="O573">
        <f t="shared" si="26"/>
        <v>35.64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 t="shared" si="24"/>
        <v>Arabica</v>
      </c>
      <c r="K574" t="str">
        <f>INDEX(products!$A$1:$G$49,MATCH(orders!$D574,products!$A$1:$A$49,0),MATCH(orders!K$1,products!$A$1:$G$1,0))</f>
        <v>D</v>
      </c>
      <c r="L574" t="str">
        <f t="shared" si="25"/>
        <v>Dark</v>
      </c>
      <c r="M574">
        <f>INDEX(products!$A$1:$G$49,MATCH(orders!$D574,products!$A$1:$A$49,0),MATCH(orders!M$1,products!$A$1:$G$1,0))</f>
        <v>0.2</v>
      </c>
      <c r="N574">
        <f>INDEX(products!$A$1:$G$49,MATCH(orders!$D574,products!$A$1:$A$49,0),MATCH(orders!N$1,products!$A$1:$G$1,0))</f>
        <v>2.9849999999999999</v>
      </c>
      <c r="O574">
        <f t="shared" si="26"/>
        <v>5.97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 t="shared" si="24"/>
        <v>Arabica</v>
      </c>
      <c r="K575" t="str">
        <f>INDEX(products!$A$1:$G$49,MATCH(orders!$D575,products!$A$1:$A$49,0),MATCH(orders!K$1,products!$A$1:$G$1,0))</f>
        <v>M</v>
      </c>
      <c r="L575" t="str">
        <f t="shared" si="25"/>
        <v>Medium</v>
      </c>
      <c r="M575">
        <f>INDEX(products!$A$1:$G$49,MATCH(orders!$D575,products!$A$1:$A$49,0),MATCH(orders!M$1,products!$A$1:$G$1,0))</f>
        <v>1</v>
      </c>
      <c r="N575">
        <f>INDEX(products!$A$1:$G$49,MATCH(orders!$D575,products!$A$1:$A$49,0),MATCH(orders!N$1,products!$A$1:$G$1,0))</f>
        <v>11.25</v>
      </c>
      <c r="O575">
        <f t="shared" si="26"/>
        <v>67.5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 t="shared" si="24"/>
        <v>Robusta</v>
      </c>
      <c r="K576" t="str">
        <f>INDEX(products!$A$1:$G$49,MATCH(orders!$D576,products!$A$1:$A$49,0),MATCH(orders!K$1,products!$A$1:$G$1,0))</f>
        <v>L</v>
      </c>
      <c r="L576" t="str">
        <f t="shared" si="25"/>
        <v>Light</v>
      </c>
      <c r="M576">
        <f>INDEX(products!$A$1:$G$49,MATCH(orders!$D576,products!$A$1:$A$49,0),MATCH(orders!M$1,products!$A$1:$G$1,0))</f>
        <v>0.2</v>
      </c>
      <c r="N576">
        <f>INDEX(products!$A$1:$G$49,MATCH(orders!$D576,products!$A$1:$A$49,0),MATCH(orders!N$1,products!$A$1:$G$1,0))</f>
        <v>3.5849999999999995</v>
      </c>
      <c r="O576">
        <f t="shared" si="26"/>
        <v>21.509999999999998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 t="shared" si="24"/>
        <v>Liberica</v>
      </c>
      <c r="K577" t="str">
        <f>INDEX(products!$A$1:$G$49,MATCH(orders!$D577,products!$A$1:$A$49,0),MATCH(orders!K$1,products!$A$1:$G$1,0))</f>
        <v>M</v>
      </c>
      <c r="L577" t="str">
        <f t="shared" si="25"/>
        <v>Medium</v>
      </c>
      <c r="M577">
        <f>INDEX(products!$A$1:$G$49,MATCH(orders!$D577,products!$A$1:$A$49,0),MATCH(orders!M$1,products!$A$1:$G$1,0))</f>
        <v>2.5</v>
      </c>
      <c r="N577">
        <f>INDEX(products!$A$1:$G$49,MATCH(orders!$D577,products!$A$1:$A$49,0),MATCH(orders!N$1,products!$A$1:$G$1,0))</f>
        <v>33.464999999999996</v>
      </c>
      <c r="O577">
        <f t="shared" si="26"/>
        <v>66.929999999999993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 t="shared" si="24"/>
        <v>Arabica</v>
      </c>
      <c r="K578" t="str">
        <f>INDEX(products!$A$1:$G$49,MATCH(orders!$D578,products!$A$1:$A$49,0),MATCH(orders!K$1,products!$A$1:$G$1,0))</f>
        <v>D</v>
      </c>
      <c r="L578" t="str">
        <f t="shared" si="25"/>
        <v>Dark</v>
      </c>
      <c r="M578">
        <f>INDEX(products!$A$1:$G$49,MATCH(orders!$D578,products!$A$1:$A$49,0),MATCH(orders!M$1,products!$A$1:$G$1,0))</f>
        <v>0.2</v>
      </c>
      <c r="N578">
        <f>INDEX(products!$A$1:$G$49,MATCH(orders!$D578,products!$A$1:$A$49,0),MATCH(orders!N$1,products!$A$1:$G$1,0))</f>
        <v>2.9849999999999999</v>
      </c>
      <c r="O578">
        <f t="shared" si="26"/>
        <v>17.91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 t="shared" ref="J579:J642" si="27">IF(I579="Rob","Robusta",IF(I579="Exc","Excelsa",IF(I579="Ara","Arabica","Liberica")))</f>
        <v>Liberica</v>
      </c>
      <c r="K579" t="str">
        <f>INDEX(products!$A$1:$G$49,MATCH(orders!$D579,products!$A$1:$A$49,0),MATCH(orders!K$1,products!$A$1:$G$1,0))</f>
        <v>M</v>
      </c>
      <c r="L579" t="str">
        <f t="shared" ref="L579:L642" si="28">IF(K579="M", "Medium",IF(K579="L","Light","Dark"))</f>
        <v>Medium</v>
      </c>
      <c r="M579">
        <f>INDEX(products!$A$1:$G$49,MATCH(orders!$D579,products!$A$1:$A$49,0),MATCH(orders!M$1,products!$A$1:$G$1,0))</f>
        <v>1</v>
      </c>
      <c r="N579">
        <f>INDEX(products!$A$1:$G$49,MATCH(orders!$D579,products!$A$1:$A$49,0),MATCH(orders!N$1,products!$A$1:$G$1,0))</f>
        <v>14.55</v>
      </c>
      <c r="O579">
        <f t="shared" ref="O579:O642" si="29">N579*E579</f>
        <v>58.2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 t="shared" si="27"/>
        <v>Excelsa</v>
      </c>
      <c r="K580" t="str">
        <f>INDEX(products!$A$1:$G$49,MATCH(orders!$D580,products!$A$1:$A$49,0),MATCH(orders!K$1,products!$A$1:$G$1,0))</f>
        <v>L</v>
      </c>
      <c r="L580" t="str">
        <f t="shared" si="28"/>
        <v>Light</v>
      </c>
      <c r="M580">
        <f>INDEX(products!$A$1:$G$49,MATCH(orders!$D580,products!$A$1:$A$49,0),MATCH(orders!M$1,products!$A$1:$G$1,0))</f>
        <v>0.2</v>
      </c>
      <c r="N580">
        <f>INDEX(products!$A$1:$G$49,MATCH(orders!$D580,products!$A$1:$A$49,0),MATCH(orders!N$1,products!$A$1:$G$1,0))</f>
        <v>4.4550000000000001</v>
      </c>
      <c r="O580">
        <f t="shared" si="29"/>
        <v>13.365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 t="shared" si="27"/>
        <v>Arabica</v>
      </c>
      <c r="K581" t="str">
        <f>INDEX(products!$A$1:$G$49,MATCH(orders!$D581,products!$A$1:$A$49,0),MATCH(orders!K$1,products!$A$1:$G$1,0))</f>
        <v>M</v>
      </c>
      <c r="L581" t="str">
        <f t="shared" si="28"/>
        <v>Medium</v>
      </c>
      <c r="M581">
        <f>INDEX(products!$A$1:$G$49,MATCH(orders!$D581,products!$A$1:$A$49,0),MATCH(orders!M$1,products!$A$1:$G$1,0))</f>
        <v>0.5</v>
      </c>
      <c r="N581">
        <f>INDEX(products!$A$1:$G$49,MATCH(orders!$D581,products!$A$1:$A$49,0),MATCH(orders!N$1,products!$A$1:$G$1,0))</f>
        <v>6.75</v>
      </c>
      <c r="O581">
        <f t="shared" si="29"/>
        <v>33.75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 t="shared" si="27"/>
        <v>Excelsa</v>
      </c>
      <c r="K582" t="str">
        <f>INDEX(products!$A$1:$G$49,MATCH(orders!$D582,products!$A$1:$A$49,0),MATCH(orders!K$1,products!$A$1:$G$1,0))</f>
        <v>L</v>
      </c>
      <c r="L582" t="str">
        <f t="shared" si="28"/>
        <v>Light</v>
      </c>
      <c r="M582">
        <f>INDEX(products!$A$1:$G$49,MATCH(orders!$D582,products!$A$1:$A$49,0),MATCH(orders!M$1,products!$A$1:$G$1,0))</f>
        <v>1</v>
      </c>
      <c r="N582">
        <f>INDEX(products!$A$1:$G$49,MATCH(orders!$D582,products!$A$1:$A$49,0),MATCH(orders!N$1,products!$A$1:$G$1,0))</f>
        <v>14.85</v>
      </c>
      <c r="O582">
        <f t="shared" si="29"/>
        <v>44.55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 t="shared" si="27"/>
        <v>Excelsa</v>
      </c>
      <c r="K583" t="str">
        <f>INDEX(products!$A$1:$G$49,MATCH(orders!$D583,products!$A$1:$A$49,0),MATCH(orders!K$1,products!$A$1:$G$1,0))</f>
        <v>L</v>
      </c>
      <c r="L583" t="str">
        <f t="shared" si="28"/>
        <v>Light</v>
      </c>
      <c r="M583">
        <f>INDEX(products!$A$1:$G$49,MATCH(orders!$D583,products!$A$1:$A$49,0),MATCH(orders!M$1,products!$A$1:$G$1,0))</f>
        <v>0.5</v>
      </c>
      <c r="N583">
        <f>INDEX(products!$A$1:$G$49,MATCH(orders!$D583,products!$A$1:$A$49,0),MATCH(orders!N$1,products!$A$1:$G$1,0))</f>
        <v>8.91</v>
      </c>
      <c r="O583">
        <f t="shared" si="29"/>
        <v>44.55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 t="shared" si="27"/>
        <v>Excelsa</v>
      </c>
      <c r="K584" t="str">
        <f>INDEX(products!$A$1:$G$49,MATCH(orders!$D584,products!$A$1:$A$49,0),MATCH(orders!K$1,products!$A$1:$G$1,0))</f>
        <v>D</v>
      </c>
      <c r="L584" t="str">
        <f t="shared" si="28"/>
        <v>Dark</v>
      </c>
      <c r="M584">
        <f>INDEX(products!$A$1:$G$49,MATCH(orders!$D584,products!$A$1:$A$49,0),MATCH(orders!M$1,products!$A$1:$G$1,0))</f>
        <v>1</v>
      </c>
      <c r="N584">
        <f>INDEX(products!$A$1:$G$49,MATCH(orders!$D584,products!$A$1:$A$49,0),MATCH(orders!N$1,products!$A$1:$G$1,0))</f>
        <v>12.15</v>
      </c>
      <c r="O584">
        <f t="shared" si="29"/>
        <v>60.75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 t="shared" si="27"/>
        <v>Robusta</v>
      </c>
      <c r="K585" t="str">
        <f>INDEX(products!$A$1:$G$49,MATCH(orders!$D585,products!$A$1:$A$49,0),MATCH(orders!K$1,products!$A$1:$G$1,0))</f>
        <v>L</v>
      </c>
      <c r="L585" t="str">
        <f t="shared" si="28"/>
        <v>Light</v>
      </c>
      <c r="M585">
        <f>INDEX(products!$A$1:$G$49,MATCH(orders!$D585,products!$A$1:$A$49,0),MATCH(orders!M$1,products!$A$1:$G$1,0))</f>
        <v>0.2</v>
      </c>
      <c r="N585">
        <f>INDEX(products!$A$1:$G$49,MATCH(orders!$D585,products!$A$1:$A$49,0),MATCH(orders!N$1,products!$A$1:$G$1,0))</f>
        <v>3.5849999999999995</v>
      </c>
      <c r="O585">
        <f t="shared" si="29"/>
        <v>3.5849999999999995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 t="shared" si="27"/>
        <v>Robusta</v>
      </c>
      <c r="K586" t="str">
        <f>INDEX(products!$A$1:$G$49,MATCH(orders!$D586,products!$A$1:$A$49,0),MATCH(orders!K$1,products!$A$1:$G$1,0))</f>
        <v>L</v>
      </c>
      <c r="L586" t="str">
        <f t="shared" si="28"/>
        <v>Light</v>
      </c>
      <c r="M586">
        <f>INDEX(products!$A$1:$G$49,MATCH(orders!$D586,products!$A$1:$A$49,0),MATCH(orders!M$1,products!$A$1:$G$1,0))</f>
        <v>0.2</v>
      </c>
      <c r="N586">
        <f>INDEX(products!$A$1:$G$49,MATCH(orders!$D586,products!$A$1:$A$49,0),MATCH(orders!N$1,products!$A$1:$G$1,0))</f>
        <v>3.5849999999999995</v>
      </c>
      <c r="O586">
        <f t="shared" si="29"/>
        <v>21.509999999999998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 t="shared" si="27"/>
        <v>Excelsa</v>
      </c>
      <c r="K587" t="str">
        <f>INDEX(products!$A$1:$G$49,MATCH(orders!$D587,products!$A$1:$A$49,0),MATCH(orders!K$1,products!$A$1:$G$1,0))</f>
        <v>M</v>
      </c>
      <c r="L587" t="str">
        <f t="shared" si="28"/>
        <v>Medium</v>
      </c>
      <c r="M587">
        <f>INDEX(products!$A$1:$G$49,MATCH(orders!$D587,products!$A$1:$A$49,0),MATCH(orders!M$1,products!$A$1:$G$1,0))</f>
        <v>0.5</v>
      </c>
      <c r="N587">
        <f>INDEX(products!$A$1:$G$49,MATCH(orders!$D587,products!$A$1:$A$49,0),MATCH(orders!N$1,products!$A$1:$G$1,0))</f>
        <v>8.25</v>
      </c>
      <c r="O587">
        <f t="shared" si="29"/>
        <v>16.5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 t="shared" si="27"/>
        <v>Robusta</v>
      </c>
      <c r="K588" t="str">
        <f>INDEX(products!$A$1:$G$49,MATCH(orders!$D588,products!$A$1:$A$49,0),MATCH(orders!K$1,products!$A$1:$G$1,0))</f>
        <v>L</v>
      </c>
      <c r="L588" t="str">
        <f t="shared" si="28"/>
        <v>Light</v>
      </c>
      <c r="M588">
        <f>INDEX(products!$A$1:$G$49,MATCH(orders!$D588,products!$A$1:$A$49,0),MATCH(orders!M$1,products!$A$1:$G$1,0))</f>
        <v>2.5</v>
      </c>
      <c r="N588">
        <f>INDEX(products!$A$1:$G$49,MATCH(orders!$D588,products!$A$1:$A$49,0),MATCH(orders!N$1,products!$A$1:$G$1,0))</f>
        <v>27.484999999999996</v>
      </c>
      <c r="O588">
        <f t="shared" si="29"/>
        <v>82.454999999999984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 t="shared" si="27"/>
        <v>Liberica</v>
      </c>
      <c r="K589" t="str">
        <f>INDEX(products!$A$1:$G$49,MATCH(orders!$D589,products!$A$1:$A$49,0),MATCH(orders!K$1,products!$A$1:$G$1,0))</f>
        <v>D</v>
      </c>
      <c r="L589" t="str">
        <f t="shared" si="28"/>
        <v>Dark</v>
      </c>
      <c r="M589">
        <f>INDEX(products!$A$1:$G$49,MATCH(orders!$D589,products!$A$1:$A$49,0),MATCH(orders!M$1,products!$A$1:$G$1,0))</f>
        <v>0.5</v>
      </c>
      <c r="N589">
        <f>INDEX(products!$A$1:$G$49,MATCH(orders!$D589,products!$A$1:$A$49,0),MATCH(orders!N$1,products!$A$1:$G$1,0))</f>
        <v>7.77</v>
      </c>
      <c r="O589">
        <f t="shared" si="29"/>
        <v>7.77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 t="shared" si="27"/>
        <v>Robusta</v>
      </c>
      <c r="K590" t="str">
        <f>INDEX(products!$A$1:$G$49,MATCH(orders!$D590,products!$A$1:$A$49,0),MATCH(orders!K$1,products!$A$1:$G$1,0))</f>
        <v>M</v>
      </c>
      <c r="L590" t="str">
        <f t="shared" si="28"/>
        <v>Medium</v>
      </c>
      <c r="M590">
        <f>INDEX(products!$A$1:$G$49,MATCH(orders!$D590,products!$A$1:$A$49,0),MATCH(orders!M$1,products!$A$1:$G$1,0))</f>
        <v>0.5</v>
      </c>
      <c r="N590">
        <f>INDEX(products!$A$1:$G$49,MATCH(orders!$D590,products!$A$1:$A$49,0),MATCH(orders!N$1,products!$A$1:$G$1,0))</f>
        <v>5.97</v>
      </c>
      <c r="O590">
        <f t="shared" si="29"/>
        <v>11.94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 t="shared" si="27"/>
        <v>Excelsa</v>
      </c>
      <c r="K591" t="str">
        <f>INDEX(products!$A$1:$G$49,MATCH(orders!$D591,products!$A$1:$A$49,0),MATCH(orders!K$1,products!$A$1:$G$1,0))</f>
        <v>L</v>
      </c>
      <c r="L591" t="str">
        <f t="shared" si="28"/>
        <v>Light</v>
      </c>
      <c r="M591">
        <f>INDEX(products!$A$1:$G$49,MATCH(orders!$D591,products!$A$1:$A$49,0),MATCH(orders!M$1,products!$A$1:$G$1,0))</f>
        <v>2.5</v>
      </c>
      <c r="N591">
        <f>INDEX(products!$A$1:$G$49,MATCH(orders!$D591,products!$A$1:$A$49,0),MATCH(orders!N$1,products!$A$1:$G$1,0))</f>
        <v>34.154999999999994</v>
      </c>
      <c r="O591">
        <f t="shared" si="29"/>
        <v>204.92999999999995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 t="shared" si="27"/>
        <v>Excelsa</v>
      </c>
      <c r="K592" t="str">
        <f>INDEX(products!$A$1:$G$49,MATCH(orders!$D592,products!$A$1:$A$49,0),MATCH(orders!K$1,products!$A$1:$G$1,0))</f>
        <v>M</v>
      </c>
      <c r="L592" t="str">
        <f t="shared" si="28"/>
        <v>Medium</v>
      </c>
      <c r="M592">
        <f>INDEX(products!$A$1:$G$49,MATCH(orders!$D592,products!$A$1:$A$49,0),MATCH(orders!M$1,products!$A$1:$G$1,0))</f>
        <v>2.5</v>
      </c>
      <c r="N592">
        <f>INDEX(products!$A$1:$G$49,MATCH(orders!$D592,products!$A$1:$A$49,0),MATCH(orders!N$1,products!$A$1:$G$1,0))</f>
        <v>31.624999999999996</v>
      </c>
      <c r="O592">
        <f t="shared" si="29"/>
        <v>63.249999999999993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 t="shared" si="27"/>
        <v>Robusta</v>
      </c>
      <c r="K593" t="str">
        <f>INDEX(products!$A$1:$G$49,MATCH(orders!$D593,products!$A$1:$A$49,0),MATCH(orders!K$1,products!$A$1:$G$1,0))</f>
        <v>D</v>
      </c>
      <c r="L593" t="str">
        <f t="shared" si="28"/>
        <v>Dark</v>
      </c>
      <c r="M593">
        <f>INDEX(products!$A$1:$G$49,MATCH(orders!$D593,products!$A$1:$A$49,0),MATCH(orders!M$1,products!$A$1:$G$1,0))</f>
        <v>0.2</v>
      </c>
      <c r="N593">
        <f>INDEX(products!$A$1:$G$49,MATCH(orders!$D593,products!$A$1:$A$49,0),MATCH(orders!N$1,products!$A$1:$G$1,0))</f>
        <v>2.6849999999999996</v>
      </c>
      <c r="O593">
        <f t="shared" si="29"/>
        <v>8.0549999999999997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 t="shared" si="27"/>
        <v>Arabica</v>
      </c>
      <c r="K594" t="str">
        <f>INDEX(products!$A$1:$G$49,MATCH(orders!$D594,products!$A$1:$A$49,0),MATCH(orders!K$1,products!$A$1:$G$1,0))</f>
        <v>M</v>
      </c>
      <c r="L594" t="str">
        <f t="shared" si="28"/>
        <v>Medium</v>
      </c>
      <c r="M594">
        <f>INDEX(products!$A$1:$G$49,MATCH(orders!$D594,products!$A$1:$A$49,0),MATCH(orders!M$1,products!$A$1:$G$1,0))</f>
        <v>2.5</v>
      </c>
      <c r="N594">
        <f>INDEX(products!$A$1:$G$49,MATCH(orders!$D594,products!$A$1:$A$49,0),MATCH(orders!N$1,products!$A$1:$G$1,0))</f>
        <v>25.874999999999996</v>
      </c>
      <c r="O594">
        <f t="shared" si="29"/>
        <v>51.749999999999993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 t="shared" si="27"/>
        <v>Excelsa</v>
      </c>
      <c r="K595" t="str">
        <f>INDEX(products!$A$1:$G$49,MATCH(orders!$D595,products!$A$1:$A$49,0),MATCH(orders!K$1,products!$A$1:$G$1,0))</f>
        <v>D</v>
      </c>
      <c r="L595" t="str">
        <f t="shared" si="28"/>
        <v>Dark</v>
      </c>
      <c r="M595">
        <f>INDEX(products!$A$1:$G$49,MATCH(orders!$D595,products!$A$1:$A$49,0),MATCH(orders!M$1,products!$A$1:$G$1,0))</f>
        <v>2.5</v>
      </c>
      <c r="N595">
        <f>INDEX(products!$A$1:$G$49,MATCH(orders!$D595,products!$A$1:$A$49,0),MATCH(orders!N$1,products!$A$1:$G$1,0))</f>
        <v>27.945</v>
      </c>
      <c r="O595">
        <f t="shared" si="29"/>
        <v>27.945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 t="shared" si="27"/>
        <v>Arabica</v>
      </c>
      <c r="K596" t="str">
        <f>INDEX(products!$A$1:$G$49,MATCH(orders!$D596,products!$A$1:$A$49,0),MATCH(orders!K$1,products!$A$1:$G$1,0))</f>
        <v>L</v>
      </c>
      <c r="L596" t="str">
        <f t="shared" si="28"/>
        <v>Light</v>
      </c>
      <c r="M596">
        <f>INDEX(products!$A$1:$G$49,MATCH(orders!$D596,products!$A$1:$A$49,0),MATCH(orders!M$1,products!$A$1:$G$1,0))</f>
        <v>2.5</v>
      </c>
      <c r="N596">
        <f>INDEX(products!$A$1:$G$49,MATCH(orders!$D596,products!$A$1:$A$49,0),MATCH(orders!N$1,products!$A$1:$G$1,0))</f>
        <v>29.784999999999997</v>
      </c>
      <c r="O596">
        <f t="shared" si="29"/>
        <v>59.569999999999993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 t="shared" si="27"/>
        <v>Excelsa</v>
      </c>
      <c r="K597" t="str">
        <f>INDEX(products!$A$1:$G$49,MATCH(orders!$D597,products!$A$1:$A$49,0),MATCH(orders!K$1,products!$A$1:$G$1,0))</f>
        <v>L</v>
      </c>
      <c r="L597" t="str">
        <f t="shared" si="28"/>
        <v>Light</v>
      </c>
      <c r="M597">
        <f>INDEX(products!$A$1:$G$49,MATCH(orders!$D597,products!$A$1:$A$49,0),MATCH(orders!M$1,products!$A$1:$G$1,0))</f>
        <v>1</v>
      </c>
      <c r="N597">
        <f>INDEX(products!$A$1:$G$49,MATCH(orders!$D597,products!$A$1:$A$49,0),MATCH(orders!N$1,products!$A$1:$G$1,0))</f>
        <v>14.85</v>
      </c>
      <c r="O597">
        <f t="shared" si="29"/>
        <v>14.85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 t="shared" si="27"/>
        <v>Arabica</v>
      </c>
      <c r="K598" t="str">
        <f>INDEX(products!$A$1:$G$49,MATCH(orders!$D598,products!$A$1:$A$49,0),MATCH(orders!K$1,products!$A$1:$G$1,0))</f>
        <v>M</v>
      </c>
      <c r="L598" t="str">
        <f t="shared" si="28"/>
        <v>Medium</v>
      </c>
      <c r="M598">
        <f>INDEX(products!$A$1:$G$49,MATCH(orders!$D598,products!$A$1:$A$49,0),MATCH(orders!M$1,products!$A$1:$G$1,0))</f>
        <v>0.5</v>
      </c>
      <c r="N598">
        <f>INDEX(products!$A$1:$G$49,MATCH(orders!$D598,products!$A$1:$A$49,0),MATCH(orders!N$1,products!$A$1:$G$1,0))</f>
        <v>6.75</v>
      </c>
      <c r="O598">
        <f t="shared" si="29"/>
        <v>33.75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 t="shared" si="27"/>
        <v>Liberica</v>
      </c>
      <c r="K599" t="str">
        <f>INDEX(products!$A$1:$G$49,MATCH(orders!$D599,products!$A$1:$A$49,0),MATCH(orders!K$1,products!$A$1:$G$1,0))</f>
        <v>L</v>
      </c>
      <c r="L599" t="str">
        <f t="shared" si="28"/>
        <v>Light</v>
      </c>
      <c r="M599">
        <f>INDEX(products!$A$1:$G$49,MATCH(orders!$D599,products!$A$1:$A$49,0),MATCH(orders!M$1,products!$A$1:$G$1,0))</f>
        <v>2.5</v>
      </c>
      <c r="N599">
        <f>INDEX(products!$A$1:$G$49,MATCH(orders!$D599,products!$A$1:$A$49,0),MATCH(orders!N$1,products!$A$1:$G$1,0))</f>
        <v>36.454999999999998</v>
      </c>
      <c r="O599">
        <f t="shared" si="29"/>
        <v>145.82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 t="shared" si="27"/>
        <v>Robusta</v>
      </c>
      <c r="K600" t="str">
        <f>INDEX(products!$A$1:$G$49,MATCH(orders!$D600,products!$A$1:$A$49,0),MATCH(orders!K$1,products!$A$1:$G$1,0))</f>
        <v>M</v>
      </c>
      <c r="L600" t="str">
        <f t="shared" si="28"/>
        <v>Medium</v>
      </c>
      <c r="M600">
        <f>INDEX(products!$A$1:$G$49,MATCH(orders!$D600,products!$A$1:$A$49,0),MATCH(orders!M$1,products!$A$1:$G$1,0))</f>
        <v>0.2</v>
      </c>
      <c r="N600">
        <f>INDEX(products!$A$1:$G$49,MATCH(orders!$D600,products!$A$1:$A$49,0),MATCH(orders!N$1,products!$A$1:$G$1,0))</f>
        <v>2.9849999999999999</v>
      </c>
      <c r="O600">
        <f t="shared" si="29"/>
        <v>11.94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 t="shared" si="27"/>
        <v>Arabica</v>
      </c>
      <c r="K601" t="str">
        <f>INDEX(products!$A$1:$G$49,MATCH(orders!$D601,products!$A$1:$A$49,0),MATCH(orders!K$1,products!$A$1:$G$1,0))</f>
        <v>D</v>
      </c>
      <c r="L601" t="str">
        <f t="shared" si="28"/>
        <v>Dark</v>
      </c>
      <c r="M601">
        <f>INDEX(products!$A$1:$G$49,MATCH(orders!$D601,products!$A$1:$A$49,0),MATCH(orders!M$1,products!$A$1:$G$1,0))</f>
        <v>0.2</v>
      </c>
      <c r="N601">
        <f>INDEX(products!$A$1:$G$49,MATCH(orders!$D601,products!$A$1:$A$49,0),MATCH(orders!N$1,products!$A$1:$G$1,0))</f>
        <v>2.9849999999999999</v>
      </c>
      <c r="O601">
        <f t="shared" si="29"/>
        <v>11.94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 t="shared" si="27"/>
        <v>Liberica</v>
      </c>
      <c r="K602" t="str">
        <f>INDEX(products!$A$1:$G$49,MATCH(orders!$D602,products!$A$1:$A$49,0),MATCH(orders!K$1,products!$A$1:$G$1,0))</f>
        <v>D</v>
      </c>
      <c r="L602" t="str">
        <f t="shared" si="28"/>
        <v>Dark</v>
      </c>
      <c r="M602">
        <f>INDEX(products!$A$1:$G$49,MATCH(orders!$D602,products!$A$1:$A$49,0),MATCH(orders!M$1,products!$A$1:$G$1,0))</f>
        <v>0.5</v>
      </c>
      <c r="N602">
        <f>INDEX(products!$A$1:$G$49,MATCH(orders!$D602,products!$A$1:$A$49,0),MATCH(orders!N$1,products!$A$1:$G$1,0))</f>
        <v>7.77</v>
      </c>
      <c r="O602">
        <f t="shared" si="29"/>
        <v>7.77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 t="shared" si="27"/>
        <v>Robusta</v>
      </c>
      <c r="K603" t="str">
        <f>INDEX(products!$A$1:$G$49,MATCH(orders!$D603,products!$A$1:$A$49,0),MATCH(orders!K$1,products!$A$1:$G$1,0))</f>
        <v>L</v>
      </c>
      <c r="L603" t="str">
        <f t="shared" si="28"/>
        <v>Light</v>
      </c>
      <c r="M603">
        <f>INDEX(products!$A$1:$G$49,MATCH(orders!$D603,products!$A$1:$A$49,0),MATCH(orders!M$1,products!$A$1:$G$1,0))</f>
        <v>2.5</v>
      </c>
      <c r="N603">
        <f>INDEX(products!$A$1:$G$49,MATCH(orders!$D603,products!$A$1:$A$49,0),MATCH(orders!N$1,products!$A$1:$G$1,0))</f>
        <v>27.484999999999996</v>
      </c>
      <c r="O603">
        <f t="shared" si="29"/>
        <v>109.93999999999998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 t="shared" si="27"/>
        <v>Excelsa</v>
      </c>
      <c r="K604" t="str">
        <f>INDEX(products!$A$1:$G$49,MATCH(orders!$D604,products!$A$1:$A$49,0),MATCH(orders!K$1,products!$A$1:$G$1,0))</f>
        <v>L</v>
      </c>
      <c r="L604" t="str">
        <f t="shared" si="28"/>
        <v>Light</v>
      </c>
      <c r="M604">
        <f>INDEX(products!$A$1:$G$49,MATCH(orders!$D604,products!$A$1:$A$49,0),MATCH(orders!M$1,products!$A$1:$G$1,0))</f>
        <v>0.2</v>
      </c>
      <c r="N604">
        <f>INDEX(products!$A$1:$G$49,MATCH(orders!$D604,products!$A$1:$A$49,0),MATCH(orders!N$1,products!$A$1:$G$1,0))</f>
        <v>4.4550000000000001</v>
      </c>
      <c r="O604">
        <f t="shared" si="29"/>
        <v>22.274999999999999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 t="shared" si="27"/>
        <v>Robusta</v>
      </c>
      <c r="K605" t="str">
        <f>INDEX(products!$A$1:$G$49,MATCH(orders!$D605,products!$A$1:$A$49,0),MATCH(orders!K$1,products!$A$1:$G$1,0))</f>
        <v>M</v>
      </c>
      <c r="L605" t="str">
        <f t="shared" si="28"/>
        <v>Medium</v>
      </c>
      <c r="M605">
        <f>INDEX(products!$A$1:$G$49,MATCH(orders!$D605,products!$A$1:$A$49,0),MATCH(orders!M$1,products!$A$1:$G$1,0))</f>
        <v>0.2</v>
      </c>
      <c r="N605">
        <f>INDEX(products!$A$1:$G$49,MATCH(orders!$D605,products!$A$1:$A$49,0),MATCH(orders!N$1,products!$A$1:$G$1,0))</f>
        <v>2.9849999999999999</v>
      </c>
      <c r="O605">
        <f t="shared" si="29"/>
        <v>8.9550000000000001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 t="shared" si="27"/>
        <v>Liberica</v>
      </c>
      <c r="K606" t="str">
        <f>INDEX(products!$A$1:$G$49,MATCH(orders!$D606,products!$A$1:$A$49,0),MATCH(orders!K$1,products!$A$1:$G$1,0))</f>
        <v>D</v>
      </c>
      <c r="L606" t="str">
        <f t="shared" si="28"/>
        <v>Dark</v>
      </c>
      <c r="M606">
        <f>INDEX(products!$A$1:$G$49,MATCH(orders!$D606,products!$A$1:$A$49,0),MATCH(orders!M$1,products!$A$1:$G$1,0))</f>
        <v>2.5</v>
      </c>
      <c r="N606">
        <f>INDEX(products!$A$1:$G$49,MATCH(orders!$D606,products!$A$1:$A$49,0),MATCH(orders!N$1,products!$A$1:$G$1,0))</f>
        <v>29.784999999999997</v>
      </c>
      <c r="O606">
        <f t="shared" si="29"/>
        <v>119.13999999999999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 t="shared" si="27"/>
        <v>Arabica</v>
      </c>
      <c r="K607" t="str">
        <f>INDEX(products!$A$1:$G$49,MATCH(orders!$D607,products!$A$1:$A$49,0),MATCH(orders!K$1,products!$A$1:$G$1,0))</f>
        <v>L</v>
      </c>
      <c r="L607" t="str">
        <f t="shared" si="28"/>
        <v>Light</v>
      </c>
      <c r="M607">
        <f>INDEX(products!$A$1:$G$49,MATCH(orders!$D607,products!$A$1:$A$49,0),MATCH(orders!M$1,products!$A$1:$G$1,0))</f>
        <v>2.5</v>
      </c>
      <c r="N607">
        <f>INDEX(products!$A$1:$G$49,MATCH(orders!$D607,products!$A$1:$A$49,0),MATCH(orders!N$1,products!$A$1:$G$1,0))</f>
        <v>29.784999999999997</v>
      </c>
      <c r="O607">
        <f t="shared" si="29"/>
        <v>148.92499999999998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 t="shared" si="27"/>
        <v>Liberica</v>
      </c>
      <c r="K608" t="str">
        <f>INDEX(products!$A$1:$G$49,MATCH(orders!$D608,products!$A$1:$A$49,0),MATCH(orders!K$1,products!$A$1:$G$1,0))</f>
        <v>L</v>
      </c>
      <c r="L608" t="str">
        <f t="shared" si="28"/>
        <v>Light</v>
      </c>
      <c r="M608">
        <f>INDEX(products!$A$1:$G$49,MATCH(orders!$D608,products!$A$1:$A$49,0),MATCH(orders!M$1,products!$A$1:$G$1,0))</f>
        <v>2.5</v>
      </c>
      <c r="N608">
        <f>INDEX(products!$A$1:$G$49,MATCH(orders!$D608,products!$A$1:$A$49,0),MATCH(orders!N$1,products!$A$1:$G$1,0))</f>
        <v>36.454999999999998</v>
      </c>
      <c r="O608">
        <f t="shared" si="29"/>
        <v>109.36499999999999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 t="shared" si="27"/>
        <v>Excelsa</v>
      </c>
      <c r="K609" t="str">
        <f>INDEX(products!$A$1:$G$49,MATCH(orders!$D609,products!$A$1:$A$49,0),MATCH(orders!K$1,products!$A$1:$G$1,0))</f>
        <v>D</v>
      </c>
      <c r="L609" t="str">
        <f t="shared" si="28"/>
        <v>Dark</v>
      </c>
      <c r="M609">
        <f>INDEX(products!$A$1:$G$49,MATCH(orders!$D609,products!$A$1:$A$49,0),MATCH(orders!M$1,products!$A$1:$G$1,0))</f>
        <v>0.2</v>
      </c>
      <c r="N609">
        <f>INDEX(products!$A$1:$G$49,MATCH(orders!$D609,products!$A$1:$A$49,0),MATCH(orders!N$1,products!$A$1:$G$1,0))</f>
        <v>3.645</v>
      </c>
      <c r="O609">
        <f t="shared" si="29"/>
        <v>3.645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 t="shared" si="27"/>
        <v>Excelsa</v>
      </c>
      <c r="K610" t="str">
        <f>INDEX(products!$A$1:$G$49,MATCH(orders!$D610,products!$A$1:$A$49,0),MATCH(orders!K$1,products!$A$1:$G$1,0))</f>
        <v>D</v>
      </c>
      <c r="L610" t="str">
        <f t="shared" si="28"/>
        <v>Dark</v>
      </c>
      <c r="M610">
        <f>INDEX(products!$A$1:$G$49,MATCH(orders!$D610,products!$A$1:$A$49,0),MATCH(orders!M$1,products!$A$1:$G$1,0))</f>
        <v>2.5</v>
      </c>
      <c r="N610">
        <f>INDEX(products!$A$1:$G$49,MATCH(orders!$D610,products!$A$1:$A$49,0),MATCH(orders!N$1,products!$A$1:$G$1,0))</f>
        <v>27.945</v>
      </c>
      <c r="O610">
        <f t="shared" si="29"/>
        <v>55.89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 t="shared" si="27"/>
        <v>Liberica</v>
      </c>
      <c r="K611" t="str">
        <f>INDEX(products!$A$1:$G$49,MATCH(orders!$D611,products!$A$1:$A$49,0),MATCH(orders!K$1,products!$A$1:$G$1,0))</f>
        <v>M</v>
      </c>
      <c r="L611" t="str">
        <f t="shared" si="28"/>
        <v>Medium</v>
      </c>
      <c r="M611">
        <f>INDEX(products!$A$1:$G$49,MATCH(orders!$D611,products!$A$1:$A$49,0),MATCH(orders!M$1,products!$A$1:$G$1,0))</f>
        <v>0.2</v>
      </c>
      <c r="N611">
        <f>INDEX(products!$A$1:$G$49,MATCH(orders!$D611,products!$A$1:$A$49,0),MATCH(orders!N$1,products!$A$1:$G$1,0))</f>
        <v>4.3650000000000002</v>
      </c>
      <c r="O611">
        <f t="shared" si="29"/>
        <v>26.19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 t="shared" si="27"/>
        <v>Robusta</v>
      </c>
      <c r="K612" t="str">
        <f>INDEX(products!$A$1:$G$49,MATCH(orders!$D612,products!$A$1:$A$49,0),MATCH(orders!K$1,products!$A$1:$G$1,0))</f>
        <v>M</v>
      </c>
      <c r="L612" t="str">
        <f t="shared" si="28"/>
        <v>Medium</v>
      </c>
      <c r="M612">
        <f>INDEX(products!$A$1:$G$49,MATCH(orders!$D612,products!$A$1:$A$49,0),MATCH(orders!M$1,products!$A$1:$G$1,0))</f>
        <v>1</v>
      </c>
      <c r="N612">
        <f>INDEX(products!$A$1:$G$49,MATCH(orders!$D612,products!$A$1:$A$49,0),MATCH(orders!N$1,products!$A$1:$G$1,0))</f>
        <v>9.9499999999999993</v>
      </c>
      <c r="O612">
        <f t="shared" si="29"/>
        <v>39.799999999999997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 t="shared" si="27"/>
        <v>Excelsa</v>
      </c>
      <c r="K613" t="str">
        <f>INDEX(products!$A$1:$G$49,MATCH(orders!$D613,products!$A$1:$A$49,0),MATCH(orders!K$1,products!$A$1:$G$1,0))</f>
        <v>L</v>
      </c>
      <c r="L613" t="str">
        <f t="shared" si="28"/>
        <v>Light</v>
      </c>
      <c r="M613">
        <f>INDEX(products!$A$1:$G$49,MATCH(orders!$D613,products!$A$1:$A$49,0),MATCH(orders!M$1,products!$A$1:$G$1,0))</f>
        <v>2.5</v>
      </c>
      <c r="N613">
        <f>INDEX(products!$A$1:$G$49,MATCH(orders!$D613,products!$A$1:$A$49,0),MATCH(orders!N$1,products!$A$1:$G$1,0))</f>
        <v>34.154999999999994</v>
      </c>
      <c r="O613">
        <f t="shared" si="29"/>
        <v>68.309999999999988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 t="shared" si="27"/>
        <v>Arabica</v>
      </c>
      <c r="K614" t="str">
        <f>INDEX(products!$A$1:$G$49,MATCH(orders!$D614,products!$A$1:$A$49,0),MATCH(orders!K$1,products!$A$1:$G$1,0))</f>
        <v>M</v>
      </c>
      <c r="L614" t="str">
        <f t="shared" si="28"/>
        <v>Medium</v>
      </c>
      <c r="M614">
        <f>INDEX(products!$A$1:$G$49,MATCH(orders!$D614,products!$A$1:$A$49,0),MATCH(orders!M$1,products!$A$1:$G$1,0))</f>
        <v>0.2</v>
      </c>
      <c r="N614">
        <f>INDEX(products!$A$1:$G$49,MATCH(orders!$D614,products!$A$1:$A$49,0),MATCH(orders!N$1,products!$A$1:$G$1,0))</f>
        <v>3.375</v>
      </c>
      <c r="O614">
        <f t="shared" si="29"/>
        <v>13.5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 t="shared" si="27"/>
        <v>Robusta</v>
      </c>
      <c r="K615" t="str">
        <f>INDEX(products!$A$1:$G$49,MATCH(orders!$D615,products!$A$1:$A$49,0),MATCH(orders!K$1,products!$A$1:$G$1,0))</f>
        <v>M</v>
      </c>
      <c r="L615" t="str">
        <f t="shared" si="28"/>
        <v>Medium</v>
      </c>
      <c r="M615">
        <f>INDEX(products!$A$1:$G$49,MATCH(orders!$D615,products!$A$1:$A$49,0),MATCH(orders!M$1,products!$A$1:$G$1,0))</f>
        <v>0.5</v>
      </c>
      <c r="N615">
        <f>INDEX(products!$A$1:$G$49,MATCH(orders!$D615,products!$A$1:$A$49,0),MATCH(orders!N$1,products!$A$1:$G$1,0))</f>
        <v>5.97</v>
      </c>
      <c r="O615">
        <f t="shared" si="29"/>
        <v>5.97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 t="shared" si="27"/>
        <v>Robusta</v>
      </c>
      <c r="K616" t="str">
        <f>INDEX(products!$A$1:$G$49,MATCH(orders!$D616,products!$A$1:$A$49,0),MATCH(orders!K$1,products!$A$1:$G$1,0))</f>
        <v>M</v>
      </c>
      <c r="L616" t="str">
        <f t="shared" si="28"/>
        <v>Medium</v>
      </c>
      <c r="M616">
        <f>INDEX(products!$A$1:$G$49,MATCH(orders!$D616,products!$A$1:$A$49,0),MATCH(orders!M$1,products!$A$1:$G$1,0))</f>
        <v>0.5</v>
      </c>
      <c r="N616">
        <f>INDEX(products!$A$1:$G$49,MATCH(orders!$D616,products!$A$1:$A$49,0),MATCH(orders!N$1,products!$A$1:$G$1,0))</f>
        <v>5.97</v>
      </c>
      <c r="O616">
        <f t="shared" si="29"/>
        <v>29.849999999999998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 t="shared" si="27"/>
        <v>Liberica</v>
      </c>
      <c r="K617" t="str">
        <f>INDEX(products!$A$1:$G$49,MATCH(orders!$D617,products!$A$1:$A$49,0),MATCH(orders!K$1,products!$A$1:$G$1,0))</f>
        <v>L</v>
      </c>
      <c r="L617" t="str">
        <f t="shared" si="28"/>
        <v>Light</v>
      </c>
      <c r="M617">
        <f>INDEX(products!$A$1:$G$49,MATCH(orders!$D617,products!$A$1:$A$49,0),MATCH(orders!M$1,products!$A$1:$G$1,0))</f>
        <v>2.5</v>
      </c>
      <c r="N617">
        <f>INDEX(products!$A$1:$G$49,MATCH(orders!$D617,products!$A$1:$A$49,0),MATCH(orders!N$1,products!$A$1:$G$1,0))</f>
        <v>36.454999999999998</v>
      </c>
      <c r="O617">
        <f t="shared" si="29"/>
        <v>72.91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 t="shared" si="27"/>
        <v>Excelsa</v>
      </c>
      <c r="K618" t="str">
        <f>INDEX(products!$A$1:$G$49,MATCH(orders!$D618,products!$A$1:$A$49,0),MATCH(orders!K$1,products!$A$1:$G$1,0))</f>
        <v>M</v>
      </c>
      <c r="L618" t="str">
        <f t="shared" si="28"/>
        <v>Medium</v>
      </c>
      <c r="M618">
        <f>INDEX(products!$A$1:$G$49,MATCH(orders!$D618,products!$A$1:$A$49,0),MATCH(orders!M$1,products!$A$1:$G$1,0))</f>
        <v>2.5</v>
      </c>
      <c r="N618">
        <f>INDEX(products!$A$1:$G$49,MATCH(orders!$D618,products!$A$1:$A$49,0),MATCH(orders!N$1,products!$A$1:$G$1,0))</f>
        <v>31.624999999999996</v>
      </c>
      <c r="O618">
        <f t="shared" si="29"/>
        <v>126.49999999999999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 t="shared" si="27"/>
        <v>Liberica</v>
      </c>
      <c r="K619" t="str">
        <f>INDEX(products!$A$1:$G$49,MATCH(orders!$D619,products!$A$1:$A$49,0),MATCH(orders!K$1,products!$A$1:$G$1,0))</f>
        <v>M</v>
      </c>
      <c r="L619" t="str">
        <f t="shared" si="28"/>
        <v>Medium</v>
      </c>
      <c r="M619">
        <f>INDEX(products!$A$1:$G$49,MATCH(orders!$D619,products!$A$1:$A$49,0),MATCH(orders!M$1,products!$A$1:$G$1,0))</f>
        <v>2.5</v>
      </c>
      <c r="N619">
        <f>INDEX(products!$A$1:$G$49,MATCH(orders!$D619,products!$A$1:$A$49,0),MATCH(orders!N$1,products!$A$1:$G$1,0))</f>
        <v>33.464999999999996</v>
      </c>
      <c r="O619">
        <f t="shared" si="29"/>
        <v>33.464999999999996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 t="shared" si="27"/>
        <v>Excelsa</v>
      </c>
      <c r="K620" t="str">
        <f>INDEX(products!$A$1:$G$49,MATCH(orders!$D620,products!$A$1:$A$49,0),MATCH(orders!K$1,products!$A$1:$G$1,0))</f>
        <v>D</v>
      </c>
      <c r="L620" t="str">
        <f t="shared" si="28"/>
        <v>Dark</v>
      </c>
      <c r="M620">
        <f>INDEX(products!$A$1:$G$49,MATCH(orders!$D620,products!$A$1:$A$49,0),MATCH(orders!M$1,products!$A$1:$G$1,0))</f>
        <v>1</v>
      </c>
      <c r="N620">
        <f>INDEX(products!$A$1:$G$49,MATCH(orders!$D620,products!$A$1:$A$49,0),MATCH(orders!N$1,products!$A$1:$G$1,0))</f>
        <v>12.15</v>
      </c>
      <c r="O620">
        <f t="shared" si="29"/>
        <v>72.900000000000006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 t="shared" si="27"/>
        <v>Liberica</v>
      </c>
      <c r="K621" t="str">
        <f>INDEX(products!$A$1:$G$49,MATCH(orders!$D621,products!$A$1:$A$49,0),MATCH(orders!K$1,products!$A$1:$G$1,0))</f>
        <v>D</v>
      </c>
      <c r="L621" t="str">
        <f t="shared" si="28"/>
        <v>Dark</v>
      </c>
      <c r="M621">
        <f>INDEX(products!$A$1:$G$49,MATCH(orders!$D621,products!$A$1:$A$49,0),MATCH(orders!M$1,products!$A$1:$G$1,0))</f>
        <v>0.5</v>
      </c>
      <c r="N621">
        <f>INDEX(products!$A$1:$G$49,MATCH(orders!$D621,products!$A$1:$A$49,0),MATCH(orders!N$1,products!$A$1:$G$1,0))</f>
        <v>7.77</v>
      </c>
      <c r="O621">
        <f t="shared" si="29"/>
        <v>15.54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 t="shared" si="27"/>
        <v>Arabica</v>
      </c>
      <c r="K622" t="str">
        <f>INDEX(products!$A$1:$G$49,MATCH(orders!$D622,products!$A$1:$A$49,0),MATCH(orders!K$1,products!$A$1:$G$1,0))</f>
        <v>M</v>
      </c>
      <c r="L622" t="str">
        <f t="shared" si="28"/>
        <v>Medium</v>
      </c>
      <c r="M622">
        <f>INDEX(products!$A$1:$G$49,MATCH(orders!$D622,products!$A$1:$A$49,0),MATCH(orders!M$1,products!$A$1:$G$1,0))</f>
        <v>0.2</v>
      </c>
      <c r="N622">
        <f>INDEX(products!$A$1:$G$49,MATCH(orders!$D622,products!$A$1:$A$49,0),MATCH(orders!N$1,products!$A$1:$G$1,0))</f>
        <v>3.375</v>
      </c>
      <c r="O622">
        <f t="shared" si="29"/>
        <v>20.25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 t="shared" si="27"/>
        <v>Arabica</v>
      </c>
      <c r="K623" t="str">
        <f>INDEX(products!$A$1:$G$49,MATCH(orders!$D623,products!$A$1:$A$49,0),MATCH(orders!K$1,products!$A$1:$G$1,0))</f>
        <v>L</v>
      </c>
      <c r="L623" t="str">
        <f t="shared" si="28"/>
        <v>Light</v>
      </c>
      <c r="M623">
        <f>INDEX(products!$A$1:$G$49,MATCH(orders!$D623,products!$A$1:$A$49,0),MATCH(orders!M$1,products!$A$1:$G$1,0))</f>
        <v>1</v>
      </c>
      <c r="N623">
        <f>INDEX(products!$A$1:$G$49,MATCH(orders!$D623,products!$A$1:$A$49,0),MATCH(orders!N$1,products!$A$1:$G$1,0))</f>
        <v>12.95</v>
      </c>
      <c r="O623">
        <f t="shared" si="29"/>
        <v>77.699999999999989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 t="shared" si="27"/>
        <v>Liberica</v>
      </c>
      <c r="K624" t="str">
        <f>INDEX(products!$A$1:$G$49,MATCH(orders!$D624,products!$A$1:$A$49,0),MATCH(orders!K$1,products!$A$1:$G$1,0))</f>
        <v>M</v>
      </c>
      <c r="L624" t="str">
        <f t="shared" si="28"/>
        <v>Medium</v>
      </c>
      <c r="M624">
        <f>INDEX(products!$A$1:$G$49,MATCH(orders!$D624,products!$A$1:$A$49,0),MATCH(orders!M$1,products!$A$1:$G$1,0))</f>
        <v>2.5</v>
      </c>
      <c r="N624">
        <f>INDEX(products!$A$1:$G$49,MATCH(orders!$D624,products!$A$1:$A$49,0),MATCH(orders!N$1,products!$A$1:$G$1,0))</f>
        <v>33.464999999999996</v>
      </c>
      <c r="O624">
        <f t="shared" si="29"/>
        <v>133.85999999999999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 t="shared" si="27"/>
        <v>Excelsa</v>
      </c>
      <c r="K625" t="str">
        <f>INDEX(products!$A$1:$G$49,MATCH(orders!$D625,products!$A$1:$A$49,0),MATCH(orders!K$1,products!$A$1:$G$1,0))</f>
        <v>D</v>
      </c>
      <c r="L625" t="str">
        <f t="shared" si="28"/>
        <v>Dark</v>
      </c>
      <c r="M625">
        <f>INDEX(products!$A$1:$G$49,MATCH(orders!$D625,products!$A$1:$A$49,0),MATCH(orders!M$1,products!$A$1:$G$1,0))</f>
        <v>1</v>
      </c>
      <c r="N625">
        <f>INDEX(products!$A$1:$G$49,MATCH(orders!$D625,products!$A$1:$A$49,0),MATCH(orders!N$1,products!$A$1:$G$1,0))</f>
        <v>12.15</v>
      </c>
      <c r="O625">
        <f t="shared" si="29"/>
        <v>12.15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 t="shared" si="27"/>
        <v>Excelsa</v>
      </c>
      <c r="K626" t="str">
        <f>INDEX(products!$A$1:$G$49,MATCH(orders!$D626,products!$A$1:$A$49,0),MATCH(orders!K$1,products!$A$1:$G$1,0))</f>
        <v>M</v>
      </c>
      <c r="L626" t="str">
        <f t="shared" si="28"/>
        <v>Medium</v>
      </c>
      <c r="M626">
        <f>INDEX(products!$A$1:$G$49,MATCH(orders!$D626,products!$A$1:$A$49,0),MATCH(orders!M$1,products!$A$1:$G$1,0))</f>
        <v>2.5</v>
      </c>
      <c r="N626">
        <f>INDEX(products!$A$1:$G$49,MATCH(orders!$D626,products!$A$1:$A$49,0),MATCH(orders!N$1,products!$A$1:$G$1,0))</f>
        <v>31.624999999999996</v>
      </c>
      <c r="O626">
        <f t="shared" si="29"/>
        <v>63.249999999999993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 t="shared" si="27"/>
        <v>Robusta</v>
      </c>
      <c r="K627" t="str">
        <f>INDEX(products!$A$1:$G$49,MATCH(orders!$D627,products!$A$1:$A$49,0),MATCH(orders!K$1,products!$A$1:$G$1,0))</f>
        <v>L</v>
      </c>
      <c r="L627" t="str">
        <f t="shared" si="28"/>
        <v>Light</v>
      </c>
      <c r="M627">
        <f>INDEX(products!$A$1:$G$49,MATCH(orders!$D627,products!$A$1:$A$49,0),MATCH(orders!M$1,products!$A$1:$G$1,0))</f>
        <v>0.5</v>
      </c>
      <c r="N627">
        <f>INDEX(products!$A$1:$G$49,MATCH(orders!$D627,products!$A$1:$A$49,0),MATCH(orders!N$1,products!$A$1:$G$1,0))</f>
        <v>7.169999999999999</v>
      </c>
      <c r="O627">
        <f t="shared" si="29"/>
        <v>35.849999999999994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 t="shared" si="27"/>
        <v>Arabica</v>
      </c>
      <c r="K628" t="str">
        <f>INDEX(products!$A$1:$G$49,MATCH(orders!$D628,products!$A$1:$A$49,0),MATCH(orders!K$1,products!$A$1:$G$1,0))</f>
        <v>M</v>
      </c>
      <c r="L628" t="str">
        <f t="shared" si="28"/>
        <v>Medium</v>
      </c>
      <c r="M628">
        <f>INDEX(products!$A$1:$G$49,MATCH(orders!$D628,products!$A$1:$A$49,0),MATCH(orders!M$1,products!$A$1:$G$1,0))</f>
        <v>2.5</v>
      </c>
      <c r="N628">
        <f>INDEX(products!$A$1:$G$49,MATCH(orders!$D628,products!$A$1:$A$49,0),MATCH(orders!N$1,products!$A$1:$G$1,0))</f>
        <v>25.874999999999996</v>
      </c>
      <c r="O628">
        <f t="shared" si="29"/>
        <v>77.624999999999986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 t="shared" si="27"/>
        <v>Excelsa</v>
      </c>
      <c r="K629" t="str">
        <f>INDEX(products!$A$1:$G$49,MATCH(orders!$D629,products!$A$1:$A$49,0),MATCH(orders!K$1,products!$A$1:$G$1,0))</f>
        <v>M</v>
      </c>
      <c r="L629" t="str">
        <f t="shared" si="28"/>
        <v>Medium</v>
      </c>
      <c r="M629">
        <f>INDEX(products!$A$1:$G$49,MATCH(orders!$D629,products!$A$1:$A$49,0),MATCH(orders!M$1,products!$A$1:$G$1,0))</f>
        <v>2.5</v>
      </c>
      <c r="N629">
        <f>INDEX(products!$A$1:$G$49,MATCH(orders!$D629,products!$A$1:$A$49,0),MATCH(orders!N$1,products!$A$1:$G$1,0))</f>
        <v>31.624999999999996</v>
      </c>
      <c r="O629">
        <f t="shared" si="29"/>
        <v>63.249999999999993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 t="shared" si="27"/>
        <v>Excelsa</v>
      </c>
      <c r="K630" t="str">
        <f>INDEX(products!$A$1:$G$49,MATCH(orders!$D630,products!$A$1:$A$49,0),MATCH(orders!K$1,products!$A$1:$G$1,0))</f>
        <v>L</v>
      </c>
      <c r="L630" t="str">
        <f t="shared" si="28"/>
        <v>Light</v>
      </c>
      <c r="M630">
        <f>INDEX(products!$A$1:$G$49,MATCH(orders!$D630,products!$A$1:$A$49,0),MATCH(orders!M$1,products!$A$1:$G$1,0))</f>
        <v>0.2</v>
      </c>
      <c r="N630">
        <f>INDEX(products!$A$1:$G$49,MATCH(orders!$D630,products!$A$1:$A$49,0),MATCH(orders!N$1,products!$A$1:$G$1,0))</f>
        <v>4.4550000000000001</v>
      </c>
      <c r="O630">
        <f t="shared" si="29"/>
        <v>26.73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 t="shared" si="27"/>
        <v>Liberica</v>
      </c>
      <c r="K631" t="str">
        <f>INDEX(products!$A$1:$G$49,MATCH(orders!$D631,products!$A$1:$A$49,0),MATCH(orders!K$1,products!$A$1:$G$1,0))</f>
        <v>D</v>
      </c>
      <c r="L631" t="str">
        <f t="shared" si="28"/>
        <v>Dark</v>
      </c>
      <c r="M631">
        <f>INDEX(products!$A$1:$G$49,MATCH(orders!$D631,products!$A$1:$A$49,0),MATCH(orders!M$1,products!$A$1:$G$1,0))</f>
        <v>0.5</v>
      </c>
      <c r="N631">
        <f>INDEX(products!$A$1:$G$49,MATCH(orders!$D631,products!$A$1:$A$49,0),MATCH(orders!N$1,products!$A$1:$G$1,0))</f>
        <v>7.77</v>
      </c>
      <c r="O631">
        <f t="shared" si="29"/>
        <v>31.08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 t="shared" si="27"/>
        <v>Arabica</v>
      </c>
      <c r="K632" t="str">
        <f>INDEX(products!$A$1:$G$49,MATCH(orders!$D632,products!$A$1:$A$49,0),MATCH(orders!K$1,products!$A$1:$G$1,0))</f>
        <v>D</v>
      </c>
      <c r="L632" t="str">
        <f t="shared" si="28"/>
        <v>Dark</v>
      </c>
      <c r="M632">
        <f>INDEX(products!$A$1:$G$49,MATCH(orders!$D632,products!$A$1:$A$49,0),MATCH(orders!M$1,products!$A$1:$G$1,0))</f>
        <v>0.2</v>
      </c>
      <c r="N632">
        <f>INDEX(products!$A$1:$G$49,MATCH(orders!$D632,products!$A$1:$A$49,0),MATCH(orders!N$1,products!$A$1:$G$1,0))</f>
        <v>2.9849999999999999</v>
      </c>
      <c r="O632">
        <f t="shared" si="29"/>
        <v>2.9849999999999999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 t="shared" si="27"/>
        <v>Robusta</v>
      </c>
      <c r="K633" t="str">
        <f>INDEX(products!$A$1:$G$49,MATCH(orders!$D633,products!$A$1:$A$49,0),MATCH(orders!K$1,products!$A$1:$G$1,0))</f>
        <v>D</v>
      </c>
      <c r="L633" t="str">
        <f t="shared" si="28"/>
        <v>Dark</v>
      </c>
      <c r="M633">
        <f>INDEX(products!$A$1:$G$49,MATCH(orders!$D633,products!$A$1:$A$49,0),MATCH(orders!M$1,products!$A$1:$G$1,0))</f>
        <v>2.5</v>
      </c>
      <c r="N633">
        <f>INDEX(products!$A$1:$G$49,MATCH(orders!$D633,products!$A$1:$A$49,0),MATCH(orders!N$1,products!$A$1:$G$1,0))</f>
        <v>20.584999999999997</v>
      </c>
      <c r="O633">
        <f t="shared" si="29"/>
        <v>102.92499999999998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 t="shared" si="27"/>
        <v>Excelsa</v>
      </c>
      <c r="K634" t="str">
        <f>INDEX(products!$A$1:$G$49,MATCH(orders!$D634,products!$A$1:$A$49,0),MATCH(orders!K$1,products!$A$1:$G$1,0))</f>
        <v>L</v>
      </c>
      <c r="L634" t="str">
        <f t="shared" si="28"/>
        <v>Light</v>
      </c>
      <c r="M634">
        <f>INDEX(products!$A$1:$G$49,MATCH(orders!$D634,products!$A$1:$A$49,0),MATCH(orders!M$1,products!$A$1:$G$1,0))</f>
        <v>0.5</v>
      </c>
      <c r="N634">
        <f>INDEX(products!$A$1:$G$49,MATCH(orders!$D634,products!$A$1:$A$49,0),MATCH(orders!N$1,products!$A$1:$G$1,0))</f>
        <v>8.91</v>
      </c>
      <c r="O634">
        <f t="shared" si="29"/>
        <v>35.64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 t="shared" si="27"/>
        <v>Robusta</v>
      </c>
      <c r="K635" t="str">
        <f>INDEX(products!$A$1:$G$49,MATCH(orders!$D635,products!$A$1:$A$49,0),MATCH(orders!K$1,products!$A$1:$G$1,0))</f>
        <v>L</v>
      </c>
      <c r="L635" t="str">
        <f t="shared" si="28"/>
        <v>Light</v>
      </c>
      <c r="M635">
        <f>INDEX(products!$A$1:$G$49,MATCH(orders!$D635,products!$A$1:$A$49,0),MATCH(orders!M$1,products!$A$1:$G$1,0))</f>
        <v>1</v>
      </c>
      <c r="N635">
        <f>INDEX(products!$A$1:$G$49,MATCH(orders!$D635,products!$A$1:$A$49,0),MATCH(orders!N$1,products!$A$1:$G$1,0))</f>
        <v>11.95</v>
      </c>
      <c r="O635">
        <f t="shared" si="29"/>
        <v>47.8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 t="shared" si="27"/>
        <v>Liberica</v>
      </c>
      <c r="K636" t="str">
        <f>INDEX(products!$A$1:$G$49,MATCH(orders!$D636,products!$A$1:$A$49,0),MATCH(orders!K$1,products!$A$1:$G$1,0))</f>
        <v>M</v>
      </c>
      <c r="L636" t="str">
        <f t="shared" si="28"/>
        <v>Medium</v>
      </c>
      <c r="M636">
        <f>INDEX(products!$A$1:$G$49,MATCH(orders!$D636,products!$A$1:$A$49,0),MATCH(orders!M$1,products!$A$1:$G$1,0))</f>
        <v>1</v>
      </c>
      <c r="N636">
        <f>INDEX(products!$A$1:$G$49,MATCH(orders!$D636,products!$A$1:$A$49,0),MATCH(orders!N$1,products!$A$1:$G$1,0))</f>
        <v>14.55</v>
      </c>
      <c r="O636">
        <f t="shared" si="29"/>
        <v>43.650000000000006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 t="shared" si="27"/>
        <v>Excelsa</v>
      </c>
      <c r="K637" t="str">
        <f>INDEX(products!$A$1:$G$49,MATCH(orders!$D637,products!$A$1:$A$49,0),MATCH(orders!K$1,products!$A$1:$G$1,0))</f>
        <v>L</v>
      </c>
      <c r="L637" t="str">
        <f t="shared" si="28"/>
        <v>Light</v>
      </c>
      <c r="M637">
        <f>INDEX(products!$A$1:$G$49,MATCH(orders!$D637,products!$A$1:$A$49,0),MATCH(orders!M$1,products!$A$1:$G$1,0))</f>
        <v>0.5</v>
      </c>
      <c r="N637">
        <f>INDEX(products!$A$1:$G$49,MATCH(orders!$D637,products!$A$1:$A$49,0),MATCH(orders!N$1,products!$A$1:$G$1,0))</f>
        <v>8.91</v>
      </c>
      <c r="O637">
        <f t="shared" si="29"/>
        <v>35.64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 t="shared" si="27"/>
        <v>Liberica</v>
      </c>
      <c r="K638" t="str">
        <f>INDEX(products!$A$1:$G$49,MATCH(orders!$D638,products!$A$1:$A$49,0),MATCH(orders!K$1,products!$A$1:$G$1,0))</f>
        <v>L</v>
      </c>
      <c r="L638" t="str">
        <f t="shared" si="28"/>
        <v>Light</v>
      </c>
      <c r="M638">
        <f>INDEX(products!$A$1:$G$49,MATCH(orders!$D638,products!$A$1:$A$49,0),MATCH(orders!M$1,products!$A$1:$G$1,0))</f>
        <v>1</v>
      </c>
      <c r="N638">
        <f>INDEX(products!$A$1:$G$49,MATCH(orders!$D638,products!$A$1:$A$49,0),MATCH(orders!N$1,products!$A$1:$G$1,0))</f>
        <v>15.85</v>
      </c>
      <c r="O638">
        <f t="shared" si="29"/>
        <v>95.1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 t="shared" si="27"/>
        <v>Excelsa</v>
      </c>
      <c r="K639" t="str">
        <f>INDEX(products!$A$1:$G$49,MATCH(orders!$D639,products!$A$1:$A$49,0),MATCH(orders!K$1,products!$A$1:$G$1,0))</f>
        <v>M</v>
      </c>
      <c r="L639" t="str">
        <f t="shared" si="28"/>
        <v>Medium</v>
      </c>
      <c r="M639">
        <f>INDEX(products!$A$1:$G$49,MATCH(orders!$D639,products!$A$1:$A$49,0),MATCH(orders!M$1,products!$A$1:$G$1,0))</f>
        <v>2.5</v>
      </c>
      <c r="N639">
        <f>INDEX(products!$A$1:$G$49,MATCH(orders!$D639,products!$A$1:$A$49,0),MATCH(orders!N$1,products!$A$1:$G$1,0))</f>
        <v>31.624999999999996</v>
      </c>
      <c r="O639">
        <f t="shared" si="29"/>
        <v>31.624999999999996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 t="shared" si="27"/>
        <v>Arabica</v>
      </c>
      <c r="K640" t="str">
        <f>INDEX(products!$A$1:$G$49,MATCH(orders!$D640,products!$A$1:$A$49,0),MATCH(orders!K$1,products!$A$1:$G$1,0))</f>
        <v>M</v>
      </c>
      <c r="L640" t="str">
        <f t="shared" si="28"/>
        <v>Medium</v>
      </c>
      <c r="M640">
        <f>INDEX(products!$A$1:$G$49,MATCH(orders!$D640,products!$A$1:$A$49,0),MATCH(orders!M$1,products!$A$1:$G$1,0))</f>
        <v>2.5</v>
      </c>
      <c r="N640">
        <f>INDEX(products!$A$1:$G$49,MATCH(orders!$D640,products!$A$1:$A$49,0),MATCH(orders!N$1,products!$A$1:$G$1,0))</f>
        <v>25.874999999999996</v>
      </c>
      <c r="O640">
        <f t="shared" si="29"/>
        <v>77.624999999999986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 t="shared" si="27"/>
        <v>Liberica</v>
      </c>
      <c r="K641" t="str">
        <f>INDEX(products!$A$1:$G$49,MATCH(orders!$D641,products!$A$1:$A$49,0),MATCH(orders!K$1,products!$A$1:$G$1,0))</f>
        <v>D</v>
      </c>
      <c r="L641" t="str">
        <f t="shared" si="28"/>
        <v>Dark</v>
      </c>
      <c r="M641">
        <f>INDEX(products!$A$1:$G$49,MATCH(orders!$D641,products!$A$1:$A$49,0),MATCH(orders!M$1,products!$A$1:$G$1,0))</f>
        <v>0.2</v>
      </c>
      <c r="N641">
        <f>INDEX(products!$A$1:$G$49,MATCH(orders!$D641,products!$A$1:$A$49,0),MATCH(orders!N$1,products!$A$1:$G$1,0))</f>
        <v>3.8849999999999998</v>
      </c>
      <c r="O641">
        <f t="shared" si="29"/>
        <v>3.8849999999999998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 t="shared" si="27"/>
        <v>Robusta</v>
      </c>
      <c r="K642" t="str">
        <f>INDEX(products!$A$1:$G$49,MATCH(orders!$D642,products!$A$1:$A$49,0),MATCH(orders!K$1,products!$A$1:$G$1,0))</f>
        <v>L</v>
      </c>
      <c r="L642" t="str">
        <f t="shared" si="28"/>
        <v>Light</v>
      </c>
      <c r="M642">
        <f>INDEX(products!$A$1:$G$49,MATCH(orders!$D642,products!$A$1:$A$49,0),MATCH(orders!M$1,products!$A$1:$G$1,0))</f>
        <v>2.5</v>
      </c>
      <c r="N642">
        <f>INDEX(products!$A$1:$G$49,MATCH(orders!$D642,products!$A$1:$A$49,0),MATCH(orders!N$1,products!$A$1:$G$1,0))</f>
        <v>27.484999999999996</v>
      </c>
      <c r="O642">
        <f t="shared" si="29"/>
        <v>137.42499999999998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 t="shared" ref="J643:J706" si="30">IF(I643="Rob","Robusta",IF(I643="Exc","Excelsa",IF(I643="Ara","Arabica","Liberica")))</f>
        <v>Robusta</v>
      </c>
      <c r="K643" t="str">
        <f>INDEX(products!$A$1:$G$49,MATCH(orders!$D643,products!$A$1:$A$49,0),MATCH(orders!K$1,products!$A$1:$G$1,0))</f>
        <v>L</v>
      </c>
      <c r="L643" t="str">
        <f t="shared" ref="L643:L706" si="31">IF(K643="M", "Medium",IF(K643="L","Light","Dark"))</f>
        <v>Light</v>
      </c>
      <c r="M643">
        <f>INDEX(products!$A$1:$G$49,MATCH(orders!$D643,products!$A$1:$A$49,0),MATCH(orders!M$1,products!$A$1:$G$1,0))</f>
        <v>1</v>
      </c>
      <c r="N643">
        <f>INDEX(products!$A$1:$G$49,MATCH(orders!$D643,products!$A$1:$A$49,0),MATCH(orders!N$1,products!$A$1:$G$1,0))</f>
        <v>11.95</v>
      </c>
      <c r="O643">
        <f t="shared" ref="O643:O706" si="32">N643*E643</f>
        <v>35.849999999999994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 t="shared" si="30"/>
        <v>Excelsa</v>
      </c>
      <c r="K644" t="str">
        <f>INDEX(products!$A$1:$G$49,MATCH(orders!$D644,products!$A$1:$A$49,0),MATCH(orders!K$1,products!$A$1:$G$1,0))</f>
        <v>M</v>
      </c>
      <c r="L644" t="str">
        <f t="shared" si="31"/>
        <v>Medium</v>
      </c>
      <c r="M644">
        <f>INDEX(products!$A$1:$G$49,MATCH(orders!$D644,products!$A$1:$A$49,0),MATCH(orders!M$1,products!$A$1:$G$1,0))</f>
        <v>0.2</v>
      </c>
      <c r="N644">
        <f>INDEX(products!$A$1:$G$49,MATCH(orders!$D644,products!$A$1:$A$49,0),MATCH(orders!N$1,products!$A$1:$G$1,0))</f>
        <v>4.125</v>
      </c>
      <c r="O644">
        <f t="shared" si="32"/>
        <v>8.25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 t="shared" si="30"/>
        <v>Excelsa</v>
      </c>
      <c r="K645" t="str">
        <f>INDEX(products!$A$1:$G$49,MATCH(orders!$D645,products!$A$1:$A$49,0),MATCH(orders!K$1,products!$A$1:$G$1,0))</f>
        <v>L</v>
      </c>
      <c r="L645" t="str">
        <f t="shared" si="31"/>
        <v>Light</v>
      </c>
      <c r="M645">
        <f>INDEX(products!$A$1:$G$49,MATCH(orders!$D645,products!$A$1:$A$49,0),MATCH(orders!M$1,products!$A$1:$G$1,0))</f>
        <v>2.5</v>
      </c>
      <c r="N645">
        <f>INDEX(products!$A$1:$G$49,MATCH(orders!$D645,products!$A$1:$A$49,0),MATCH(orders!N$1,products!$A$1:$G$1,0))</f>
        <v>34.154999999999994</v>
      </c>
      <c r="O645">
        <f t="shared" si="32"/>
        <v>102.46499999999997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 t="shared" si="30"/>
        <v>Robusta</v>
      </c>
      <c r="K646" t="str">
        <f>INDEX(products!$A$1:$G$49,MATCH(orders!$D646,products!$A$1:$A$49,0),MATCH(orders!K$1,products!$A$1:$G$1,0))</f>
        <v>D</v>
      </c>
      <c r="L646" t="str">
        <f t="shared" si="31"/>
        <v>Dark</v>
      </c>
      <c r="M646">
        <f>INDEX(products!$A$1:$G$49,MATCH(orders!$D646,products!$A$1:$A$49,0),MATCH(orders!M$1,products!$A$1:$G$1,0))</f>
        <v>2.5</v>
      </c>
      <c r="N646">
        <f>INDEX(products!$A$1:$G$49,MATCH(orders!$D646,products!$A$1:$A$49,0),MATCH(orders!N$1,products!$A$1:$G$1,0))</f>
        <v>20.584999999999997</v>
      </c>
      <c r="O646">
        <f t="shared" si="32"/>
        <v>41.169999999999995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 t="shared" si="30"/>
        <v>Arabica</v>
      </c>
      <c r="K647" t="str">
        <f>INDEX(products!$A$1:$G$49,MATCH(orders!$D647,products!$A$1:$A$49,0),MATCH(orders!K$1,products!$A$1:$G$1,0))</f>
        <v>D</v>
      </c>
      <c r="L647" t="str">
        <f t="shared" si="31"/>
        <v>Dark</v>
      </c>
      <c r="M647">
        <f>INDEX(products!$A$1:$G$49,MATCH(orders!$D647,products!$A$1:$A$49,0),MATCH(orders!M$1,products!$A$1:$G$1,0))</f>
        <v>2.5</v>
      </c>
      <c r="N647">
        <f>INDEX(products!$A$1:$G$49,MATCH(orders!$D647,products!$A$1:$A$49,0),MATCH(orders!N$1,products!$A$1:$G$1,0))</f>
        <v>22.884999999999998</v>
      </c>
      <c r="O647">
        <f t="shared" si="32"/>
        <v>68.655000000000001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 t="shared" si="30"/>
        <v>Arabica</v>
      </c>
      <c r="K648" t="str">
        <f>INDEX(products!$A$1:$G$49,MATCH(orders!$D648,products!$A$1:$A$49,0),MATCH(orders!K$1,products!$A$1:$G$1,0))</f>
        <v>D</v>
      </c>
      <c r="L648" t="str">
        <f t="shared" si="31"/>
        <v>Dark</v>
      </c>
      <c r="M648">
        <f>INDEX(products!$A$1:$G$49,MATCH(orders!$D648,products!$A$1:$A$49,0),MATCH(orders!M$1,products!$A$1:$G$1,0))</f>
        <v>1</v>
      </c>
      <c r="N648">
        <f>INDEX(products!$A$1:$G$49,MATCH(orders!$D648,products!$A$1:$A$49,0),MATCH(orders!N$1,products!$A$1:$G$1,0))</f>
        <v>9.9499999999999993</v>
      </c>
      <c r="O648">
        <f t="shared" si="32"/>
        <v>9.9499999999999993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 t="shared" si="30"/>
        <v>Liberica</v>
      </c>
      <c r="K649" t="str">
        <f>INDEX(products!$A$1:$G$49,MATCH(orders!$D649,products!$A$1:$A$49,0),MATCH(orders!K$1,products!$A$1:$G$1,0))</f>
        <v>L</v>
      </c>
      <c r="L649" t="str">
        <f t="shared" si="31"/>
        <v>Light</v>
      </c>
      <c r="M649">
        <f>INDEX(products!$A$1:$G$49,MATCH(orders!$D649,products!$A$1:$A$49,0),MATCH(orders!M$1,products!$A$1:$G$1,0))</f>
        <v>0.5</v>
      </c>
      <c r="N649">
        <f>INDEX(products!$A$1:$G$49,MATCH(orders!$D649,products!$A$1:$A$49,0),MATCH(orders!N$1,products!$A$1:$G$1,0))</f>
        <v>9.51</v>
      </c>
      <c r="O649">
        <f t="shared" si="32"/>
        <v>28.53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 t="shared" si="30"/>
        <v>Robusta</v>
      </c>
      <c r="K650" t="str">
        <f>INDEX(products!$A$1:$G$49,MATCH(orders!$D650,products!$A$1:$A$49,0),MATCH(orders!K$1,products!$A$1:$G$1,0))</f>
        <v>D</v>
      </c>
      <c r="L650" t="str">
        <f t="shared" si="31"/>
        <v>Dark</v>
      </c>
      <c r="M650">
        <f>INDEX(products!$A$1:$G$49,MATCH(orders!$D650,products!$A$1:$A$49,0),MATCH(orders!M$1,products!$A$1:$G$1,0))</f>
        <v>0.2</v>
      </c>
      <c r="N650">
        <f>INDEX(products!$A$1:$G$49,MATCH(orders!$D650,products!$A$1:$A$49,0),MATCH(orders!N$1,products!$A$1:$G$1,0))</f>
        <v>2.6849999999999996</v>
      </c>
      <c r="O650">
        <f t="shared" si="32"/>
        <v>16.11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 t="shared" si="30"/>
        <v>Liberica</v>
      </c>
      <c r="K651" t="str">
        <f>INDEX(products!$A$1:$G$49,MATCH(orders!$D651,products!$A$1:$A$49,0),MATCH(orders!K$1,products!$A$1:$G$1,0))</f>
        <v>L</v>
      </c>
      <c r="L651" t="str">
        <f t="shared" si="31"/>
        <v>Light</v>
      </c>
      <c r="M651">
        <f>INDEX(products!$A$1:$G$49,MATCH(orders!$D651,products!$A$1:$A$49,0),MATCH(orders!M$1,products!$A$1:$G$1,0))</f>
        <v>1</v>
      </c>
      <c r="N651">
        <f>INDEX(products!$A$1:$G$49,MATCH(orders!$D651,products!$A$1:$A$49,0),MATCH(orders!N$1,products!$A$1:$G$1,0))</f>
        <v>15.85</v>
      </c>
      <c r="O651">
        <f t="shared" si="32"/>
        <v>95.1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 t="shared" si="30"/>
        <v>Robusta</v>
      </c>
      <c r="K652" t="str">
        <f>INDEX(products!$A$1:$G$49,MATCH(orders!$D652,products!$A$1:$A$49,0),MATCH(orders!K$1,products!$A$1:$G$1,0))</f>
        <v>D</v>
      </c>
      <c r="L652" t="str">
        <f t="shared" si="31"/>
        <v>Dark</v>
      </c>
      <c r="M652">
        <f>INDEX(products!$A$1:$G$49,MATCH(orders!$D652,products!$A$1:$A$49,0),MATCH(orders!M$1,products!$A$1:$G$1,0))</f>
        <v>0.5</v>
      </c>
      <c r="N652">
        <f>INDEX(products!$A$1:$G$49,MATCH(orders!$D652,products!$A$1:$A$49,0),MATCH(orders!N$1,products!$A$1:$G$1,0))</f>
        <v>5.3699999999999992</v>
      </c>
      <c r="O652">
        <f t="shared" si="32"/>
        <v>5.3699999999999992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 t="shared" si="30"/>
        <v>Robusta</v>
      </c>
      <c r="K653" t="str">
        <f>INDEX(products!$A$1:$G$49,MATCH(orders!$D653,products!$A$1:$A$49,0),MATCH(orders!K$1,products!$A$1:$G$1,0))</f>
        <v>L</v>
      </c>
      <c r="L653" t="str">
        <f t="shared" si="31"/>
        <v>Light</v>
      </c>
      <c r="M653">
        <f>INDEX(products!$A$1:$G$49,MATCH(orders!$D653,products!$A$1:$A$49,0),MATCH(orders!M$1,products!$A$1:$G$1,0))</f>
        <v>1</v>
      </c>
      <c r="N653">
        <f>INDEX(products!$A$1:$G$49,MATCH(orders!$D653,products!$A$1:$A$49,0),MATCH(orders!N$1,products!$A$1:$G$1,0))</f>
        <v>11.95</v>
      </c>
      <c r="O653">
        <f t="shared" si="32"/>
        <v>47.8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 t="shared" si="30"/>
        <v>Liberica</v>
      </c>
      <c r="K654" t="str">
        <f>INDEX(products!$A$1:$G$49,MATCH(orders!$D654,products!$A$1:$A$49,0),MATCH(orders!K$1,products!$A$1:$G$1,0))</f>
        <v>L</v>
      </c>
      <c r="L654" t="str">
        <f t="shared" si="31"/>
        <v>Light</v>
      </c>
      <c r="M654">
        <f>INDEX(products!$A$1:$G$49,MATCH(orders!$D654,products!$A$1:$A$49,0),MATCH(orders!M$1,products!$A$1:$G$1,0))</f>
        <v>1</v>
      </c>
      <c r="N654">
        <f>INDEX(products!$A$1:$G$49,MATCH(orders!$D654,products!$A$1:$A$49,0),MATCH(orders!N$1,products!$A$1:$G$1,0))</f>
        <v>15.85</v>
      </c>
      <c r="O654">
        <f t="shared" si="32"/>
        <v>63.4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 t="shared" si="30"/>
        <v>Arabica</v>
      </c>
      <c r="K655" t="str">
        <f>INDEX(products!$A$1:$G$49,MATCH(orders!$D655,products!$A$1:$A$49,0),MATCH(orders!K$1,products!$A$1:$G$1,0))</f>
        <v>M</v>
      </c>
      <c r="L655" t="str">
        <f t="shared" si="31"/>
        <v>Medium</v>
      </c>
      <c r="M655">
        <f>INDEX(products!$A$1:$G$49,MATCH(orders!$D655,products!$A$1:$A$49,0),MATCH(orders!M$1,products!$A$1:$G$1,0))</f>
        <v>2.5</v>
      </c>
      <c r="N655">
        <f>INDEX(products!$A$1:$G$49,MATCH(orders!$D655,products!$A$1:$A$49,0),MATCH(orders!N$1,products!$A$1:$G$1,0))</f>
        <v>25.874999999999996</v>
      </c>
      <c r="O655">
        <f t="shared" si="32"/>
        <v>103.49999999999999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 t="shared" si="30"/>
        <v>Arabica</v>
      </c>
      <c r="K656" t="str">
        <f>INDEX(products!$A$1:$G$49,MATCH(orders!$D656,products!$A$1:$A$49,0),MATCH(orders!K$1,products!$A$1:$G$1,0))</f>
        <v>D</v>
      </c>
      <c r="L656" t="str">
        <f t="shared" si="31"/>
        <v>Dark</v>
      </c>
      <c r="M656">
        <f>INDEX(products!$A$1:$G$49,MATCH(orders!$D656,products!$A$1:$A$49,0),MATCH(orders!M$1,products!$A$1:$G$1,0))</f>
        <v>2.5</v>
      </c>
      <c r="N656">
        <f>INDEX(products!$A$1:$G$49,MATCH(orders!$D656,products!$A$1:$A$49,0),MATCH(orders!N$1,products!$A$1:$G$1,0))</f>
        <v>22.884999999999998</v>
      </c>
      <c r="O656">
        <f t="shared" si="32"/>
        <v>68.655000000000001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 t="shared" si="30"/>
        <v>Robusta</v>
      </c>
      <c r="K657" t="str">
        <f>INDEX(products!$A$1:$G$49,MATCH(orders!$D657,products!$A$1:$A$49,0),MATCH(orders!K$1,products!$A$1:$G$1,0))</f>
        <v>M</v>
      </c>
      <c r="L657" t="str">
        <f t="shared" si="31"/>
        <v>Medium</v>
      </c>
      <c r="M657">
        <f>INDEX(products!$A$1:$G$49,MATCH(orders!$D657,products!$A$1:$A$49,0),MATCH(orders!M$1,products!$A$1:$G$1,0))</f>
        <v>2.5</v>
      </c>
      <c r="N657">
        <f>INDEX(products!$A$1:$G$49,MATCH(orders!$D657,products!$A$1:$A$49,0),MATCH(orders!N$1,products!$A$1:$G$1,0))</f>
        <v>22.884999999999998</v>
      </c>
      <c r="O657">
        <f t="shared" si="32"/>
        <v>45.769999999999996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 t="shared" si="30"/>
        <v>Liberica</v>
      </c>
      <c r="K658" t="str">
        <f>INDEX(products!$A$1:$G$49,MATCH(orders!$D658,products!$A$1:$A$49,0),MATCH(orders!K$1,products!$A$1:$G$1,0))</f>
        <v>D</v>
      </c>
      <c r="L658" t="str">
        <f t="shared" si="31"/>
        <v>Dark</v>
      </c>
      <c r="M658">
        <f>INDEX(products!$A$1:$G$49,MATCH(orders!$D658,products!$A$1:$A$49,0),MATCH(orders!M$1,products!$A$1:$G$1,0))</f>
        <v>1</v>
      </c>
      <c r="N658">
        <f>INDEX(products!$A$1:$G$49,MATCH(orders!$D658,products!$A$1:$A$49,0),MATCH(orders!N$1,products!$A$1:$G$1,0))</f>
        <v>12.95</v>
      </c>
      <c r="O658">
        <f t="shared" si="32"/>
        <v>51.8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 t="shared" si="30"/>
        <v>Arabica</v>
      </c>
      <c r="K659" t="str">
        <f>INDEX(products!$A$1:$G$49,MATCH(orders!$D659,products!$A$1:$A$49,0),MATCH(orders!K$1,products!$A$1:$G$1,0))</f>
        <v>M</v>
      </c>
      <c r="L659" t="str">
        <f t="shared" si="31"/>
        <v>Medium</v>
      </c>
      <c r="M659">
        <f>INDEX(products!$A$1:$G$49,MATCH(orders!$D659,products!$A$1:$A$49,0),MATCH(orders!M$1,products!$A$1:$G$1,0))</f>
        <v>0.5</v>
      </c>
      <c r="N659">
        <f>INDEX(products!$A$1:$G$49,MATCH(orders!$D659,products!$A$1:$A$49,0),MATCH(orders!N$1,products!$A$1:$G$1,0))</f>
        <v>6.75</v>
      </c>
      <c r="O659">
        <f t="shared" si="32"/>
        <v>13.5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 t="shared" si="30"/>
        <v>Excelsa</v>
      </c>
      <c r="K660" t="str">
        <f>INDEX(products!$A$1:$G$49,MATCH(orders!$D660,products!$A$1:$A$49,0),MATCH(orders!K$1,products!$A$1:$G$1,0))</f>
        <v>M</v>
      </c>
      <c r="L660" t="str">
        <f t="shared" si="31"/>
        <v>Medium</v>
      </c>
      <c r="M660">
        <f>INDEX(products!$A$1:$G$49,MATCH(orders!$D660,products!$A$1:$A$49,0),MATCH(orders!M$1,products!$A$1:$G$1,0))</f>
        <v>0.5</v>
      </c>
      <c r="N660">
        <f>INDEX(products!$A$1:$G$49,MATCH(orders!$D660,products!$A$1:$A$49,0),MATCH(orders!N$1,products!$A$1:$G$1,0))</f>
        <v>8.25</v>
      </c>
      <c r="O660">
        <f t="shared" si="32"/>
        <v>24.75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 t="shared" si="30"/>
        <v>Arabica</v>
      </c>
      <c r="K661" t="str">
        <f>INDEX(products!$A$1:$G$49,MATCH(orders!$D661,products!$A$1:$A$49,0),MATCH(orders!K$1,products!$A$1:$G$1,0))</f>
        <v>D</v>
      </c>
      <c r="L661" t="str">
        <f t="shared" si="31"/>
        <v>Dark</v>
      </c>
      <c r="M661">
        <f>INDEX(products!$A$1:$G$49,MATCH(orders!$D661,products!$A$1:$A$49,0),MATCH(orders!M$1,products!$A$1:$G$1,0))</f>
        <v>2.5</v>
      </c>
      <c r="N661">
        <f>INDEX(products!$A$1:$G$49,MATCH(orders!$D661,products!$A$1:$A$49,0),MATCH(orders!N$1,products!$A$1:$G$1,0))</f>
        <v>22.884999999999998</v>
      </c>
      <c r="O661">
        <f t="shared" si="32"/>
        <v>45.769999999999996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 t="shared" si="30"/>
        <v>Excelsa</v>
      </c>
      <c r="K662" t="str">
        <f>INDEX(products!$A$1:$G$49,MATCH(orders!$D662,products!$A$1:$A$49,0),MATCH(orders!K$1,products!$A$1:$G$1,0))</f>
        <v>L</v>
      </c>
      <c r="L662" t="str">
        <f t="shared" si="31"/>
        <v>Light</v>
      </c>
      <c r="M662">
        <f>INDEX(products!$A$1:$G$49,MATCH(orders!$D662,products!$A$1:$A$49,0),MATCH(orders!M$1,products!$A$1:$G$1,0))</f>
        <v>0.5</v>
      </c>
      <c r="N662">
        <f>INDEX(products!$A$1:$G$49,MATCH(orders!$D662,products!$A$1:$A$49,0),MATCH(orders!N$1,products!$A$1:$G$1,0))</f>
        <v>8.91</v>
      </c>
      <c r="O662">
        <f t="shared" si="32"/>
        <v>53.46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 t="shared" si="30"/>
        <v>Arabica</v>
      </c>
      <c r="K663" t="str">
        <f>INDEX(products!$A$1:$G$49,MATCH(orders!$D663,products!$A$1:$A$49,0),MATCH(orders!K$1,products!$A$1:$G$1,0))</f>
        <v>M</v>
      </c>
      <c r="L663" t="str">
        <f t="shared" si="31"/>
        <v>Medium</v>
      </c>
      <c r="M663">
        <f>INDEX(products!$A$1:$G$49,MATCH(orders!$D663,products!$A$1:$A$49,0),MATCH(orders!M$1,products!$A$1:$G$1,0))</f>
        <v>0.2</v>
      </c>
      <c r="N663">
        <f>INDEX(products!$A$1:$G$49,MATCH(orders!$D663,products!$A$1:$A$49,0),MATCH(orders!N$1,products!$A$1:$G$1,0))</f>
        <v>3.375</v>
      </c>
      <c r="O663">
        <f t="shared" si="32"/>
        <v>20.25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 t="shared" si="30"/>
        <v>Liberica</v>
      </c>
      <c r="K664" t="str">
        <f>INDEX(products!$A$1:$G$49,MATCH(orders!$D664,products!$A$1:$A$49,0),MATCH(orders!K$1,products!$A$1:$G$1,0))</f>
        <v>D</v>
      </c>
      <c r="L664" t="str">
        <f t="shared" si="31"/>
        <v>Dark</v>
      </c>
      <c r="M664">
        <f>INDEX(products!$A$1:$G$49,MATCH(orders!$D664,products!$A$1:$A$49,0),MATCH(orders!M$1,products!$A$1:$G$1,0))</f>
        <v>2.5</v>
      </c>
      <c r="N664">
        <f>INDEX(products!$A$1:$G$49,MATCH(orders!$D664,products!$A$1:$A$49,0),MATCH(orders!N$1,products!$A$1:$G$1,0))</f>
        <v>29.784999999999997</v>
      </c>
      <c r="O664">
        <f t="shared" si="32"/>
        <v>148.92499999999998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 t="shared" si="30"/>
        <v>Arabica</v>
      </c>
      <c r="K665" t="str">
        <f>INDEX(products!$A$1:$G$49,MATCH(orders!$D665,products!$A$1:$A$49,0),MATCH(orders!K$1,products!$A$1:$G$1,0))</f>
        <v>M</v>
      </c>
      <c r="L665" t="str">
        <f t="shared" si="31"/>
        <v>Medium</v>
      </c>
      <c r="M665">
        <f>INDEX(products!$A$1:$G$49,MATCH(orders!$D665,products!$A$1:$A$49,0),MATCH(orders!M$1,products!$A$1:$G$1,0))</f>
        <v>1</v>
      </c>
      <c r="N665">
        <f>INDEX(products!$A$1:$G$49,MATCH(orders!$D665,products!$A$1:$A$49,0),MATCH(orders!N$1,products!$A$1:$G$1,0))</f>
        <v>11.25</v>
      </c>
      <c r="O665">
        <f t="shared" si="32"/>
        <v>67.5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 t="shared" si="30"/>
        <v>Excelsa</v>
      </c>
      <c r="K666" t="str">
        <f>INDEX(products!$A$1:$G$49,MATCH(orders!$D666,products!$A$1:$A$49,0),MATCH(orders!K$1,products!$A$1:$G$1,0))</f>
        <v>D</v>
      </c>
      <c r="L666" t="str">
        <f t="shared" si="31"/>
        <v>Dark</v>
      </c>
      <c r="M666">
        <f>INDEX(products!$A$1:$G$49,MATCH(orders!$D666,products!$A$1:$A$49,0),MATCH(orders!M$1,products!$A$1:$G$1,0))</f>
        <v>1</v>
      </c>
      <c r="N666">
        <f>INDEX(products!$A$1:$G$49,MATCH(orders!$D666,products!$A$1:$A$49,0),MATCH(orders!N$1,products!$A$1:$G$1,0))</f>
        <v>12.15</v>
      </c>
      <c r="O666">
        <f t="shared" si="32"/>
        <v>72.900000000000006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 t="shared" si="30"/>
        <v>Liberica</v>
      </c>
      <c r="K667" t="str">
        <f>INDEX(products!$A$1:$G$49,MATCH(orders!$D667,products!$A$1:$A$49,0),MATCH(orders!K$1,products!$A$1:$G$1,0))</f>
        <v>D</v>
      </c>
      <c r="L667" t="str">
        <f t="shared" si="31"/>
        <v>Dark</v>
      </c>
      <c r="M667">
        <f>INDEX(products!$A$1:$G$49,MATCH(orders!$D667,products!$A$1:$A$49,0),MATCH(orders!M$1,products!$A$1:$G$1,0))</f>
        <v>0.2</v>
      </c>
      <c r="N667">
        <f>INDEX(products!$A$1:$G$49,MATCH(orders!$D667,products!$A$1:$A$49,0),MATCH(orders!N$1,products!$A$1:$G$1,0))</f>
        <v>3.8849999999999998</v>
      </c>
      <c r="O667">
        <f t="shared" si="32"/>
        <v>7.77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 t="shared" si="30"/>
        <v>Arabica</v>
      </c>
      <c r="K668" t="str">
        <f>INDEX(products!$A$1:$G$49,MATCH(orders!$D668,products!$A$1:$A$49,0),MATCH(orders!K$1,products!$A$1:$G$1,0))</f>
        <v>D</v>
      </c>
      <c r="L668" t="str">
        <f t="shared" si="31"/>
        <v>Dark</v>
      </c>
      <c r="M668">
        <f>INDEX(products!$A$1:$G$49,MATCH(orders!$D668,products!$A$1:$A$49,0),MATCH(orders!M$1,products!$A$1:$G$1,0))</f>
        <v>2.5</v>
      </c>
      <c r="N668">
        <f>INDEX(products!$A$1:$G$49,MATCH(orders!$D668,products!$A$1:$A$49,0),MATCH(orders!N$1,products!$A$1:$G$1,0))</f>
        <v>22.884999999999998</v>
      </c>
      <c r="O668">
        <f t="shared" si="32"/>
        <v>91.539999999999992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 t="shared" si="30"/>
        <v>Arabica</v>
      </c>
      <c r="K669" t="str">
        <f>INDEX(products!$A$1:$G$49,MATCH(orders!$D669,products!$A$1:$A$49,0),MATCH(orders!K$1,products!$A$1:$G$1,0))</f>
        <v>D</v>
      </c>
      <c r="L669" t="str">
        <f t="shared" si="31"/>
        <v>Dark</v>
      </c>
      <c r="M669">
        <f>INDEX(products!$A$1:$G$49,MATCH(orders!$D669,products!$A$1:$A$49,0),MATCH(orders!M$1,products!$A$1:$G$1,0))</f>
        <v>1</v>
      </c>
      <c r="N669">
        <f>INDEX(products!$A$1:$G$49,MATCH(orders!$D669,products!$A$1:$A$49,0),MATCH(orders!N$1,products!$A$1:$G$1,0))</f>
        <v>9.9499999999999993</v>
      </c>
      <c r="O669">
        <f t="shared" si="32"/>
        <v>59.699999999999996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 t="shared" si="30"/>
        <v>Robusta</v>
      </c>
      <c r="K670" t="str">
        <f>INDEX(products!$A$1:$G$49,MATCH(orders!$D670,products!$A$1:$A$49,0),MATCH(orders!K$1,products!$A$1:$G$1,0))</f>
        <v>L</v>
      </c>
      <c r="L670" t="str">
        <f t="shared" si="31"/>
        <v>Light</v>
      </c>
      <c r="M670">
        <f>INDEX(products!$A$1:$G$49,MATCH(orders!$D670,products!$A$1:$A$49,0),MATCH(orders!M$1,products!$A$1:$G$1,0))</f>
        <v>2.5</v>
      </c>
      <c r="N670">
        <f>INDEX(products!$A$1:$G$49,MATCH(orders!$D670,products!$A$1:$A$49,0),MATCH(orders!N$1,products!$A$1:$G$1,0))</f>
        <v>27.484999999999996</v>
      </c>
      <c r="O670">
        <f t="shared" si="32"/>
        <v>137.42499999999998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 t="shared" si="30"/>
        <v>Liberica</v>
      </c>
      <c r="K671" t="str">
        <f>INDEX(products!$A$1:$G$49,MATCH(orders!$D671,products!$A$1:$A$49,0),MATCH(orders!K$1,products!$A$1:$G$1,0))</f>
        <v>M</v>
      </c>
      <c r="L671" t="str">
        <f t="shared" si="31"/>
        <v>Medium</v>
      </c>
      <c r="M671">
        <f>INDEX(products!$A$1:$G$49,MATCH(orders!$D671,products!$A$1:$A$49,0),MATCH(orders!M$1,products!$A$1:$G$1,0))</f>
        <v>2.5</v>
      </c>
      <c r="N671">
        <f>INDEX(products!$A$1:$G$49,MATCH(orders!$D671,products!$A$1:$A$49,0),MATCH(orders!N$1,products!$A$1:$G$1,0))</f>
        <v>33.464999999999996</v>
      </c>
      <c r="O671">
        <f t="shared" si="32"/>
        <v>66.929999999999993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 t="shared" si="30"/>
        <v>Liberica</v>
      </c>
      <c r="K672" t="str">
        <f>INDEX(products!$A$1:$G$49,MATCH(orders!$D672,products!$A$1:$A$49,0),MATCH(orders!K$1,products!$A$1:$G$1,0))</f>
        <v>M</v>
      </c>
      <c r="L672" t="str">
        <f t="shared" si="31"/>
        <v>Medium</v>
      </c>
      <c r="M672">
        <f>INDEX(products!$A$1:$G$49,MATCH(orders!$D672,products!$A$1:$A$49,0),MATCH(orders!M$1,products!$A$1:$G$1,0))</f>
        <v>0.2</v>
      </c>
      <c r="N672">
        <f>INDEX(products!$A$1:$G$49,MATCH(orders!$D672,products!$A$1:$A$49,0),MATCH(orders!N$1,products!$A$1:$G$1,0))</f>
        <v>4.3650000000000002</v>
      </c>
      <c r="O672">
        <f t="shared" si="32"/>
        <v>13.095000000000001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 t="shared" si="30"/>
        <v>Robusta</v>
      </c>
      <c r="K673" t="str">
        <f>INDEX(products!$A$1:$G$49,MATCH(orders!$D673,products!$A$1:$A$49,0),MATCH(orders!K$1,products!$A$1:$G$1,0))</f>
        <v>L</v>
      </c>
      <c r="L673" t="str">
        <f t="shared" si="31"/>
        <v>Light</v>
      </c>
      <c r="M673">
        <f>INDEX(products!$A$1:$G$49,MATCH(orders!$D673,products!$A$1:$A$49,0),MATCH(orders!M$1,products!$A$1:$G$1,0))</f>
        <v>1</v>
      </c>
      <c r="N673">
        <f>INDEX(products!$A$1:$G$49,MATCH(orders!$D673,products!$A$1:$A$49,0),MATCH(orders!N$1,products!$A$1:$G$1,0))</f>
        <v>11.95</v>
      </c>
      <c r="O673">
        <f t="shared" si="32"/>
        <v>59.75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 t="shared" si="30"/>
        <v>Liberica</v>
      </c>
      <c r="K674" t="str">
        <f>INDEX(products!$A$1:$G$49,MATCH(orders!$D674,products!$A$1:$A$49,0),MATCH(orders!K$1,products!$A$1:$G$1,0))</f>
        <v>M</v>
      </c>
      <c r="L674" t="str">
        <f t="shared" si="31"/>
        <v>Medium</v>
      </c>
      <c r="M674">
        <f>INDEX(products!$A$1:$G$49,MATCH(orders!$D674,products!$A$1:$A$49,0),MATCH(orders!M$1,products!$A$1:$G$1,0))</f>
        <v>0.5</v>
      </c>
      <c r="N674">
        <f>INDEX(products!$A$1:$G$49,MATCH(orders!$D674,products!$A$1:$A$49,0),MATCH(orders!N$1,products!$A$1:$G$1,0))</f>
        <v>8.73</v>
      </c>
      <c r="O674">
        <f t="shared" si="32"/>
        <v>43.650000000000006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 t="shared" si="30"/>
        <v>Excelsa</v>
      </c>
      <c r="K675" t="str">
        <f>INDEX(products!$A$1:$G$49,MATCH(orders!$D675,products!$A$1:$A$49,0),MATCH(orders!K$1,products!$A$1:$G$1,0))</f>
        <v>M</v>
      </c>
      <c r="L675" t="str">
        <f t="shared" si="31"/>
        <v>Medium</v>
      </c>
      <c r="M675">
        <f>INDEX(products!$A$1:$G$49,MATCH(orders!$D675,products!$A$1:$A$49,0),MATCH(orders!M$1,products!$A$1:$G$1,0))</f>
        <v>1</v>
      </c>
      <c r="N675">
        <f>INDEX(products!$A$1:$G$49,MATCH(orders!$D675,products!$A$1:$A$49,0),MATCH(orders!N$1,products!$A$1:$G$1,0))</f>
        <v>13.75</v>
      </c>
      <c r="O675">
        <f t="shared" si="32"/>
        <v>82.5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 t="shared" si="30"/>
        <v>Arabica</v>
      </c>
      <c r="K676" t="str">
        <f>INDEX(products!$A$1:$G$49,MATCH(orders!$D676,products!$A$1:$A$49,0),MATCH(orders!K$1,products!$A$1:$G$1,0))</f>
        <v>L</v>
      </c>
      <c r="L676" t="str">
        <f t="shared" si="31"/>
        <v>Light</v>
      </c>
      <c r="M676">
        <f>INDEX(products!$A$1:$G$49,MATCH(orders!$D676,products!$A$1:$A$49,0),MATCH(orders!M$1,products!$A$1:$G$1,0))</f>
        <v>2.5</v>
      </c>
      <c r="N676">
        <f>INDEX(products!$A$1:$G$49,MATCH(orders!$D676,products!$A$1:$A$49,0),MATCH(orders!N$1,products!$A$1:$G$1,0))</f>
        <v>29.784999999999997</v>
      </c>
      <c r="O676">
        <f t="shared" si="32"/>
        <v>178.70999999999998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 t="shared" si="30"/>
        <v>Liberica</v>
      </c>
      <c r="K677" t="str">
        <f>INDEX(products!$A$1:$G$49,MATCH(orders!$D677,products!$A$1:$A$49,0),MATCH(orders!K$1,products!$A$1:$G$1,0))</f>
        <v>D</v>
      </c>
      <c r="L677" t="str">
        <f t="shared" si="31"/>
        <v>Dark</v>
      </c>
      <c r="M677">
        <f>INDEX(products!$A$1:$G$49,MATCH(orders!$D677,products!$A$1:$A$49,0),MATCH(orders!M$1,products!$A$1:$G$1,0))</f>
        <v>2.5</v>
      </c>
      <c r="N677">
        <f>INDEX(products!$A$1:$G$49,MATCH(orders!$D677,products!$A$1:$A$49,0),MATCH(orders!N$1,products!$A$1:$G$1,0))</f>
        <v>29.784999999999997</v>
      </c>
      <c r="O677">
        <f t="shared" si="32"/>
        <v>119.13999999999999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 t="shared" si="30"/>
        <v>Liberica</v>
      </c>
      <c r="K678" t="str">
        <f>INDEX(products!$A$1:$G$49,MATCH(orders!$D678,products!$A$1:$A$49,0),MATCH(orders!K$1,products!$A$1:$G$1,0))</f>
        <v>L</v>
      </c>
      <c r="L678" t="str">
        <f t="shared" si="31"/>
        <v>Light</v>
      </c>
      <c r="M678">
        <f>INDEX(products!$A$1:$G$49,MATCH(orders!$D678,products!$A$1:$A$49,0),MATCH(orders!M$1,products!$A$1:$G$1,0))</f>
        <v>0.5</v>
      </c>
      <c r="N678">
        <f>INDEX(products!$A$1:$G$49,MATCH(orders!$D678,products!$A$1:$A$49,0),MATCH(orders!N$1,products!$A$1:$G$1,0))</f>
        <v>9.51</v>
      </c>
      <c r="O678">
        <f t="shared" si="32"/>
        <v>47.55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 t="shared" si="30"/>
        <v>Liberica</v>
      </c>
      <c r="K679" t="str">
        <f>INDEX(products!$A$1:$G$49,MATCH(orders!$D679,products!$A$1:$A$49,0),MATCH(orders!K$1,products!$A$1:$G$1,0))</f>
        <v>M</v>
      </c>
      <c r="L679" t="str">
        <f t="shared" si="31"/>
        <v>Medium</v>
      </c>
      <c r="M679">
        <f>INDEX(products!$A$1:$G$49,MATCH(orders!$D679,products!$A$1:$A$49,0),MATCH(orders!M$1,products!$A$1:$G$1,0))</f>
        <v>0.5</v>
      </c>
      <c r="N679">
        <f>INDEX(products!$A$1:$G$49,MATCH(orders!$D679,products!$A$1:$A$49,0),MATCH(orders!N$1,products!$A$1:$G$1,0))</f>
        <v>8.73</v>
      </c>
      <c r="O679">
        <f t="shared" si="32"/>
        <v>43.650000000000006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 t="shared" si="30"/>
        <v>Arabica</v>
      </c>
      <c r="K680" t="str">
        <f>INDEX(products!$A$1:$G$49,MATCH(orders!$D680,products!$A$1:$A$49,0),MATCH(orders!K$1,products!$A$1:$G$1,0))</f>
        <v>L</v>
      </c>
      <c r="L680" t="str">
        <f t="shared" si="31"/>
        <v>Light</v>
      </c>
      <c r="M680">
        <f>INDEX(products!$A$1:$G$49,MATCH(orders!$D680,products!$A$1:$A$49,0),MATCH(orders!M$1,products!$A$1:$G$1,0))</f>
        <v>2.5</v>
      </c>
      <c r="N680">
        <f>INDEX(products!$A$1:$G$49,MATCH(orders!$D680,products!$A$1:$A$49,0),MATCH(orders!N$1,products!$A$1:$G$1,0))</f>
        <v>29.784999999999997</v>
      </c>
      <c r="O680">
        <f t="shared" si="32"/>
        <v>178.70999999999998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 t="shared" si="30"/>
        <v>Robusta</v>
      </c>
      <c r="K681" t="str">
        <f>INDEX(products!$A$1:$G$49,MATCH(orders!$D681,products!$A$1:$A$49,0),MATCH(orders!K$1,products!$A$1:$G$1,0))</f>
        <v>L</v>
      </c>
      <c r="L681" t="str">
        <f t="shared" si="31"/>
        <v>Light</v>
      </c>
      <c r="M681">
        <f>INDEX(products!$A$1:$G$49,MATCH(orders!$D681,products!$A$1:$A$49,0),MATCH(orders!M$1,products!$A$1:$G$1,0))</f>
        <v>2.5</v>
      </c>
      <c r="N681">
        <f>INDEX(products!$A$1:$G$49,MATCH(orders!$D681,products!$A$1:$A$49,0),MATCH(orders!N$1,products!$A$1:$G$1,0))</f>
        <v>27.484999999999996</v>
      </c>
      <c r="O681">
        <f t="shared" si="32"/>
        <v>27.484999999999996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 t="shared" si="30"/>
        <v>Arabica</v>
      </c>
      <c r="K682" t="str">
        <f>INDEX(products!$A$1:$G$49,MATCH(orders!$D682,products!$A$1:$A$49,0),MATCH(orders!K$1,products!$A$1:$G$1,0))</f>
        <v>M</v>
      </c>
      <c r="L682" t="str">
        <f t="shared" si="31"/>
        <v>Medium</v>
      </c>
      <c r="M682">
        <f>INDEX(products!$A$1:$G$49,MATCH(orders!$D682,products!$A$1:$A$49,0),MATCH(orders!M$1,products!$A$1:$G$1,0))</f>
        <v>1</v>
      </c>
      <c r="N682">
        <f>INDEX(products!$A$1:$G$49,MATCH(orders!$D682,products!$A$1:$A$49,0),MATCH(orders!N$1,products!$A$1:$G$1,0))</f>
        <v>11.25</v>
      </c>
      <c r="O682">
        <f t="shared" si="32"/>
        <v>56.25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 t="shared" si="30"/>
        <v>Liberica</v>
      </c>
      <c r="K683" t="str">
        <f>INDEX(products!$A$1:$G$49,MATCH(orders!$D683,products!$A$1:$A$49,0),MATCH(orders!K$1,products!$A$1:$G$1,0))</f>
        <v>L</v>
      </c>
      <c r="L683" t="str">
        <f t="shared" si="31"/>
        <v>Light</v>
      </c>
      <c r="M683">
        <f>INDEX(products!$A$1:$G$49,MATCH(orders!$D683,products!$A$1:$A$49,0),MATCH(orders!M$1,products!$A$1:$G$1,0))</f>
        <v>0.2</v>
      </c>
      <c r="N683">
        <f>INDEX(products!$A$1:$G$49,MATCH(orders!$D683,products!$A$1:$A$49,0),MATCH(orders!N$1,products!$A$1:$G$1,0))</f>
        <v>4.7549999999999999</v>
      </c>
      <c r="O683">
        <f t="shared" si="32"/>
        <v>9.51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 t="shared" si="30"/>
        <v>Excelsa</v>
      </c>
      <c r="K684" t="str">
        <f>INDEX(products!$A$1:$G$49,MATCH(orders!$D684,products!$A$1:$A$49,0),MATCH(orders!K$1,products!$A$1:$G$1,0))</f>
        <v>M</v>
      </c>
      <c r="L684" t="str">
        <f t="shared" si="31"/>
        <v>Medium</v>
      </c>
      <c r="M684">
        <f>INDEX(products!$A$1:$G$49,MATCH(orders!$D684,products!$A$1:$A$49,0),MATCH(orders!M$1,products!$A$1:$G$1,0))</f>
        <v>0.2</v>
      </c>
      <c r="N684">
        <f>INDEX(products!$A$1:$G$49,MATCH(orders!$D684,products!$A$1:$A$49,0),MATCH(orders!N$1,products!$A$1:$G$1,0))</f>
        <v>4.125</v>
      </c>
      <c r="O684">
        <f t="shared" si="32"/>
        <v>8.25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 t="shared" si="30"/>
        <v>Liberica</v>
      </c>
      <c r="K685" t="str">
        <f>INDEX(products!$A$1:$G$49,MATCH(orders!$D685,products!$A$1:$A$49,0),MATCH(orders!K$1,products!$A$1:$G$1,0))</f>
        <v>D</v>
      </c>
      <c r="L685" t="str">
        <f t="shared" si="31"/>
        <v>Dark</v>
      </c>
      <c r="M685">
        <f>INDEX(products!$A$1:$G$49,MATCH(orders!$D685,products!$A$1:$A$49,0),MATCH(orders!M$1,products!$A$1:$G$1,0))</f>
        <v>0.5</v>
      </c>
      <c r="N685">
        <f>INDEX(products!$A$1:$G$49,MATCH(orders!$D685,products!$A$1:$A$49,0),MATCH(orders!N$1,products!$A$1:$G$1,0))</f>
        <v>7.77</v>
      </c>
      <c r="O685">
        <f t="shared" si="32"/>
        <v>46.62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 t="shared" si="30"/>
        <v>Robusta</v>
      </c>
      <c r="K686" t="str">
        <f>INDEX(products!$A$1:$G$49,MATCH(orders!$D686,products!$A$1:$A$49,0),MATCH(orders!K$1,products!$A$1:$G$1,0))</f>
        <v>L</v>
      </c>
      <c r="L686" t="str">
        <f t="shared" si="31"/>
        <v>Light</v>
      </c>
      <c r="M686">
        <f>INDEX(products!$A$1:$G$49,MATCH(orders!$D686,products!$A$1:$A$49,0),MATCH(orders!M$1,products!$A$1:$G$1,0))</f>
        <v>1</v>
      </c>
      <c r="N686">
        <f>INDEX(products!$A$1:$G$49,MATCH(orders!$D686,products!$A$1:$A$49,0),MATCH(orders!N$1,products!$A$1:$G$1,0))</f>
        <v>11.95</v>
      </c>
      <c r="O686">
        <f t="shared" si="32"/>
        <v>71.699999999999989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 t="shared" si="30"/>
        <v>Liberica</v>
      </c>
      <c r="K687" t="str">
        <f>INDEX(products!$A$1:$G$49,MATCH(orders!$D687,products!$A$1:$A$49,0),MATCH(orders!K$1,products!$A$1:$G$1,0))</f>
        <v>L</v>
      </c>
      <c r="L687" t="str">
        <f t="shared" si="31"/>
        <v>Light</v>
      </c>
      <c r="M687">
        <f>INDEX(products!$A$1:$G$49,MATCH(orders!$D687,products!$A$1:$A$49,0),MATCH(orders!M$1,products!$A$1:$G$1,0))</f>
        <v>2.5</v>
      </c>
      <c r="N687">
        <f>INDEX(products!$A$1:$G$49,MATCH(orders!$D687,products!$A$1:$A$49,0),MATCH(orders!N$1,products!$A$1:$G$1,0))</f>
        <v>36.454999999999998</v>
      </c>
      <c r="O687">
        <f t="shared" si="32"/>
        <v>72.91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 t="shared" si="30"/>
        <v>Robusta</v>
      </c>
      <c r="K688" t="str">
        <f>INDEX(products!$A$1:$G$49,MATCH(orders!$D688,products!$A$1:$A$49,0),MATCH(orders!K$1,products!$A$1:$G$1,0))</f>
        <v>D</v>
      </c>
      <c r="L688" t="str">
        <f t="shared" si="31"/>
        <v>Dark</v>
      </c>
      <c r="M688">
        <f>INDEX(products!$A$1:$G$49,MATCH(orders!$D688,products!$A$1:$A$49,0),MATCH(orders!M$1,products!$A$1:$G$1,0))</f>
        <v>0.2</v>
      </c>
      <c r="N688">
        <f>INDEX(products!$A$1:$G$49,MATCH(orders!$D688,products!$A$1:$A$49,0),MATCH(orders!N$1,products!$A$1:$G$1,0))</f>
        <v>2.6849999999999996</v>
      </c>
      <c r="O688">
        <f t="shared" si="32"/>
        <v>8.0549999999999997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 t="shared" si="30"/>
        <v>Excelsa</v>
      </c>
      <c r="K689" t="str">
        <f>INDEX(products!$A$1:$G$49,MATCH(orders!$D689,products!$A$1:$A$49,0),MATCH(orders!K$1,products!$A$1:$G$1,0))</f>
        <v>M</v>
      </c>
      <c r="L689" t="str">
        <f t="shared" si="31"/>
        <v>Medium</v>
      </c>
      <c r="M689">
        <f>INDEX(products!$A$1:$G$49,MATCH(orders!$D689,products!$A$1:$A$49,0),MATCH(orders!M$1,products!$A$1:$G$1,0))</f>
        <v>0.5</v>
      </c>
      <c r="N689">
        <f>INDEX(products!$A$1:$G$49,MATCH(orders!$D689,products!$A$1:$A$49,0),MATCH(orders!N$1,products!$A$1:$G$1,0))</f>
        <v>8.25</v>
      </c>
      <c r="O689">
        <f t="shared" si="32"/>
        <v>16.5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 t="shared" si="30"/>
        <v>Arabica</v>
      </c>
      <c r="K690" t="str">
        <f>INDEX(products!$A$1:$G$49,MATCH(orders!$D690,products!$A$1:$A$49,0),MATCH(orders!K$1,products!$A$1:$G$1,0))</f>
        <v>L</v>
      </c>
      <c r="L690" t="str">
        <f t="shared" si="31"/>
        <v>Light</v>
      </c>
      <c r="M690">
        <f>INDEX(products!$A$1:$G$49,MATCH(orders!$D690,products!$A$1:$A$49,0),MATCH(orders!M$1,products!$A$1:$G$1,0))</f>
        <v>1</v>
      </c>
      <c r="N690">
        <f>INDEX(products!$A$1:$G$49,MATCH(orders!$D690,products!$A$1:$A$49,0),MATCH(orders!N$1,products!$A$1:$G$1,0))</f>
        <v>12.95</v>
      </c>
      <c r="O690">
        <f t="shared" si="32"/>
        <v>64.75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 t="shared" si="30"/>
        <v>Arabica</v>
      </c>
      <c r="K691" t="str">
        <f>INDEX(products!$A$1:$G$49,MATCH(orders!$D691,products!$A$1:$A$49,0),MATCH(orders!K$1,products!$A$1:$G$1,0))</f>
        <v>M</v>
      </c>
      <c r="L691" t="str">
        <f t="shared" si="31"/>
        <v>Medium</v>
      </c>
      <c r="M691">
        <f>INDEX(products!$A$1:$G$49,MATCH(orders!$D691,products!$A$1:$A$49,0),MATCH(orders!M$1,products!$A$1:$G$1,0))</f>
        <v>0.5</v>
      </c>
      <c r="N691">
        <f>INDEX(products!$A$1:$G$49,MATCH(orders!$D691,products!$A$1:$A$49,0),MATCH(orders!N$1,products!$A$1:$G$1,0))</f>
        <v>6.75</v>
      </c>
      <c r="O691">
        <f t="shared" si="32"/>
        <v>33.75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 t="shared" si="30"/>
        <v>Liberica</v>
      </c>
      <c r="K692" t="str">
        <f>INDEX(products!$A$1:$G$49,MATCH(orders!$D692,products!$A$1:$A$49,0),MATCH(orders!K$1,products!$A$1:$G$1,0))</f>
        <v>D</v>
      </c>
      <c r="L692" t="str">
        <f t="shared" si="31"/>
        <v>Dark</v>
      </c>
      <c r="M692">
        <f>INDEX(products!$A$1:$G$49,MATCH(orders!$D692,products!$A$1:$A$49,0),MATCH(orders!M$1,products!$A$1:$G$1,0))</f>
        <v>2.5</v>
      </c>
      <c r="N692">
        <f>INDEX(products!$A$1:$G$49,MATCH(orders!$D692,products!$A$1:$A$49,0),MATCH(orders!N$1,products!$A$1:$G$1,0))</f>
        <v>29.784999999999997</v>
      </c>
      <c r="O692">
        <f t="shared" si="32"/>
        <v>178.70999999999998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 t="shared" si="30"/>
        <v>Arabica</v>
      </c>
      <c r="K693" t="str">
        <f>INDEX(products!$A$1:$G$49,MATCH(orders!$D693,products!$A$1:$A$49,0),MATCH(orders!K$1,products!$A$1:$G$1,0))</f>
        <v>M</v>
      </c>
      <c r="L693" t="str">
        <f t="shared" si="31"/>
        <v>Medium</v>
      </c>
      <c r="M693">
        <f>INDEX(products!$A$1:$G$49,MATCH(orders!$D693,products!$A$1:$A$49,0),MATCH(orders!M$1,products!$A$1:$G$1,0))</f>
        <v>1</v>
      </c>
      <c r="N693">
        <f>INDEX(products!$A$1:$G$49,MATCH(orders!$D693,products!$A$1:$A$49,0),MATCH(orders!N$1,products!$A$1:$G$1,0))</f>
        <v>11.25</v>
      </c>
      <c r="O693">
        <f t="shared" si="32"/>
        <v>22.5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 t="shared" si="30"/>
        <v>Liberica</v>
      </c>
      <c r="K694" t="str">
        <f>INDEX(products!$A$1:$G$49,MATCH(orders!$D694,products!$A$1:$A$49,0),MATCH(orders!K$1,products!$A$1:$G$1,0))</f>
        <v>D</v>
      </c>
      <c r="L694" t="str">
        <f t="shared" si="31"/>
        <v>Dark</v>
      </c>
      <c r="M694">
        <f>INDEX(products!$A$1:$G$49,MATCH(orders!$D694,products!$A$1:$A$49,0),MATCH(orders!M$1,products!$A$1:$G$1,0))</f>
        <v>1</v>
      </c>
      <c r="N694">
        <f>INDEX(products!$A$1:$G$49,MATCH(orders!$D694,products!$A$1:$A$49,0),MATCH(orders!N$1,products!$A$1:$G$1,0))</f>
        <v>12.95</v>
      </c>
      <c r="O694">
        <f t="shared" si="32"/>
        <v>12.95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 t="shared" si="30"/>
        <v>Arabica</v>
      </c>
      <c r="K695" t="str">
        <f>INDEX(products!$A$1:$G$49,MATCH(orders!$D695,products!$A$1:$A$49,0),MATCH(orders!K$1,products!$A$1:$G$1,0))</f>
        <v>M</v>
      </c>
      <c r="L695" t="str">
        <f t="shared" si="31"/>
        <v>Medium</v>
      </c>
      <c r="M695">
        <f>INDEX(products!$A$1:$G$49,MATCH(orders!$D695,products!$A$1:$A$49,0),MATCH(orders!M$1,products!$A$1:$G$1,0))</f>
        <v>2.5</v>
      </c>
      <c r="N695">
        <f>INDEX(products!$A$1:$G$49,MATCH(orders!$D695,products!$A$1:$A$49,0),MATCH(orders!N$1,products!$A$1:$G$1,0))</f>
        <v>25.874999999999996</v>
      </c>
      <c r="O695">
        <f t="shared" si="32"/>
        <v>51.749999999999993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 t="shared" si="30"/>
        <v>Excelsa</v>
      </c>
      <c r="K696" t="str">
        <f>INDEX(products!$A$1:$G$49,MATCH(orders!$D696,products!$A$1:$A$49,0),MATCH(orders!K$1,products!$A$1:$G$1,0))</f>
        <v>D</v>
      </c>
      <c r="L696" t="str">
        <f t="shared" si="31"/>
        <v>Dark</v>
      </c>
      <c r="M696">
        <f>INDEX(products!$A$1:$G$49,MATCH(orders!$D696,products!$A$1:$A$49,0),MATCH(orders!M$1,products!$A$1:$G$1,0))</f>
        <v>0.5</v>
      </c>
      <c r="N696">
        <f>INDEX(products!$A$1:$G$49,MATCH(orders!$D696,products!$A$1:$A$49,0),MATCH(orders!N$1,products!$A$1:$G$1,0))</f>
        <v>7.29</v>
      </c>
      <c r="O696">
        <f t="shared" si="32"/>
        <v>36.450000000000003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 t="shared" si="30"/>
        <v>Liberica</v>
      </c>
      <c r="K697" t="str">
        <f>INDEX(products!$A$1:$G$49,MATCH(orders!$D697,products!$A$1:$A$49,0),MATCH(orders!K$1,products!$A$1:$G$1,0))</f>
        <v>L</v>
      </c>
      <c r="L697" t="str">
        <f t="shared" si="31"/>
        <v>Light</v>
      </c>
      <c r="M697">
        <f>INDEX(products!$A$1:$G$49,MATCH(orders!$D697,products!$A$1:$A$49,0),MATCH(orders!M$1,products!$A$1:$G$1,0))</f>
        <v>2.5</v>
      </c>
      <c r="N697">
        <f>INDEX(products!$A$1:$G$49,MATCH(orders!$D697,products!$A$1:$A$49,0),MATCH(orders!N$1,products!$A$1:$G$1,0))</f>
        <v>36.454999999999998</v>
      </c>
      <c r="O697">
        <f t="shared" si="32"/>
        <v>182.27499999999998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 t="shared" si="30"/>
        <v>Liberica</v>
      </c>
      <c r="K698" t="str">
        <f>INDEX(products!$A$1:$G$49,MATCH(orders!$D698,products!$A$1:$A$49,0),MATCH(orders!K$1,products!$A$1:$G$1,0))</f>
        <v>D</v>
      </c>
      <c r="L698" t="str">
        <f t="shared" si="31"/>
        <v>Dark</v>
      </c>
      <c r="M698">
        <f>INDEX(products!$A$1:$G$49,MATCH(orders!$D698,products!$A$1:$A$49,0),MATCH(orders!M$1,products!$A$1:$G$1,0))</f>
        <v>0.5</v>
      </c>
      <c r="N698">
        <f>INDEX(products!$A$1:$G$49,MATCH(orders!$D698,products!$A$1:$A$49,0),MATCH(orders!N$1,products!$A$1:$G$1,0))</f>
        <v>7.77</v>
      </c>
      <c r="O698">
        <f t="shared" si="32"/>
        <v>31.08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 t="shared" si="30"/>
        <v>Arabica</v>
      </c>
      <c r="K699" t="str">
        <f>INDEX(products!$A$1:$G$49,MATCH(orders!$D699,products!$A$1:$A$49,0),MATCH(orders!K$1,products!$A$1:$G$1,0))</f>
        <v>M</v>
      </c>
      <c r="L699" t="str">
        <f t="shared" si="31"/>
        <v>Medium</v>
      </c>
      <c r="M699">
        <f>INDEX(products!$A$1:$G$49,MATCH(orders!$D699,products!$A$1:$A$49,0),MATCH(orders!M$1,products!$A$1:$G$1,0))</f>
        <v>0.5</v>
      </c>
      <c r="N699">
        <f>INDEX(products!$A$1:$G$49,MATCH(orders!$D699,products!$A$1:$A$49,0),MATCH(orders!N$1,products!$A$1:$G$1,0))</f>
        <v>6.75</v>
      </c>
      <c r="O699">
        <f t="shared" si="32"/>
        <v>20.25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 t="shared" si="30"/>
        <v>Liberica</v>
      </c>
      <c r="K700" t="str">
        <f>INDEX(products!$A$1:$G$49,MATCH(orders!$D700,products!$A$1:$A$49,0),MATCH(orders!K$1,products!$A$1:$G$1,0))</f>
        <v>D</v>
      </c>
      <c r="L700" t="str">
        <f t="shared" si="31"/>
        <v>Dark</v>
      </c>
      <c r="M700">
        <f>INDEX(products!$A$1:$G$49,MATCH(orders!$D700,products!$A$1:$A$49,0),MATCH(orders!M$1,products!$A$1:$G$1,0))</f>
        <v>1</v>
      </c>
      <c r="N700">
        <f>INDEX(products!$A$1:$G$49,MATCH(orders!$D700,products!$A$1:$A$49,0),MATCH(orders!N$1,products!$A$1:$G$1,0))</f>
        <v>12.95</v>
      </c>
      <c r="O700">
        <f t="shared" si="32"/>
        <v>25.9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 t="shared" si="30"/>
        <v>Arabica</v>
      </c>
      <c r="K701" t="str">
        <f>INDEX(products!$A$1:$G$49,MATCH(orders!$D701,products!$A$1:$A$49,0),MATCH(orders!K$1,products!$A$1:$G$1,0))</f>
        <v>D</v>
      </c>
      <c r="L701" t="str">
        <f t="shared" si="31"/>
        <v>Dark</v>
      </c>
      <c r="M701">
        <f>INDEX(products!$A$1:$G$49,MATCH(orders!$D701,products!$A$1:$A$49,0),MATCH(orders!M$1,products!$A$1:$G$1,0))</f>
        <v>0.5</v>
      </c>
      <c r="N701">
        <f>INDEX(products!$A$1:$G$49,MATCH(orders!$D701,products!$A$1:$A$49,0),MATCH(orders!N$1,products!$A$1:$G$1,0))</f>
        <v>5.97</v>
      </c>
      <c r="O701">
        <f t="shared" si="32"/>
        <v>23.88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 t="shared" si="30"/>
        <v>Liberica</v>
      </c>
      <c r="K702" t="str">
        <f>INDEX(products!$A$1:$G$49,MATCH(orders!$D702,products!$A$1:$A$49,0),MATCH(orders!K$1,products!$A$1:$G$1,0))</f>
        <v>L</v>
      </c>
      <c r="L702" t="str">
        <f t="shared" si="31"/>
        <v>Light</v>
      </c>
      <c r="M702">
        <f>INDEX(products!$A$1:$G$49,MATCH(orders!$D702,products!$A$1:$A$49,0),MATCH(orders!M$1,products!$A$1:$G$1,0))</f>
        <v>0.5</v>
      </c>
      <c r="N702">
        <f>INDEX(products!$A$1:$G$49,MATCH(orders!$D702,products!$A$1:$A$49,0),MATCH(orders!N$1,products!$A$1:$G$1,0))</f>
        <v>9.51</v>
      </c>
      <c r="O702">
        <f t="shared" si="32"/>
        <v>19.02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 t="shared" si="30"/>
        <v>Arabica</v>
      </c>
      <c r="K703" t="str">
        <f>INDEX(products!$A$1:$G$49,MATCH(orders!$D703,products!$A$1:$A$49,0),MATCH(orders!K$1,products!$A$1:$G$1,0))</f>
        <v>D</v>
      </c>
      <c r="L703" t="str">
        <f t="shared" si="31"/>
        <v>Dark</v>
      </c>
      <c r="M703">
        <f>INDEX(products!$A$1:$G$49,MATCH(orders!$D703,products!$A$1:$A$49,0),MATCH(orders!M$1,products!$A$1:$G$1,0))</f>
        <v>0.5</v>
      </c>
      <c r="N703">
        <f>INDEX(products!$A$1:$G$49,MATCH(orders!$D703,products!$A$1:$A$49,0),MATCH(orders!N$1,products!$A$1:$G$1,0))</f>
        <v>5.97</v>
      </c>
      <c r="O703">
        <f t="shared" si="32"/>
        <v>29.849999999999998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 t="shared" si="30"/>
        <v>Arabica</v>
      </c>
      <c r="K704" t="str">
        <f>INDEX(products!$A$1:$G$49,MATCH(orders!$D704,products!$A$1:$A$49,0),MATCH(orders!K$1,products!$A$1:$G$1,0))</f>
        <v>L</v>
      </c>
      <c r="L704" t="str">
        <f t="shared" si="31"/>
        <v>Light</v>
      </c>
      <c r="M704">
        <f>INDEX(products!$A$1:$G$49,MATCH(orders!$D704,products!$A$1:$A$49,0),MATCH(orders!M$1,products!$A$1:$G$1,0))</f>
        <v>0.5</v>
      </c>
      <c r="N704">
        <f>INDEX(products!$A$1:$G$49,MATCH(orders!$D704,products!$A$1:$A$49,0),MATCH(orders!N$1,products!$A$1:$G$1,0))</f>
        <v>7.77</v>
      </c>
      <c r="O704">
        <f t="shared" si="32"/>
        <v>7.77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 t="shared" si="30"/>
        <v>Liberica</v>
      </c>
      <c r="K705" t="str">
        <f>INDEX(products!$A$1:$G$49,MATCH(orders!$D705,products!$A$1:$A$49,0),MATCH(orders!K$1,products!$A$1:$G$1,0))</f>
        <v>D</v>
      </c>
      <c r="L705" t="str">
        <f t="shared" si="31"/>
        <v>Dark</v>
      </c>
      <c r="M705">
        <f>INDEX(products!$A$1:$G$49,MATCH(orders!$D705,products!$A$1:$A$49,0),MATCH(orders!M$1,products!$A$1:$G$1,0))</f>
        <v>2.5</v>
      </c>
      <c r="N705">
        <f>INDEX(products!$A$1:$G$49,MATCH(orders!$D705,products!$A$1:$A$49,0),MATCH(orders!N$1,products!$A$1:$G$1,0))</f>
        <v>29.784999999999997</v>
      </c>
      <c r="O705">
        <f t="shared" si="32"/>
        <v>119.13999999999999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 t="shared" si="30"/>
        <v>Excelsa</v>
      </c>
      <c r="K706" t="str">
        <f>INDEX(products!$A$1:$G$49,MATCH(orders!$D706,products!$A$1:$A$49,0),MATCH(orders!K$1,products!$A$1:$G$1,0))</f>
        <v>D</v>
      </c>
      <c r="L706" t="str">
        <f t="shared" si="31"/>
        <v>Dark</v>
      </c>
      <c r="M706">
        <f>INDEX(products!$A$1:$G$49,MATCH(orders!$D706,products!$A$1:$A$49,0),MATCH(orders!M$1,products!$A$1:$G$1,0))</f>
        <v>0.2</v>
      </c>
      <c r="N706">
        <f>INDEX(products!$A$1:$G$49,MATCH(orders!$D706,products!$A$1:$A$49,0),MATCH(orders!N$1,products!$A$1:$G$1,0))</f>
        <v>3.645</v>
      </c>
      <c r="O706">
        <f t="shared" si="32"/>
        <v>21.87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 t="shared" ref="J707:J770" si="33">IF(I707="Rob","Robusta",IF(I707="Exc","Excelsa",IF(I707="Ara","Arabica","Liberica")))</f>
        <v>Excelsa</v>
      </c>
      <c r="K707" t="str">
        <f>INDEX(products!$A$1:$G$49,MATCH(orders!$D707,products!$A$1:$A$49,0),MATCH(orders!K$1,products!$A$1:$G$1,0))</f>
        <v>L</v>
      </c>
      <c r="L707" t="str">
        <f t="shared" ref="L707:L770" si="34">IF(K707="M", "Medium",IF(K707="L","Light","Dark"))</f>
        <v>Light</v>
      </c>
      <c r="M707">
        <f>INDEX(products!$A$1:$G$49,MATCH(orders!$D707,products!$A$1:$A$49,0),MATCH(orders!M$1,products!$A$1:$G$1,0))</f>
        <v>0.5</v>
      </c>
      <c r="N707">
        <f>INDEX(products!$A$1:$G$49,MATCH(orders!$D707,products!$A$1:$A$49,0),MATCH(orders!N$1,products!$A$1:$G$1,0))</f>
        <v>8.91</v>
      </c>
      <c r="O707">
        <f t="shared" ref="O707:O770" si="35">N707*E707</f>
        <v>17.82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 t="shared" si="33"/>
        <v>Excelsa</v>
      </c>
      <c r="K708" t="str">
        <f>INDEX(products!$A$1:$G$49,MATCH(orders!$D708,products!$A$1:$A$49,0),MATCH(orders!K$1,products!$A$1:$G$1,0))</f>
        <v>M</v>
      </c>
      <c r="L708" t="str">
        <f t="shared" si="34"/>
        <v>Medium</v>
      </c>
      <c r="M708">
        <f>INDEX(products!$A$1:$G$49,MATCH(orders!$D708,products!$A$1:$A$49,0),MATCH(orders!M$1,products!$A$1:$G$1,0))</f>
        <v>0.2</v>
      </c>
      <c r="N708">
        <f>INDEX(products!$A$1:$G$49,MATCH(orders!$D708,products!$A$1:$A$49,0),MATCH(orders!N$1,products!$A$1:$G$1,0))</f>
        <v>4.125</v>
      </c>
      <c r="O708">
        <f t="shared" si="35"/>
        <v>12.375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 t="shared" si="33"/>
        <v>Liberica</v>
      </c>
      <c r="K709" t="str">
        <f>INDEX(products!$A$1:$G$49,MATCH(orders!$D709,products!$A$1:$A$49,0),MATCH(orders!K$1,products!$A$1:$G$1,0))</f>
        <v>D</v>
      </c>
      <c r="L709" t="str">
        <f t="shared" si="34"/>
        <v>Dark</v>
      </c>
      <c r="M709">
        <f>INDEX(products!$A$1:$G$49,MATCH(orders!$D709,products!$A$1:$A$49,0),MATCH(orders!M$1,products!$A$1:$G$1,0))</f>
        <v>1</v>
      </c>
      <c r="N709">
        <f>INDEX(products!$A$1:$G$49,MATCH(orders!$D709,products!$A$1:$A$49,0),MATCH(orders!N$1,products!$A$1:$G$1,0))</f>
        <v>12.95</v>
      </c>
      <c r="O709">
        <f t="shared" si="35"/>
        <v>25.9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 t="shared" si="33"/>
        <v>Arabica</v>
      </c>
      <c r="K710" t="str">
        <f>INDEX(products!$A$1:$G$49,MATCH(orders!$D710,products!$A$1:$A$49,0),MATCH(orders!K$1,products!$A$1:$G$1,0))</f>
        <v>M</v>
      </c>
      <c r="L710" t="str">
        <f t="shared" si="34"/>
        <v>Medium</v>
      </c>
      <c r="M710">
        <f>INDEX(products!$A$1:$G$49,MATCH(orders!$D710,products!$A$1:$A$49,0),MATCH(orders!M$1,products!$A$1:$G$1,0))</f>
        <v>0.5</v>
      </c>
      <c r="N710">
        <f>INDEX(products!$A$1:$G$49,MATCH(orders!$D710,products!$A$1:$A$49,0),MATCH(orders!N$1,products!$A$1:$G$1,0))</f>
        <v>6.75</v>
      </c>
      <c r="O710">
        <f t="shared" si="35"/>
        <v>13.5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 t="shared" si="33"/>
        <v>Excelsa</v>
      </c>
      <c r="K711" t="str">
        <f>INDEX(products!$A$1:$G$49,MATCH(orders!$D711,products!$A$1:$A$49,0),MATCH(orders!K$1,products!$A$1:$G$1,0))</f>
        <v>L</v>
      </c>
      <c r="L711" t="str">
        <f t="shared" si="34"/>
        <v>Light</v>
      </c>
      <c r="M711">
        <f>INDEX(products!$A$1:$G$49,MATCH(orders!$D711,products!$A$1:$A$49,0),MATCH(orders!M$1,products!$A$1:$G$1,0))</f>
        <v>0.5</v>
      </c>
      <c r="N711">
        <f>INDEX(products!$A$1:$G$49,MATCH(orders!$D711,products!$A$1:$A$49,0),MATCH(orders!N$1,products!$A$1:$G$1,0))</f>
        <v>8.91</v>
      </c>
      <c r="O711">
        <f t="shared" si="35"/>
        <v>17.82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 t="shared" si="33"/>
        <v>Excelsa</v>
      </c>
      <c r="K712" t="str">
        <f>INDEX(products!$A$1:$G$49,MATCH(orders!$D712,products!$A$1:$A$49,0),MATCH(orders!K$1,products!$A$1:$G$1,0))</f>
        <v>M</v>
      </c>
      <c r="L712" t="str">
        <f t="shared" si="34"/>
        <v>Medium</v>
      </c>
      <c r="M712">
        <f>INDEX(products!$A$1:$G$49,MATCH(orders!$D712,products!$A$1:$A$49,0),MATCH(orders!M$1,products!$A$1:$G$1,0))</f>
        <v>0.5</v>
      </c>
      <c r="N712">
        <f>INDEX(products!$A$1:$G$49,MATCH(orders!$D712,products!$A$1:$A$49,0),MATCH(orders!N$1,products!$A$1:$G$1,0))</f>
        <v>8.25</v>
      </c>
      <c r="O712">
        <f t="shared" si="35"/>
        <v>24.75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 t="shared" si="33"/>
        <v>Robusta</v>
      </c>
      <c r="K713" t="str">
        <f>INDEX(products!$A$1:$G$49,MATCH(orders!$D713,products!$A$1:$A$49,0),MATCH(orders!K$1,products!$A$1:$G$1,0))</f>
        <v>M</v>
      </c>
      <c r="L713" t="str">
        <f t="shared" si="34"/>
        <v>Medium</v>
      </c>
      <c r="M713">
        <f>INDEX(products!$A$1:$G$49,MATCH(orders!$D713,products!$A$1:$A$49,0),MATCH(orders!M$1,products!$A$1:$G$1,0))</f>
        <v>0.2</v>
      </c>
      <c r="N713">
        <f>INDEX(products!$A$1:$G$49,MATCH(orders!$D713,products!$A$1:$A$49,0),MATCH(orders!N$1,products!$A$1:$G$1,0))</f>
        <v>2.9849999999999999</v>
      </c>
      <c r="O713">
        <f t="shared" si="35"/>
        <v>17.91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 t="shared" si="33"/>
        <v>Excelsa</v>
      </c>
      <c r="K714" t="str">
        <f>INDEX(products!$A$1:$G$49,MATCH(orders!$D714,products!$A$1:$A$49,0),MATCH(orders!K$1,products!$A$1:$G$1,0))</f>
        <v>M</v>
      </c>
      <c r="L714" t="str">
        <f t="shared" si="34"/>
        <v>Medium</v>
      </c>
      <c r="M714">
        <f>INDEX(products!$A$1:$G$49,MATCH(orders!$D714,products!$A$1:$A$49,0),MATCH(orders!M$1,products!$A$1:$G$1,0))</f>
        <v>0.5</v>
      </c>
      <c r="N714">
        <f>INDEX(products!$A$1:$G$49,MATCH(orders!$D714,products!$A$1:$A$49,0),MATCH(orders!N$1,products!$A$1:$G$1,0))</f>
        <v>8.25</v>
      </c>
      <c r="O714">
        <f t="shared" si="35"/>
        <v>16.5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 t="shared" si="33"/>
        <v>Robusta</v>
      </c>
      <c r="K715" t="str">
        <f>INDEX(products!$A$1:$G$49,MATCH(orders!$D715,products!$A$1:$A$49,0),MATCH(orders!K$1,products!$A$1:$G$1,0))</f>
        <v>M</v>
      </c>
      <c r="L715" t="str">
        <f t="shared" si="34"/>
        <v>Medium</v>
      </c>
      <c r="M715">
        <f>INDEX(products!$A$1:$G$49,MATCH(orders!$D715,products!$A$1:$A$49,0),MATCH(orders!M$1,products!$A$1:$G$1,0))</f>
        <v>0.2</v>
      </c>
      <c r="N715">
        <f>INDEX(products!$A$1:$G$49,MATCH(orders!$D715,products!$A$1:$A$49,0),MATCH(orders!N$1,products!$A$1:$G$1,0))</f>
        <v>2.9849999999999999</v>
      </c>
      <c r="O715">
        <f t="shared" si="35"/>
        <v>2.9849999999999999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 t="shared" si="33"/>
        <v>Excelsa</v>
      </c>
      <c r="K716" t="str">
        <f>INDEX(products!$A$1:$G$49,MATCH(orders!$D716,products!$A$1:$A$49,0),MATCH(orders!K$1,products!$A$1:$G$1,0))</f>
        <v>D</v>
      </c>
      <c r="L716" t="str">
        <f t="shared" si="34"/>
        <v>Dark</v>
      </c>
      <c r="M716">
        <f>INDEX(products!$A$1:$G$49,MATCH(orders!$D716,products!$A$1:$A$49,0),MATCH(orders!M$1,products!$A$1:$G$1,0))</f>
        <v>0.2</v>
      </c>
      <c r="N716">
        <f>INDEX(products!$A$1:$G$49,MATCH(orders!$D716,products!$A$1:$A$49,0),MATCH(orders!N$1,products!$A$1:$G$1,0))</f>
        <v>3.645</v>
      </c>
      <c r="O716">
        <f t="shared" si="35"/>
        <v>14.58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 t="shared" si="33"/>
        <v>Excelsa</v>
      </c>
      <c r="K717" t="str">
        <f>INDEX(products!$A$1:$G$49,MATCH(orders!$D717,products!$A$1:$A$49,0),MATCH(orders!K$1,products!$A$1:$G$1,0))</f>
        <v>L</v>
      </c>
      <c r="L717" t="str">
        <f t="shared" si="34"/>
        <v>Light</v>
      </c>
      <c r="M717">
        <f>INDEX(products!$A$1:$G$49,MATCH(orders!$D717,products!$A$1:$A$49,0),MATCH(orders!M$1,products!$A$1:$G$1,0))</f>
        <v>1</v>
      </c>
      <c r="N717">
        <f>INDEX(products!$A$1:$G$49,MATCH(orders!$D717,products!$A$1:$A$49,0),MATCH(orders!N$1,products!$A$1:$G$1,0))</f>
        <v>14.85</v>
      </c>
      <c r="O717">
        <f t="shared" si="35"/>
        <v>89.1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 t="shared" si="33"/>
        <v>Robusta</v>
      </c>
      <c r="K718" t="str">
        <f>INDEX(products!$A$1:$G$49,MATCH(orders!$D718,products!$A$1:$A$49,0),MATCH(orders!K$1,products!$A$1:$G$1,0))</f>
        <v>L</v>
      </c>
      <c r="L718" t="str">
        <f t="shared" si="34"/>
        <v>Light</v>
      </c>
      <c r="M718">
        <f>INDEX(products!$A$1:$G$49,MATCH(orders!$D718,products!$A$1:$A$49,0),MATCH(orders!M$1,products!$A$1:$G$1,0))</f>
        <v>1</v>
      </c>
      <c r="N718">
        <f>INDEX(products!$A$1:$G$49,MATCH(orders!$D718,products!$A$1:$A$49,0),MATCH(orders!N$1,products!$A$1:$G$1,0))</f>
        <v>11.95</v>
      </c>
      <c r="O718">
        <f t="shared" si="35"/>
        <v>35.849999999999994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 t="shared" si="33"/>
        <v>Arabica</v>
      </c>
      <c r="K719" t="str">
        <f>INDEX(products!$A$1:$G$49,MATCH(orders!$D719,products!$A$1:$A$49,0),MATCH(orders!K$1,products!$A$1:$G$1,0))</f>
        <v>D</v>
      </c>
      <c r="L719" t="str">
        <f t="shared" si="34"/>
        <v>Dark</v>
      </c>
      <c r="M719">
        <f>INDEX(products!$A$1:$G$49,MATCH(orders!$D719,products!$A$1:$A$49,0),MATCH(orders!M$1,products!$A$1:$G$1,0))</f>
        <v>2.5</v>
      </c>
      <c r="N719">
        <f>INDEX(products!$A$1:$G$49,MATCH(orders!$D719,products!$A$1:$A$49,0),MATCH(orders!N$1,products!$A$1:$G$1,0))</f>
        <v>22.884999999999998</v>
      </c>
      <c r="O719">
        <f t="shared" si="35"/>
        <v>68.655000000000001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 t="shared" si="33"/>
        <v>Liberica</v>
      </c>
      <c r="K720" t="str">
        <f>INDEX(products!$A$1:$G$49,MATCH(orders!$D720,products!$A$1:$A$49,0),MATCH(orders!K$1,products!$A$1:$G$1,0))</f>
        <v>D</v>
      </c>
      <c r="L720" t="str">
        <f t="shared" si="34"/>
        <v>Dark</v>
      </c>
      <c r="M720">
        <f>INDEX(products!$A$1:$G$49,MATCH(orders!$D720,products!$A$1:$A$49,0),MATCH(orders!M$1,products!$A$1:$G$1,0))</f>
        <v>1</v>
      </c>
      <c r="N720">
        <f>INDEX(products!$A$1:$G$49,MATCH(orders!$D720,products!$A$1:$A$49,0),MATCH(orders!N$1,products!$A$1:$G$1,0))</f>
        <v>12.95</v>
      </c>
      <c r="O720">
        <f t="shared" si="35"/>
        <v>38.849999999999994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 t="shared" si="33"/>
        <v>Liberica</v>
      </c>
      <c r="K721" t="str">
        <f>INDEX(products!$A$1:$G$49,MATCH(orders!$D721,products!$A$1:$A$49,0),MATCH(orders!K$1,products!$A$1:$G$1,0))</f>
        <v>L</v>
      </c>
      <c r="L721" t="str">
        <f t="shared" si="34"/>
        <v>Light</v>
      </c>
      <c r="M721">
        <f>INDEX(products!$A$1:$G$49,MATCH(orders!$D721,products!$A$1:$A$49,0),MATCH(orders!M$1,products!$A$1:$G$1,0))</f>
        <v>1</v>
      </c>
      <c r="N721">
        <f>INDEX(products!$A$1:$G$49,MATCH(orders!$D721,products!$A$1:$A$49,0),MATCH(orders!N$1,products!$A$1:$G$1,0))</f>
        <v>15.85</v>
      </c>
      <c r="O721">
        <f t="shared" si="35"/>
        <v>79.25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 t="shared" si="33"/>
        <v>Excelsa</v>
      </c>
      <c r="K722" t="str">
        <f>INDEX(products!$A$1:$G$49,MATCH(orders!$D722,products!$A$1:$A$49,0),MATCH(orders!K$1,products!$A$1:$G$1,0))</f>
        <v>D</v>
      </c>
      <c r="L722" t="str">
        <f t="shared" si="34"/>
        <v>Dark</v>
      </c>
      <c r="M722">
        <f>INDEX(products!$A$1:$G$49,MATCH(orders!$D722,products!$A$1:$A$49,0),MATCH(orders!M$1,products!$A$1:$G$1,0))</f>
        <v>0.5</v>
      </c>
      <c r="N722">
        <f>INDEX(products!$A$1:$G$49,MATCH(orders!$D722,products!$A$1:$A$49,0),MATCH(orders!N$1,products!$A$1:$G$1,0))</f>
        <v>7.29</v>
      </c>
      <c r="O722">
        <f t="shared" si="35"/>
        <v>36.450000000000003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 t="shared" si="33"/>
        <v>Robusta</v>
      </c>
      <c r="K723" t="str">
        <f>INDEX(products!$A$1:$G$49,MATCH(orders!$D723,products!$A$1:$A$49,0),MATCH(orders!K$1,products!$A$1:$G$1,0))</f>
        <v>M</v>
      </c>
      <c r="L723" t="str">
        <f t="shared" si="34"/>
        <v>Medium</v>
      </c>
      <c r="M723">
        <f>INDEX(products!$A$1:$G$49,MATCH(orders!$D723,products!$A$1:$A$49,0),MATCH(orders!M$1,products!$A$1:$G$1,0))</f>
        <v>0.2</v>
      </c>
      <c r="N723">
        <f>INDEX(products!$A$1:$G$49,MATCH(orders!$D723,products!$A$1:$A$49,0),MATCH(orders!N$1,products!$A$1:$G$1,0))</f>
        <v>2.9849999999999999</v>
      </c>
      <c r="O723">
        <f t="shared" si="35"/>
        <v>8.9550000000000001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 t="shared" si="33"/>
        <v>Excelsa</v>
      </c>
      <c r="K724" t="str">
        <f>INDEX(products!$A$1:$G$49,MATCH(orders!$D724,products!$A$1:$A$49,0),MATCH(orders!K$1,products!$A$1:$G$1,0))</f>
        <v>D</v>
      </c>
      <c r="L724" t="str">
        <f t="shared" si="34"/>
        <v>Dark</v>
      </c>
      <c r="M724">
        <f>INDEX(products!$A$1:$G$49,MATCH(orders!$D724,products!$A$1:$A$49,0),MATCH(orders!M$1,products!$A$1:$G$1,0))</f>
        <v>1</v>
      </c>
      <c r="N724">
        <f>INDEX(products!$A$1:$G$49,MATCH(orders!$D724,products!$A$1:$A$49,0),MATCH(orders!N$1,products!$A$1:$G$1,0))</f>
        <v>12.15</v>
      </c>
      <c r="O724">
        <f t="shared" si="35"/>
        <v>24.3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 t="shared" si="33"/>
        <v>Excelsa</v>
      </c>
      <c r="K725" t="str">
        <f>INDEX(products!$A$1:$G$49,MATCH(orders!$D725,products!$A$1:$A$49,0),MATCH(orders!K$1,products!$A$1:$G$1,0))</f>
        <v>M</v>
      </c>
      <c r="L725" t="str">
        <f t="shared" si="34"/>
        <v>Medium</v>
      </c>
      <c r="M725">
        <f>INDEX(products!$A$1:$G$49,MATCH(orders!$D725,products!$A$1:$A$49,0),MATCH(orders!M$1,products!$A$1:$G$1,0))</f>
        <v>2.5</v>
      </c>
      <c r="N725">
        <f>INDEX(products!$A$1:$G$49,MATCH(orders!$D725,products!$A$1:$A$49,0),MATCH(orders!N$1,products!$A$1:$G$1,0))</f>
        <v>31.624999999999996</v>
      </c>
      <c r="O725">
        <f t="shared" si="35"/>
        <v>63.249999999999993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 t="shared" si="33"/>
        <v>Arabica</v>
      </c>
      <c r="K726" t="str">
        <f>INDEX(products!$A$1:$G$49,MATCH(orders!$D726,products!$A$1:$A$49,0),MATCH(orders!K$1,products!$A$1:$G$1,0))</f>
        <v>M</v>
      </c>
      <c r="L726" t="str">
        <f t="shared" si="34"/>
        <v>Medium</v>
      </c>
      <c r="M726">
        <f>INDEX(products!$A$1:$G$49,MATCH(orders!$D726,products!$A$1:$A$49,0),MATCH(orders!M$1,products!$A$1:$G$1,0))</f>
        <v>0.2</v>
      </c>
      <c r="N726">
        <f>INDEX(products!$A$1:$G$49,MATCH(orders!$D726,products!$A$1:$A$49,0),MATCH(orders!N$1,products!$A$1:$G$1,0))</f>
        <v>3.375</v>
      </c>
      <c r="O726">
        <f t="shared" si="35"/>
        <v>6.75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 t="shared" si="33"/>
        <v>Arabica</v>
      </c>
      <c r="K727" t="str">
        <f>INDEX(products!$A$1:$G$49,MATCH(orders!$D727,products!$A$1:$A$49,0),MATCH(orders!K$1,products!$A$1:$G$1,0))</f>
        <v>L</v>
      </c>
      <c r="L727" t="str">
        <f t="shared" si="34"/>
        <v>Light</v>
      </c>
      <c r="M727">
        <f>INDEX(products!$A$1:$G$49,MATCH(orders!$D727,products!$A$1:$A$49,0),MATCH(orders!M$1,products!$A$1:$G$1,0))</f>
        <v>0.2</v>
      </c>
      <c r="N727">
        <f>INDEX(products!$A$1:$G$49,MATCH(orders!$D727,products!$A$1:$A$49,0),MATCH(orders!N$1,products!$A$1:$G$1,0))</f>
        <v>3.8849999999999998</v>
      </c>
      <c r="O727">
        <f t="shared" si="35"/>
        <v>23.31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 t="shared" si="33"/>
        <v>Liberica</v>
      </c>
      <c r="K728" t="str">
        <f>INDEX(products!$A$1:$G$49,MATCH(orders!$D728,products!$A$1:$A$49,0),MATCH(orders!K$1,products!$A$1:$G$1,0))</f>
        <v>L</v>
      </c>
      <c r="L728" t="str">
        <f t="shared" si="34"/>
        <v>Light</v>
      </c>
      <c r="M728">
        <f>INDEX(products!$A$1:$G$49,MATCH(orders!$D728,products!$A$1:$A$49,0),MATCH(orders!M$1,products!$A$1:$G$1,0))</f>
        <v>2.5</v>
      </c>
      <c r="N728">
        <f>INDEX(products!$A$1:$G$49,MATCH(orders!$D728,products!$A$1:$A$49,0),MATCH(orders!N$1,products!$A$1:$G$1,0))</f>
        <v>36.454999999999998</v>
      </c>
      <c r="O728">
        <f t="shared" si="35"/>
        <v>145.82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 t="shared" si="33"/>
        <v>Robusta</v>
      </c>
      <c r="K729" t="str">
        <f>INDEX(products!$A$1:$G$49,MATCH(orders!$D729,products!$A$1:$A$49,0),MATCH(orders!K$1,products!$A$1:$G$1,0))</f>
        <v>M</v>
      </c>
      <c r="L729" t="str">
        <f t="shared" si="34"/>
        <v>Medium</v>
      </c>
      <c r="M729">
        <f>INDEX(products!$A$1:$G$49,MATCH(orders!$D729,products!$A$1:$A$49,0),MATCH(orders!M$1,products!$A$1:$G$1,0))</f>
        <v>0.5</v>
      </c>
      <c r="N729">
        <f>INDEX(products!$A$1:$G$49,MATCH(orders!$D729,products!$A$1:$A$49,0),MATCH(orders!N$1,products!$A$1:$G$1,0))</f>
        <v>5.97</v>
      </c>
      <c r="O729">
        <f t="shared" si="35"/>
        <v>29.849999999999998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 t="shared" si="33"/>
        <v>Excelsa</v>
      </c>
      <c r="K730" t="str">
        <f>INDEX(products!$A$1:$G$49,MATCH(orders!$D730,products!$A$1:$A$49,0),MATCH(orders!K$1,products!$A$1:$G$1,0))</f>
        <v>D</v>
      </c>
      <c r="L730" t="str">
        <f t="shared" si="34"/>
        <v>Dark</v>
      </c>
      <c r="M730">
        <f>INDEX(products!$A$1:$G$49,MATCH(orders!$D730,products!$A$1:$A$49,0),MATCH(orders!M$1,products!$A$1:$G$1,0))</f>
        <v>0.5</v>
      </c>
      <c r="N730">
        <f>INDEX(products!$A$1:$G$49,MATCH(orders!$D730,products!$A$1:$A$49,0),MATCH(orders!N$1,products!$A$1:$G$1,0))</f>
        <v>7.29</v>
      </c>
      <c r="O730">
        <f t="shared" si="35"/>
        <v>21.87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 t="shared" si="33"/>
        <v>Liberica</v>
      </c>
      <c r="K731" t="str">
        <f>INDEX(products!$A$1:$G$49,MATCH(orders!$D731,products!$A$1:$A$49,0),MATCH(orders!K$1,products!$A$1:$G$1,0))</f>
        <v>M</v>
      </c>
      <c r="L731" t="str">
        <f t="shared" si="34"/>
        <v>Medium</v>
      </c>
      <c r="M731">
        <f>INDEX(products!$A$1:$G$49,MATCH(orders!$D731,products!$A$1:$A$49,0),MATCH(orders!M$1,products!$A$1:$G$1,0))</f>
        <v>0.2</v>
      </c>
      <c r="N731">
        <f>INDEX(products!$A$1:$G$49,MATCH(orders!$D731,products!$A$1:$A$49,0),MATCH(orders!N$1,products!$A$1:$G$1,0))</f>
        <v>4.3650000000000002</v>
      </c>
      <c r="O731">
        <f t="shared" si="35"/>
        <v>4.3650000000000002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 t="shared" si="33"/>
        <v>Liberica</v>
      </c>
      <c r="K732" t="str">
        <f>INDEX(products!$A$1:$G$49,MATCH(orders!$D732,products!$A$1:$A$49,0),MATCH(orders!K$1,products!$A$1:$G$1,0))</f>
        <v>L</v>
      </c>
      <c r="L732" t="str">
        <f t="shared" si="34"/>
        <v>Light</v>
      </c>
      <c r="M732">
        <f>INDEX(products!$A$1:$G$49,MATCH(orders!$D732,products!$A$1:$A$49,0),MATCH(orders!M$1,products!$A$1:$G$1,0))</f>
        <v>2.5</v>
      </c>
      <c r="N732">
        <f>INDEX(products!$A$1:$G$49,MATCH(orders!$D732,products!$A$1:$A$49,0),MATCH(orders!N$1,products!$A$1:$G$1,0))</f>
        <v>36.454999999999998</v>
      </c>
      <c r="O732">
        <f t="shared" si="35"/>
        <v>36.454999999999998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 t="shared" si="33"/>
        <v>Liberica</v>
      </c>
      <c r="K733" t="str">
        <f>INDEX(products!$A$1:$G$49,MATCH(orders!$D733,products!$A$1:$A$49,0),MATCH(orders!K$1,products!$A$1:$G$1,0))</f>
        <v>D</v>
      </c>
      <c r="L733" t="str">
        <f t="shared" si="34"/>
        <v>Dark</v>
      </c>
      <c r="M733">
        <f>INDEX(products!$A$1:$G$49,MATCH(orders!$D733,products!$A$1:$A$49,0),MATCH(orders!M$1,products!$A$1:$G$1,0))</f>
        <v>0.2</v>
      </c>
      <c r="N733">
        <f>INDEX(products!$A$1:$G$49,MATCH(orders!$D733,products!$A$1:$A$49,0),MATCH(orders!N$1,products!$A$1:$G$1,0))</f>
        <v>3.8849999999999998</v>
      </c>
      <c r="O733">
        <f t="shared" si="35"/>
        <v>15.54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 t="shared" si="33"/>
        <v>Excelsa</v>
      </c>
      <c r="K734" t="str">
        <f>INDEX(products!$A$1:$G$49,MATCH(orders!$D734,products!$A$1:$A$49,0),MATCH(orders!K$1,products!$A$1:$G$1,0))</f>
        <v>L</v>
      </c>
      <c r="L734" t="str">
        <f t="shared" si="34"/>
        <v>Light</v>
      </c>
      <c r="M734">
        <f>INDEX(products!$A$1:$G$49,MATCH(orders!$D734,products!$A$1:$A$49,0),MATCH(orders!M$1,products!$A$1:$G$1,0))</f>
        <v>0.2</v>
      </c>
      <c r="N734">
        <f>INDEX(products!$A$1:$G$49,MATCH(orders!$D734,products!$A$1:$A$49,0),MATCH(orders!N$1,products!$A$1:$G$1,0))</f>
        <v>4.4550000000000001</v>
      </c>
      <c r="O734">
        <f t="shared" si="35"/>
        <v>8.91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 t="shared" si="33"/>
        <v>Liberica</v>
      </c>
      <c r="K735" t="str">
        <f>INDEX(products!$A$1:$G$49,MATCH(orders!$D735,products!$A$1:$A$49,0),MATCH(orders!K$1,products!$A$1:$G$1,0))</f>
        <v>M</v>
      </c>
      <c r="L735" t="str">
        <f t="shared" si="34"/>
        <v>Medium</v>
      </c>
      <c r="M735">
        <f>INDEX(products!$A$1:$G$49,MATCH(orders!$D735,products!$A$1:$A$49,0),MATCH(orders!M$1,products!$A$1:$G$1,0))</f>
        <v>2.5</v>
      </c>
      <c r="N735">
        <f>INDEX(products!$A$1:$G$49,MATCH(orders!$D735,products!$A$1:$A$49,0),MATCH(orders!N$1,products!$A$1:$G$1,0))</f>
        <v>33.464999999999996</v>
      </c>
      <c r="O735">
        <f t="shared" si="35"/>
        <v>100.39499999999998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 t="shared" si="33"/>
        <v>Robusta</v>
      </c>
      <c r="K736" t="str">
        <f>INDEX(products!$A$1:$G$49,MATCH(orders!$D736,products!$A$1:$A$49,0),MATCH(orders!K$1,products!$A$1:$G$1,0))</f>
        <v>D</v>
      </c>
      <c r="L736" t="str">
        <f t="shared" si="34"/>
        <v>Dark</v>
      </c>
      <c r="M736">
        <f>INDEX(products!$A$1:$G$49,MATCH(orders!$D736,products!$A$1:$A$49,0),MATCH(orders!M$1,products!$A$1:$G$1,0))</f>
        <v>0.2</v>
      </c>
      <c r="N736">
        <f>INDEX(products!$A$1:$G$49,MATCH(orders!$D736,products!$A$1:$A$49,0),MATCH(orders!N$1,products!$A$1:$G$1,0))</f>
        <v>2.6849999999999996</v>
      </c>
      <c r="O736">
        <f t="shared" si="35"/>
        <v>13.424999999999997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 t="shared" si="33"/>
        <v>Excelsa</v>
      </c>
      <c r="K737" t="str">
        <f>INDEX(products!$A$1:$G$49,MATCH(orders!$D737,products!$A$1:$A$49,0),MATCH(orders!K$1,products!$A$1:$G$1,0))</f>
        <v>D</v>
      </c>
      <c r="L737" t="str">
        <f t="shared" si="34"/>
        <v>Dark</v>
      </c>
      <c r="M737">
        <f>INDEX(products!$A$1:$G$49,MATCH(orders!$D737,products!$A$1:$A$49,0),MATCH(orders!M$1,products!$A$1:$G$1,0))</f>
        <v>0.2</v>
      </c>
      <c r="N737">
        <f>INDEX(products!$A$1:$G$49,MATCH(orders!$D737,products!$A$1:$A$49,0),MATCH(orders!N$1,products!$A$1:$G$1,0))</f>
        <v>3.645</v>
      </c>
      <c r="O737">
        <f t="shared" si="35"/>
        <v>21.87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 t="shared" si="33"/>
        <v>Liberica</v>
      </c>
      <c r="K738" t="str">
        <f>INDEX(products!$A$1:$G$49,MATCH(orders!$D738,products!$A$1:$A$49,0),MATCH(orders!K$1,products!$A$1:$G$1,0))</f>
        <v>D</v>
      </c>
      <c r="L738" t="str">
        <f t="shared" si="34"/>
        <v>Dark</v>
      </c>
      <c r="M738">
        <f>INDEX(products!$A$1:$G$49,MATCH(orders!$D738,products!$A$1:$A$49,0),MATCH(orders!M$1,products!$A$1:$G$1,0))</f>
        <v>1</v>
      </c>
      <c r="N738">
        <f>INDEX(products!$A$1:$G$49,MATCH(orders!$D738,products!$A$1:$A$49,0),MATCH(orders!N$1,products!$A$1:$G$1,0))</f>
        <v>12.95</v>
      </c>
      <c r="O738">
        <f t="shared" si="35"/>
        <v>25.9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 t="shared" si="33"/>
        <v>Arabica</v>
      </c>
      <c r="K739" t="str">
        <f>INDEX(products!$A$1:$G$49,MATCH(orders!$D739,products!$A$1:$A$49,0),MATCH(orders!K$1,products!$A$1:$G$1,0))</f>
        <v>M</v>
      </c>
      <c r="L739" t="str">
        <f t="shared" si="34"/>
        <v>Medium</v>
      </c>
      <c r="M739">
        <f>INDEX(products!$A$1:$G$49,MATCH(orders!$D739,products!$A$1:$A$49,0),MATCH(orders!M$1,products!$A$1:$G$1,0))</f>
        <v>1</v>
      </c>
      <c r="N739">
        <f>INDEX(products!$A$1:$G$49,MATCH(orders!$D739,products!$A$1:$A$49,0),MATCH(orders!N$1,products!$A$1:$G$1,0))</f>
        <v>11.25</v>
      </c>
      <c r="O739">
        <f t="shared" si="35"/>
        <v>56.25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 t="shared" si="33"/>
        <v>Robusta</v>
      </c>
      <c r="K740" t="str">
        <f>INDEX(products!$A$1:$G$49,MATCH(orders!$D740,products!$A$1:$A$49,0),MATCH(orders!K$1,products!$A$1:$G$1,0))</f>
        <v>L</v>
      </c>
      <c r="L740" t="str">
        <f t="shared" si="34"/>
        <v>Light</v>
      </c>
      <c r="M740">
        <f>INDEX(products!$A$1:$G$49,MATCH(orders!$D740,products!$A$1:$A$49,0),MATCH(orders!M$1,products!$A$1:$G$1,0))</f>
        <v>0.2</v>
      </c>
      <c r="N740">
        <f>INDEX(products!$A$1:$G$49,MATCH(orders!$D740,products!$A$1:$A$49,0),MATCH(orders!N$1,products!$A$1:$G$1,0))</f>
        <v>3.5849999999999995</v>
      </c>
      <c r="O740">
        <f t="shared" si="35"/>
        <v>10.754999999999999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 t="shared" si="33"/>
        <v>Excelsa</v>
      </c>
      <c r="K741" t="str">
        <f>INDEX(products!$A$1:$G$49,MATCH(orders!$D741,products!$A$1:$A$49,0),MATCH(orders!K$1,products!$A$1:$G$1,0))</f>
        <v>D</v>
      </c>
      <c r="L741" t="str">
        <f t="shared" si="34"/>
        <v>Dark</v>
      </c>
      <c r="M741">
        <f>INDEX(products!$A$1:$G$49,MATCH(orders!$D741,products!$A$1:$A$49,0),MATCH(orders!M$1,products!$A$1:$G$1,0))</f>
        <v>0.2</v>
      </c>
      <c r="N741">
        <f>INDEX(products!$A$1:$G$49,MATCH(orders!$D741,products!$A$1:$A$49,0),MATCH(orders!N$1,products!$A$1:$G$1,0))</f>
        <v>3.645</v>
      </c>
      <c r="O741">
        <f t="shared" si="35"/>
        <v>18.225000000000001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 t="shared" si="33"/>
        <v>Robusta</v>
      </c>
      <c r="K742" t="str">
        <f>INDEX(products!$A$1:$G$49,MATCH(orders!$D742,products!$A$1:$A$49,0),MATCH(orders!K$1,products!$A$1:$G$1,0))</f>
        <v>L</v>
      </c>
      <c r="L742" t="str">
        <f t="shared" si="34"/>
        <v>Light</v>
      </c>
      <c r="M742">
        <f>INDEX(products!$A$1:$G$49,MATCH(orders!$D742,products!$A$1:$A$49,0),MATCH(orders!M$1,products!$A$1:$G$1,0))</f>
        <v>0.5</v>
      </c>
      <c r="N742">
        <f>INDEX(products!$A$1:$G$49,MATCH(orders!$D742,products!$A$1:$A$49,0),MATCH(orders!N$1,products!$A$1:$G$1,0))</f>
        <v>7.169999999999999</v>
      </c>
      <c r="O742">
        <f t="shared" si="35"/>
        <v>28.679999999999996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 t="shared" si="33"/>
        <v>Liberica</v>
      </c>
      <c r="K743" t="str">
        <f>INDEX(products!$A$1:$G$49,MATCH(orders!$D743,products!$A$1:$A$49,0),MATCH(orders!K$1,products!$A$1:$G$1,0))</f>
        <v>M</v>
      </c>
      <c r="L743" t="str">
        <f t="shared" si="34"/>
        <v>Medium</v>
      </c>
      <c r="M743">
        <f>INDEX(products!$A$1:$G$49,MATCH(orders!$D743,products!$A$1:$A$49,0),MATCH(orders!M$1,products!$A$1:$G$1,0))</f>
        <v>0.2</v>
      </c>
      <c r="N743">
        <f>INDEX(products!$A$1:$G$49,MATCH(orders!$D743,products!$A$1:$A$49,0),MATCH(orders!N$1,products!$A$1:$G$1,0))</f>
        <v>4.3650000000000002</v>
      </c>
      <c r="O743">
        <f t="shared" si="35"/>
        <v>8.73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 t="shared" si="33"/>
        <v>Liberica</v>
      </c>
      <c r="K744" t="str">
        <f>INDEX(products!$A$1:$G$49,MATCH(orders!$D744,products!$A$1:$A$49,0),MATCH(orders!K$1,products!$A$1:$G$1,0))</f>
        <v>M</v>
      </c>
      <c r="L744" t="str">
        <f t="shared" si="34"/>
        <v>Medium</v>
      </c>
      <c r="M744">
        <f>INDEX(products!$A$1:$G$49,MATCH(orders!$D744,products!$A$1:$A$49,0),MATCH(orders!M$1,products!$A$1:$G$1,0))</f>
        <v>1</v>
      </c>
      <c r="N744">
        <f>INDEX(products!$A$1:$G$49,MATCH(orders!$D744,products!$A$1:$A$49,0),MATCH(orders!N$1,products!$A$1:$G$1,0))</f>
        <v>14.55</v>
      </c>
      <c r="O744">
        <f t="shared" si="35"/>
        <v>58.2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 t="shared" si="33"/>
        <v>Arabica</v>
      </c>
      <c r="K745" t="str">
        <f>INDEX(products!$A$1:$G$49,MATCH(orders!$D745,products!$A$1:$A$49,0),MATCH(orders!K$1,products!$A$1:$G$1,0))</f>
        <v>D</v>
      </c>
      <c r="L745" t="str">
        <f t="shared" si="34"/>
        <v>Dark</v>
      </c>
      <c r="M745">
        <f>INDEX(products!$A$1:$G$49,MATCH(orders!$D745,products!$A$1:$A$49,0),MATCH(orders!M$1,products!$A$1:$G$1,0))</f>
        <v>0.5</v>
      </c>
      <c r="N745">
        <f>INDEX(products!$A$1:$G$49,MATCH(orders!$D745,products!$A$1:$A$49,0),MATCH(orders!N$1,products!$A$1:$G$1,0))</f>
        <v>5.97</v>
      </c>
      <c r="O745">
        <f t="shared" si="35"/>
        <v>17.91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 t="shared" si="33"/>
        <v>Robusta</v>
      </c>
      <c r="K746" t="str">
        <f>INDEX(products!$A$1:$G$49,MATCH(orders!$D746,products!$A$1:$A$49,0),MATCH(orders!K$1,products!$A$1:$G$1,0))</f>
        <v>M</v>
      </c>
      <c r="L746" t="str">
        <f t="shared" si="34"/>
        <v>Medium</v>
      </c>
      <c r="M746">
        <f>INDEX(products!$A$1:$G$49,MATCH(orders!$D746,products!$A$1:$A$49,0),MATCH(orders!M$1,products!$A$1:$G$1,0))</f>
        <v>0.2</v>
      </c>
      <c r="N746">
        <f>INDEX(products!$A$1:$G$49,MATCH(orders!$D746,products!$A$1:$A$49,0),MATCH(orders!N$1,products!$A$1:$G$1,0))</f>
        <v>2.9849999999999999</v>
      </c>
      <c r="O746">
        <f t="shared" si="35"/>
        <v>17.91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 t="shared" si="33"/>
        <v>Excelsa</v>
      </c>
      <c r="K747" t="str">
        <f>INDEX(products!$A$1:$G$49,MATCH(orders!$D747,products!$A$1:$A$49,0),MATCH(orders!K$1,products!$A$1:$G$1,0))</f>
        <v>D</v>
      </c>
      <c r="L747" t="str">
        <f t="shared" si="34"/>
        <v>Dark</v>
      </c>
      <c r="M747">
        <f>INDEX(products!$A$1:$G$49,MATCH(orders!$D747,products!$A$1:$A$49,0),MATCH(orders!M$1,products!$A$1:$G$1,0))</f>
        <v>0.5</v>
      </c>
      <c r="N747">
        <f>INDEX(products!$A$1:$G$49,MATCH(orders!$D747,products!$A$1:$A$49,0),MATCH(orders!N$1,products!$A$1:$G$1,0))</f>
        <v>7.29</v>
      </c>
      <c r="O747">
        <f t="shared" si="35"/>
        <v>14.58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 t="shared" si="33"/>
        <v>Arabica</v>
      </c>
      <c r="K748" t="str">
        <f>INDEX(products!$A$1:$G$49,MATCH(orders!$D748,products!$A$1:$A$49,0),MATCH(orders!K$1,products!$A$1:$G$1,0))</f>
        <v>M</v>
      </c>
      <c r="L748" t="str">
        <f t="shared" si="34"/>
        <v>Medium</v>
      </c>
      <c r="M748">
        <f>INDEX(products!$A$1:$G$49,MATCH(orders!$D748,products!$A$1:$A$49,0),MATCH(orders!M$1,products!$A$1:$G$1,0))</f>
        <v>1</v>
      </c>
      <c r="N748">
        <f>INDEX(products!$A$1:$G$49,MATCH(orders!$D748,products!$A$1:$A$49,0),MATCH(orders!N$1,products!$A$1:$G$1,0))</f>
        <v>11.25</v>
      </c>
      <c r="O748">
        <f t="shared" si="35"/>
        <v>33.75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 t="shared" si="33"/>
        <v>Liberica</v>
      </c>
      <c r="K749" t="str">
        <f>INDEX(products!$A$1:$G$49,MATCH(orders!$D749,products!$A$1:$A$49,0),MATCH(orders!K$1,products!$A$1:$G$1,0))</f>
        <v>M</v>
      </c>
      <c r="L749" t="str">
        <f t="shared" si="34"/>
        <v>Medium</v>
      </c>
      <c r="M749">
        <f>INDEX(products!$A$1:$G$49,MATCH(orders!$D749,products!$A$1:$A$49,0),MATCH(orders!M$1,products!$A$1:$G$1,0))</f>
        <v>0.5</v>
      </c>
      <c r="N749">
        <f>INDEX(products!$A$1:$G$49,MATCH(orders!$D749,products!$A$1:$A$49,0),MATCH(orders!N$1,products!$A$1:$G$1,0))</f>
        <v>8.73</v>
      </c>
      <c r="O749">
        <f t="shared" si="35"/>
        <v>34.92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 t="shared" si="33"/>
        <v>Excelsa</v>
      </c>
      <c r="K750" t="str">
        <f>INDEX(products!$A$1:$G$49,MATCH(orders!$D750,products!$A$1:$A$49,0),MATCH(orders!K$1,products!$A$1:$G$1,0))</f>
        <v>D</v>
      </c>
      <c r="L750" t="str">
        <f t="shared" si="34"/>
        <v>Dark</v>
      </c>
      <c r="M750">
        <f>INDEX(products!$A$1:$G$49,MATCH(orders!$D750,products!$A$1:$A$49,0),MATCH(orders!M$1,products!$A$1:$G$1,0))</f>
        <v>0.5</v>
      </c>
      <c r="N750">
        <f>INDEX(products!$A$1:$G$49,MATCH(orders!$D750,products!$A$1:$A$49,0),MATCH(orders!N$1,products!$A$1:$G$1,0))</f>
        <v>7.29</v>
      </c>
      <c r="O750">
        <f t="shared" si="35"/>
        <v>14.58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 t="shared" si="33"/>
        <v>Robusta</v>
      </c>
      <c r="K751" t="str">
        <f>INDEX(products!$A$1:$G$49,MATCH(orders!$D751,products!$A$1:$A$49,0),MATCH(orders!K$1,products!$A$1:$G$1,0))</f>
        <v>D</v>
      </c>
      <c r="L751" t="str">
        <f t="shared" si="34"/>
        <v>Dark</v>
      </c>
      <c r="M751">
        <f>INDEX(products!$A$1:$G$49,MATCH(orders!$D751,products!$A$1:$A$49,0),MATCH(orders!M$1,products!$A$1:$G$1,0))</f>
        <v>0.2</v>
      </c>
      <c r="N751">
        <f>INDEX(products!$A$1:$G$49,MATCH(orders!$D751,products!$A$1:$A$49,0),MATCH(orders!N$1,products!$A$1:$G$1,0))</f>
        <v>2.6849999999999996</v>
      </c>
      <c r="O751">
        <f t="shared" si="35"/>
        <v>5.3699999999999992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 t="shared" si="33"/>
        <v>Robusta</v>
      </c>
      <c r="K752" t="str">
        <f>INDEX(products!$A$1:$G$49,MATCH(orders!$D752,products!$A$1:$A$49,0),MATCH(orders!K$1,products!$A$1:$G$1,0))</f>
        <v>M</v>
      </c>
      <c r="L752" t="str">
        <f t="shared" si="34"/>
        <v>Medium</v>
      </c>
      <c r="M752">
        <f>INDEX(products!$A$1:$G$49,MATCH(orders!$D752,products!$A$1:$A$49,0),MATCH(orders!M$1,products!$A$1:$G$1,0))</f>
        <v>0.5</v>
      </c>
      <c r="N752">
        <f>INDEX(products!$A$1:$G$49,MATCH(orders!$D752,products!$A$1:$A$49,0),MATCH(orders!N$1,products!$A$1:$G$1,0))</f>
        <v>5.97</v>
      </c>
      <c r="O752">
        <f t="shared" si="35"/>
        <v>5.97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 t="shared" si="33"/>
        <v>Liberica</v>
      </c>
      <c r="K753" t="str">
        <f>INDEX(products!$A$1:$G$49,MATCH(orders!$D753,products!$A$1:$A$49,0),MATCH(orders!K$1,products!$A$1:$G$1,0))</f>
        <v>L</v>
      </c>
      <c r="L753" t="str">
        <f t="shared" si="34"/>
        <v>Light</v>
      </c>
      <c r="M753">
        <f>INDEX(products!$A$1:$G$49,MATCH(orders!$D753,products!$A$1:$A$49,0),MATCH(orders!M$1,products!$A$1:$G$1,0))</f>
        <v>0.5</v>
      </c>
      <c r="N753">
        <f>INDEX(products!$A$1:$G$49,MATCH(orders!$D753,products!$A$1:$A$49,0),MATCH(orders!N$1,products!$A$1:$G$1,0))</f>
        <v>9.51</v>
      </c>
      <c r="O753">
        <f t="shared" si="35"/>
        <v>19.02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 t="shared" si="33"/>
        <v>Excelsa</v>
      </c>
      <c r="K754" t="str">
        <f>INDEX(products!$A$1:$G$49,MATCH(orders!$D754,products!$A$1:$A$49,0),MATCH(orders!K$1,products!$A$1:$G$1,0))</f>
        <v>M</v>
      </c>
      <c r="L754" t="str">
        <f t="shared" si="34"/>
        <v>Medium</v>
      </c>
      <c r="M754">
        <f>INDEX(products!$A$1:$G$49,MATCH(orders!$D754,products!$A$1:$A$49,0),MATCH(orders!M$1,products!$A$1:$G$1,0))</f>
        <v>1</v>
      </c>
      <c r="N754">
        <f>INDEX(products!$A$1:$G$49,MATCH(orders!$D754,products!$A$1:$A$49,0),MATCH(orders!N$1,products!$A$1:$G$1,0))</f>
        <v>13.75</v>
      </c>
      <c r="O754">
        <f t="shared" si="35"/>
        <v>27.5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 t="shared" si="33"/>
        <v>Arabica</v>
      </c>
      <c r="K755" t="str">
        <f>INDEX(products!$A$1:$G$49,MATCH(orders!$D755,products!$A$1:$A$49,0),MATCH(orders!K$1,products!$A$1:$G$1,0))</f>
        <v>D</v>
      </c>
      <c r="L755" t="str">
        <f t="shared" si="34"/>
        <v>Dark</v>
      </c>
      <c r="M755">
        <f>INDEX(products!$A$1:$G$49,MATCH(orders!$D755,products!$A$1:$A$49,0),MATCH(orders!M$1,products!$A$1:$G$1,0))</f>
        <v>0.5</v>
      </c>
      <c r="N755">
        <f>INDEX(products!$A$1:$G$49,MATCH(orders!$D755,products!$A$1:$A$49,0),MATCH(orders!N$1,products!$A$1:$G$1,0))</f>
        <v>5.97</v>
      </c>
      <c r="O755">
        <f t="shared" si="35"/>
        <v>29.849999999999998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 t="shared" si="33"/>
        <v>Arabica</v>
      </c>
      <c r="K756" t="str">
        <f>INDEX(products!$A$1:$G$49,MATCH(orders!$D756,products!$A$1:$A$49,0),MATCH(orders!K$1,products!$A$1:$G$1,0))</f>
        <v>D</v>
      </c>
      <c r="L756" t="str">
        <f t="shared" si="34"/>
        <v>Dark</v>
      </c>
      <c r="M756">
        <f>INDEX(products!$A$1:$G$49,MATCH(orders!$D756,products!$A$1:$A$49,0),MATCH(orders!M$1,products!$A$1:$G$1,0))</f>
        <v>0.2</v>
      </c>
      <c r="N756">
        <f>INDEX(products!$A$1:$G$49,MATCH(orders!$D756,products!$A$1:$A$49,0),MATCH(orders!N$1,products!$A$1:$G$1,0))</f>
        <v>2.9849999999999999</v>
      </c>
      <c r="O756">
        <f t="shared" si="35"/>
        <v>17.91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 t="shared" si="33"/>
        <v>Liberica</v>
      </c>
      <c r="K757" t="str">
        <f>INDEX(products!$A$1:$G$49,MATCH(orders!$D757,products!$A$1:$A$49,0),MATCH(orders!K$1,products!$A$1:$G$1,0))</f>
        <v>L</v>
      </c>
      <c r="L757" t="str">
        <f t="shared" si="34"/>
        <v>Light</v>
      </c>
      <c r="M757">
        <f>INDEX(products!$A$1:$G$49,MATCH(orders!$D757,products!$A$1:$A$49,0),MATCH(orders!M$1,products!$A$1:$G$1,0))</f>
        <v>0.2</v>
      </c>
      <c r="N757">
        <f>INDEX(products!$A$1:$G$49,MATCH(orders!$D757,products!$A$1:$A$49,0),MATCH(orders!N$1,products!$A$1:$G$1,0))</f>
        <v>4.7549999999999999</v>
      </c>
      <c r="O757">
        <f t="shared" si="35"/>
        <v>28.53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 t="shared" si="33"/>
        <v>Robusta</v>
      </c>
      <c r="K758" t="str">
        <f>INDEX(products!$A$1:$G$49,MATCH(orders!$D758,products!$A$1:$A$49,0),MATCH(orders!K$1,products!$A$1:$G$1,0))</f>
        <v>D</v>
      </c>
      <c r="L758" t="str">
        <f t="shared" si="34"/>
        <v>Dark</v>
      </c>
      <c r="M758">
        <f>INDEX(products!$A$1:$G$49,MATCH(orders!$D758,products!$A$1:$A$49,0),MATCH(orders!M$1,products!$A$1:$G$1,0))</f>
        <v>1</v>
      </c>
      <c r="N758">
        <f>INDEX(products!$A$1:$G$49,MATCH(orders!$D758,products!$A$1:$A$49,0),MATCH(orders!N$1,products!$A$1:$G$1,0))</f>
        <v>8.9499999999999993</v>
      </c>
      <c r="O758">
        <f t="shared" si="35"/>
        <v>35.799999999999997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 t="shared" si="33"/>
        <v>Arabica</v>
      </c>
      <c r="K759" t="str">
        <f>INDEX(products!$A$1:$G$49,MATCH(orders!$D759,products!$A$1:$A$49,0),MATCH(orders!K$1,products!$A$1:$G$1,0))</f>
        <v>D</v>
      </c>
      <c r="L759" t="str">
        <f t="shared" si="34"/>
        <v>Dark</v>
      </c>
      <c r="M759">
        <f>INDEX(products!$A$1:$G$49,MATCH(orders!$D759,products!$A$1:$A$49,0),MATCH(orders!M$1,products!$A$1:$G$1,0))</f>
        <v>0.5</v>
      </c>
      <c r="N759">
        <f>INDEX(products!$A$1:$G$49,MATCH(orders!$D759,products!$A$1:$A$49,0),MATCH(orders!N$1,products!$A$1:$G$1,0))</f>
        <v>5.97</v>
      </c>
      <c r="O759">
        <f t="shared" si="35"/>
        <v>17.91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 t="shared" si="33"/>
        <v>Robusta</v>
      </c>
      <c r="K760" t="str">
        <f>INDEX(products!$A$1:$G$49,MATCH(orders!$D760,products!$A$1:$A$49,0),MATCH(orders!K$1,products!$A$1:$G$1,0))</f>
        <v>D</v>
      </c>
      <c r="L760" t="str">
        <f t="shared" si="34"/>
        <v>Dark</v>
      </c>
      <c r="M760">
        <f>INDEX(products!$A$1:$G$49,MATCH(orders!$D760,products!$A$1:$A$49,0),MATCH(orders!M$1,products!$A$1:$G$1,0))</f>
        <v>1</v>
      </c>
      <c r="N760">
        <f>INDEX(products!$A$1:$G$49,MATCH(orders!$D760,products!$A$1:$A$49,0),MATCH(orders!N$1,products!$A$1:$G$1,0))</f>
        <v>8.9499999999999993</v>
      </c>
      <c r="O760">
        <f t="shared" si="35"/>
        <v>8.9499999999999993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 t="shared" si="33"/>
        <v>Liberica</v>
      </c>
      <c r="K761" t="str">
        <f>INDEX(products!$A$1:$G$49,MATCH(orders!$D761,products!$A$1:$A$49,0),MATCH(orders!K$1,products!$A$1:$G$1,0))</f>
        <v>D</v>
      </c>
      <c r="L761" t="str">
        <f t="shared" si="34"/>
        <v>Dark</v>
      </c>
      <c r="M761">
        <f>INDEX(products!$A$1:$G$49,MATCH(orders!$D761,products!$A$1:$A$49,0),MATCH(orders!M$1,products!$A$1:$G$1,0))</f>
        <v>2.5</v>
      </c>
      <c r="N761">
        <f>INDEX(products!$A$1:$G$49,MATCH(orders!$D761,products!$A$1:$A$49,0),MATCH(orders!N$1,products!$A$1:$G$1,0))</f>
        <v>29.784999999999997</v>
      </c>
      <c r="O761">
        <f t="shared" si="35"/>
        <v>29.784999999999997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 t="shared" si="33"/>
        <v>Excelsa</v>
      </c>
      <c r="K762" t="str">
        <f>INDEX(products!$A$1:$G$49,MATCH(orders!$D762,products!$A$1:$A$49,0),MATCH(orders!K$1,products!$A$1:$G$1,0))</f>
        <v>L</v>
      </c>
      <c r="L762" t="str">
        <f t="shared" si="34"/>
        <v>Light</v>
      </c>
      <c r="M762">
        <f>INDEX(products!$A$1:$G$49,MATCH(orders!$D762,products!$A$1:$A$49,0),MATCH(orders!M$1,products!$A$1:$G$1,0))</f>
        <v>0.5</v>
      </c>
      <c r="N762">
        <f>INDEX(products!$A$1:$G$49,MATCH(orders!$D762,products!$A$1:$A$49,0),MATCH(orders!N$1,products!$A$1:$G$1,0))</f>
        <v>8.91</v>
      </c>
      <c r="O762">
        <f t="shared" si="35"/>
        <v>44.55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 t="shared" si="33"/>
        <v>Excelsa</v>
      </c>
      <c r="K763" t="str">
        <f>INDEX(products!$A$1:$G$49,MATCH(orders!$D763,products!$A$1:$A$49,0),MATCH(orders!K$1,products!$A$1:$G$1,0))</f>
        <v>L</v>
      </c>
      <c r="L763" t="str">
        <f t="shared" si="34"/>
        <v>Light</v>
      </c>
      <c r="M763">
        <f>INDEX(products!$A$1:$G$49,MATCH(orders!$D763,products!$A$1:$A$49,0),MATCH(orders!M$1,products!$A$1:$G$1,0))</f>
        <v>1</v>
      </c>
      <c r="N763">
        <f>INDEX(products!$A$1:$G$49,MATCH(orders!$D763,products!$A$1:$A$49,0),MATCH(orders!N$1,products!$A$1:$G$1,0))</f>
        <v>14.85</v>
      </c>
      <c r="O763">
        <f t="shared" si="35"/>
        <v>89.1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 t="shared" si="33"/>
        <v>Liberica</v>
      </c>
      <c r="K764" t="str">
        <f>INDEX(products!$A$1:$G$49,MATCH(orders!$D764,products!$A$1:$A$49,0),MATCH(orders!K$1,products!$A$1:$G$1,0))</f>
        <v>M</v>
      </c>
      <c r="L764" t="str">
        <f t="shared" si="34"/>
        <v>Medium</v>
      </c>
      <c r="M764">
        <f>INDEX(products!$A$1:$G$49,MATCH(orders!$D764,products!$A$1:$A$49,0),MATCH(orders!M$1,products!$A$1:$G$1,0))</f>
        <v>0.5</v>
      </c>
      <c r="N764">
        <f>INDEX(products!$A$1:$G$49,MATCH(orders!$D764,products!$A$1:$A$49,0),MATCH(orders!N$1,products!$A$1:$G$1,0))</f>
        <v>8.73</v>
      </c>
      <c r="O764">
        <f t="shared" si="35"/>
        <v>43.650000000000006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 t="shared" si="33"/>
        <v>Arabica</v>
      </c>
      <c r="K765" t="str">
        <f>INDEX(products!$A$1:$G$49,MATCH(orders!$D765,products!$A$1:$A$49,0),MATCH(orders!K$1,products!$A$1:$G$1,0))</f>
        <v>L</v>
      </c>
      <c r="L765" t="str">
        <f t="shared" si="34"/>
        <v>Light</v>
      </c>
      <c r="M765">
        <f>INDEX(products!$A$1:$G$49,MATCH(orders!$D765,products!$A$1:$A$49,0),MATCH(orders!M$1,products!$A$1:$G$1,0))</f>
        <v>0.5</v>
      </c>
      <c r="N765">
        <f>INDEX(products!$A$1:$G$49,MATCH(orders!$D765,products!$A$1:$A$49,0),MATCH(orders!N$1,products!$A$1:$G$1,0))</f>
        <v>7.77</v>
      </c>
      <c r="O765">
        <f t="shared" si="35"/>
        <v>23.31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 t="shared" si="33"/>
        <v>Arabica</v>
      </c>
      <c r="K766" t="str">
        <f>INDEX(products!$A$1:$G$49,MATCH(orders!$D766,products!$A$1:$A$49,0),MATCH(orders!K$1,products!$A$1:$G$1,0))</f>
        <v>L</v>
      </c>
      <c r="L766" t="str">
        <f t="shared" si="34"/>
        <v>Light</v>
      </c>
      <c r="M766">
        <f>INDEX(products!$A$1:$G$49,MATCH(orders!$D766,products!$A$1:$A$49,0),MATCH(orders!M$1,products!$A$1:$G$1,0))</f>
        <v>2.5</v>
      </c>
      <c r="N766">
        <f>INDEX(products!$A$1:$G$49,MATCH(orders!$D766,products!$A$1:$A$49,0),MATCH(orders!N$1,products!$A$1:$G$1,0))</f>
        <v>29.784999999999997</v>
      </c>
      <c r="O766">
        <f t="shared" si="35"/>
        <v>178.70999999999998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 t="shared" si="33"/>
        <v>Robusta</v>
      </c>
      <c r="K767" t="str">
        <f>INDEX(products!$A$1:$G$49,MATCH(orders!$D767,products!$A$1:$A$49,0),MATCH(orders!K$1,products!$A$1:$G$1,0))</f>
        <v>M</v>
      </c>
      <c r="L767" t="str">
        <f t="shared" si="34"/>
        <v>Medium</v>
      </c>
      <c r="M767">
        <f>INDEX(products!$A$1:$G$49,MATCH(orders!$D767,products!$A$1:$A$49,0),MATCH(orders!M$1,products!$A$1:$G$1,0))</f>
        <v>1</v>
      </c>
      <c r="N767">
        <f>INDEX(products!$A$1:$G$49,MATCH(orders!$D767,products!$A$1:$A$49,0),MATCH(orders!N$1,products!$A$1:$G$1,0))</f>
        <v>9.9499999999999993</v>
      </c>
      <c r="O767">
        <f t="shared" si="35"/>
        <v>59.699999999999996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 t="shared" si="33"/>
        <v>Arabica</v>
      </c>
      <c r="K768" t="str">
        <f>INDEX(products!$A$1:$G$49,MATCH(orders!$D768,products!$A$1:$A$49,0),MATCH(orders!K$1,products!$A$1:$G$1,0))</f>
        <v>L</v>
      </c>
      <c r="L768" t="str">
        <f t="shared" si="34"/>
        <v>Light</v>
      </c>
      <c r="M768">
        <f>INDEX(products!$A$1:$G$49,MATCH(orders!$D768,products!$A$1:$A$49,0),MATCH(orders!M$1,products!$A$1:$G$1,0))</f>
        <v>0.5</v>
      </c>
      <c r="N768">
        <f>INDEX(products!$A$1:$G$49,MATCH(orders!$D768,products!$A$1:$A$49,0),MATCH(orders!N$1,products!$A$1:$G$1,0))</f>
        <v>7.77</v>
      </c>
      <c r="O768">
        <f t="shared" si="35"/>
        <v>15.54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 t="shared" si="33"/>
        <v>Arabica</v>
      </c>
      <c r="K769" t="str">
        <f>INDEX(products!$A$1:$G$49,MATCH(orders!$D769,products!$A$1:$A$49,0),MATCH(orders!K$1,products!$A$1:$G$1,0))</f>
        <v>L</v>
      </c>
      <c r="L769" t="str">
        <f t="shared" si="34"/>
        <v>Light</v>
      </c>
      <c r="M769">
        <f>INDEX(products!$A$1:$G$49,MATCH(orders!$D769,products!$A$1:$A$49,0),MATCH(orders!M$1,products!$A$1:$G$1,0))</f>
        <v>2.5</v>
      </c>
      <c r="N769">
        <f>INDEX(products!$A$1:$G$49,MATCH(orders!$D769,products!$A$1:$A$49,0),MATCH(orders!N$1,products!$A$1:$G$1,0))</f>
        <v>29.784999999999997</v>
      </c>
      <c r="O769">
        <f t="shared" si="35"/>
        <v>89.35499999999999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 t="shared" si="33"/>
        <v>Robusta</v>
      </c>
      <c r="K770" t="str">
        <f>INDEX(products!$A$1:$G$49,MATCH(orders!$D770,products!$A$1:$A$49,0),MATCH(orders!K$1,products!$A$1:$G$1,0))</f>
        <v>L</v>
      </c>
      <c r="L770" t="str">
        <f t="shared" si="34"/>
        <v>Light</v>
      </c>
      <c r="M770">
        <f>INDEX(products!$A$1:$G$49,MATCH(orders!$D770,products!$A$1:$A$49,0),MATCH(orders!M$1,products!$A$1:$G$1,0))</f>
        <v>1</v>
      </c>
      <c r="N770">
        <f>INDEX(products!$A$1:$G$49,MATCH(orders!$D770,products!$A$1:$A$49,0),MATCH(orders!N$1,products!$A$1:$G$1,0))</f>
        <v>11.95</v>
      </c>
      <c r="O770">
        <f t="shared" si="35"/>
        <v>23.9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 t="shared" ref="J771:J834" si="36">IF(I771="Rob","Robusta",IF(I771="Exc","Excelsa",IF(I771="Ara","Arabica","Liberica")))</f>
        <v>Robusta</v>
      </c>
      <c r="K771" t="str">
        <f>INDEX(products!$A$1:$G$49,MATCH(orders!$D771,products!$A$1:$A$49,0),MATCH(orders!K$1,products!$A$1:$G$1,0))</f>
        <v>M</v>
      </c>
      <c r="L771" t="str">
        <f t="shared" ref="L771:L834" si="37">IF(K771="M", "Medium",IF(K771="L","Light","Dark"))</f>
        <v>Medium</v>
      </c>
      <c r="M771">
        <f>INDEX(products!$A$1:$G$49,MATCH(orders!$D771,products!$A$1:$A$49,0),MATCH(orders!M$1,products!$A$1:$G$1,0))</f>
        <v>2.5</v>
      </c>
      <c r="N771">
        <f>INDEX(products!$A$1:$G$49,MATCH(orders!$D771,products!$A$1:$A$49,0),MATCH(orders!N$1,products!$A$1:$G$1,0))</f>
        <v>22.884999999999998</v>
      </c>
      <c r="O771">
        <f t="shared" ref="O771:O834" si="38">N771*E771</f>
        <v>137.31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 t="shared" si="36"/>
        <v>Arabica</v>
      </c>
      <c r="K772" t="str">
        <f>INDEX(products!$A$1:$G$49,MATCH(orders!$D772,products!$A$1:$A$49,0),MATCH(orders!K$1,products!$A$1:$G$1,0))</f>
        <v>D</v>
      </c>
      <c r="L772" t="str">
        <f t="shared" si="37"/>
        <v>Dark</v>
      </c>
      <c r="M772">
        <f>INDEX(products!$A$1:$G$49,MATCH(orders!$D772,products!$A$1:$A$49,0),MATCH(orders!M$1,products!$A$1:$G$1,0))</f>
        <v>1</v>
      </c>
      <c r="N772">
        <f>INDEX(products!$A$1:$G$49,MATCH(orders!$D772,products!$A$1:$A$49,0),MATCH(orders!N$1,products!$A$1:$G$1,0))</f>
        <v>9.9499999999999993</v>
      </c>
      <c r="O772">
        <f t="shared" si="38"/>
        <v>9.9499999999999993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 t="shared" si="36"/>
        <v>Robusta</v>
      </c>
      <c r="K773" t="str">
        <f>INDEX(products!$A$1:$G$49,MATCH(orders!$D773,products!$A$1:$A$49,0),MATCH(orders!K$1,products!$A$1:$G$1,0))</f>
        <v>L</v>
      </c>
      <c r="L773" t="str">
        <f t="shared" si="37"/>
        <v>Light</v>
      </c>
      <c r="M773">
        <f>INDEX(products!$A$1:$G$49,MATCH(orders!$D773,products!$A$1:$A$49,0),MATCH(orders!M$1,products!$A$1:$G$1,0))</f>
        <v>0.5</v>
      </c>
      <c r="N773">
        <f>INDEX(products!$A$1:$G$49,MATCH(orders!$D773,products!$A$1:$A$49,0),MATCH(orders!N$1,products!$A$1:$G$1,0))</f>
        <v>7.169999999999999</v>
      </c>
      <c r="O773">
        <f t="shared" si="38"/>
        <v>21.509999999999998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 t="shared" si="36"/>
        <v>Excelsa</v>
      </c>
      <c r="K774" t="str">
        <f>INDEX(products!$A$1:$G$49,MATCH(orders!$D774,products!$A$1:$A$49,0),MATCH(orders!K$1,products!$A$1:$G$1,0))</f>
        <v>M</v>
      </c>
      <c r="L774" t="str">
        <f t="shared" si="37"/>
        <v>Medium</v>
      </c>
      <c r="M774">
        <f>INDEX(products!$A$1:$G$49,MATCH(orders!$D774,products!$A$1:$A$49,0),MATCH(orders!M$1,products!$A$1:$G$1,0))</f>
        <v>1</v>
      </c>
      <c r="N774">
        <f>INDEX(products!$A$1:$G$49,MATCH(orders!$D774,products!$A$1:$A$49,0),MATCH(orders!N$1,products!$A$1:$G$1,0))</f>
        <v>13.75</v>
      </c>
      <c r="O774">
        <f t="shared" si="38"/>
        <v>82.5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 t="shared" si="36"/>
        <v>Liberica</v>
      </c>
      <c r="K775" t="str">
        <f>INDEX(products!$A$1:$G$49,MATCH(orders!$D775,products!$A$1:$A$49,0),MATCH(orders!K$1,products!$A$1:$G$1,0))</f>
        <v>M</v>
      </c>
      <c r="L775" t="str">
        <f t="shared" si="37"/>
        <v>Medium</v>
      </c>
      <c r="M775">
        <f>INDEX(products!$A$1:$G$49,MATCH(orders!$D775,products!$A$1:$A$49,0),MATCH(orders!M$1,products!$A$1:$G$1,0))</f>
        <v>0.2</v>
      </c>
      <c r="N775">
        <f>INDEX(products!$A$1:$G$49,MATCH(orders!$D775,products!$A$1:$A$49,0),MATCH(orders!N$1,products!$A$1:$G$1,0))</f>
        <v>4.3650000000000002</v>
      </c>
      <c r="O775">
        <f t="shared" si="38"/>
        <v>8.73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 t="shared" si="36"/>
        <v>Robusta</v>
      </c>
      <c r="K776" t="str">
        <f>INDEX(products!$A$1:$G$49,MATCH(orders!$D776,products!$A$1:$A$49,0),MATCH(orders!K$1,products!$A$1:$G$1,0))</f>
        <v>M</v>
      </c>
      <c r="L776" t="str">
        <f t="shared" si="37"/>
        <v>Medium</v>
      </c>
      <c r="M776">
        <f>INDEX(products!$A$1:$G$49,MATCH(orders!$D776,products!$A$1:$A$49,0),MATCH(orders!M$1,products!$A$1:$G$1,0))</f>
        <v>1</v>
      </c>
      <c r="N776">
        <f>INDEX(products!$A$1:$G$49,MATCH(orders!$D776,products!$A$1:$A$49,0),MATCH(orders!N$1,products!$A$1:$G$1,0))</f>
        <v>9.9499999999999993</v>
      </c>
      <c r="O776">
        <f t="shared" si="38"/>
        <v>19.899999999999999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 t="shared" si="36"/>
        <v>Excelsa</v>
      </c>
      <c r="K777" t="str">
        <f>INDEX(products!$A$1:$G$49,MATCH(orders!$D777,products!$A$1:$A$49,0),MATCH(orders!K$1,products!$A$1:$G$1,0))</f>
        <v>L</v>
      </c>
      <c r="L777" t="str">
        <f t="shared" si="37"/>
        <v>Light</v>
      </c>
      <c r="M777">
        <f>INDEX(products!$A$1:$G$49,MATCH(orders!$D777,products!$A$1:$A$49,0),MATCH(orders!M$1,products!$A$1:$G$1,0))</f>
        <v>0.5</v>
      </c>
      <c r="N777">
        <f>INDEX(products!$A$1:$G$49,MATCH(orders!$D777,products!$A$1:$A$49,0),MATCH(orders!N$1,products!$A$1:$G$1,0))</f>
        <v>8.91</v>
      </c>
      <c r="O777">
        <f t="shared" si="38"/>
        <v>17.82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 t="shared" si="36"/>
        <v>Arabica</v>
      </c>
      <c r="K778" t="str">
        <f>INDEX(products!$A$1:$G$49,MATCH(orders!$D778,products!$A$1:$A$49,0),MATCH(orders!K$1,products!$A$1:$G$1,0))</f>
        <v>M</v>
      </c>
      <c r="L778" t="str">
        <f t="shared" si="37"/>
        <v>Medium</v>
      </c>
      <c r="M778">
        <f>INDEX(products!$A$1:$G$49,MATCH(orders!$D778,products!$A$1:$A$49,0),MATCH(orders!M$1,products!$A$1:$G$1,0))</f>
        <v>0.5</v>
      </c>
      <c r="N778">
        <f>INDEX(products!$A$1:$G$49,MATCH(orders!$D778,products!$A$1:$A$49,0),MATCH(orders!N$1,products!$A$1:$G$1,0))</f>
        <v>6.75</v>
      </c>
      <c r="O778">
        <f t="shared" si="38"/>
        <v>20.25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 t="shared" si="36"/>
        <v>Arabica</v>
      </c>
      <c r="K779" t="str">
        <f>INDEX(products!$A$1:$G$49,MATCH(orders!$D779,products!$A$1:$A$49,0),MATCH(orders!K$1,products!$A$1:$G$1,0))</f>
        <v>L</v>
      </c>
      <c r="L779" t="str">
        <f t="shared" si="37"/>
        <v>Light</v>
      </c>
      <c r="M779">
        <f>INDEX(products!$A$1:$G$49,MATCH(orders!$D779,products!$A$1:$A$49,0),MATCH(orders!M$1,products!$A$1:$G$1,0))</f>
        <v>2.5</v>
      </c>
      <c r="N779">
        <f>INDEX(products!$A$1:$G$49,MATCH(orders!$D779,products!$A$1:$A$49,0),MATCH(orders!N$1,products!$A$1:$G$1,0))</f>
        <v>29.784999999999997</v>
      </c>
      <c r="O779">
        <f t="shared" si="38"/>
        <v>59.569999999999993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 t="shared" si="36"/>
        <v>Liberica</v>
      </c>
      <c r="K780" t="str">
        <f>INDEX(products!$A$1:$G$49,MATCH(orders!$D780,products!$A$1:$A$49,0),MATCH(orders!K$1,products!$A$1:$G$1,0))</f>
        <v>L</v>
      </c>
      <c r="L780" t="str">
        <f t="shared" si="37"/>
        <v>Light</v>
      </c>
      <c r="M780">
        <f>INDEX(products!$A$1:$G$49,MATCH(orders!$D780,products!$A$1:$A$49,0),MATCH(orders!M$1,products!$A$1:$G$1,0))</f>
        <v>0.5</v>
      </c>
      <c r="N780">
        <f>INDEX(products!$A$1:$G$49,MATCH(orders!$D780,products!$A$1:$A$49,0),MATCH(orders!N$1,products!$A$1:$G$1,0))</f>
        <v>9.51</v>
      </c>
      <c r="O780">
        <f t="shared" si="38"/>
        <v>19.02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 t="shared" si="36"/>
        <v>Liberica</v>
      </c>
      <c r="K781" t="str">
        <f>INDEX(products!$A$1:$G$49,MATCH(orders!$D781,products!$A$1:$A$49,0),MATCH(orders!K$1,products!$A$1:$G$1,0))</f>
        <v>D</v>
      </c>
      <c r="L781" t="str">
        <f t="shared" si="37"/>
        <v>Dark</v>
      </c>
      <c r="M781">
        <f>INDEX(products!$A$1:$G$49,MATCH(orders!$D781,products!$A$1:$A$49,0),MATCH(orders!M$1,products!$A$1:$G$1,0))</f>
        <v>1</v>
      </c>
      <c r="N781">
        <f>INDEX(products!$A$1:$G$49,MATCH(orders!$D781,products!$A$1:$A$49,0),MATCH(orders!N$1,products!$A$1:$G$1,0))</f>
        <v>12.95</v>
      </c>
      <c r="O781">
        <f t="shared" si="38"/>
        <v>77.699999999999989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 t="shared" si="36"/>
        <v>Excelsa</v>
      </c>
      <c r="K782" t="str">
        <f>INDEX(products!$A$1:$G$49,MATCH(orders!$D782,products!$A$1:$A$49,0),MATCH(orders!K$1,products!$A$1:$G$1,0))</f>
        <v>M</v>
      </c>
      <c r="L782" t="str">
        <f t="shared" si="37"/>
        <v>Medium</v>
      </c>
      <c r="M782">
        <f>INDEX(products!$A$1:$G$49,MATCH(orders!$D782,products!$A$1:$A$49,0),MATCH(orders!M$1,products!$A$1:$G$1,0))</f>
        <v>1</v>
      </c>
      <c r="N782">
        <f>INDEX(products!$A$1:$G$49,MATCH(orders!$D782,products!$A$1:$A$49,0),MATCH(orders!N$1,products!$A$1:$G$1,0))</f>
        <v>13.75</v>
      </c>
      <c r="O782">
        <f t="shared" si="38"/>
        <v>41.25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 t="shared" si="36"/>
        <v>Liberica</v>
      </c>
      <c r="K783" t="str">
        <f>INDEX(products!$A$1:$G$49,MATCH(orders!$D783,products!$A$1:$A$49,0),MATCH(orders!K$1,products!$A$1:$G$1,0))</f>
        <v>L</v>
      </c>
      <c r="L783" t="str">
        <f t="shared" si="37"/>
        <v>Light</v>
      </c>
      <c r="M783">
        <f>INDEX(products!$A$1:$G$49,MATCH(orders!$D783,products!$A$1:$A$49,0),MATCH(orders!M$1,products!$A$1:$G$1,0))</f>
        <v>2.5</v>
      </c>
      <c r="N783">
        <f>INDEX(products!$A$1:$G$49,MATCH(orders!$D783,products!$A$1:$A$49,0),MATCH(orders!N$1,products!$A$1:$G$1,0))</f>
        <v>36.454999999999998</v>
      </c>
      <c r="O783">
        <f t="shared" si="38"/>
        <v>145.82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 t="shared" si="36"/>
        <v>Excelsa</v>
      </c>
      <c r="K784" t="str">
        <f>INDEX(products!$A$1:$G$49,MATCH(orders!$D784,products!$A$1:$A$49,0),MATCH(orders!K$1,products!$A$1:$G$1,0))</f>
        <v>L</v>
      </c>
      <c r="L784" t="str">
        <f t="shared" si="37"/>
        <v>Light</v>
      </c>
      <c r="M784">
        <f>INDEX(products!$A$1:$G$49,MATCH(orders!$D784,products!$A$1:$A$49,0),MATCH(orders!M$1,products!$A$1:$G$1,0))</f>
        <v>0.2</v>
      </c>
      <c r="N784">
        <f>INDEX(products!$A$1:$G$49,MATCH(orders!$D784,products!$A$1:$A$49,0),MATCH(orders!N$1,products!$A$1:$G$1,0))</f>
        <v>4.4550000000000001</v>
      </c>
      <c r="O784">
        <f t="shared" si="38"/>
        <v>26.73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 t="shared" si="36"/>
        <v>Liberica</v>
      </c>
      <c r="K785" t="str">
        <f>INDEX(products!$A$1:$G$49,MATCH(orders!$D785,products!$A$1:$A$49,0),MATCH(orders!K$1,products!$A$1:$G$1,0))</f>
        <v>M</v>
      </c>
      <c r="L785" t="str">
        <f t="shared" si="37"/>
        <v>Medium</v>
      </c>
      <c r="M785">
        <f>INDEX(products!$A$1:$G$49,MATCH(orders!$D785,products!$A$1:$A$49,0),MATCH(orders!M$1,products!$A$1:$G$1,0))</f>
        <v>0.5</v>
      </c>
      <c r="N785">
        <f>INDEX(products!$A$1:$G$49,MATCH(orders!$D785,products!$A$1:$A$49,0),MATCH(orders!N$1,products!$A$1:$G$1,0))</f>
        <v>8.73</v>
      </c>
      <c r="O785">
        <f t="shared" si="38"/>
        <v>43.650000000000006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 t="shared" si="36"/>
        <v>Liberica</v>
      </c>
      <c r="K786" t="str">
        <f>INDEX(products!$A$1:$G$49,MATCH(orders!$D786,products!$A$1:$A$49,0),MATCH(orders!K$1,products!$A$1:$G$1,0))</f>
        <v>L</v>
      </c>
      <c r="L786" t="str">
        <f t="shared" si="37"/>
        <v>Light</v>
      </c>
      <c r="M786">
        <f>INDEX(products!$A$1:$G$49,MATCH(orders!$D786,products!$A$1:$A$49,0),MATCH(orders!M$1,products!$A$1:$G$1,0))</f>
        <v>1</v>
      </c>
      <c r="N786">
        <f>INDEX(products!$A$1:$G$49,MATCH(orders!$D786,products!$A$1:$A$49,0),MATCH(orders!N$1,products!$A$1:$G$1,0))</f>
        <v>15.85</v>
      </c>
      <c r="O786">
        <f t="shared" si="38"/>
        <v>31.7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 t="shared" si="36"/>
        <v>Arabica</v>
      </c>
      <c r="K787" t="str">
        <f>INDEX(products!$A$1:$G$49,MATCH(orders!$D787,products!$A$1:$A$49,0),MATCH(orders!K$1,products!$A$1:$G$1,0))</f>
        <v>D</v>
      </c>
      <c r="L787" t="str">
        <f t="shared" si="37"/>
        <v>Dark</v>
      </c>
      <c r="M787">
        <f>INDEX(products!$A$1:$G$49,MATCH(orders!$D787,products!$A$1:$A$49,0),MATCH(orders!M$1,products!$A$1:$G$1,0))</f>
        <v>2.5</v>
      </c>
      <c r="N787">
        <f>INDEX(products!$A$1:$G$49,MATCH(orders!$D787,products!$A$1:$A$49,0),MATCH(orders!N$1,products!$A$1:$G$1,0))</f>
        <v>22.884999999999998</v>
      </c>
      <c r="O787">
        <f t="shared" si="38"/>
        <v>22.884999999999998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 t="shared" si="36"/>
        <v>Excelsa</v>
      </c>
      <c r="K788" t="str">
        <f>INDEX(products!$A$1:$G$49,MATCH(orders!$D788,products!$A$1:$A$49,0),MATCH(orders!K$1,products!$A$1:$G$1,0))</f>
        <v>D</v>
      </c>
      <c r="L788" t="str">
        <f t="shared" si="37"/>
        <v>Dark</v>
      </c>
      <c r="M788">
        <f>INDEX(products!$A$1:$G$49,MATCH(orders!$D788,products!$A$1:$A$49,0),MATCH(orders!M$1,products!$A$1:$G$1,0))</f>
        <v>2.5</v>
      </c>
      <c r="N788">
        <f>INDEX(products!$A$1:$G$49,MATCH(orders!$D788,products!$A$1:$A$49,0),MATCH(orders!N$1,products!$A$1:$G$1,0))</f>
        <v>27.945</v>
      </c>
      <c r="O788">
        <f t="shared" si="38"/>
        <v>27.945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 t="shared" si="36"/>
        <v>Excelsa</v>
      </c>
      <c r="K789" t="str">
        <f>INDEX(products!$A$1:$G$49,MATCH(orders!$D789,products!$A$1:$A$49,0),MATCH(orders!K$1,products!$A$1:$G$1,0))</f>
        <v>M</v>
      </c>
      <c r="L789" t="str">
        <f t="shared" si="37"/>
        <v>Medium</v>
      </c>
      <c r="M789">
        <f>INDEX(products!$A$1:$G$49,MATCH(orders!$D789,products!$A$1:$A$49,0),MATCH(orders!M$1,products!$A$1:$G$1,0))</f>
        <v>1</v>
      </c>
      <c r="N789">
        <f>INDEX(products!$A$1:$G$49,MATCH(orders!$D789,products!$A$1:$A$49,0),MATCH(orders!N$1,products!$A$1:$G$1,0))</f>
        <v>13.75</v>
      </c>
      <c r="O789">
        <f t="shared" si="38"/>
        <v>82.5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 t="shared" si="36"/>
        <v>Robusta</v>
      </c>
      <c r="K790" t="str">
        <f>INDEX(products!$A$1:$G$49,MATCH(orders!$D790,products!$A$1:$A$49,0),MATCH(orders!K$1,products!$A$1:$G$1,0))</f>
        <v>M</v>
      </c>
      <c r="L790" t="str">
        <f t="shared" si="37"/>
        <v>Medium</v>
      </c>
      <c r="M790">
        <f>INDEX(products!$A$1:$G$49,MATCH(orders!$D790,products!$A$1:$A$49,0),MATCH(orders!M$1,products!$A$1:$G$1,0))</f>
        <v>2.5</v>
      </c>
      <c r="N790">
        <f>INDEX(products!$A$1:$G$49,MATCH(orders!$D790,products!$A$1:$A$49,0),MATCH(orders!N$1,products!$A$1:$G$1,0))</f>
        <v>22.884999999999998</v>
      </c>
      <c r="O790">
        <f t="shared" si="38"/>
        <v>45.769999999999996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 t="shared" si="36"/>
        <v>Arabica</v>
      </c>
      <c r="K791" t="str">
        <f>INDEX(products!$A$1:$G$49,MATCH(orders!$D791,products!$A$1:$A$49,0),MATCH(orders!K$1,products!$A$1:$G$1,0))</f>
        <v>L</v>
      </c>
      <c r="L791" t="str">
        <f t="shared" si="37"/>
        <v>Light</v>
      </c>
      <c r="M791">
        <f>INDEX(products!$A$1:$G$49,MATCH(orders!$D791,products!$A$1:$A$49,0),MATCH(orders!M$1,products!$A$1:$G$1,0))</f>
        <v>1</v>
      </c>
      <c r="N791">
        <f>INDEX(products!$A$1:$G$49,MATCH(orders!$D791,products!$A$1:$A$49,0),MATCH(orders!N$1,products!$A$1:$G$1,0))</f>
        <v>12.95</v>
      </c>
      <c r="O791">
        <f t="shared" si="38"/>
        <v>77.699999999999989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 t="shared" si="36"/>
        <v>Arabica</v>
      </c>
      <c r="K792" t="str">
        <f>INDEX(products!$A$1:$G$49,MATCH(orders!$D792,products!$A$1:$A$49,0),MATCH(orders!K$1,products!$A$1:$G$1,0))</f>
        <v>L</v>
      </c>
      <c r="L792" t="str">
        <f t="shared" si="37"/>
        <v>Light</v>
      </c>
      <c r="M792">
        <f>INDEX(products!$A$1:$G$49,MATCH(orders!$D792,products!$A$1:$A$49,0),MATCH(orders!M$1,products!$A$1:$G$1,0))</f>
        <v>0.5</v>
      </c>
      <c r="N792">
        <f>INDEX(products!$A$1:$G$49,MATCH(orders!$D792,products!$A$1:$A$49,0),MATCH(orders!N$1,products!$A$1:$G$1,0))</f>
        <v>7.77</v>
      </c>
      <c r="O792">
        <f t="shared" si="38"/>
        <v>23.31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 t="shared" si="36"/>
        <v>Liberica</v>
      </c>
      <c r="K793" t="str">
        <f>INDEX(products!$A$1:$G$49,MATCH(orders!$D793,products!$A$1:$A$49,0),MATCH(orders!K$1,products!$A$1:$G$1,0))</f>
        <v>L</v>
      </c>
      <c r="L793" t="str">
        <f t="shared" si="37"/>
        <v>Light</v>
      </c>
      <c r="M793">
        <f>INDEX(products!$A$1:$G$49,MATCH(orders!$D793,products!$A$1:$A$49,0),MATCH(orders!M$1,products!$A$1:$G$1,0))</f>
        <v>0.2</v>
      </c>
      <c r="N793">
        <f>INDEX(products!$A$1:$G$49,MATCH(orders!$D793,products!$A$1:$A$49,0),MATCH(orders!N$1,products!$A$1:$G$1,0))</f>
        <v>4.7549999999999999</v>
      </c>
      <c r="O793">
        <f t="shared" si="38"/>
        <v>23.774999999999999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 t="shared" si="36"/>
        <v>Liberica</v>
      </c>
      <c r="K794" t="str">
        <f>INDEX(products!$A$1:$G$49,MATCH(orders!$D794,products!$A$1:$A$49,0),MATCH(orders!K$1,products!$A$1:$G$1,0))</f>
        <v>M</v>
      </c>
      <c r="L794" t="str">
        <f t="shared" si="37"/>
        <v>Medium</v>
      </c>
      <c r="M794">
        <f>INDEX(products!$A$1:$G$49,MATCH(orders!$D794,products!$A$1:$A$49,0),MATCH(orders!M$1,products!$A$1:$G$1,0))</f>
        <v>0.5</v>
      </c>
      <c r="N794">
        <f>INDEX(products!$A$1:$G$49,MATCH(orders!$D794,products!$A$1:$A$49,0),MATCH(orders!N$1,products!$A$1:$G$1,0))</f>
        <v>8.73</v>
      </c>
      <c r="O794">
        <f t="shared" si="38"/>
        <v>52.38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 t="shared" si="36"/>
        <v>Robusta</v>
      </c>
      <c r="K795" t="str">
        <f>INDEX(products!$A$1:$G$49,MATCH(orders!$D795,products!$A$1:$A$49,0),MATCH(orders!K$1,products!$A$1:$G$1,0))</f>
        <v>L</v>
      </c>
      <c r="L795" t="str">
        <f t="shared" si="37"/>
        <v>Light</v>
      </c>
      <c r="M795">
        <f>INDEX(products!$A$1:$G$49,MATCH(orders!$D795,products!$A$1:$A$49,0),MATCH(orders!M$1,products!$A$1:$G$1,0))</f>
        <v>0.2</v>
      </c>
      <c r="N795">
        <f>INDEX(products!$A$1:$G$49,MATCH(orders!$D795,products!$A$1:$A$49,0),MATCH(orders!N$1,products!$A$1:$G$1,0))</f>
        <v>3.5849999999999995</v>
      </c>
      <c r="O795">
        <f t="shared" si="38"/>
        <v>17.924999999999997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 t="shared" si="36"/>
        <v>Arabica</v>
      </c>
      <c r="K796" t="str">
        <f>INDEX(products!$A$1:$G$49,MATCH(orders!$D796,products!$A$1:$A$49,0),MATCH(orders!K$1,products!$A$1:$G$1,0))</f>
        <v>L</v>
      </c>
      <c r="L796" t="str">
        <f t="shared" si="37"/>
        <v>Light</v>
      </c>
      <c r="M796">
        <f>INDEX(products!$A$1:$G$49,MATCH(orders!$D796,products!$A$1:$A$49,0),MATCH(orders!M$1,products!$A$1:$G$1,0))</f>
        <v>2.5</v>
      </c>
      <c r="N796">
        <f>INDEX(products!$A$1:$G$49,MATCH(orders!$D796,products!$A$1:$A$49,0),MATCH(orders!N$1,products!$A$1:$G$1,0))</f>
        <v>29.784999999999997</v>
      </c>
      <c r="O796">
        <f t="shared" si="38"/>
        <v>148.92499999999998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 t="shared" si="36"/>
        <v>Robusta</v>
      </c>
      <c r="K797" t="str">
        <f>INDEX(products!$A$1:$G$49,MATCH(orders!$D797,products!$A$1:$A$49,0),MATCH(orders!K$1,products!$A$1:$G$1,0))</f>
        <v>L</v>
      </c>
      <c r="L797" t="str">
        <f t="shared" si="37"/>
        <v>Light</v>
      </c>
      <c r="M797">
        <f>INDEX(products!$A$1:$G$49,MATCH(orders!$D797,products!$A$1:$A$49,0),MATCH(orders!M$1,products!$A$1:$G$1,0))</f>
        <v>0.5</v>
      </c>
      <c r="N797">
        <f>INDEX(products!$A$1:$G$49,MATCH(orders!$D797,products!$A$1:$A$49,0),MATCH(orders!N$1,products!$A$1:$G$1,0))</f>
        <v>7.169999999999999</v>
      </c>
      <c r="O797">
        <f t="shared" si="38"/>
        <v>28.679999999999996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 t="shared" si="36"/>
        <v>Liberica</v>
      </c>
      <c r="K798" t="str">
        <f>INDEX(products!$A$1:$G$49,MATCH(orders!$D798,products!$A$1:$A$49,0),MATCH(orders!K$1,products!$A$1:$G$1,0))</f>
        <v>L</v>
      </c>
      <c r="L798" t="str">
        <f t="shared" si="37"/>
        <v>Light</v>
      </c>
      <c r="M798">
        <f>INDEX(products!$A$1:$G$49,MATCH(orders!$D798,products!$A$1:$A$49,0),MATCH(orders!M$1,products!$A$1:$G$1,0))</f>
        <v>0.5</v>
      </c>
      <c r="N798">
        <f>INDEX(products!$A$1:$G$49,MATCH(orders!$D798,products!$A$1:$A$49,0),MATCH(orders!N$1,products!$A$1:$G$1,0))</f>
        <v>9.51</v>
      </c>
      <c r="O798">
        <f t="shared" si="38"/>
        <v>9.51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 t="shared" si="36"/>
        <v>Arabica</v>
      </c>
      <c r="K799" t="str">
        <f>INDEX(products!$A$1:$G$49,MATCH(orders!$D799,products!$A$1:$A$49,0),MATCH(orders!K$1,products!$A$1:$G$1,0))</f>
        <v>L</v>
      </c>
      <c r="L799" t="str">
        <f t="shared" si="37"/>
        <v>Light</v>
      </c>
      <c r="M799">
        <f>INDEX(products!$A$1:$G$49,MATCH(orders!$D799,products!$A$1:$A$49,0),MATCH(orders!M$1,products!$A$1:$G$1,0))</f>
        <v>0.5</v>
      </c>
      <c r="N799">
        <f>INDEX(products!$A$1:$G$49,MATCH(orders!$D799,products!$A$1:$A$49,0),MATCH(orders!N$1,products!$A$1:$G$1,0))</f>
        <v>7.77</v>
      </c>
      <c r="O799">
        <f t="shared" si="38"/>
        <v>31.08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 t="shared" si="36"/>
        <v>Robusta</v>
      </c>
      <c r="K800" t="str">
        <f>INDEX(products!$A$1:$G$49,MATCH(orders!$D800,products!$A$1:$A$49,0),MATCH(orders!K$1,products!$A$1:$G$1,0))</f>
        <v>D</v>
      </c>
      <c r="L800" t="str">
        <f t="shared" si="37"/>
        <v>Dark</v>
      </c>
      <c r="M800">
        <f>INDEX(products!$A$1:$G$49,MATCH(orders!$D800,products!$A$1:$A$49,0),MATCH(orders!M$1,products!$A$1:$G$1,0))</f>
        <v>0.2</v>
      </c>
      <c r="N800">
        <f>INDEX(products!$A$1:$G$49,MATCH(orders!$D800,products!$A$1:$A$49,0),MATCH(orders!N$1,products!$A$1:$G$1,0))</f>
        <v>2.6849999999999996</v>
      </c>
      <c r="O800">
        <f t="shared" si="38"/>
        <v>8.0549999999999997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 t="shared" si="36"/>
        <v>Excelsa</v>
      </c>
      <c r="K801" t="str">
        <f>INDEX(products!$A$1:$G$49,MATCH(orders!$D801,products!$A$1:$A$49,0),MATCH(orders!K$1,products!$A$1:$G$1,0))</f>
        <v>D</v>
      </c>
      <c r="L801" t="str">
        <f t="shared" si="37"/>
        <v>Dark</v>
      </c>
      <c r="M801">
        <f>INDEX(products!$A$1:$G$49,MATCH(orders!$D801,products!$A$1:$A$49,0),MATCH(orders!M$1,products!$A$1:$G$1,0))</f>
        <v>1</v>
      </c>
      <c r="N801">
        <f>INDEX(products!$A$1:$G$49,MATCH(orders!$D801,products!$A$1:$A$49,0),MATCH(orders!N$1,products!$A$1:$G$1,0))</f>
        <v>12.15</v>
      </c>
      <c r="O801">
        <f t="shared" si="38"/>
        <v>36.450000000000003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 t="shared" si="36"/>
        <v>Robusta</v>
      </c>
      <c r="K802" t="str">
        <f>INDEX(products!$A$1:$G$49,MATCH(orders!$D802,products!$A$1:$A$49,0),MATCH(orders!K$1,products!$A$1:$G$1,0))</f>
        <v>D</v>
      </c>
      <c r="L802" t="str">
        <f t="shared" si="37"/>
        <v>Dark</v>
      </c>
      <c r="M802">
        <f>INDEX(products!$A$1:$G$49,MATCH(orders!$D802,products!$A$1:$A$49,0),MATCH(orders!M$1,products!$A$1:$G$1,0))</f>
        <v>0.2</v>
      </c>
      <c r="N802">
        <f>INDEX(products!$A$1:$G$49,MATCH(orders!$D802,products!$A$1:$A$49,0),MATCH(orders!N$1,products!$A$1:$G$1,0))</f>
        <v>2.6849999999999996</v>
      </c>
      <c r="O802">
        <f t="shared" si="38"/>
        <v>16.11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 t="shared" si="36"/>
        <v>Robusta</v>
      </c>
      <c r="K803" t="str">
        <f>INDEX(products!$A$1:$G$49,MATCH(orders!$D803,products!$A$1:$A$49,0),MATCH(orders!K$1,products!$A$1:$G$1,0))</f>
        <v>D</v>
      </c>
      <c r="L803" t="str">
        <f t="shared" si="37"/>
        <v>Dark</v>
      </c>
      <c r="M803">
        <f>INDEX(products!$A$1:$G$49,MATCH(orders!$D803,products!$A$1:$A$49,0),MATCH(orders!M$1,products!$A$1:$G$1,0))</f>
        <v>2.5</v>
      </c>
      <c r="N803">
        <f>INDEX(products!$A$1:$G$49,MATCH(orders!$D803,products!$A$1:$A$49,0),MATCH(orders!N$1,products!$A$1:$G$1,0))</f>
        <v>20.584999999999997</v>
      </c>
      <c r="O803">
        <f t="shared" si="38"/>
        <v>41.169999999999995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 t="shared" si="36"/>
        <v>Robusta</v>
      </c>
      <c r="K804" t="str">
        <f>INDEX(products!$A$1:$G$49,MATCH(orders!$D804,products!$A$1:$A$49,0),MATCH(orders!K$1,products!$A$1:$G$1,0))</f>
        <v>D</v>
      </c>
      <c r="L804" t="str">
        <f t="shared" si="37"/>
        <v>Dark</v>
      </c>
      <c r="M804">
        <f>INDEX(products!$A$1:$G$49,MATCH(orders!$D804,products!$A$1:$A$49,0),MATCH(orders!M$1,products!$A$1:$G$1,0))</f>
        <v>0.2</v>
      </c>
      <c r="N804">
        <f>INDEX(products!$A$1:$G$49,MATCH(orders!$D804,products!$A$1:$A$49,0),MATCH(orders!N$1,products!$A$1:$G$1,0))</f>
        <v>2.6849999999999996</v>
      </c>
      <c r="O804">
        <f t="shared" si="38"/>
        <v>10.739999999999998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 t="shared" si="36"/>
        <v>Excelsa</v>
      </c>
      <c r="K805" t="str">
        <f>INDEX(products!$A$1:$G$49,MATCH(orders!$D805,products!$A$1:$A$49,0),MATCH(orders!K$1,products!$A$1:$G$1,0))</f>
        <v>M</v>
      </c>
      <c r="L805" t="str">
        <f t="shared" si="37"/>
        <v>Medium</v>
      </c>
      <c r="M805">
        <f>INDEX(products!$A$1:$G$49,MATCH(orders!$D805,products!$A$1:$A$49,0),MATCH(orders!M$1,products!$A$1:$G$1,0))</f>
        <v>2.5</v>
      </c>
      <c r="N805">
        <f>INDEX(products!$A$1:$G$49,MATCH(orders!$D805,products!$A$1:$A$49,0),MATCH(orders!N$1,products!$A$1:$G$1,0))</f>
        <v>31.624999999999996</v>
      </c>
      <c r="O805">
        <f t="shared" si="38"/>
        <v>126.49999999999999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 t="shared" si="36"/>
        <v>Robusta</v>
      </c>
      <c r="K806" t="str">
        <f>INDEX(products!$A$1:$G$49,MATCH(orders!$D806,products!$A$1:$A$49,0),MATCH(orders!K$1,products!$A$1:$G$1,0))</f>
        <v>L</v>
      </c>
      <c r="L806" t="str">
        <f t="shared" si="37"/>
        <v>Light</v>
      </c>
      <c r="M806">
        <f>INDEX(products!$A$1:$G$49,MATCH(orders!$D806,products!$A$1:$A$49,0),MATCH(orders!M$1,products!$A$1:$G$1,0))</f>
        <v>1</v>
      </c>
      <c r="N806">
        <f>INDEX(products!$A$1:$G$49,MATCH(orders!$D806,products!$A$1:$A$49,0),MATCH(orders!N$1,products!$A$1:$G$1,0))</f>
        <v>11.95</v>
      </c>
      <c r="O806">
        <f t="shared" si="38"/>
        <v>23.9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 t="shared" si="36"/>
        <v>Robusta</v>
      </c>
      <c r="K807" t="str">
        <f>INDEX(products!$A$1:$G$49,MATCH(orders!$D807,products!$A$1:$A$49,0),MATCH(orders!K$1,products!$A$1:$G$1,0))</f>
        <v>M</v>
      </c>
      <c r="L807" t="str">
        <f t="shared" si="37"/>
        <v>Medium</v>
      </c>
      <c r="M807">
        <f>INDEX(products!$A$1:$G$49,MATCH(orders!$D807,products!$A$1:$A$49,0),MATCH(orders!M$1,products!$A$1:$G$1,0))</f>
        <v>0.5</v>
      </c>
      <c r="N807">
        <f>INDEX(products!$A$1:$G$49,MATCH(orders!$D807,products!$A$1:$A$49,0),MATCH(orders!N$1,products!$A$1:$G$1,0))</f>
        <v>5.97</v>
      </c>
      <c r="O807">
        <f t="shared" si="38"/>
        <v>5.97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 t="shared" si="36"/>
        <v>Liberica</v>
      </c>
      <c r="K808" t="str">
        <f>INDEX(products!$A$1:$G$49,MATCH(orders!$D808,products!$A$1:$A$49,0),MATCH(orders!K$1,products!$A$1:$G$1,0))</f>
        <v>D</v>
      </c>
      <c r="L808" t="str">
        <f t="shared" si="37"/>
        <v>Dark</v>
      </c>
      <c r="M808">
        <f>INDEX(products!$A$1:$G$49,MATCH(orders!$D808,products!$A$1:$A$49,0),MATCH(orders!M$1,products!$A$1:$G$1,0))</f>
        <v>0.2</v>
      </c>
      <c r="N808">
        <f>INDEX(products!$A$1:$G$49,MATCH(orders!$D808,products!$A$1:$A$49,0),MATCH(orders!N$1,products!$A$1:$G$1,0))</f>
        <v>3.8849999999999998</v>
      </c>
      <c r="O808">
        <f t="shared" si="38"/>
        <v>7.77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 t="shared" si="36"/>
        <v>Liberica</v>
      </c>
      <c r="K809" t="str">
        <f>INDEX(products!$A$1:$G$49,MATCH(orders!$D809,products!$A$1:$A$49,0),MATCH(orders!K$1,products!$A$1:$G$1,0))</f>
        <v>D</v>
      </c>
      <c r="L809" t="str">
        <f t="shared" si="37"/>
        <v>Dark</v>
      </c>
      <c r="M809">
        <f>INDEX(products!$A$1:$G$49,MATCH(orders!$D809,products!$A$1:$A$49,0),MATCH(orders!M$1,products!$A$1:$G$1,0))</f>
        <v>0.5</v>
      </c>
      <c r="N809">
        <f>INDEX(products!$A$1:$G$49,MATCH(orders!$D809,products!$A$1:$A$49,0),MATCH(orders!N$1,products!$A$1:$G$1,0))</f>
        <v>7.77</v>
      </c>
      <c r="O809">
        <f t="shared" si="38"/>
        <v>23.31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 t="shared" si="36"/>
        <v>Robusta</v>
      </c>
      <c r="K810" t="str">
        <f>INDEX(products!$A$1:$G$49,MATCH(orders!$D810,products!$A$1:$A$49,0),MATCH(orders!K$1,products!$A$1:$G$1,0))</f>
        <v>L</v>
      </c>
      <c r="L810" t="str">
        <f t="shared" si="37"/>
        <v>Light</v>
      </c>
      <c r="M810">
        <f>INDEX(products!$A$1:$G$49,MATCH(orders!$D810,products!$A$1:$A$49,0),MATCH(orders!M$1,products!$A$1:$G$1,0))</f>
        <v>2.5</v>
      </c>
      <c r="N810">
        <f>INDEX(products!$A$1:$G$49,MATCH(orders!$D810,products!$A$1:$A$49,0),MATCH(orders!N$1,products!$A$1:$G$1,0))</f>
        <v>27.484999999999996</v>
      </c>
      <c r="O810">
        <f t="shared" si="38"/>
        <v>137.42499999999998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 t="shared" si="36"/>
        <v>Robusta</v>
      </c>
      <c r="K811" t="str">
        <f>INDEX(products!$A$1:$G$49,MATCH(orders!$D811,products!$A$1:$A$49,0),MATCH(orders!K$1,products!$A$1:$G$1,0))</f>
        <v>D</v>
      </c>
      <c r="L811" t="str">
        <f t="shared" si="37"/>
        <v>Dark</v>
      </c>
      <c r="M811">
        <f>INDEX(products!$A$1:$G$49,MATCH(orders!$D811,products!$A$1:$A$49,0),MATCH(orders!M$1,products!$A$1:$G$1,0))</f>
        <v>0.2</v>
      </c>
      <c r="N811">
        <f>INDEX(products!$A$1:$G$49,MATCH(orders!$D811,products!$A$1:$A$49,0),MATCH(orders!N$1,products!$A$1:$G$1,0))</f>
        <v>2.6849999999999996</v>
      </c>
      <c r="O811">
        <f t="shared" si="38"/>
        <v>8.0549999999999997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 t="shared" si="36"/>
        <v>Liberica</v>
      </c>
      <c r="K812" t="str">
        <f>INDEX(products!$A$1:$G$49,MATCH(orders!$D812,products!$A$1:$A$49,0),MATCH(orders!K$1,products!$A$1:$G$1,0))</f>
        <v>L</v>
      </c>
      <c r="L812" t="str">
        <f t="shared" si="37"/>
        <v>Light</v>
      </c>
      <c r="M812">
        <f>INDEX(products!$A$1:$G$49,MATCH(orders!$D812,products!$A$1:$A$49,0),MATCH(orders!M$1,products!$A$1:$G$1,0))</f>
        <v>0.5</v>
      </c>
      <c r="N812">
        <f>INDEX(products!$A$1:$G$49,MATCH(orders!$D812,products!$A$1:$A$49,0),MATCH(orders!N$1,products!$A$1:$G$1,0))</f>
        <v>9.51</v>
      </c>
      <c r="O812">
        <f t="shared" si="38"/>
        <v>28.53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 t="shared" si="36"/>
        <v>Arabica</v>
      </c>
      <c r="K813" t="str">
        <f>INDEX(products!$A$1:$G$49,MATCH(orders!$D813,products!$A$1:$A$49,0),MATCH(orders!K$1,products!$A$1:$G$1,0))</f>
        <v>M</v>
      </c>
      <c r="L813" t="str">
        <f t="shared" si="37"/>
        <v>Medium</v>
      </c>
      <c r="M813">
        <f>INDEX(products!$A$1:$G$49,MATCH(orders!$D813,products!$A$1:$A$49,0),MATCH(orders!M$1,products!$A$1:$G$1,0))</f>
        <v>1</v>
      </c>
      <c r="N813">
        <f>INDEX(products!$A$1:$G$49,MATCH(orders!$D813,products!$A$1:$A$49,0),MATCH(orders!N$1,products!$A$1:$G$1,0))</f>
        <v>11.25</v>
      </c>
      <c r="O813">
        <f t="shared" si="38"/>
        <v>67.5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 t="shared" si="36"/>
        <v>Liberica</v>
      </c>
      <c r="K814" t="str">
        <f>INDEX(products!$A$1:$G$49,MATCH(orders!$D814,products!$A$1:$A$49,0),MATCH(orders!K$1,products!$A$1:$G$1,0))</f>
        <v>D</v>
      </c>
      <c r="L814" t="str">
        <f t="shared" si="37"/>
        <v>Dark</v>
      </c>
      <c r="M814">
        <f>INDEX(products!$A$1:$G$49,MATCH(orders!$D814,products!$A$1:$A$49,0),MATCH(orders!M$1,products!$A$1:$G$1,0))</f>
        <v>2.5</v>
      </c>
      <c r="N814">
        <f>INDEX(products!$A$1:$G$49,MATCH(orders!$D814,products!$A$1:$A$49,0),MATCH(orders!N$1,products!$A$1:$G$1,0))</f>
        <v>29.784999999999997</v>
      </c>
      <c r="O814">
        <f t="shared" si="38"/>
        <v>178.70999999999998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 t="shared" si="36"/>
        <v>Excelsa</v>
      </c>
      <c r="K815" t="str">
        <f>INDEX(products!$A$1:$G$49,MATCH(orders!$D815,products!$A$1:$A$49,0),MATCH(orders!K$1,products!$A$1:$G$1,0))</f>
        <v>M</v>
      </c>
      <c r="L815" t="str">
        <f t="shared" si="37"/>
        <v>Medium</v>
      </c>
      <c r="M815">
        <f>INDEX(products!$A$1:$G$49,MATCH(orders!$D815,products!$A$1:$A$49,0),MATCH(orders!M$1,products!$A$1:$G$1,0))</f>
        <v>2.5</v>
      </c>
      <c r="N815">
        <f>INDEX(products!$A$1:$G$49,MATCH(orders!$D815,products!$A$1:$A$49,0),MATCH(orders!N$1,products!$A$1:$G$1,0))</f>
        <v>31.624999999999996</v>
      </c>
      <c r="O815">
        <f t="shared" si="38"/>
        <v>31.624999999999996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 t="shared" si="36"/>
        <v>Excelsa</v>
      </c>
      <c r="K816" t="str">
        <f>INDEX(products!$A$1:$G$49,MATCH(orders!$D816,products!$A$1:$A$49,0),MATCH(orders!K$1,products!$A$1:$G$1,0))</f>
        <v>L</v>
      </c>
      <c r="L816" t="str">
        <f t="shared" si="37"/>
        <v>Light</v>
      </c>
      <c r="M816">
        <f>INDEX(products!$A$1:$G$49,MATCH(orders!$D816,products!$A$1:$A$49,0),MATCH(orders!M$1,products!$A$1:$G$1,0))</f>
        <v>0.2</v>
      </c>
      <c r="N816">
        <f>INDEX(products!$A$1:$G$49,MATCH(orders!$D816,products!$A$1:$A$49,0),MATCH(orders!N$1,products!$A$1:$G$1,0))</f>
        <v>4.4550000000000001</v>
      </c>
      <c r="O816">
        <f t="shared" si="38"/>
        <v>8.91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 t="shared" si="36"/>
        <v>Robusta</v>
      </c>
      <c r="K817" t="str">
        <f>INDEX(products!$A$1:$G$49,MATCH(orders!$D817,products!$A$1:$A$49,0),MATCH(orders!K$1,products!$A$1:$G$1,0))</f>
        <v>M</v>
      </c>
      <c r="L817" t="str">
        <f t="shared" si="37"/>
        <v>Medium</v>
      </c>
      <c r="M817">
        <f>INDEX(products!$A$1:$G$49,MATCH(orders!$D817,products!$A$1:$A$49,0),MATCH(orders!M$1,products!$A$1:$G$1,0))</f>
        <v>0.5</v>
      </c>
      <c r="N817">
        <f>INDEX(products!$A$1:$G$49,MATCH(orders!$D817,products!$A$1:$A$49,0),MATCH(orders!N$1,products!$A$1:$G$1,0))</f>
        <v>5.97</v>
      </c>
      <c r="O817">
        <f t="shared" si="38"/>
        <v>35.82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 t="shared" si="36"/>
        <v>Liberica</v>
      </c>
      <c r="K818" t="str">
        <f>INDEX(products!$A$1:$G$49,MATCH(orders!$D818,products!$A$1:$A$49,0),MATCH(orders!K$1,products!$A$1:$G$1,0))</f>
        <v>L</v>
      </c>
      <c r="L818" t="str">
        <f t="shared" si="37"/>
        <v>Light</v>
      </c>
      <c r="M818">
        <f>INDEX(products!$A$1:$G$49,MATCH(orders!$D818,products!$A$1:$A$49,0),MATCH(orders!M$1,products!$A$1:$G$1,0))</f>
        <v>0.5</v>
      </c>
      <c r="N818">
        <f>INDEX(products!$A$1:$G$49,MATCH(orders!$D818,products!$A$1:$A$49,0),MATCH(orders!N$1,products!$A$1:$G$1,0))</f>
        <v>9.51</v>
      </c>
      <c r="O818">
        <f t="shared" si="38"/>
        <v>38.04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 t="shared" si="36"/>
        <v>Liberica</v>
      </c>
      <c r="K819" t="str">
        <f>INDEX(products!$A$1:$G$49,MATCH(orders!$D819,products!$A$1:$A$49,0),MATCH(orders!K$1,products!$A$1:$G$1,0))</f>
        <v>D</v>
      </c>
      <c r="L819" t="str">
        <f t="shared" si="37"/>
        <v>Dark</v>
      </c>
      <c r="M819">
        <f>INDEX(products!$A$1:$G$49,MATCH(orders!$D819,products!$A$1:$A$49,0),MATCH(orders!M$1,products!$A$1:$G$1,0))</f>
        <v>0.5</v>
      </c>
      <c r="N819">
        <f>INDEX(products!$A$1:$G$49,MATCH(orders!$D819,products!$A$1:$A$49,0),MATCH(orders!N$1,products!$A$1:$G$1,0))</f>
        <v>7.77</v>
      </c>
      <c r="O819">
        <f t="shared" si="38"/>
        <v>15.54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 t="shared" si="36"/>
        <v>Liberica</v>
      </c>
      <c r="K820" t="str">
        <f>INDEX(products!$A$1:$G$49,MATCH(orders!$D820,products!$A$1:$A$49,0),MATCH(orders!K$1,products!$A$1:$G$1,0))</f>
        <v>L</v>
      </c>
      <c r="L820" t="str">
        <f t="shared" si="37"/>
        <v>Light</v>
      </c>
      <c r="M820">
        <f>INDEX(products!$A$1:$G$49,MATCH(orders!$D820,products!$A$1:$A$49,0),MATCH(orders!M$1,products!$A$1:$G$1,0))</f>
        <v>1</v>
      </c>
      <c r="N820">
        <f>INDEX(products!$A$1:$G$49,MATCH(orders!$D820,products!$A$1:$A$49,0),MATCH(orders!N$1,products!$A$1:$G$1,0))</f>
        <v>15.85</v>
      </c>
      <c r="O820">
        <f t="shared" si="38"/>
        <v>79.25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 t="shared" si="36"/>
        <v>Liberica</v>
      </c>
      <c r="K821" t="str">
        <f>INDEX(products!$A$1:$G$49,MATCH(orders!$D821,products!$A$1:$A$49,0),MATCH(orders!K$1,products!$A$1:$G$1,0))</f>
        <v>L</v>
      </c>
      <c r="L821" t="str">
        <f t="shared" si="37"/>
        <v>Light</v>
      </c>
      <c r="M821">
        <f>INDEX(products!$A$1:$G$49,MATCH(orders!$D821,products!$A$1:$A$49,0),MATCH(orders!M$1,products!$A$1:$G$1,0))</f>
        <v>0.2</v>
      </c>
      <c r="N821">
        <f>INDEX(products!$A$1:$G$49,MATCH(orders!$D821,products!$A$1:$A$49,0),MATCH(orders!N$1,products!$A$1:$G$1,0))</f>
        <v>4.7549999999999999</v>
      </c>
      <c r="O821">
        <f t="shared" si="38"/>
        <v>4.7549999999999999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 t="shared" si="36"/>
        <v>Excelsa</v>
      </c>
      <c r="K822" t="str">
        <f>INDEX(products!$A$1:$G$49,MATCH(orders!$D822,products!$A$1:$A$49,0),MATCH(orders!K$1,products!$A$1:$G$1,0))</f>
        <v>M</v>
      </c>
      <c r="L822" t="str">
        <f t="shared" si="37"/>
        <v>Medium</v>
      </c>
      <c r="M822">
        <f>INDEX(products!$A$1:$G$49,MATCH(orders!$D822,products!$A$1:$A$49,0),MATCH(orders!M$1,products!$A$1:$G$1,0))</f>
        <v>1</v>
      </c>
      <c r="N822">
        <f>INDEX(products!$A$1:$G$49,MATCH(orders!$D822,products!$A$1:$A$49,0),MATCH(orders!N$1,products!$A$1:$G$1,0))</f>
        <v>13.75</v>
      </c>
      <c r="O822">
        <f t="shared" si="38"/>
        <v>55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 t="shared" si="36"/>
        <v>Robusta</v>
      </c>
      <c r="K823" t="str">
        <f>INDEX(products!$A$1:$G$49,MATCH(orders!$D823,products!$A$1:$A$49,0),MATCH(orders!K$1,products!$A$1:$G$1,0))</f>
        <v>D</v>
      </c>
      <c r="L823" t="str">
        <f t="shared" si="37"/>
        <v>Dark</v>
      </c>
      <c r="M823">
        <f>INDEX(products!$A$1:$G$49,MATCH(orders!$D823,products!$A$1:$A$49,0),MATCH(orders!M$1,products!$A$1:$G$1,0))</f>
        <v>0.5</v>
      </c>
      <c r="N823">
        <f>INDEX(products!$A$1:$G$49,MATCH(orders!$D823,products!$A$1:$A$49,0),MATCH(orders!N$1,products!$A$1:$G$1,0))</f>
        <v>5.3699999999999992</v>
      </c>
      <c r="O823">
        <f t="shared" si="38"/>
        <v>26.849999999999994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 t="shared" si="36"/>
        <v>Excelsa</v>
      </c>
      <c r="K824" t="str">
        <f>INDEX(products!$A$1:$G$49,MATCH(orders!$D824,products!$A$1:$A$49,0),MATCH(orders!K$1,products!$A$1:$G$1,0))</f>
        <v>L</v>
      </c>
      <c r="L824" t="str">
        <f t="shared" si="37"/>
        <v>Light</v>
      </c>
      <c r="M824">
        <f>INDEX(products!$A$1:$G$49,MATCH(orders!$D824,products!$A$1:$A$49,0),MATCH(orders!M$1,products!$A$1:$G$1,0))</f>
        <v>2.5</v>
      </c>
      <c r="N824">
        <f>INDEX(products!$A$1:$G$49,MATCH(orders!$D824,products!$A$1:$A$49,0),MATCH(orders!N$1,products!$A$1:$G$1,0))</f>
        <v>34.154999999999994</v>
      </c>
      <c r="O824">
        <f t="shared" si="38"/>
        <v>136.61999999999998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 t="shared" si="36"/>
        <v>Liberica</v>
      </c>
      <c r="K825" t="str">
        <f>INDEX(products!$A$1:$G$49,MATCH(orders!$D825,products!$A$1:$A$49,0),MATCH(orders!K$1,products!$A$1:$G$1,0))</f>
        <v>L</v>
      </c>
      <c r="L825" t="str">
        <f t="shared" si="37"/>
        <v>Light</v>
      </c>
      <c r="M825">
        <f>INDEX(products!$A$1:$G$49,MATCH(orders!$D825,products!$A$1:$A$49,0),MATCH(orders!M$1,products!$A$1:$G$1,0))</f>
        <v>1</v>
      </c>
      <c r="N825">
        <f>INDEX(products!$A$1:$G$49,MATCH(orders!$D825,products!$A$1:$A$49,0),MATCH(orders!N$1,products!$A$1:$G$1,0))</f>
        <v>15.85</v>
      </c>
      <c r="O825">
        <f t="shared" si="38"/>
        <v>47.55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 t="shared" si="36"/>
        <v>Arabica</v>
      </c>
      <c r="K826" t="str">
        <f>INDEX(products!$A$1:$G$49,MATCH(orders!$D826,products!$A$1:$A$49,0),MATCH(orders!K$1,products!$A$1:$G$1,0))</f>
        <v>M</v>
      </c>
      <c r="L826" t="str">
        <f t="shared" si="37"/>
        <v>Medium</v>
      </c>
      <c r="M826">
        <f>INDEX(products!$A$1:$G$49,MATCH(orders!$D826,products!$A$1:$A$49,0),MATCH(orders!M$1,products!$A$1:$G$1,0))</f>
        <v>0.2</v>
      </c>
      <c r="N826">
        <f>INDEX(products!$A$1:$G$49,MATCH(orders!$D826,products!$A$1:$A$49,0),MATCH(orders!N$1,products!$A$1:$G$1,0))</f>
        <v>3.375</v>
      </c>
      <c r="O826">
        <f t="shared" si="38"/>
        <v>16.875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 t="shared" si="36"/>
        <v>Arabica</v>
      </c>
      <c r="K827" t="str">
        <f>INDEX(products!$A$1:$G$49,MATCH(orders!$D827,products!$A$1:$A$49,0),MATCH(orders!K$1,products!$A$1:$G$1,0))</f>
        <v>D</v>
      </c>
      <c r="L827" t="str">
        <f t="shared" si="37"/>
        <v>Dark</v>
      </c>
      <c r="M827">
        <f>INDEX(products!$A$1:$G$49,MATCH(orders!$D827,products!$A$1:$A$49,0),MATCH(orders!M$1,products!$A$1:$G$1,0))</f>
        <v>1</v>
      </c>
      <c r="N827">
        <f>INDEX(products!$A$1:$G$49,MATCH(orders!$D827,products!$A$1:$A$49,0),MATCH(orders!N$1,products!$A$1:$G$1,0))</f>
        <v>9.9499999999999993</v>
      </c>
      <c r="O827">
        <f t="shared" si="38"/>
        <v>29.849999999999998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 t="shared" si="36"/>
        <v>Excelsa</v>
      </c>
      <c r="K828" t="str">
        <f>INDEX(products!$A$1:$G$49,MATCH(orders!$D828,products!$A$1:$A$49,0),MATCH(orders!K$1,products!$A$1:$G$1,0))</f>
        <v>M</v>
      </c>
      <c r="L828" t="str">
        <f t="shared" si="37"/>
        <v>Medium</v>
      </c>
      <c r="M828">
        <f>INDEX(products!$A$1:$G$49,MATCH(orders!$D828,products!$A$1:$A$49,0),MATCH(orders!M$1,products!$A$1:$G$1,0))</f>
        <v>0.5</v>
      </c>
      <c r="N828">
        <f>INDEX(products!$A$1:$G$49,MATCH(orders!$D828,products!$A$1:$A$49,0),MATCH(orders!N$1,products!$A$1:$G$1,0))</f>
        <v>8.25</v>
      </c>
      <c r="O828">
        <f t="shared" si="38"/>
        <v>41.25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 t="shared" si="36"/>
        <v>Excelsa</v>
      </c>
      <c r="K829" t="str">
        <f>INDEX(products!$A$1:$G$49,MATCH(orders!$D829,products!$A$1:$A$49,0),MATCH(orders!K$1,products!$A$1:$G$1,0))</f>
        <v>M</v>
      </c>
      <c r="L829" t="str">
        <f t="shared" si="37"/>
        <v>Medium</v>
      </c>
      <c r="M829">
        <f>INDEX(products!$A$1:$G$49,MATCH(orders!$D829,products!$A$1:$A$49,0),MATCH(orders!M$1,products!$A$1:$G$1,0))</f>
        <v>0.2</v>
      </c>
      <c r="N829">
        <f>INDEX(products!$A$1:$G$49,MATCH(orders!$D829,products!$A$1:$A$49,0),MATCH(orders!N$1,products!$A$1:$G$1,0))</f>
        <v>4.125</v>
      </c>
      <c r="O829">
        <f t="shared" si="38"/>
        <v>20.625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 t="shared" si="36"/>
        <v>Arabica</v>
      </c>
      <c r="K830" t="str">
        <f>INDEX(products!$A$1:$G$49,MATCH(orders!$D830,products!$A$1:$A$49,0),MATCH(orders!K$1,products!$A$1:$G$1,0))</f>
        <v>D</v>
      </c>
      <c r="L830" t="str">
        <f t="shared" si="37"/>
        <v>Dark</v>
      </c>
      <c r="M830">
        <f>INDEX(products!$A$1:$G$49,MATCH(orders!$D830,products!$A$1:$A$49,0),MATCH(orders!M$1,products!$A$1:$G$1,0))</f>
        <v>2.5</v>
      </c>
      <c r="N830">
        <f>INDEX(products!$A$1:$G$49,MATCH(orders!$D830,products!$A$1:$A$49,0),MATCH(orders!N$1,products!$A$1:$G$1,0))</f>
        <v>22.884999999999998</v>
      </c>
      <c r="O830">
        <f t="shared" si="38"/>
        <v>137.31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 t="shared" si="36"/>
        <v>Arabica</v>
      </c>
      <c r="K831" t="str">
        <f>INDEX(products!$A$1:$G$49,MATCH(orders!$D831,products!$A$1:$A$49,0),MATCH(orders!K$1,products!$A$1:$G$1,0))</f>
        <v>D</v>
      </c>
      <c r="L831" t="str">
        <f t="shared" si="37"/>
        <v>Dark</v>
      </c>
      <c r="M831">
        <f>INDEX(products!$A$1:$G$49,MATCH(orders!$D831,products!$A$1:$A$49,0),MATCH(orders!M$1,products!$A$1:$G$1,0))</f>
        <v>0.2</v>
      </c>
      <c r="N831">
        <f>INDEX(products!$A$1:$G$49,MATCH(orders!$D831,products!$A$1:$A$49,0),MATCH(orders!N$1,products!$A$1:$G$1,0))</f>
        <v>2.9849999999999999</v>
      </c>
      <c r="O831">
        <f t="shared" si="38"/>
        <v>2.9849999999999999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 t="shared" si="36"/>
        <v>Excelsa</v>
      </c>
      <c r="K832" t="str">
        <f>INDEX(products!$A$1:$G$49,MATCH(orders!$D832,products!$A$1:$A$49,0),MATCH(orders!K$1,products!$A$1:$G$1,0))</f>
        <v>M</v>
      </c>
      <c r="L832" t="str">
        <f t="shared" si="37"/>
        <v>Medium</v>
      </c>
      <c r="M832">
        <f>INDEX(products!$A$1:$G$49,MATCH(orders!$D832,products!$A$1:$A$49,0),MATCH(orders!M$1,products!$A$1:$G$1,0))</f>
        <v>1</v>
      </c>
      <c r="N832">
        <f>INDEX(products!$A$1:$G$49,MATCH(orders!$D832,products!$A$1:$A$49,0),MATCH(orders!N$1,products!$A$1:$G$1,0))</f>
        <v>13.75</v>
      </c>
      <c r="O832">
        <f t="shared" si="38"/>
        <v>27.5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 t="shared" si="36"/>
        <v>Arabica</v>
      </c>
      <c r="K833" t="str">
        <f>INDEX(products!$A$1:$G$49,MATCH(orders!$D833,products!$A$1:$A$49,0),MATCH(orders!K$1,products!$A$1:$G$1,0))</f>
        <v>D</v>
      </c>
      <c r="L833" t="str">
        <f t="shared" si="37"/>
        <v>Dark</v>
      </c>
      <c r="M833">
        <f>INDEX(products!$A$1:$G$49,MATCH(orders!$D833,products!$A$1:$A$49,0),MATCH(orders!M$1,products!$A$1:$G$1,0))</f>
        <v>0.2</v>
      </c>
      <c r="N833">
        <f>INDEX(products!$A$1:$G$49,MATCH(orders!$D833,products!$A$1:$A$49,0),MATCH(orders!N$1,products!$A$1:$G$1,0))</f>
        <v>2.9849999999999999</v>
      </c>
      <c r="O833">
        <f t="shared" si="38"/>
        <v>5.97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 t="shared" si="36"/>
        <v>Robusta</v>
      </c>
      <c r="K834" t="str">
        <f>INDEX(products!$A$1:$G$49,MATCH(orders!$D834,products!$A$1:$A$49,0),MATCH(orders!K$1,products!$A$1:$G$1,0))</f>
        <v>M</v>
      </c>
      <c r="L834" t="str">
        <f t="shared" si="37"/>
        <v>Medium</v>
      </c>
      <c r="M834">
        <f>INDEX(products!$A$1:$G$49,MATCH(orders!$D834,products!$A$1:$A$49,0),MATCH(orders!M$1,products!$A$1:$G$1,0))</f>
        <v>1</v>
      </c>
      <c r="N834">
        <f>INDEX(products!$A$1:$G$49,MATCH(orders!$D834,products!$A$1:$A$49,0),MATCH(orders!N$1,products!$A$1:$G$1,0))</f>
        <v>9.9499999999999993</v>
      </c>
      <c r="O834">
        <f t="shared" si="38"/>
        <v>59.699999999999996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 t="shared" ref="J835:J898" si="39">IF(I835="Rob","Robusta",IF(I835="Exc","Excelsa",IF(I835="Ara","Arabica","Liberica")))</f>
        <v>Robusta</v>
      </c>
      <c r="K835" t="str">
        <f>INDEX(products!$A$1:$G$49,MATCH(orders!$D835,products!$A$1:$A$49,0),MATCH(orders!K$1,products!$A$1:$G$1,0))</f>
        <v>D</v>
      </c>
      <c r="L835" t="str">
        <f t="shared" ref="L835:L898" si="40">IF(K835="M", "Medium",IF(K835="L","Light","Dark"))</f>
        <v>Dark</v>
      </c>
      <c r="M835">
        <f>INDEX(products!$A$1:$G$49,MATCH(orders!$D835,products!$A$1:$A$49,0),MATCH(orders!M$1,products!$A$1:$G$1,0))</f>
        <v>2.5</v>
      </c>
      <c r="N835">
        <f>INDEX(products!$A$1:$G$49,MATCH(orders!$D835,products!$A$1:$A$49,0),MATCH(orders!N$1,products!$A$1:$G$1,0))</f>
        <v>20.584999999999997</v>
      </c>
      <c r="O835">
        <f t="shared" ref="O835:O898" si="41">N835*E835</f>
        <v>82.339999999999989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 t="shared" si="39"/>
        <v>Arabica</v>
      </c>
      <c r="K836" t="str">
        <f>INDEX(products!$A$1:$G$49,MATCH(orders!$D836,products!$A$1:$A$49,0),MATCH(orders!K$1,products!$A$1:$G$1,0))</f>
        <v>D</v>
      </c>
      <c r="L836" t="str">
        <f t="shared" si="40"/>
        <v>Dark</v>
      </c>
      <c r="M836">
        <f>INDEX(products!$A$1:$G$49,MATCH(orders!$D836,products!$A$1:$A$49,0),MATCH(orders!M$1,products!$A$1:$G$1,0))</f>
        <v>2.5</v>
      </c>
      <c r="N836">
        <f>INDEX(products!$A$1:$G$49,MATCH(orders!$D836,products!$A$1:$A$49,0),MATCH(orders!N$1,products!$A$1:$G$1,0))</f>
        <v>22.884999999999998</v>
      </c>
      <c r="O836">
        <f t="shared" si="41"/>
        <v>22.884999999999998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 t="shared" si="39"/>
        <v>Excelsa</v>
      </c>
      <c r="K837" t="str">
        <f>INDEX(products!$A$1:$G$49,MATCH(orders!$D837,products!$A$1:$A$49,0),MATCH(orders!K$1,products!$A$1:$G$1,0))</f>
        <v>L</v>
      </c>
      <c r="L837" t="str">
        <f t="shared" si="40"/>
        <v>Light</v>
      </c>
      <c r="M837">
        <f>INDEX(products!$A$1:$G$49,MATCH(orders!$D837,products!$A$1:$A$49,0),MATCH(orders!M$1,products!$A$1:$G$1,0))</f>
        <v>0.5</v>
      </c>
      <c r="N837">
        <f>INDEX(products!$A$1:$G$49,MATCH(orders!$D837,products!$A$1:$A$49,0),MATCH(orders!N$1,products!$A$1:$G$1,0))</f>
        <v>8.91</v>
      </c>
      <c r="O837">
        <f t="shared" si="41"/>
        <v>8.91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 t="shared" si="39"/>
        <v>Arabica</v>
      </c>
      <c r="K838" t="str">
        <f>INDEX(products!$A$1:$G$49,MATCH(orders!$D838,products!$A$1:$A$49,0),MATCH(orders!K$1,products!$A$1:$G$1,0))</f>
        <v>D</v>
      </c>
      <c r="L838" t="str">
        <f t="shared" si="40"/>
        <v>Dark</v>
      </c>
      <c r="M838">
        <f>INDEX(products!$A$1:$G$49,MATCH(orders!$D838,products!$A$1:$A$49,0),MATCH(orders!M$1,products!$A$1:$G$1,0))</f>
        <v>0.2</v>
      </c>
      <c r="N838">
        <f>INDEX(products!$A$1:$G$49,MATCH(orders!$D838,products!$A$1:$A$49,0),MATCH(orders!N$1,products!$A$1:$G$1,0))</f>
        <v>2.9849999999999999</v>
      </c>
      <c r="O838">
        <f t="shared" si="41"/>
        <v>11.94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 t="shared" si="39"/>
        <v>Liberica</v>
      </c>
      <c r="K839" t="str">
        <f>INDEX(products!$A$1:$G$49,MATCH(orders!$D839,products!$A$1:$A$49,0),MATCH(orders!K$1,products!$A$1:$G$1,0))</f>
        <v>M</v>
      </c>
      <c r="L839" t="str">
        <f t="shared" si="40"/>
        <v>Medium</v>
      </c>
      <c r="M839">
        <f>INDEX(products!$A$1:$G$49,MATCH(orders!$D839,products!$A$1:$A$49,0),MATCH(orders!M$1,products!$A$1:$G$1,0))</f>
        <v>2.5</v>
      </c>
      <c r="N839">
        <f>INDEX(products!$A$1:$G$49,MATCH(orders!$D839,products!$A$1:$A$49,0),MATCH(orders!N$1,products!$A$1:$G$1,0))</f>
        <v>33.464999999999996</v>
      </c>
      <c r="O839">
        <f t="shared" si="41"/>
        <v>100.39499999999998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 t="shared" si="39"/>
        <v>Arabica</v>
      </c>
      <c r="K840" t="str">
        <f>INDEX(products!$A$1:$G$49,MATCH(orders!$D840,products!$A$1:$A$49,0),MATCH(orders!K$1,products!$A$1:$G$1,0))</f>
        <v>D</v>
      </c>
      <c r="L840" t="str">
        <f t="shared" si="40"/>
        <v>Dark</v>
      </c>
      <c r="M840">
        <f>INDEX(products!$A$1:$G$49,MATCH(orders!$D840,products!$A$1:$A$49,0),MATCH(orders!M$1,products!$A$1:$G$1,0))</f>
        <v>2.5</v>
      </c>
      <c r="N840">
        <f>INDEX(products!$A$1:$G$49,MATCH(orders!$D840,products!$A$1:$A$49,0),MATCH(orders!N$1,products!$A$1:$G$1,0))</f>
        <v>22.884999999999998</v>
      </c>
      <c r="O840">
        <f t="shared" si="41"/>
        <v>114.42499999999998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 t="shared" si="39"/>
        <v>Excelsa</v>
      </c>
      <c r="K841" t="str">
        <f>INDEX(products!$A$1:$G$49,MATCH(orders!$D841,products!$A$1:$A$49,0),MATCH(orders!K$1,products!$A$1:$G$1,0))</f>
        <v>M</v>
      </c>
      <c r="L841" t="str">
        <f t="shared" si="40"/>
        <v>Medium</v>
      </c>
      <c r="M841">
        <f>INDEX(products!$A$1:$G$49,MATCH(orders!$D841,products!$A$1:$A$49,0),MATCH(orders!M$1,products!$A$1:$G$1,0))</f>
        <v>0.5</v>
      </c>
      <c r="N841">
        <f>INDEX(products!$A$1:$G$49,MATCH(orders!$D841,products!$A$1:$A$49,0),MATCH(orders!N$1,products!$A$1:$G$1,0))</f>
        <v>8.25</v>
      </c>
      <c r="O841">
        <f t="shared" si="41"/>
        <v>41.25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 t="shared" si="39"/>
        <v>Robusta</v>
      </c>
      <c r="K842" t="str">
        <f>INDEX(products!$A$1:$G$49,MATCH(orders!$D842,products!$A$1:$A$49,0),MATCH(orders!K$1,products!$A$1:$G$1,0))</f>
        <v>L</v>
      </c>
      <c r="L842" t="str">
        <f t="shared" si="40"/>
        <v>Light</v>
      </c>
      <c r="M842">
        <f>INDEX(products!$A$1:$G$49,MATCH(orders!$D842,products!$A$1:$A$49,0),MATCH(orders!M$1,products!$A$1:$G$1,0))</f>
        <v>0.5</v>
      </c>
      <c r="N842">
        <f>INDEX(products!$A$1:$G$49,MATCH(orders!$D842,products!$A$1:$A$49,0),MATCH(orders!N$1,products!$A$1:$G$1,0))</f>
        <v>7.169999999999999</v>
      </c>
      <c r="O842">
        <f t="shared" si="41"/>
        <v>28.679999999999996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 t="shared" si="39"/>
        <v>Liberica</v>
      </c>
      <c r="K843" t="str">
        <f>INDEX(products!$A$1:$G$49,MATCH(orders!$D843,products!$A$1:$A$49,0),MATCH(orders!K$1,products!$A$1:$G$1,0))</f>
        <v>M</v>
      </c>
      <c r="L843" t="str">
        <f t="shared" si="40"/>
        <v>Medium</v>
      </c>
      <c r="M843">
        <f>INDEX(products!$A$1:$G$49,MATCH(orders!$D843,products!$A$1:$A$49,0),MATCH(orders!M$1,products!$A$1:$G$1,0))</f>
        <v>0.2</v>
      </c>
      <c r="N843">
        <f>INDEX(products!$A$1:$G$49,MATCH(orders!$D843,products!$A$1:$A$49,0),MATCH(orders!N$1,products!$A$1:$G$1,0))</f>
        <v>4.3650000000000002</v>
      </c>
      <c r="O843">
        <f t="shared" si="41"/>
        <v>4.3650000000000002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 t="shared" si="39"/>
        <v>Excelsa</v>
      </c>
      <c r="K844" t="str">
        <f>INDEX(products!$A$1:$G$49,MATCH(orders!$D844,products!$A$1:$A$49,0),MATCH(orders!K$1,products!$A$1:$G$1,0))</f>
        <v>M</v>
      </c>
      <c r="L844" t="str">
        <f t="shared" si="40"/>
        <v>Medium</v>
      </c>
      <c r="M844">
        <f>INDEX(products!$A$1:$G$49,MATCH(orders!$D844,products!$A$1:$A$49,0),MATCH(orders!M$1,products!$A$1:$G$1,0))</f>
        <v>0.2</v>
      </c>
      <c r="N844">
        <f>INDEX(products!$A$1:$G$49,MATCH(orders!$D844,products!$A$1:$A$49,0),MATCH(orders!N$1,products!$A$1:$G$1,0))</f>
        <v>4.125</v>
      </c>
      <c r="O844">
        <f t="shared" si="41"/>
        <v>8.25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 t="shared" si="39"/>
        <v>Excelsa</v>
      </c>
      <c r="K845" t="str">
        <f>INDEX(products!$A$1:$G$49,MATCH(orders!$D845,products!$A$1:$A$49,0),MATCH(orders!K$1,products!$A$1:$G$1,0))</f>
        <v>M</v>
      </c>
      <c r="L845" t="str">
        <f t="shared" si="40"/>
        <v>Medium</v>
      </c>
      <c r="M845">
        <f>INDEX(products!$A$1:$G$49,MATCH(orders!$D845,products!$A$1:$A$49,0),MATCH(orders!M$1,products!$A$1:$G$1,0))</f>
        <v>0.2</v>
      </c>
      <c r="N845">
        <f>INDEX(products!$A$1:$G$49,MATCH(orders!$D845,products!$A$1:$A$49,0),MATCH(orders!N$1,products!$A$1:$G$1,0))</f>
        <v>4.125</v>
      </c>
      <c r="O845">
        <f t="shared" si="41"/>
        <v>8.25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 t="shared" si="39"/>
        <v>Arabica</v>
      </c>
      <c r="K846" t="str">
        <f>INDEX(products!$A$1:$G$49,MATCH(orders!$D846,products!$A$1:$A$49,0),MATCH(orders!K$1,products!$A$1:$G$1,0))</f>
        <v>D</v>
      </c>
      <c r="L846" t="str">
        <f t="shared" si="40"/>
        <v>Dark</v>
      </c>
      <c r="M846">
        <f>INDEX(products!$A$1:$G$49,MATCH(orders!$D846,products!$A$1:$A$49,0),MATCH(orders!M$1,products!$A$1:$G$1,0))</f>
        <v>0.5</v>
      </c>
      <c r="N846">
        <f>INDEX(products!$A$1:$G$49,MATCH(orders!$D846,products!$A$1:$A$49,0),MATCH(orders!N$1,products!$A$1:$G$1,0))</f>
        <v>5.97</v>
      </c>
      <c r="O846">
        <f t="shared" si="41"/>
        <v>35.82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 t="shared" si="39"/>
        <v>Excelsa</v>
      </c>
      <c r="K847" t="str">
        <f>INDEX(products!$A$1:$G$49,MATCH(orders!$D847,products!$A$1:$A$49,0),MATCH(orders!K$1,products!$A$1:$G$1,0))</f>
        <v>D</v>
      </c>
      <c r="L847" t="str">
        <f t="shared" si="40"/>
        <v>Dark</v>
      </c>
      <c r="M847">
        <f>INDEX(products!$A$1:$G$49,MATCH(orders!$D847,products!$A$1:$A$49,0),MATCH(orders!M$1,products!$A$1:$G$1,0))</f>
        <v>2.5</v>
      </c>
      <c r="N847">
        <f>INDEX(products!$A$1:$G$49,MATCH(orders!$D847,products!$A$1:$A$49,0),MATCH(orders!N$1,products!$A$1:$G$1,0))</f>
        <v>27.945</v>
      </c>
      <c r="O847">
        <f t="shared" si="41"/>
        <v>167.67000000000002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 t="shared" si="39"/>
        <v>Arabica</v>
      </c>
      <c r="K848" t="str">
        <f>INDEX(products!$A$1:$G$49,MATCH(orders!$D848,products!$A$1:$A$49,0),MATCH(orders!K$1,products!$A$1:$G$1,0))</f>
        <v>M</v>
      </c>
      <c r="L848" t="str">
        <f t="shared" si="40"/>
        <v>Medium</v>
      </c>
      <c r="M848">
        <f>INDEX(products!$A$1:$G$49,MATCH(orders!$D848,products!$A$1:$A$49,0),MATCH(orders!M$1,products!$A$1:$G$1,0))</f>
        <v>2.5</v>
      </c>
      <c r="N848">
        <f>INDEX(products!$A$1:$G$49,MATCH(orders!$D848,products!$A$1:$A$49,0),MATCH(orders!N$1,products!$A$1:$G$1,0))</f>
        <v>25.874999999999996</v>
      </c>
      <c r="O848">
        <f t="shared" si="41"/>
        <v>51.749999999999993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 t="shared" si="39"/>
        <v>Arabica</v>
      </c>
      <c r="K849" t="str">
        <f>INDEX(products!$A$1:$G$49,MATCH(orders!$D849,products!$A$1:$A$49,0),MATCH(orders!K$1,products!$A$1:$G$1,0))</f>
        <v>D</v>
      </c>
      <c r="L849" t="str">
        <f t="shared" si="40"/>
        <v>Dark</v>
      </c>
      <c r="M849">
        <f>INDEX(products!$A$1:$G$49,MATCH(orders!$D849,products!$A$1:$A$49,0),MATCH(orders!M$1,products!$A$1:$G$1,0))</f>
        <v>0.2</v>
      </c>
      <c r="N849">
        <f>INDEX(products!$A$1:$G$49,MATCH(orders!$D849,products!$A$1:$A$49,0),MATCH(orders!N$1,products!$A$1:$G$1,0))</f>
        <v>2.9849999999999999</v>
      </c>
      <c r="O849">
        <f t="shared" si="41"/>
        <v>8.9550000000000001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 t="shared" si="39"/>
        <v>Excelsa</v>
      </c>
      <c r="K850" t="str">
        <f>INDEX(products!$A$1:$G$49,MATCH(orders!$D850,products!$A$1:$A$49,0),MATCH(orders!K$1,products!$A$1:$G$1,0))</f>
        <v>L</v>
      </c>
      <c r="L850" t="str">
        <f t="shared" si="40"/>
        <v>Light</v>
      </c>
      <c r="M850">
        <f>INDEX(products!$A$1:$G$49,MATCH(orders!$D850,products!$A$1:$A$49,0),MATCH(orders!M$1,products!$A$1:$G$1,0))</f>
        <v>0.5</v>
      </c>
      <c r="N850">
        <f>INDEX(products!$A$1:$G$49,MATCH(orders!$D850,products!$A$1:$A$49,0),MATCH(orders!N$1,products!$A$1:$G$1,0))</f>
        <v>8.91</v>
      </c>
      <c r="O850">
        <f t="shared" si="41"/>
        <v>53.46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 t="shared" si="39"/>
        <v>Arabica</v>
      </c>
      <c r="K851" t="str">
        <f>INDEX(products!$A$1:$G$49,MATCH(orders!$D851,products!$A$1:$A$49,0),MATCH(orders!K$1,products!$A$1:$G$1,0))</f>
        <v>L</v>
      </c>
      <c r="L851" t="str">
        <f t="shared" si="40"/>
        <v>Light</v>
      </c>
      <c r="M851">
        <f>INDEX(products!$A$1:$G$49,MATCH(orders!$D851,products!$A$1:$A$49,0),MATCH(orders!M$1,products!$A$1:$G$1,0))</f>
        <v>0.2</v>
      </c>
      <c r="N851">
        <f>INDEX(products!$A$1:$G$49,MATCH(orders!$D851,products!$A$1:$A$49,0),MATCH(orders!N$1,products!$A$1:$G$1,0))</f>
        <v>3.8849999999999998</v>
      </c>
      <c r="O851">
        <f t="shared" si="41"/>
        <v>23.31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 t="shared" si="39"/>
        <v>Arabica</v>
      </c>
      <c r="K852" t="str">
        <f>INDEX(products!$A$1:$G$49,MATCH(orders!$D852,products!$A$1:$A$49,0),MATCH(orders!K$1,products!$A$1:$G$1,0))</f>
        <v>M</v>
      </c>
      <c r="L852" t="str">
        <f t="shared" si="40"/>
        <v>Medium</v>
      </c>
      <c r="M852">
        <f>INDEX(products!$A$1:$G$49,MATCH(orders!$D852,products!$A$1:$A$49,0),MATCH(orders!M$1,products!$A$1:$G$1,0))</f>
        <v>0.2</v>
      </c>
      <c r="N852">
        <f>INDEX(products!$A$1:$G$49,MATCH(orders!$D852,products!$A$1:$A$49,0),MATCH(orders!N$1,products!$A$1:$G$1,0))</f>
        <v>3.375</v>
      </c>
      <c r="O852">
        <f t="shared" si="41"/>
        <v>6.75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 t="shared" si="39"/>
        <v>Liberica</v>
      </c>
      <c r="K853" t="str">
        <f>INDEX(products!$A$1:$G$49,MATCH(orders!$D853,products!$A$1:$A$49,0),MATCH(orders!K$1,products!$A$1:$G$1,0))</f>
        <v>D</v>
      </c>
      <c r="L853" t="str">
        <f t="shared" si="40"/>
        <v>Dark</v>
      </c>
      <c r="M853">
        <f>INDEX(products!$A$1:$G$49,MATCH(orders!$D853,products!$A$1:$A$49,0),MATCH(orders!M$1,products!$A$1:$G$1,0))</f>
        <v>0.5</v>
      </c>
      <c r="N853">
        <f>INDEX(products!$A$1:$G$49,MATCH(orders!$D853,products!$A$1:$A$49,0),MATCH(orders!N$1,products!$A$1:$G$1,0))</f>
        <v>7.77</v>
      </c>
      <c r="O853">
        <f t="shared" si="41"/>
        <v>7.77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 t="shared" si="39"/>
        <v>Liberica</v>
      </c>
      <c r="K854" t="str">
        <f>INDEX(products!$A$1:$G$49,MATCH(orders!$D854,products!$A$1:$A$49,0),MATCH(orders!K$1,products!$A$1:$G$1,0))</f>
        <v>D</v>
      </c>
      <c r="L854" t="str">
        <f t="shared" si="40"/>
        <v>Dark</v>
      </c>
      <c r="M854">
        <f>INDEX(products!$A$1:$G$49,MATCH(orders!$D854,products!$A$1:$A$49,0),MATCH(orders!M$1,products!$A$1:$G$1,0))</f>
        <v>2.5</v>
      </c>
      <c r="N854">
        <f>INDEX(products!$A$1:$G$49,MATCH(orders!$D854,products!$A$1:$A$49,0),MATCH(orders!N$1,products!$A$1:$G$1,0))</f>
        <v>29.784999999999997</v>
      </c>
      <c r="O854">
        <f t="shared" si="41"/>
        <v>119.13999999999999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 t="shared" si="39"/>
        <v>Arabica</v>
      </c>
      <c r="K855" t="str">
        <f>INDEX(products!$A$1:$G$49,MATCH(orders!$D855,products!$A$1:$A$49,0),MATCH(orders!K$1,products!$A$1:$G$1,0))</f>
        <v>D</v>
      </c>
      <c r="L855" t="str">
        <f t="shared" si="40"/>
        <v>Dark</v>
      </c>
      <c r="M855">
        <f>INDEX(products!$A$1:$G$49,MATCH(orders!$D855,products!$A$1:$A$49,0),MATCH(orders!M$1,products!$A$1:$G$1,0))</f>
        <v>1</v>
      </c>
      <c r="N855">
        <f>INDEX(products!$A$1:$G$49,MATCH(orders!$D855,products!$A$1:$A$49,0),MATCH(orders!N$1,products!$A$1:$G$1,0))</f>
        <v>9.9499999999999993</v>
      </c>
      <c r="O855">
        <f t="shared" si="41"/>
        <v>19.899999999999999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 t="shared" si="39"/>
        <v>Robusta</v>
      </c>
      <c r="K856" t="str">
        <f>INDEX(products!$A$1:$G$49,MATCH(orders!$D856,products!$A$1:$A$49,0),MATCH(orders!K$1,products!$A$1:$G$1,0))</f>
        <v>L</v>
      </c>
      <c r="L856" t="str">
        <f t="shared" si="40"/>
        <v>Light</v>
      </c>
      <c r="M856">
        <f>INDEX(products!$A$1:$G$49,MATCH(orders!$D856,products!$A$1:$A$49,0),MATCH(orders!M$1,products!$A$1:$G$1,0))</f>
        <v>0.5</v>
      </c>
      <c r="N856">
        <f>INDEX(products!$A$1:$G$49,MATCH(orders!$D856,products!$A$1:$A$49,0),MATCH(orders!N$1,products!$A$1:$G$1,0))</f>
        <v>7.169999999999999</v>
      </c>
      <c r="O856">
        <f t="shared" si="41"/>
        <v>35.849999999999994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 t="shared" si="39"/>
        <v>Liberica</v>
      </c>
      <c r="K857" t="str">
        <f>INDEX(products!$A$1:$G$49,MATCH(orders!$D857,products!$A$1:$A$49,0),MATCH(orders!K$1,products!$A$1:$G$1,0))</f>
        <v>D</v>
      </c>
      <c r="L857" t="str">
        <f t="shared" si="40"/>
        <v>Dark</v>
      </c>
      <c r="M857">
        <f>INDEX(products!$A$1:$G$49,MATCH(orders!$D857,products!$A$1:$A$49,0),MATCH(orders!M$1,products!$A$1:$G$1,0))</f>
        <v>2.5</v>
      </c>
      <c r="N857">
        <f>INDEX(products!$A$1:$G$49,MATCH(orders!$D857,products!$A$1:$A$49,0),MATCH(orders!N$1,products!$A$1:$G$1,0))</f>
        <v>29.784999999999997</v>
      </c>
      <c r="O857">
        <f t="shared" si="41"/>
        <v>89.35499999999999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 t="shared" si="39"/>
        <v>Liberica</v>
      </c>
      <c r="K858" t="str">
        <f>INDEX(products!$A$1:$G$49,MATCH(orders!$D858,products!$A$1:$A$49,0),MATCH(orders!K$1,products!$A$1:$G$1,0))</f>
        <v>M</v>
      </c>
      <c r="L858" t="str">
        <f t="shared" si="40"/>
        <v>Medium</v>
      </c>
      <c r="M858">
        <f>INDEX(products!$A$1:$G$49,MATCH(orders!$D858,products!$A$1:$A$49,0),MATCH(orders!M$1,products!$A$1:$G$1,0))</f>
        <v>0.2</v>
      </c>
      <c r="N858">
        <f>INDEX(products!$A$1:$G$49,MATCH(orders!$D858,products!$A$1:$A$49,0),MATCH(orders!N$1,products!$A$1:$G$1,0))</f>
        <v>4.3650000000000002</v>
      </c>
      <c r="O858">
        <f t="shared" si="41"/>
        <v>8.73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 t="shared" si="39"/>
        <v>Robusta</v>
      </c>
      <c r="K859" t="str">
        <f>INDEX(products!$A$1:$G$49,MATCH(orders!$D859,products!$A$1:$A$49,0),MATCH(orders!K$1,products!$A$1:$G$1,0))</f>
        <v>L</v>
      </c>
      <c r="L859" t="str">
        <f t="shared" si="40"/>
        <v>Light</v>
      </c>
      <c r="M859">
        <f>INDEX(products!$A$1:$G$49,MATCH(orders!$D859,products!$A$1:$A$49,0),MATCH(orders!M$1,products!$A$1:$G$1,0))</f>
        <v>2.5</v>
      </c>
      <c r="N859">
        <f>INDEX(products!$A$1:$G$49,MATCH(orders!$D859,products!$A$1:$A$49,0),MATCH(orders!N$1,products!$A$1:$G$1,0))</f>
        <v>27.484999999999996</v>
      </c>
      <c r="O859">
        <f t="shared" si="41"/>
        <v>137.42499999999998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 t="shared" si="39"/>
        <v>Liberica</v>
      </c>
      <c r="K860" t="str">
        <f>INDEX(products!$A$1:$G$49,MATCH(orders!$D860,products!$A$1:$A$49,0),MATCH(orders!K$1,products!$A$1:$G$1,0))</f>
        <v>M</v>
      </c>
      <c r="L860" t="str">
        <f t="shared" si="40"/>
        <v>Medium</v>
      </c>
      <c r="M860">
        <f>INDEX(products!$A$1:$G$49,MATCH(orders!$D860,products!$A$1:$A$49,0),MATCH(orders!M$1,products!$A$1:$G$1,0))</f>
        <v>0.5</v>
      </c>
      <c r="N860">
        <f>INDEX(products!$A$1:$G$49,MATCH(orders!$D860,products!$A$1:$A$49,0),MATCH(orders!N$1,products!$A$1:$G$1,0))</f>
        <v>8.73</v>
      </c>
      <c r="O860">
        <f t="shared" si="41"/>
        <v>34.92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 t="shared" si="39"/>
        <v>Arabica</v>
      </c>
      <c r="K861" t="str">
        <f>INDEX(products!$A$1:$G$49,MATCH(orders!$D861,products!$A$1:$A$49,0),MATCH(orders!K$1,products!$A$1:$G$1,0))</f>
        <v>L</v>
      </c>
      <c r="L861" t="str">
        <f t="shared" si="40"/>
        <v>Light</v>
      </c>
      <c r="M861">
        <f>INDEX(products!$A$1:$G$49,MATCH(orders!$D861,products!$A$1:$A$49,0),MATCH(orders!M$1,products!$A$1:$G$1,0))</f>
        <v>2.5</v>
      </c>
      <c r="N861">
        <f>INDEX(products!$A$1:$G$49,MATCH(orders!$D861,products!$A$1:$A$49,0),MATCH(orders!N$1,products!$A$1:$G$1,0))</f>
        <v>29.784999999999997</v>
      </c>
      <c r="O861">
        <f t="shared" si="41"/>
        <v>178.70999999999998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 t="shared" si="39"/>
        <v>Arabica</v>
      </c>
      <c r="K862" t="str">
        <f>INDEX(products!$A$1:$G$49,MATCH(orders!$D862,products!$A$1:$A$49,0),MATCH(orders!K$1,products!$A$1:$G$1,0))</f>
        <v>M</v>
      </c>
      <c r="L862" t="str">
        <f t="shared" si="40"/>
        <v>Medium</v>
      </c>
      <c r="M862">
        <f>INDEX(products!$A$1:$G$49,MATCH(orders!$D862,products!$A$1:$A$49,0),MATCH(orders!M$1,products!$A$1:$G$1,0))</f>
        <v>2.5</v>
      </c>
      <c r="N862">
        <f>INDEX(products!$A$1:$G$49,MATCH(orders!$D862,products!$A$1:$A$49,0),MATCH(orders!N$1,products!$A$1:$G$1,0))</f>
        <v>25.874999999999996</v>
      </c>
      <c r="O862">
        <f t="shared" si="41"/>
        <v>25.874999999999996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 t="shared" si="39"/>
        <v>Liberica</v>
      </c>
      <c r="K863" t="str">
        <f>INDEX(products!$A$1:$G$49,MATCH(orders!$D863,products!$A$1:$A$49,0),MATCH(orders!K$1,products!$A$1:$G$1,0))</f>
        <v>D</v>
      </c>
      <c r="L863" t="str">
        <f t="shared" si="40"/>
        <v>Dark</v>
      </c>
      <c r="M863">
        <f>INDEX(products!$A$1:$G$49,MATCH(orders!$D863,products!$A$1:$A$49,0),MATCH(orders!M$1,products!$A$1:$G$1,0))</f>
        <v>1</v>
      </c>
      <c r="N863">
        <f>INDEX(products!$A$1:$G$49,MATCH(orders!$D863,products!$A$1:$A$49,0),MATCH(orders!N$1,products!$A$1:$G$1,0))</f>
        <v>12.95</v>
      </c>
      <c r="O863">
        <f t="shared" si="41"/>
        <v>77.699999999999989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 t="shared" si="39"/>
        <v>Robusta</v>
      </c>
      <c r="K864" t="str">
        <f>INDEX(products!$A$1:$G$49,MATCH(orders!$D864,products!$A$1:$A$49,0),MATCH(orders!K$1,products!$A$1:$G$1,0))</f>
        <v>M</v>
      </c>
      <c r="L864" t="str">
        <f t="shared" si="40"/>
        <v>Medium</v>
      </c>
      <c r="M864">
        <f>INDEX(products!$A$1:$G$49,MATCH(orders!$D864,products!$A$1:$A$49,0),MATCH(orders!M$1,products!$A$1:$G$1,0))</f>
        <v>1</v>
      </c>
      <c r="N864">
        <f>INDEX(products!$A$1:$G$49,MATCH(orders!$D864,products!$A$1:$A$49,0),MATCH(orders!N$1,products!$A$1:$G$1,0))</f>
        <v>9.9499999999999993</v>
      </c>
      <c r="O864">
        <f t="shared" si="41"/>
        <v>9.9499999999999993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 t="shared" si="39"/>
        <v>Liberica</v>
      </c>
      <c r="K865" t="str">
        <f>INDEX(products!$A$1:$G$49,MATCH(orders!$D865,products!$A$1:$A$49,0),MATCH(orders!K$1,products!$A$1:$G$1,0))</f>
        <v>M</v>
      </c>
      <c r="L865" t="str">
        <f t="shared" si="40"/>
        <v>Medium</v>
      </c>
      <c r="M865">
        <f>INDEX(products!$A$1:$G$49,MATCH(orders!$D865,products!$A$1:$A$49,0),MATCH(orders!M$1,products!$A$1:$G$1,0))</f>
        <v>1</v>
      </c>
      <c r="N865">
        <f>INDEX(products!$A$1:$G$49,MATCH(orders!$D865,products!$A$1:$A$49,0),MATCH(orders!N$1,products!$A$1:$G$1,0))</f>
        <v>14.55</v>
      </c>
      <c r="O865">
        <f t="shared" si="41"/>
        <v>29.1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 t="shared" si="39"/>
        <v>Robusta</v>
      </c>
      <c r="K866" t="str">
        <f>INDEX(products!$A$1:$G$49,MATCH(orders!$D866,products!$A$1:$A$49,0),MATCH(orders!K$1,products!$A$1:$G$1,0))</f>
        <v>L</v>
      </c>
      <c r="L866" t="str">
        <f t="shared" si="40"/>
        <v>Light</v>
      </c>
      <c r="M866">
        <f>INDEX(products!$A$1:$G$49,MATCH(orders!$D866,products!$A$1:$A$49,0),MATCH(orders!M$1,products!$A$1:$G$1,0))</f>
        <v>0.2</v>
      </c>
      <c r="N866">
        <f>INDEX(products!$A$1:$G$49,MATCH(orders!$D866,products!$A$1:$A$49,0),MATCH(orders!N$1,products!$A$1:$G$1,0))</f>
        <v>3.5849999999999995</v>
      </c>
      <c r="O866">
        <f t="shared" si="41"/>
        <v>21.509999999999998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 t="shared" si="39"/>
        <v>Arabica</v>
      </c>
      <c r="K867" t="str">
        <f>INDEX(products!$A$1:$G$49,MATCH(orders!$D867,products!$A$1:$A$49,0),MATCH(orders!K$1,products!$A$1:$G$1,0))</f>
        <v>M</v>
      </c>
      <c r="L867" t="str">
        <f t="shared" si="40"/>
        <v>Medium</v>
      </c>
      <c r="M867">
        <f>INDEX(products!$A$1:$G$49,MATCH(orders!$D867,products!$A$1:$A$49,0),MATCH(orders!M$1,products!$A$1:$G$1,0))</f>
        <v>0.5</v>
      </c>
      <c r="N867">
        <f>INDEX(products!$A$1:$G$49,MATCH(orders!$D867,products!$A$1:$A$49,0),MATCH(orders!N$1,products!$A$1:$G$1,0))</f>
        <v>6.75</v>
      </c>
      <c r="O867">
        <f t="shared" si="41"/>
        <v>6.75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 t="shared" si="39"/>
        <v>Arabica</v>
      </c>
      <c r="K868" t="str">
        <f>INDEX(products!$A$1:$G$49,MATCH(orders!$D868,products!$A$1:$A$49,0),MATCH(orders!K$1,products!$A$1:$G$1,0))</f>
        <v>D</v>
      </c>
      <c r="L868" t="str">
        <f t="shared" si="40"/>
        <v>Dark</v>
      </c>
      <c r="M868">
        <f>INDEX(products!$A$1:$G$49,MATCH(orders!$D868,products!$A$1:$A$49,0),MATCH(orders!M$1,products!$A$1:$G$1,0))</f>
        <v>0.5</v>
      </c>
      <c r="N868">
        <f>INDEX(products!$A$1:$G$49,MATCH(orders!$D868,products!$A$1:$A$49,0),MATCH(orders!N$1,products!$A$1:$G$1,0))</f>
        <v>5.97</v>
      </c>
      <c r="O868">
        <f t="shared" si="41"/>
        <v>17.91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 t="shared" si="39"/>
        <v>Arabica</v>
      </c>
      <c r="K869" t="str">
        <f>INDEX(products!$A$1:$G$49,MATCH(orders!$D869,products!$A$1:$A$49,0),MATCH(orders!K$1,products!$A$1:$G$1,0))</f>
        <v>L</v>
      </c>
      <c r="L869" t="str">
        <f t="shared" si="40"/>
        <v>Light</v>
      </c>
      <c r="M869">
        <f>INDEX(products!$A$1:$G$49,MATCH(orders!$D869,products!$A$1:$A$49,0),MATCH(orders!M$1,products!$A$1:$G$1,0))</f>
        <v>2.5</v>
      </c>
      <c r="N869">
        <f>INDEX(products!$A$1:$G$49,MATCH(orders!$D869,products!$A$1:$A$49,0),MATCH(orders!N$1,products!$A$1:$G$1,0))</f>
        <v>29.784999999999997</v>
      </c>
      <c r="O869">
        <f t="shared" si="41"/>
        <v>29.784999999999997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 t="shared" si="39"/>
        <v>Excelsa</v>
      </c>
      <c r="K870" t="str">
        <f>INDEX(products!$A$1:$G$49,MATCH(orders!$D870,products!$A$1:$A$49,0),MATCH(orders!K$1,products!$A$1:$G$1,0))</f>
        <v>M</v>
      </c>
      <c r="L870" t="str">
        <f t="shared" si="40"/>
        <v>Medium</v>
      </c>
      <c r="M870">
        <f>INDEX(products!$A$1:$G$49,MATCH(orders!$D870,products!$A$1:$A$49,0),MATCH(orders!M$1,products!$A$1:$G$1,0))</f>
        <v>0.5</v>
      </c>
      <c r="N870">
        <f>INDEX(products!$A$1:$G$49,MATCH(orders!$D870,products!$A$1:$A$49,0),MATCH(orders!N$1,products!$A$1:$G$1,0))</f>
        <v>8.25</v>
      </c>
      <c r="O870">
        <f t="shared" si="41"/>
        <v>41.25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 t="shared" si="39"/>
        <v>Robusta</v>
      </c>
      <c r="K871" t="str">
        <f>INDEX(products!$A$1:$G$49,MATCH(orders!$D871,products!$A$1:$A$49,0),MATCH(orders!K$1,products!$A$1:$G$1,0))</f>
        <v>M</v>
      </c>
      <c r="L871" t="str">
        <f t="shared" si="40"/>
        <v>Medium</v>
      </c>
      <c r="M871">
        <f>INDEX(products!$A$1:$G$49,MATCH(orders!$D871,products!$A$1:$A$49,0),MATCH(orders!M$1,products!$A$1:$G$1,0))</f>
        <v>0.5</v>
      </c>
      <c r="N871">
        <f>INDEX(products!$A$1:$G$49,MATCH(orders!$D871,products!$A$1:$A$49,0),MATCH(orders!N$1,products!$A$1:$G$1,0))</f>
        <v>5.97</v>
      </c>
      <c r="O871">
        <f t="shared" si="41"/>
        <v>17.91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 t="shared" si="39"/>
        <v>Excelsa</v>
      </c>
      <c r="K872" t="str">
        <f>INDEX(products!$A$1:$G$49,MATCH(orders!$D872,products!$A$1:$A$49,0),MATCH(orders!K$1,products!$A$1:$G$1,0))</f>
        <v>D</v>
      </c>
      <c r="L872" t="str">
        <f t="shared" si="40"/>
        <v>Dark</v>
      </c>
      <c r="M872">
        <f>INDEX(products!$A$1:$G$49,MATCH(orders!$D872,products!$A$1:$A$49,0),MATCH(orders!M$1,products!$A$1:$G$1,0))</f>
        <v>0.5</v>
      </c>
      <c r="N872">
        <f>INDEX(products!$A$1:$G$49,MATCH(orders!$D872,products!$A$1:$A$49,0),MATCH(orders!N$1,products!$A$1:$G$1,0))</f>
        <v>7.29</v>
      </c>
      <c r="O872">
        <f t="shared" si="41"/>
        <v>7.29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 t="shared" si="39"/>
        <v>Excelsa</v>
      </c>
      <c r="K873" t="str">
        <f>INDEX(products!$A$1:$G$49,MATCH(orders!$D873,products!$A$1:$A$49,0),MATCH(orders!K$1,products!$A$1:$G$1,0))</f>
        <v>L</v>
      </c>
      <c r="L873" t="str">
        <f t="shared" si="40"/>
        <v>Light</v>
      </c>
      <c r="M873">
        <f>INDEX(products!$A$1:$G$49,MATCH(orders!$D873,products!$A$1:$A$49,0),MATCH(orders!M$1,products!$A$1:$G$1,0))</f>
        <v>1</v>
      </c>
      <c r="N873">
        <f>INDEX(products!$A$1:$G$49,MATCH(orders!$D873,products!$A$1:$A$49,0),MATCH(orders!N$1,products!$A$1:$G$1,0))</f>
        <v>14.85</v>
      </c>
      <c r="O873">
        <f t="shared" si="41"/>
        <v>29.7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 t="shared" si="39"/>
        <v>Arabica</v>
      </c>
      <c r="K874" t="str">
        <f>INDEX(products!$A$1:$G$49,MATCH(orders!$D874,products!$A$1:$A$49,0),MATCH(orders!K$1,products!$A$1:$G$1,0))</f>
        <v>M</v>
      </c>
      <c r="L874" t="str">
        <f t="shared" si="40"/>
        <v>Medium</v>
      </c>
      <c r="M874">
        <f>INDEX(products!$A$1:$G$49,MATCH(orders!$D874,products!$A$1:$A$49,0),MATCH(orders!M$1,products!$A$1:$G$1,0))</f>
        <v>1</v>
      </c>
      <c r="N874">
        <f>INDEX(products!$A$1:$G$49,MATCH(orders!$D874,products!$A$1:$A$49,0),MATCH(orders!N$1,products!$A$1:$G$1,0))</f>
        <v>11.25</v>
      </c>
      <c r="O874">
        <f t="shared" si="41"/>
        <v>22.5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 t="shared" si="39"/>
        <v>Robusta</v>
      </c>
      <c r="K875" t="str">
        <f>INDEX(products!$A$1:$G$49,MATCH(orders!$D875,products!$A$1:$A$49,0),MATCH(orders!K$1,products!$A$1:$G$1,0))</f>
        <v>M</v>
      </c>
      <c r="L875" t="str">
        <f t="shared" si="40"/>
        <v>Medium</v>
      </c>
      <c r="M875">
        <f>INDEX(products!$A$1:$G$49,MATCH(orders!$D875,products!$A$1:$A$49,0),MATCH(orders!M$1,products!$A$1:$G$1,0))</f>
        <v>0.2</v>
      </c>
      <c r="N875">
        <f>INDEX(products!$A$1:$G$49,MATCH(orders!$D875,products!$A$1:$A$49,0),MATCH(orders!N$1,products!$A$1:$G$1,0))</f>
        <v>2.9849999999999999</v>
      </c>
      <c r="O875">
        <f t="shared" si="41"/>
        <v>11.94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 t="shared" si="39"/>
        <v>Arabica</v>
      </c>
      <c r="K876" t="str">
        <f>INDEX(products!$A$1:$G$49,MATCH(orders!$D876,products!$A$1:$A$49,0),MATCH(orders!K$1,products!$A$1:$G$1,0))</f>
        <v>L</v>
      </c>
      <c r="L876" t="str">
        <f t="shared" si="40"/>
        <v>Light</v>
      </c>
      <c r="M876">
        <f>INDEX(products!$A$1:$G$49,MATCH(orders!$D876,products!$A$1:$A$49,0),MATCH(orders!M$1,products!$A$1:$G$1,0))</f>
        <v>1</v>
      </c>
      <c r="N876">
        <f>INDEX(products!$A$1:$G$49,MATCH(orders!$D876,products!$A$1:$A$49,0),MATCH(orders!N$1,products!$A$1:$G$1,0))</f>
        <v>12.95</v>
      </c>
      <c r="O876">
        <f t="shared" si="41"/>
        <v>25.9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 t="shared" si="39"/>
        <v>Liberica</v>
      </c>
      <c r="K877" t="str">
        <f>INDEX(products!$A$1:$G$49,MATCH(orders!$D877,products!$A$1:$A$49,0),MATCH(orders!K$1,products!$A$1:$G$1,0))</f>
        <v>M</v>
      </c>
      <c r="L877" t="str">
        <f t="shared" si="40"/>
        <v>Medium</v>
      </c>
      <c r="M877">
        <f>INDEX(products!$A$1:$G$49,MATCH(orders!$D877,products!$A$1:$A$49,0),MATCH(orders!M$1,products!$A$1:$G$1,0))</f>
        <v>0.5</v>
      </c>
      <c r="N877">
        <f>INDEX(products!$A$1:$G$49,MATCH(orders!$D877,products!$A$1:$A$49,0),MATCH(orders!N$1,products!$A$1:$G$1,0))</f>
        <v>8.73</v>
      </c>
      <c r="O877">
        <f t="shared" si="41"/>
        <v>43.650000000000006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 t="shared" si="39"/>
        <v>Arabica</v>
      </c>
      <c r="K878" t="str">
        <f>INDEX(products!$A$1:$G$49,MATCH(orders!$D878,products!$A$1:$A$49,0),MATCH(orders!K$1,products!$A$1:$G$1,0))</f>
        <v>L</v>
      </c>
      <c r="L878" t="str">
        <f t="shared" si="40"/>
        <v>Light</v>
      </c>
      <c r="M878">
        <f>INDEX(products!$A$1:$G$49,MATCH(orders!$D878,products!$A$1:$A$49,0),MATCH(orders!M$1,products!$A$1:$G$1,0))</f>
        <v>0.5</v>
      </c>
      <c r="N878">
        <f>INDEX(products!$A$1:$G$49,MATCH(orders!$D878,products!$A$1:$A$49,0),MATCH(orders!N$1,products!$A$1:$G$1,0))</f>
        <v>7.77</v>
      </c>
      <c r="O878">
        <f t="shared" si="41"/>
        <v>46.62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 t="shared" si="39"/>
        <v>Liberica</v>
      </c>
      <c r="K879" t="str">
        <f>INDEX(products!$A$1:$G$49,MATCH(orders!$D879,products!$A$1:$A$49,0),MATCH(orders!K$1,products!$A$1:$G$1,0))</f>
        <v>L</v>
      </c>
      <c r="L879" t="str">
        <f t="shared" si="40"/>
        <v>Light</v>
      </c>
      <c r="M879">
        <f>INDEX(products!$A$1:$G$49,MATCH(orders!$D879,products!$A$1:$A$49,0),MATCH(orders!M$1,products!$A$1:$G$1,0))</f>
        <v>0.5</v>
      </c>
      <c r="N879">
        <f>INDEX(products!$A$1:$G$49,MATCH(orders!$D879,products!$A$1:$A$49,0),MATCH(orders!N$1,products!$A$1:$G$1,0))</f>
        <v>9.51</v>
      </c>
      <c r="O879">
        <f t="shared" si="41"/>
        <v>28.53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 t="shared" si="39"/>
        <v>Robusta</v>
      </c>
      <c r="K880" t="str">
        <f>INDEX(products!$A$1:$G$49,MATCH(orders!$D880,products!$A$1:$A$49,0),MATCH(orders!K$1,products!$A$1:$G$1,0))</f>
        <v>L</v>
      </c>
      <c r="L880" t="str">
        <f t="shared" si="40"/>
        <v>Light</v>
      </c>
      <c r="M880">
        <f>INDEX(products!$A$1:$G$49,MATCH(orders!$D880,products!$A$1:$A$49,0),MATCH(orders!M$1,products!$A$1:$G$1,0))</f>
        <v>2.5</v>
      </c>
      <c r="N880">
        <f>INDEX(products!$A$1:$G$49,MATCH(orders!$D880,products!$A$1:$A$49,0),MATCH(orders!N$1,products!$A$1:$G$1,0))</f>
        <v>27.484999999999996</v>
      </c>
      <c r="O880">
        <f t="shared" si="41"/>
        <v>27.484999999999996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 t="shared" si="39"/>
        <v>Excelsa</v>
      </c>
      <c r="K881" t="str">
        <f>INDEX(products!$A$1:$G$49,MATCH(orders!$D881,products!$A$1:$A$49,0),MATCH(orders!K$1,products!$A$1:$G$1,0))</f>
        <v>D</v>
      </c>
      <c r="L881" t="str">
        <f t="shared" si="40"/>
        <v>Dark</v>
      </c>
      <c r="M881">
        <f>INDEX(products!$A$1:$G$49,MATCH(orders!$D881,products!$A$1:$A$49,0),MATCH(orders!M$1,products!$A$1:$G$1,0))</f>
        <v>0.2</v>
      </c>
      <c r="N881">
        <f>INDEX(products!$A$1:$G$49,MATCH(orders!$D881,products!$A$1:$A$49,0),MATCH(orders!N$1,products!$A$1:$G$1,0))</f>
        <v>3.645</v>
      </c>
      <c r="O881">
        <f t="shared" si="41"/>
        <v>10.935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 t="shared" si="39"/>
        <v>Robusta</v>
      </c>
      <c r="K882" t="str">
        <f>INDEX(products!$A$1:$G$49,MATCH(orders!$D882,products!$A$1:$A$49,0),MATCH(orders!K$1,products!$A$1:$G$1,0))</f>
        <v>L</v>
      </c>
      <c r="L882" t="str">
        <f t="shared" si="40"/>
        <v>Light</v>
      </c>
      <c r="M882">
        <f>INDEX(products!$A$1:$G$49,MATCH(orders!$D882,products!$A$1:$A$49,0),MATCH(orders!M$1,products!$A$1:$G$1,0))</f>
        <v>0.2</v>
      </c>
      <c r="N882">
        <f>INDEX(products!$A$1:$G$49,MATCH(orders!$D882,products!$A$1:$A$49,0),MATCH(orders!N$1,products!$A$1:$G$1,0))</f>
        <v>3.5849999999999995</v>
      </c>
      <c r="O882">
        <f t="shared" si="41"/>
        <v>7.169999999999999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 t="shared" si="39"/>
        <v>Arabica</v>
      </c>
      <c r="K883" t="str">
        <f>INDEX(products!$A$1:$G$49,MATCH(orders!$D883,products!$A$1:$A$49,0),MATCH(orders!K$1,products!$A$1:$G$1,0))</f>
        <v>L</v>
      </c>
      <c r="L883" t="str">
        <f t="shared" si="40"/>
        <v>Light</v>
      </c>
      <c r="M883">
        <f>INDEX(products!$A$1:$G$49,MATCH(orders!$D883,products!$A$1:$A$49,0),MATCH(orders!M$1,products!$A$1:$G$1,0))</f>
        <v>0.2</v>
      </c>
      <c r="N883">
        <f>INDEX(products!$A$1:$G$49,MATCH(orders!$D883,products!$A$1:$A$49,0),MATCH(orders!N$1,products!$A$1:$G$1,0))</f>
        <v>3.8849999999999998</v>
      </c>
      <c r="O883">
        <f t="shared" si="41"/>
        <v>23.31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 t="shared" si="39"/>
        <v>Arabica</v>
      </c>
      <c r="K884" t="str">
        <f>INDEX(products!$A$1:$G$49,MATCH(orders!$D884,products!$A$1:$A$49,0),MATCH(orders!K$1,products!$A$1:$G$1,0))</f>
        <v>D</v>
      </c>
      <c r="L884" t="str">
        <f t="shared" si="40"/>
        <v>Dark</v>
      </c>
      <c r="M884">
        <f>INDEX(products!$A$1:$G$49,MATCH(orders!$D884,products!$A$1:$A$49,0),MATCH(orders!M$1,products!$A$1:$G$1,0))</f>
        <v>2.5</v>
      </c>
      <c r="N884">
        <f>INDEX(products!$A$1:$G$49,MATCH(orders!$D884,products!$A$1:$A$49,0),MATCH(orders!N$1,products!$A$1:$G$1,0))</f>
        <v>22.884999999999998</v>
      </c>
      <c r="O884">
        <f t="shared" si="41"/>
        <v>114.42499999999998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 t="shared" si="39"/>
        <v>Arabica</v>
      </c>
      <c r="K885" t="str">
        <f>INDEX(products!$A$1:$G$49,MATCH(orders!$D885,products!$A$1:$A$49,0),MATCH(orders!K$1,products!$A$1:$G$1,0))</f>
        <v>M</v>
      </c>
      <c r="L885" t="str">
        <f t="shared" si="40"/>
        <v>Medium</v>
      </c>
      <c r="M885">
        <f>INDEX(products!$A$1:$G$49,MATCH(orders!$D885,products!$A$1:$A$49,0),MATCH(orders!M$1,products!$A$1:$G$1,0))</f>
        <v>2.5</v>
      </c>
      <c r="N885">
        <f>INDEX(products!$A$1:$G$49,MATCH(orders!$D885,products!$A$1:$A$49,0),MATCH(orders!N$1,products!$A$1:$G$1,0))</f>
        <v>25.874999999999996</v>
      </c>
      <c r="O885">
        <f t="shared" si="41"/>
        <v>77.624999999999986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 t="shared" si="39"/>
        <v>Robusta</v>
      </c>
      <c r="K886" t="str">
        <f>INDEX(products!$A$1:$G$49,MATCH(orders!$D886,products!$A$1:$A$49,0),MATCH(orders!K$1,products!$A$1:$G$1,0))</f>
        <v>D</v>
      </c>
      <c r="L886" t="str">
        <f t="shared" si="40"/>
        <v>Dark</v>
      </c>
      <c r="M886">
        <f>INDEX(products!$A$1:$G$49,MATCH(orders!$D886,products!$A$1:$A$49,0),MATCH(orders!M$1,products!$A$1:$G$1,0))</f>
        <v>0.5</v>
      </c>
      <c r="N886">
        <f>INDEX(products!$A$1:$G$49,MATCH(orders!$D886,products!$A$1:$A$49,0),MATCH(orders!N$1,products!$A$1:$G$1,0))</f>
        <v>5.3699999999999992</v>
      </c>
      <c r="O886">
        <f t="shared" si="41"/>
        <v>5.3699999999999992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 t="shared" si="39"/>
        <v>Robusta</v>
      </c>
      <c r="K887" t="str">
        <f>INDEX(products!$A$1:$G$49,MATCH(orders!$D887,products!$A$1:$A$49,0),MATCH(orders!K$1,products!$A$1:$G$1,0))</f>
        <v>D</v>
      </c>
      <c r="L887" t="str">
        <f t="shared" si="40"/>
        <v>Dark</v>
      </c>
      <c r="M887">
        <f>INDEX(products!$A$1:$G$49,MATCH(orders!$D887,products!$A$1:$A$49,0),MATCH(orders!M$1,products!$A$1:$G$1,0))</f>
        <v>2.5</v>
      </c>
      <c r="N887">
        <f>INDEX(products!$A$1:$G$49,MATCH(orders!$D887,products!$A$1:$A$49,0),MATCH(orders!N$1,products!$A$1:$G$1,0))</f>
        <v>20.584999999999997</v>
      </c>
      <c r="O887">
        <f t="shared" si="41"/>
        <v>123.50999999999999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 t="shared" si="39"/>
        <v>Liberica</v>
      </c>
      <c r="K888" t="str">
        <f>INDEX(products!$A$1:$G$49,MATCH(orders!$D888,products!$A$1:$A$49,0),MATCH(orders!K$1,products!$A$1:$G$1,0))</f>
        <v>M</v>
      </c>
      <c r="L888" t="str">
        <f t="shared" si="40"/>
        <v>Medium</v>
      </c>
      <c r="M888">
        <f>INDEX(products!$A$1:$G$49,MATCH(orders!$D888,products!$A$1:$A$49,0),MATCH(orders!M$1,products!$A$1:$G$1,0))</f>
        <v>0.5</v>
      </c>
      <c r="N888">
        <f>INDEX(products!$A$1:$G$49,MATCH(orders!$D888,products!$A$1:$A$49,0),MATCH(orders!N$1,products!$A$1:$G$1,0))</f>
        <v>8.73</v>
      </c>
      <c r="O888">
        <f t="shared" si="41"/>
        <v>17.46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 t="shared" si="39"/>
        <v>Excelsa</v>
      </c>
      <c r="K889" t="str">
        <f>INDEX(products!$A$1:$G$49,MATCH(orders!$D889,products!$A$1:$A$49,0),MATCH(orders!K$1,products!$A$1:$G$1,0))</f>
        <v>L</v>
      </c>
      <c r="L889" t="str">
        <f t="shared" si="40"/>
        <v>Light</v>
      </c>
      <c r="M889">
        <f>INDEX(products!$A$1:$G$49,MATCH(orders!$D889,products!$A$1:$A$49,0),MATCH(orders!M$1,products!$A$1:$G$1,0))</f>
        <v>0.2</v>
      </c>
      <c r="N889">
        <f>INDEX(products!$A$1:$G$49,MATCH(orders!$D889,products!$A$1:$A$49,0),MATCH(orders!N$1,products!$A$1:$G$1,0))</f>
        <v>4.4550000000000001</v>
      </c>
      <c r="O889">
        <f t="shared" si="41"/>
        <v>13.365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 t="shared" si="39"/>
        <v>Arabica</v>
      </c>
      <c r="K890" t="str">
        <f>INDEX(products!$A$1:$G$49,MATCH(orders!$D890,products!$A$1:$A$49,0),MATCH(orders!K$1,products!$A$1:$G$1,0))</f>
        <v>L</v>
      </c>
      <c r="L890" t="str">
        <f t="shared" si="40"/>
        <v>Light</v>
      </c>
      <c r="M890">
        <f>INDEX(products!$A$1:$G$49,MATCH(orders!$D890,products!$A$1:$A$49,0),MATCH(orders!M$1,products!$A$1:$G$1,0))</f>
        <v>0.2</v>
      </c>
      <c r="N890">
        <f>INDEX(products!$A$1:$G$49,MATCH(orders!$D890,products!$A$1:$A$49,0),MATCH(orders!N$1,products!$A$1:$G$1,0))</f>
        <v>3.8849999999999998</v>
      </c>
      <c r="O890">
        <f t="shared" si="41"/>
        <v>7.77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 t="shared" si="39"/>
        <v>Robusta</v>
      </c>
      <c r="K891" t="str">
        <f>INDEX(products!$A$1:$G$49,MATCH(orders!$D891,products!$A$1:$A$49,0),MATCH(orders!K$1,products!$A$1:$G$1,0))</f>
        <v>D</v>
      </c>
      <c r="L891" t="str">
        <f t="shared" si="40"/>
        <v>Dark</v>
      </c>
      <c r="M891">
        <f>INDEX(products!$A$1:$G$49,MATCH(orders!$D891,products!$A$1:$A$49,0),MATCH(orders!M$1,products!$A$1:$G$1,0))</f>
        <v>0.2</v>
      </c>
      <c r="N891">
        <f>INDEX(products!$A$1:$G$49,MATCH(orders!$D891,products!$A$1:$A$49,0),MATCH(orders!N$1,products!$A$1:$G$1,0))</f>
        <v>2.6849999999999996</v>
      </c>
      <c r="O891">
        <f t="shared" si="41"/>
        <v>2.6849999999999996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 t="shared" si="39"/>
        <v>Robusta</v>
      </c>
      <c r="K892" t="str">
        <f>INDEX(products!$A$1:$G$49,MATCH(orders!$D892,products!$A$1:$A$49,0),MATCH(orders!K$1,products!$A$1:$G$1,0))</f>
        <v>D</v>
      </c>
      <c r="L892" t="str">
        <f t="shared" si="40"/>
        <v>Dark</v>
      </c>
      <c r="M892">
        <f>INDEX(products!$A$1:$G$49,MATCH(orders!$D892,products!$A$1:$A$49,0),MATCH(orders!M$1,products!$A$1:$G$1,0))</f>
        <v>2.5</v>
      </c>
      <c r="N892">
        <f>INDEX(products!$A$1:$G$49,MATCH(orders!$D892,products!$A$1:$A$49,0),MATCH(orders!N$1,products!$A$1:$G$1,0))</f>
        <v>20.584999999999997</v>
      </c>
      <c r="O892">
        <f t="shared" si="41"/>
        <v>20.584999999999997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 t="shared" si="39"/>
        <v>Arabica</v>
      </c>
      <c r="K893" t="str">
        <f>INDEX(products!$A$1:$G$49,MATCH(orders!$D893,products!$A$1:$A$49,0),MATCH(orders!K$1,products!$A$1:$G$1,0))</f>
        <v>D</v>
      </c>
      <c r="L893" t="str">
        <f t="shared" si="40"/>
        <v>Dark</v>
      </c>
      <c r="M893">
        <f>INDEX(products!$A$1:$G$49,MATCH(orders!$D893,products!$A$1:$A$49,0),MATCH(orders!M$1,products!$A$1:$G$1,0))</f>
        <v>2.5</v>
      </c>
      <c r="N893">
        <f>INDEX(products!$A$1:$G$49,MATCH(orders!$D893,products!$A$1:$A$49,0),MATCH(orders!N$1,products!$A$1:$G$1,0))</f>
        <v>22.884999999999998</v>
      </c>
      <c r="O893">
        <f t="shared" si="41"/>
        <v>114.42499999999998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 t="shared" si="39"/>
        <v>Excelsa</v>
      </c>
      <c r="K894" t="str">
        <f>INDEX(products!$A$1:$G$49,MATCH(orders!$D894,products!$A$1:$A$49,0),MATCH(orders!K$1,products!$A$1:$G$1,0))</f>
        <v>M</v>
      </c>
      <c r="L894" t="str">
        <f t="shared" si="40"/>
        <v>Medium</v>
      </c>
      <c r="M894">
        <f>INDEX(products!$A$1:$G$49,MATCH(orders!$D894,products!$A$1:$A$49,0),MATCH(orders!M$1,products!$A$1:$G$1,0))</f>
        <v>0.2</v>
      </c>
      <c r="N894">
        <f>INDEX(products!$A$1:$G$49,MATCH(orders!$D894,products!$A$1:$A$49,0),MATCH(orders!N$1,products!$A$1:$G$1,0))</f>
        <v>4.125</v>
      </c>
      <c r="O894">
        <f t="shared" si="41"/>
        <v>20.625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 t="shared" si="39"/>
        <v>Liberica</v>
      </c>
      <c r="K895" t="str">
        <f>INDEX(products!$A$1:$G$49,MATCH(orders!$D895,products!$A$1:$A$49,0),MATCH(orders!K$1,products!$A$1:$G$1,0))</f>
        <v>L</v>
      </c>
      <c r="L895" t="str">
        <f t="shared" si="40"/>
        <v>Light</v>
      </c>
      <c r="M895">
        <f>INDEX(products!$A$1:$G$49,MATCH(orders!$D895,products!$A$1:$A$49,0),MATCH(orders!M$1,products!$A$1:$G$1,0))</f>
        <v>0.5</v>
      </c>
      <c r="N895">
        <f>INDEX(products!$A$1:$G$49,MATCH(orders!$D895,products!$A$1:$A$49,0),MATCH(orders!N$1,products!$A$1:$G$1,0))</f>
        <v>9.51</v>
      </c>
      <c r="O895">
        <f t="shared" si="41"/>
        <v>57.06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 t="shared" si="39"/>
        <v>Robusta</v>
      </c>
      <c r="K896" t="str">
        <f>INDEX(products!$A$1:$G$49,MATCH(orders!$D896,products!$A$1:$A$49,0),MATCH(orders!K$1,products!$A$1:$G$1,0))</f>
        <v>D</v>
      </c>
      <c r="L896" t="str">
        <f t="shared" si="40"/>
        <v>Dark</v>
      </c>
      <c r="M896">
        <f>INDEX(products!$A$1:$G$49,MATCH(orders!$D896,products!$A$1:$A$49,0),MATCH(orders!M$1,products!$A$1:$G$1,0))</f>
        <v>2.5</v>
      </c>
      <c r="N896">
        <f>INDEX(products!$A$1:$G$49,MATCH(orders!$D896,products!$A$1:$A$49,0),MATCH(orders!N$1,products!$A$1:$G$1,0))</f>
        <v>20.584999999999997</v>
      </c>
      <c r="O896">
        <f t="shared" si="41"/>
        <v>82.339999999999989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 t="shared" si="39"/>
        <v>Excelsa</v>
      </c>
      <c r="K897" t="str">
        <f>INDEX(products!$A$1:$G$49,MATCH(orders!$D897,products!$A$1:$A$49,0),MATCH(orders!K$1,products!$A$1:$G$1,0))</f>
        <v>M</v>
      </c>
      <c r="L897" t="str">
        <f t="shared" si="40"/>
        <v>Medium</v>
      </c>
      <c r="M897">
        <f>INDEX(products!$A$1:$G$49,MATCH(orders!$D897,products!$A$1:$A$49,0),MATCH(orders!M$1,products!$A$1:$G$1,0))</f>
        <v>2.5</v>
      </c>
      <c r="N897">
        <f>INDEX(products!$A$1:$G$49,MATCH(orders!$D897,products!$A$1:$A$49,0),MATCH(orders!N$1,products!$A$1:$G$1,0))</f>
        <v>31.624999999999996</v>
      </c>
      <c r="O897">
        <f t="shared" si="41"/>
        <v>158.12499999999997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 t="shared" si="39"/>
        <v>Robusta</v>
      </c>
      <c r="K898" t="str">
        <f>INDEX(products!$A$1:$G$49,MATCH(orders!$D898,products!$A$1:$A$49,0),MATCH(orders!K$1,products!$A$1:$G$1,0))</f>
        <v>D</v>
      </c>
      <c r="L898" t="str">
        <f t="shared" si="40"/>
        <v>Dark</v>
      </c>
      <c r="M898">
        <f>INDEX(products!$A$1:$G$49,MATCH(orders!$D898,products!$A$1:$A$49,0),MATCH(orders!M$1,products!$A$1:$G$1,0))</f>
        <v>0.5</v>
      </c>
      <c r="N898">
        <f>INDEX(products!$A$1:$G$49,MATCH(orders!$D898,products!$A$1:$A$49,0),MATCH(orders!N$1,products!$A$1:$G$1,0))</f>
        <v>5.3699999999999992</v>
      </c>
      <c r="O898">
        <f t="shared" si="41"/>
        <v>32.22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 t="shared" ref="J899:J962" si="42">IF(I899="Rob","Robusta",IF(I899="Exc","Excelsa",IF(I899="Ara","Arabica","Liberica")))</f>
        <v>Excelsa</v>
      </c>
      <c r="K899" t="str">
        <f>INDEX(products!$A$1:$G$49,MATCH(orders!$D899,products!$A$1:$A$49,0),MATCH(orders!K$1,products!$A$1:$G$1,0))</f>
        <v>D</v>
      </c>
      <c r="L899" t="str">
        <f t="shared" ref="L899:L962" si="43">IF(K899="M", "Medium",IF(K899="L","Light","Dark"))</f>
        <v>Dark</v>
      </c>
      <c r="M899">
        <f>INDEX(products!$A$1:$G$49,MATCH(orders!$D899,products!$A$1:$A$49,0),MATCH(orders!M$1,products!$A$1:$G$1,0))</f>
        <v>1</v>
      </c>
      <c r="N899">
        <f>INDEX(products!$A$1:$G$49,MATCH(orders!$D899,products!$A$1:$A$49,0),MATCH(orders!N$1,products!$A$1:$G$1,0))</f>
        <v>12.15</v>
      </c>
      <c r="O899">
        <f t="shared" ref="O899:O962" si="44">N899*E899</f>
        <v>24.3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 t="shared" si="42"/>
        <v>Robusta</v>
      </c>
      <c r="K900" t="str">
        <f>INDEX(products!$A$1:$G$49,MATCH(orders!$D900,products!$A$1:$A$49,0),MATCH(orders!K$1,products!$A$1:$G$1,0))</f>
        <v>L</v>
      </c>
      <c r="L900" t="str">
        <f t="shared" si="43"/>
        <v>Light</v>
      </c>
      <c r="M900">
        <f>INDEX(products!$A$1:$G$49,MATCH(orders!$D900,products!$A$1:$A$49,0),MATCH(orders!M$1,products!$A$1:$G$1,0))</f>
        <v>0.5</v>
      </c>
      <c r="N900">
        <f>INDEX(products!$A$1:$G$49,MATCH(orders!$D900,products!$A$1:$A$49,0),MATCH(orders!N$1,products!$A$1:$G$1,0))</f>
        <v>7.169999999999999</v>
      </c>
      <c r="O900">
        <f t="shared" si="44"/>
        <v>35.849999999999994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 t="shared" si="42"/>
        <v>Liberica</v>
      </c>
      <c r="K901" t="str">
        <f>INDEX(products!$A$1:$G$49,MATCH(orders!$D901,products!$A$1:$A$49,0),MATCH(orders!K$1,products!$A$1:$G$1,0))</f>
        <v>M</v>
      </c>
      <c r="L901" t="str">
        <f t="shared" si="43"/>
        <v>Medium</v>
      </c>
      <c r="M901">
        <f>INDEX(products!$A$1:$G$49,MATCH(orders!$D901,products!$A$1:$A$49,0),MATCH(orders!M$1,products!$A$1:$G$1,0))</f>
        <v>1</v>
      </c>
      <c r="N901">
        <f>INDEX(products!$A$1:$G$49,MATCH(orders!$D901,products!$A$1:$A$49,0),MATCH(orders!N$1,products!$A$1:$G$1,0))</f>
        <v>14.55</v>
      </c>
      <c r="O901">
        <f t="shared" si="44"/>
        <v>72.75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 t="shared" si="42"/>
        <v>Liberica</v>
      </c>
      <c r="K902" t="str">
        <f>INDEX(products!$A$1:$G$49,MATCH(orders!$D902,products!$A$1:$A$49,0),MATCH(orders!K$1,products!$A$1:$G$1,0))</f>
        <v>L</v>
      </c>
      <c r="L902" t="str">
        <f t="shared" si="43"/>
        <v>Light</v>
      </c>
      <c r="M902">
        <f>INDEX(products!$A$1:$G$49,MATCH(orders!$D902,products!$A$1:$A$49,0),MATCH(orders!M$1,products!$A$1:$G$1,0))</f>
        <v>1</v>
      </c>
      <c r="N902">
        <f>INDEX(products!$A$1:$G$49,MATCH(orders!$D902,products!$A$1:$A$49,0),MATCH(orders!N$1,products!$A$1:$G$1,0))</f>
        <v>15.85</v>
      </c>
      <c r="O902">
        <f t="shared" si="44"/>
        <v>47.55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 t="shared" si="42"/>
        <v>Robusta</v>
      </c>
      <c r="K903" t="str">
        <f>INDEX(products!$A$1:$G$49,MATCH(orders!$D903,products!$A$1:$A$49,0),MATCH(orders!K$1,products!$A$1:$G$1,0))</f>
        <v>L</v>
      </c>
      <c r="L903" t="str">
        <f t="shared" si="43"/>
        <v>Light</v>
      </c>
      <c r="M903">
        <f>INDEX(products!$A$1:$G$49,MATCH(orders!$D903,products!$A$1:$A$49,0),MATCH(orders!M$1,products!$A$1:$G$1,0))</f>
        <v>0.2</v>
      </c>
      <c r="N903">
        <f>INDEX(products!$A$1:$G$49,MATCH(orders!$D903,products!$A$1:$A$49,0),MATCH(orders!N$1,products!$A$1:$G$1,0))</f>
        <v>3.5849999999999995</v>
      </c>
      <c r="O903">
        <f t="shared" si="44"/>
        <v>3.5849999999999995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 t="shared" si="42"/>
        <v>Excelsa</v>
      </c>
      <c r="K904" t="str">
        <f>INDEX(products!$A$1:$G$49,MATCH(orders!$D904,products!$A$1:$A$49,0),MATCH(orders!K$1,products!$A$1:$G$1,0))</f>
        <v>M</v>
      </c>
      <c r="L904" t="str">
        <f t="shared" si="43"/>
        <v>Medium</v>
      </c>
      <c r="M904">
        <f>INDEX(products!$A$1:$G$49,MATCH(orders!$D904,products!$A$1:$A$49,0),MATCH(orders!M$1,products!$A$1:$G$1,0))</f>
        <v>2.5</v>
      </c>
      <c r="N904">
        <f>INDEX(products!$A$1:$G$49,MATCH(orders!$D904,products!$A$1:$A$49,0),MATCH(orders!N$1,products!$A$1:$G$1,0))</f>
        <v>31.624999999999996</v>
      </c>
      <c r="O904">
        <f t="shared" si="44"/>
        <v>158.12499999999997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 t="shared" si="42"/>
        <v>Liberica</v>
      </c>
      <c r="K905" t="str">
        <f>INDEX(products!$A$1:$G$49,MATCH(orders!$D905,products!$A$1:$A$49,0),MATCH(orders!K$1,products!$A$1:$G$1,0))</f>
        <v>M</v>
      </c>
      <c r="L905" t="str">
        <f t="shared" si="43"/>
        <v>Medium</v>
      </c>
      <c r="M905">
        <f>INDEX(products!$A$1:$G$49,MATCH(orders!$D905,products!$A$1:$A$49,0),MATCH(orders!M$1,products!$A$1:$G$1,0))</f>
        <v>0.5</v>
      </c>
      <c r="N905">
        <f>INDEX(products!$A$1:$G$49,MATCH(orders!$D905,products!$A$1:$A$49,0),MATCH(orders!N$1,products!$A$1:$G$1,0))</f>
        <v>8.73</v>
      </c>
      <c r="O905">
        <f t="shared" si="44"/>
        <v>17.46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 t="shared" si="42"/>
        <v>Arabica</v>
      </c>
      <c r="K906" t="str">
        <f>INDEX(products!$A$1:$G$49,MATCH(orders!$D906,products!$A$1:$A$49,0),MATCH(orders!K$1,products!$A$1:$G$1,0))</f>
        <v>L</v>
      </c>
      <c r="L906" t="str">
        <f t="shared" si="43"/>
        <v>Light</v>
      </c>
      <c r="M906">
        <f>INDEX(products!$A$1:$G$49,MATCH(orders!$D906,products!$A$1:$A$49,0),MATCH(orders!M$1,products!$A$1:$G$1,0))</f>
        <v>2.5</v>
      </c>
      <c r="N906">
        <f>INDEX(products!$A$1:$G$49,MATCH(orders!$D906,products!$A$1:$A$49,0),MATCH(orders!N$1,products!$A$1:$G$1,0))</f>
        <v>29.784999999999997</v>
      </c>
      <c r="O906">
        <f t="shared" si="44"/>
        <v>148.92499999999998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 t="shared" si="42"/>
        <v>Arabica</v>
      </c>
      <c r="K907" t="str">
        <f>INDEX(products!$A$1:$G$49,MATCH(orders!$D907,products!$A$1:$A$49,0),MATCH(orders!K$1,products!$A$1:$G$1,0))</f>
        <v>M</v>
      </c>
      <c r="L907" t="str">
        <f t="shared" si="43"/>
        <v>Medium</v>
      </c>
      <c r="M907">
        <f>INDEX(products!$A$1:$G$49,MATCH(orders!$D907,products!$A$1:$A$49,0),MATCH(orders!M$1,products!$A$1:$G$1,0))</f>
        <v>0.5</v>
      </c>
      <c r="N907">
        <f>INDEX(products!$A$1:$G$49,MATCH(orders!$D907,products!$A$1:$A$49,0),MATCH(orders!N$1,products!$A$1:$G$1,0))</f>
        <v>6.75</v>
      </c>
      <c r="O907">
        <f t="shared" si="44"/>
        <v>40.5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 t="shared" si="42"/>
        <v>Arabica</v>
      </c>
      <c r="K908" t="str">
        <f>INDEX(products!$A$1:$G$49,MATCH(orders!$D908,products!$A$1:$A$49,0),MATCH(orders!K$1,products!$A$1:$G$1,0))</f>
        <v>M</v>
      </c>
      <c r="L908" t="str">
        <f t="shared" si="43"/>
        <v>Medium</v>
      </c>
      <c r="M908">
        <f>INDEX(products!$A$1:$G$49,MATCH(orders!$D908,products!$A$1:$A$49,0),MATCH(orders!M$1,products!$A$1:$G$1,0))</f>
        <v>0.5</v>
      </c>
      <c r="N908">
        <f>INDEX(products!$A$1:$G$49,MATCH(orders!$D908,products!$A$1:$A$49,0),MATCH(orders!N$1,products!$A$1:$G$1,0))</f>
        <v>6.75</v>
      </c>
      <c r="O908">
        <f t="shared" si="44"/>
        <v>27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 t="shared" si="42"/>
        <v>Liberica</v>
      </c>
      <c r="K909" t="str">
        <f>INDEX(products!$A$1:$G$49,MATCH(orders!$D909,products!$A$1:$A$49,0),MATCH(orders!K$1,products!$A$1:$G$1,0))</f>
        <v>D</v>
      </c>
      <c r="L909" t="str">
        <f t="shared" si="43"/>
        <v>Dark</v>
      </c>
      <c r="M909">
        <f>INDEX(products!$A$1:$G$49,MATCH(orders!$D909,products!$A$1:$A$49,0),MATCH(orders!M$1,products!$A$1:$G$1,0))</f>
        <v>1</v>
      </c>
      <c r="N909">
        <f>INDEX(products!$A$1:$G$49,MATCH(orders!$D909,products!$A$1:$A$49,0),MATCH(orders!N$1,products!$A$1:$G$1,0))</f>
        <v>12.95</v>
      </c>
      <c r="O909">
        <f t="shared" si="44"/>
        <v>38.849999999999994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 t="shared" si="42"/>
        <v>Robusta</v>
      </c>
      <c r="K910" t="str">
        <f>INDEX(products!$A$1:$G$49,MATCH(orders!$D910,products!$A$1:$A$49,0),MATCH(orders!K$1,products!$A$1:$G$1,0))</f>
        <v>L</v>
      </c>
      <c r="L910" t="str">
        <f t="shared" si="43"/>
        <v>Light</v>
      </c>
      <c r="M910">
        <f>INDEX(products!$A$1:$G$49,MATCH(orders!$D910,products!$A$1:$A$49,0),MATCH(orders!M$1,products!$A$1:$G$1,0))</f>
        <v>1</v>
      </c>
      <c r="N910">
        <f>INDEX(products!$A$1:$G$49,MATCH(orders!$D910,products!$A$1:$A$49,0),MATCH(orders!N$1,products!$A$1:$G$1,0))</f>
        <v>11.95</v>
      </c>
      <c r="O910">
        <f t="shared" si="44"/>
        <v>59.75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 t="shared" si="42"/>
        <v>Robusta</v>
      </c>
      <c r="K911" t="str">
        <f>INDEX(products!$A$1:$G$49,MATCH(orders!$D911,products!$A$1:$A$49,0),MATCH(orders!K$1,products!$A$1:$G$1,0))</f>
        <v>L</v>
      </c>
      <c r="L911" t="str">
        <f t="shared" si="43"/>
        <v>Light</v>
      </c>
      <c r="M911">
        <f>INDEX(products!$A$1:$G$49,MATCH(orders!$D911,products!$A$1:$A$49,0),MATCH(orders!M$1,products!$A$1:$G$1,0))</f>
        <v>0.2</v>
      </c>
      <c r="N911">
        <f>INDEX(products!$A$1:$G$49,MATCH(orders!$D911,products!$A$1:$A$49,0),MATCH(orders!N$1,products!$A$1:$G$1,0))</f>
        <v>3.5849999999999995</v>
      </c>
      <c r="O911">
        <f t="shared" si="44"/>
        <v>10.754999999999999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 t="shared" si="42"/>
        <v>Arabica</v>
      </c>
      <c r="K912" t="str">
        <f>INDEX(products!$A$1:$G$49,MATCH(orders!$D912,products!$A$1:$A$49,0),MATCH(orders!K$1,products!$A$1:$G$1,0))</f>
        <v>D</v>
      </c>
      <c r="L912" t="str">
        <f t="shared" si="43"/>
        <v>Dark</v>
      </c>
      <c r="M912">
        <f>INDEX(products!$A$1:$G$49,MATCH(orders!$D912,products!$A$1:$A$49,0),MATCH(orders!M$1,products!$A$1:$G$1,0))</f>
        <v>2.5</v>
      </c>
      <c r="N912">
        <f>INDEX(products!$A$1:$G$49,MATCH(orders!$D912,products!$A$1:$A$49,0),MATCH(orders!N$1,products!$A$1:$G$1,0))</f>
        <v>22.884999999999998</v>
      </c>
      <c r="O912">
        <f t="shared" si="44"/>
        <v>91.539999999999992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 t="shared" si="42"/>
        <v>Arabica</v>
      </c>
      <c r="K913" t="str">
        <f>INDEX(products!$A$1:$G$49,MATCH(orders!$D913,products!$A$1:$A$49,0),MATCH(orders!K$1,products!$A$1:$G$1,0))</f>
        <v>M</v>
      </c>
      <c r="L913" t="str">
        <f t="shared" si="43"/>
        <v>Medium</v>
      </c>
      <c r="M913">
        <f>INDEX(products!$A$1:$G$49,MATCH(orders!$D913,products!$A$1:$A$49,0),MATCH(orders!M$1,products!$A$1:$G$1,0))</f>
        <v>1</v>
      </c>
      <c r="N913">
        <f>INDEX(products!$A$1:$G$49,MATCH(orders!$D913,products!$A$1:$A$49,0),MATCH(orders!N$1,products!$A$1:$G$1,0))</f>
        <v>11.25</v>
      </c>
      <c r="O913">
        <f t="shared" si="44"/>
        <v>45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 t="shared" si="42"/>
        <v>Robusta</v>
      </c>
      <c r="K914" t="str">
        <f>INDEX(products!$A$1:$G$49,MATCH(orders!$D914,products!$A$1:$A$49,0),MATCH(orders!K$1,products!$A$1:$G$1,0))</f>
        <v>M</v>
      </c>
      <c r="L914" t="str">
        <f t="shared" si="43"/>
        <v>Medium</v>
      </c>
      <c r="M914">
        <f>INDEX(products!$A$1:$G$49,MATCH(orders!$D914,products!$A$1:$A$49,0),MATCH(orders!M$1,products!$A$1:$G$1,0))</f>
        <v>2.5</v>
      </c>
      <c r="N914">
        <f>INDEX(products!$A$1:$G$49,MATCH(orders!$D914,products!$A$1:$A$49,0),MATCH(orders!N$1,products!$A$1:$G$1,0))</f>
        <v>22.884999999999998</v>
      </c>
      <c r="O914">
        <f t="shared" si="44"/>
        <v>137.31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 t="shared" si="42"/>
        <v>Arabica</v>
      </c>
      <c r="K915" t="str">
        <f>INDEX(products!$A$1:$G$49,MATCH(orders!$D915,products!$A$1:$A$49,0),MATCH(orders!K$1,products!$A$1:$G$1,0))</f>
        <v>M</v>
      </c>
      <c r="L915" t="str">
        <f t="shared" si="43"/>
        <v>Medium</v>
      </c>
      <c r="M915">
        <f>INDEX(products!$A$1:$G$49,MATCH(orders!$D915,products!$A$1:$A$49,0),MATCH(orders!M$1,products!$A$1:$G$1,0))</f>
        <v>0.5</v>
      </c>
      <c r="N915">
        <f>INDEX(products!$A$1:$G$49,MATCH(orders!$D915,products!$A$1:$A$49,0),MATCH(orders!N$1,products!$A$1:$G$1,0))</f>
        <v>6.75</v>
      </c>
      <c r="O915">
        <f t="shared" si="44"/>
        <v>6.75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 t="shared" si="42"/>
        <v>Arabica</v>
      </c>
      <c r="K916" t="str">
        <f>INDEX(products!$A$1:$G$49,MATCH(orders!$D916,products!$A$1:$A$49,0),MATCH(orders!K$1,products!$A$1:$G$1,0))</f>
        <v>M</v>
      </c>
      <c r="L916" t="str">
        <f t="shared" si="43"/>
        <v>Medium</v>
      </c>
      <c r="M916">
        <f>INDEX(products!$A$1:$G$49,MATCH(orders!$D916,products!$A$1:$A$49,0),MATCH(orders!M$1,products!$A$1:$G$1,0))</f>
        <v>1</v>
      </c>
      <c r="N916">
        <f>INDEX(products!$A$1:$G$49,MATCH(orders!$D916,products!$A$1:$A$49,0),MATCH(orders!N$1,products!$A$1:$G$1,0))</f>
        <v>11.25</v>
      </c>
      <c r="O916">
        <f t="shared" si="44"/>
        <v>45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 t="shared" si="42"/>
        <v>Excelsa</v>
      </c>
      <c r="K917" t="str">
        <f>INDEX(products!$A$1:$G$49,MATCH(orders!$D917,products!$A$1:$A$49,0),MATCH(orders!K$1,products!$A$1:$G$1,0))</f>
        <v>D</v>
      </c>
      <c r="L917" t="str">
        <f t="shared" si="43"/>
        <v>Dark</v>
      </c>
      <c r="M917">
        <f>INDEX(products!$A$1:$G$49,MATCH(orders!$D917,products!$A$1:$A$49,0),MATCH(orders!M$1,products!$A$1:$G$1,0))</f>
        <v>2.5</v>
      </c>
      <c r="N917">
        <f>INDEX(products!$A$1:$G$49,MATCH(orders!$D917,products!$A$1:$A$49,0),MATCH(orders!N$1,products!$A$1:$G$1,0))</f>
        <v>27.945</v>
      </c>
      <c r="O917">
        <f t="shared" si="44"/>
        <v>83.835000000000008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 t="shared" si="42"/>
        <v>Excelsa</v>
      </c>
      <c r="K918" t="str">
        <f>INDEX(products!$A$1:$G$49,MATCH(orders!$D918,products!$A$1:$A$49,0),MATCH(orders!K$1,products!$A$1:$G$1,0))</f>
        <v>D</v>
      </c>
      <c r="L918" t="str">
        <f t="shared" si="43"/>
        <v>Dark</v>
      </c>
      <c r="M918">
        <f>INDEX(products!$A$1:$G$49,MATCH(orders!$D918,products!$A$1:$A$49,0),MATCH(orders!M$1,products!$A$1:$G$1,0))</f>
        <v>0.2</v>
      </c>
      <c r="N918">
        <f>INDEX(products!$A$1:$G$49,MATCH(orders!$D918,products!$A$1:$A$49,0),MATCH(orders!N$1,products!$A$1:$G$1,0))</f>
        <v>3.645</v>
      </c>
      <c r="O918">
        <f t="shared" si="44"/>
        <v>3.645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 t="shared" si="42"/>
        <v>Arabica</v>
      </c>
      <c r="K919" t="str">
        <f>INDEX(products!$A$1:$G$49,MATCH(orders!$D919,products!$A$1:$A$49,0),MATCH(orders!K$1,products!$A$1:$G$1,0))</f>
        <v>M</v>
      </c>
      <c r="L919" t="str">
        <f t="shared" si="43"/>
        <v>Medium</v>
      </c>
      <c r="M919">
        <f>INDEX(products!$A$1:$G$49,MATCH(orders!$D919,products!$A$1:$A$49,0),MATCH(orders!M$1,products!$A$1:$G$1,0))</f>
        <v>0.5</v>
      </c>
      <c r="N919">
        <f>INDEX(products!$A$1:$G$49,MATCH(orders!$D919,products!$A$1:$A$49,0),MATCH(orders!N$1,products!$A$1:$G$1,0))</f>
        <v>6.75</v>
      </c>
      <c r="O919">
        <f t="shared" si="44"/>
        <v>6.75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 t="shared" si="42"/>
        <v>Excelsa</v>
      </c>
      <c r="K920" t="str">
        <f>INDEX(products!$A$1:$G$49,MATCH(orders!$D920,products!$A$1:$A$49,0),MATCH(orders!K$1,products!$A$1:$G$1,0))</f>
        <v>D</v>
      </c>
      <c r="L920" t="str">
        <f t="shared" si="43"/>
        <v>Dark</v>
      </c>
      <c r="M920">
        <f>INDEX(products!$A$1:$G$49,MATCH(orders!$D920,products!$A$1:$A$49,0),MATCH(orders!M$1,products!$A$1:$G$1,0))</f>
        <v>0.5</v>
      </c>
      <c r="N920">
        <f>INDEX(products!$A$1:$G$49,MATCH(orders!$D920,products!$A$1:$A$49,0),MATCH(orders!N$1,products!$A$1:$G$1,0))</f>
        <v>7.29</v>
      </c>
      <c r="O920">
        <f t="shared" si="44"/>
        <v>21.87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 t="shared" si="42"/>
        <v>Robusta</v>
      </c>
      <c r="K921" t="str">
        <f>INDEX(products!$A$1:$G$49,MATCH(orders!$D921,products!$A$1:$A$49,0),MATCH(orders!K$1,products!$A$1:$G$1,0))</f>
        <v>D</v>
      </c>
      <c r="L921" t="str">
        <f t="shared" si="43"/>
        <v>Dark</v>
      </c>
      <c r="M921">
        <f>INDEX(products!$A$1:$G$49,MATCH(orders!$D921,products!$A$1:$A$49,0),MATCH(orders!M$1,products!$A$1:$G$1,0))</f>
        <v>0.2</v>
      </c>
      <c r="N921">
        <f>INDEX(products!$A$1:$G$49,MATCH(orders!$D921,products!$A$1:$A$49,0),MATCH(orders!N$1,products!$A$1:$G$1,0))</f>
        <v>2.6849999999999996</v>
      </c>
      <c r="O921">
        <f t="shared" si="44"/>
        <v>13.424999999999997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 t="shared" si="42"/>
        <v>Robusta</v>
      </c>
      <c r="K922" t="str">
        <f>INDEX(products!$A$1:$G$49,MATCH(orders!$D922,products!$A$1:$A$49,0),MATCH(orders!K$1,products!$A$1:$G$1,0))</f>
        <v>D</v>
      </c>
      <c r="L922" t="str">
        <f t="shared" si="43"/>
        <v>Dark</v>
      </c>
      <c r="M922">
        <f>INDEX(products!$A$1:$G$49,MATCH(orders!$D922,products!$A$1:$A$49,0),MATCH(orders!M$1,products!$A$1:$G$1,0))</f>
        <v>2.5</v>
      </c>
      <c r="N922">
        <f>INDEX(products!$A$1:$G$49,MATCH(orders!$D922,products!$A$1:$A$49,0),MATCH(orders!N$1,products!$A$1:$G$1,0))</f>
        <v>20.584999999999997</v>
      </c>
      <c r="O922">
        <f t="shared" si="44"/>
        <v>123.50999999999999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 t="shared" si="42"/>
        <v>Liberica</v>
      </c>
      <c r="K923" t="str">
        <f>INDEX(products!$A$1:$G$49,MATCH(orders!$D923,products!$A$1:$A$49,0),MATCH(orders!K$1,products!$A$1:$G$1,0))</f>
        <v>D</v>
      </c>
      <c r="L923" t="str">
        <f t="shared" si="43"/>
        <v>Dark</v>
      </c>
      <c r="M923">
        <f>INDEX(products!$A$1:$G$49,MATCH(orders!$D923,products!$A$1:$A$49,0),MATCH(orders!M$1,products!$A$1:$G$1,0))</f>
        <v>0.2</v>
      </c>
      <c r="N923">
        <f>INDEX(products!$A$1:$G$49,MATCH(orders!$D923,products!$A$1:$A$49,0),MATCH(orders!N$1,products!$A$1:$G$1,0))</f>
        <v>3.8849999999999998</v>
      </c>
      <c r="O923">
        <f t="shared" si="44"/>
        <v>7.77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 t="shared" si="42"/>
        <v>Arabica</v>
      </c>
      <c r="K924" t="str">
        <f>INDEX(products!$A$1:$G$49,MATCH(orders!$D924,products!$A$1:$A$49,0),MATCH(orders!K$1,products!$A$1:$G$1,0))</f>
        <v>M</v>
      </c>
      <c r="L924" t="str">
        <f t="shared" si="43"/>
        <v>Medium</v>
      </c>
      <c r="M924">
        <f>INDEX(products!$A$1:$G$49,MATCH(orders!$D924,products!$A$1:$A$49,0),MATCH(orders!M$1,products!$A$1:$G$1,0))</f>
        <v>1</v>
      </c>
      <c r="N924">
        <f>INDEX(products!$A$1:$G$49,MATCH(orders!$D924,products!$A$1:$A$49,0),MATCH(orders!N$1,products!$A$1:$G$1,0))</f>
        <v>11.25</v>
      </c>
      <c r="O924">
        <f t="shared" si="44"/>
        <v>67.5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 t="shared" si="42"/>
        <v>Excelsa</v>
      </c>
      <c r="K925" t="str">
        <f>INDEX(products!$A$1:$G$49,MATCH(orders!$D925,products!$A$1:$A$49,0),MATCH(orders!K$1,products!$A$1:$G$1,0))</f>
        <v>D</v>
      </c>
      <c r="L925" t="str">
        <f t="shared" si="43"/>
        <v>Dark</v>
      </c>
      <c r="M925">
        <f>INDEX(products!$A$1:$G$49,MATCH(orders!$D925,products!$A$1:$A$49,0),MATCH(orders!M$1,products!$A$1:$G$1,0))</f>
        <v>2.5</v>
      </c>
      <c r="N925">
        <f>INDEX(products!$A$1:$G$49,MATCH(orders!$D925,products!$A$1:$A$49,0),MATCH(orders!N$1,products!$A$1:$G$1,0))</f>
        <v>27.945</v>
      </c>
      <c r="O925">
        <f t="shared" si="44"/>
        <v>27.945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 t="shared" si="42"/>
        <v>Arabica</v>
      </c>
      <c r="K926" t="str">
        <f>INDEX(products!$A$1:$G$49,MATCH(orders!$D926,products!$A$1:$A$49,0),MATCH(orders!K$1,products!$A$1:$G$1,0))</f>
        <v>L</v>
      </c>
      <c r="L926" t="str">
        <f t="shared" si="43"/>
        <v>Light</v>
      </c>
      <c r="M926">
        <f>INDEX(products!$A$1:$G$49,MATCH(orders!$D926,products!$A$1:$A$49,0),MATCH(orders!M$1,products!$A$1:$G$1,0))</f>
        <v>2.5</v>
      </c>
      <c r="N926">
        <f>INDEX(products!$A$1:$G$49,MATCH(orders!$D926,products!$A$1:$A$49,0),MATCH(orders!N$1,products!$A$1:$G$1,0))</f>
        <v>29.784999999999997</v>
      </c>
      <c r="O926">
        <f t="shared" si="44"/>
        <v>89.35499999999999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 t="shared" si="42"/>
        <v>Arabica</v>
      </c>
      <c r="K927" t="str">
        <f>INDEX(products!$A$1:$G$49,MATCH(orders!$D927,products!$A$1:$A$49,0),MATCH(orders!K$1,products!$A$1:$G$1,0))</f>
        <v>M</v>
      </c>
      <c r="L927" t="str">
        <f t="shared" si="43"/>
        <v>Medium</v>
      </c>
      <c r="M927">
        <f>INDEX(products!$A$1:$G$49,MATCH(orders!$D927,products!$A$1:$A$49,0),MATCH(orders!M$1,products!$A$1:$G$1,0))</f>
        <v>0.5</v>
      </c>
      <c r="N927">
        <f>INDEX(products!$A$1:$G$49,MATCH(orders!$D927,products!$A$1:$A$49,0),MATCH(orders!N$1,products!$A$1:$G$1,0))</f>
        <v>6.75</v>
      </c>
      <c r="O927">
        <f t="shared" si="44"/>
        <v>20.25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 t="shared" si="42"/>
        <v>Arabica</v>
      </c>
      <c r="K928" t="str">
        <f>INDEX(products!$A$1:$G$49,MATCH(orders!$D928,products!$A$1:$A$49,0),MATCH(orders!K$1,products!$A$1:$G$1,0))</f>
        <v>M</v>
      </c>
      <c r="L928" t="str">
        <f t="shared" si="43"/>
        <v>Medium</v>
      </c>
      <c r="M928">
        <f>INDEX(products!$A$1:$G$49,MATCH(orders!$D928,products!$A$1:$A$49,0),MATCH(orders!M$1,products!$A$1:$G$1,0))</f>
        <v>0.5</v>
      </c>
      <c r="N928">
        <f>INDEX(products!$A$1:$G$49,MATCH(orders!$D928,products!$A$1:$A$49,0),MATCH(orders!N$1,products!$A$1:$G$1,0))</f>
        <v>6.75</v>
      </c>
      <c r="O928">
        <f t="shared" si="44"/>
        <v>33.75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 t="shared" si="42"/>
        <v>Excelsa</v>
      </c>
      <c r="K929" t="str">
        <f>INDEX(products!$A$1:$G$49,MATCH(orders!$D929,products!$A$1:$A$49,0),MATCH(orders!K$1,products!$A$1:$G$1,0))</f>
        <v>D</v>
      </c>
      <c r="L929" t="str">
        <f t="shared" si="43"/>
        <v>Dark</v>
      </c>
      <c r="M929">
        <f>INDEX(products!$A$1:$G$49,MATCH(orders!$D929,products!$A$1:$A$49,0),MATCH(orders!M$1,products!$A$1:$G$1,0))</f>
        <v>2.5</v>
      </c>
      <c r="N929">
        <f>INDEX(products!$A$1:$G$49,MATCH(orders!$D929,products!$A$1:$A$49,0),MATCH(orders!N$1,products!$A$1:$G$1,0))</f>
        <v>27.945</v>
      </c>
      <c r="O929">
        <f t="shared" si="44"/>
        <v>111.78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 t="shared" si="42"/>
        <v>Excelsa</v>
      </c>
      <c r="K930" t="str">
        <f>INDEX(products!$A$1:$G$49,MATCH(orders!$D930,products!$A$1:$A$49,0),MATCH(orders!K$1,products!$A$1:$G$1,0))</f>
        <v>M</v>
      </c>
      <c r="L930" t="str">
        <f t="shared" si="43"/>
        <v>Medium</v>
      </c>
      <c r="M930">
        <f>INDEX(products!$A$1:$G$49,MATCH(orders!$D930,products!$A$1:$A$49,0),MATCH(orders!M$1,products!$A$1:$G$1,0))</f>
        <v>2.5</v>
      </c>
      <c r="N930">
        <f>INDEX(products!$A$1:$G$49,MATCH(orders!$D930,products!$A$1:$A$49,0),MATCH(orders!N$1,products!$A$1:$G$1,0))</f>
        <v>31.624999999999996</v>
      </c>
      <c r="O930">
        <f t="shared" si="44"/>
        <v>63.249999999999993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 t="shared" si="42"/>
        <v>Excelsa</v>
      </c>
      <c r="K931" t="str">
        <f>INDEX(products!$A$1:$G$49,MATCH(orders!$D931,products!$A$1:$A$49,0),MATCH(orders!K$1,products!$A$1:$G$1,0))</f>
        <v>L</v>
      </c>
      <c r="L931" t="str">
        <f t="shared" si="43"/>
        <v>Light</v>
      </c>
      <c r="M931">
        <f>INDEX(products!$A$1:$G$49,MATCH(orders!$D931,products!$A$1:$A$49,0),MATCH(orders!M$1,products!$A$1:$G$1,0))</f>
        <v>0.2</v>
      </c>
      <c r="N931">
        <f>INDEX(products!$A$1:$G$49,MATCH(orders!$D931,products!$A$1:$A$49,0),MATCH(orders!N$1,products!$A$1:$G$1,0))</f>
        <v>4.4550000000000001</v>
      </c>
      <c r="O931">
        <f t="shared" si="44"/>
        <v>8.91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 t="shared" si="42"/>
        <v>Excelsa</v>
      </c>
      <c r="K932" t="str">
        <f>INDEX(products!$A$1:$G$49,MATCH(orders!$D932,products!$A$1:$A$49,0),MATCH(orders!K$1,products!$A$1:$G$1,0))</f>
        <v>D</v>
      </c>
      <c r="L932" t="str">
        <f t="shared" si="43"/>
        <v>Dark</v>
      </c>
      <c r="M932">
        <f>INDEX(products!$A$1:$G$49,MATCH(orders!$D932,products!$A$1:$A$49,0),MATCH(orders!M$1,products!$A$1:$G$1,0))</f>
        <v>1</v>
      </c>
      <c r="N932">
        <f>INDEX(products!$A$1:$G$49,MATCH(orders!$D932,products!$A$1:$A$49,0),MATCH(orders!N$1,products!$A$1:$G$1,0))</f>
        <v>12.15</v>
      </c>
      <c r="O932">
        <f t="shared" si="44"/>
        <v>12.15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 t="shared" si="42"/>
        <v>Arabica</v>
      </c>
      <c r="K933" t="str">
        <f>INDEX(products!$A$1:$G$49,MATCH(orders!$D933,products!$A$1:$A$49,0),MATCH(orders!K$1,products!$A$1:$G$1,0))</f>
        <v>D</v>
      </c>
      <c r="L933" t="str">
        <f t="shared" si="43"/>
        <v>Dark</v>
      </c>
      <c r="M933">
        <f>INDEX(products!$A$1:$G$49,MATCH(orders!$D933,products!$A$1:$A$49,0),MATCH(orders!M$1,products!$A$1:$G$1,0))</f>
        <v>0.5</v>
      </c>
      <c r="N933">
        <f>INDEX(products!$A$1:$G$49,MATCH(orders!$D933,products!$A$1:$A$49,0),MATCH(orders!N$1,products!$A$1:$G$1,0))</f>
        <v>5.97</v>
      </c>
      <c r="O933">
        <f t="shared" si="44"/>
        <v>23.88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 t="shared" si="42"/>
        <v>Excelsa</v>
      </c>
      <c r="K934" t="str">
        <f>INDEX(products!$A$1:$G$49,MATCH(orders!$D934,products!$A$1:$A$49,0),MATCH(orders!K$1,products!$A$1:$G$1,0))</f>
        <v>M</v>
      </c>
      <c r="L934" t="str">
        <f t="shared" si="43"/>
        <v>Medium</v>
      </c>
      <c r="M934">
        <f>INDEX(products!$A$1:$G$49,MATCH(orders!$D934,products!$A$1:$A$49,0),MATCH(orders!M$1,products!$A$1:$G$1,0))</f>
        <v>1</v>
      </c>
      <c r="N934">
        <f>INDEX(products!$A$1:$G$49,MATCH(orders!$D934,products!$A$1:$A$49,0),MATCH(orders!N$1,products!$A$1:$G$1,0))</f>
        <v>13.75</v>
      </c>
      <c r="O934">
        <f t="shared" si="44"/>
        <v>55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 t="shared" si="42"/>
        <v>Robusta</v>
      </c>
      <c r="K935" t="str">
        <f>INDEX(products!$A$1:$G$49,MATCH(orders!$D935,products!$A$1:$A$49,0),MATCH(orders!K$1,products!$A$1:$G$1,0))</f>
        <v>D</v>
      </c>
      <c r="L935" t="str">
        <f t="shared" si="43"/>
        <v>Dark</v>
      </c>
      <c r="M935">
        <f>INDEX(products!$A$1:$G$49,MATCH(orders!$D935,products!$A$1:$A$49,0),MATCH(orders!M$1,products!$A$1:$G$1,0))</f>
        <v>1</v>
      </c>
      <c r="N935">
        <f>INDEX(products!$A$1:$G$49,MATCH(orders!$D935,products!$A$1:$A$49,0),MATCH(orders!N$1,products!$A$1:$G$1,0))</f>
        <v>8.9499999999999993</v>
      </c>
      <c r="O935">
        <f t="shared" si="44"/>
        <v>26.849999999999998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 t="shared" si="42"/>
        <v>Robusta</v>
      </c>
      <c r="K936" t="str">
        <f>INDEX(products!$A$1:$G$49,MATCH(orders!$D936,products!$A$1:$A$49,0),MATCH(orders!K$1,products!$A$1:$G$1,0))</f>
        <v>M</v>
      </c>
      <c r="L936" t="str">
        <f t="shared" si="43"/>
        <v>Medium</v>
      </c>
      <c r="M936">
        <f>INDEX(products!$A$1:$G$49,MATCH(orders!$D936,products!$A$1:$A$49,0),MATCH(orders!M$1,products!$A$1:$G$1,0))</f>
        <v>2.5</v>
      </c>
      <c r="N936">
        <f>INDEX(products!$A$1:$G$49,MATCH(orders!$D936,products!$A$1:$A$49,0),MATCH(orders!N$1,products!$A$1:$G$1,0))</f>
        <v>22.884999999999998</v>
      </c>
      <c r="O936">
        <f t="shared" si="44"/>
        <v>114.42499999999998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 t="shared" si="42"/>
        <v>Arabica</v>
      </c>
      <c r="K937" t="str">
        <f>INDEX(products!$A$1:$G$49,MATCH(orders!$D937,products!$A$1:$A$49,0),MATCH(orders!K$1,products!$A$1:$G$1,0))</f>
        <v>M</v>
      </c>
      <c r="L937" t="str">
        <f t="shared" si="43"/>
        <v>Medium</v>
      </c>
      <c r="M937">
        <f>INDEX(products!$A$1:$G$49,MATCH(orders!$D937,products!$A$1:$A$49,0),MATCH(orders!M$1,products!$A$1:$G$1,0))</f>
        <v>2.5</v>
      </c>
      <c r="N937">
        <f>INDEX(products!$A$1:$G$49,MATCH(orders!$D937,products!$A$1:$A$49,0),MATCH(orders!N$1,products!$A$1:$G$1,0))</f>
        <v>25.874999999999996</v>
      </c>
      <c r="O937">
        <f t="shared" si="44"/>
        <v>155.24999999999997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 t="shared" si="42"/>
        <v>Liberica</v>
      </c>
      <c r="K938" t="str">
        <f>INDEX(products!$A$1:$G$49,MATCH(orders!$D938,products!$A$1:$A$49,0),MATCH(orders!K$1,products!$A$1:$G$1,0))</f>
        <v>D</v>
      </c>
      <c r="L938" t="str">
        <f t="shared" si="43"/>
        <v>Dark</v>
      </c>
      <c r="M938">
        <f>INDEX(products!$A$1:$G$49,MATCH(orders!$D938,products!$A$1:$A$49,0),MATCH(orders!M$1,products!$A$1:$G$1,0))</f>
        <v>0.5</v>
      </c>
      <c r="N938">
        <f>INDEX(products!$A$1:$G$49,MATCH(orders!$D938,products!$A$1:$A$49,0),MATCH(orders!N$1,products!$A$1:$G$1,0))</f>
        <v>7.77</v>
      </c>
      <c r="O938">
        <f t="shared" si="44"/>
        <v>23.31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 t="shared" si="42"/>
        <v>Robusta</v>
      </c>
      <c r="K939" t="str">
        <f>INDEX(products!$A$1:$G$49,MATCH(orders!$D939,products!$A$1:$A$49,0),MATCH(orders!K$1,products!$A$1:$G$1,0))</f>
        <v>M</v>
      </c>
      <c r="L939" t="str">
        <f t="shared" si="43"/>
        <v>Medium</v>
      </c>
      <c r="M939">
        <f>INDEX(products!$A$1:$G$49,MATCH(orders!$D939,products!$A$1:$A$49,0),MATCH(orders!M$1,products!$A$1:$G$1,0))</f>
        <v>2.5</v>
      </c>
      <c r="N939">
        <f>INDEX(products!$A$1:$G$49,MATCH(orders!$D939,products!$A$1:$A$49,0),MATCH(orders!N$1,products!$A$1:$G$1,0))</f>
        <v>22.884999999999998</v>
      </c>
      <c r="O939">
        <f t="shared" si="44"/>
        <v>91.539999999999992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 t="shared" si="42"/>
        <v>Excelsa</v>
      </c>
      <c r="K940" t="str">
        <f>INDEX(products!$A$1:$G$49,MATCH(orders!$D940,products!$A$1:$A$49,0),MATCH(orders!K$1,products!$A$1:$G$1,0))</f>
        <v>L</v>
      </c>
      <c r="L940" t="str">
        <f t="shared" si="43"/>
        <v>Light</v>
      </c>
      <c r="M940">
        <f>INDEX(products!$A$1:$G$49,MATCH(orders!$D940,products!$A$1:$A$49,0),MATCH(orders!M$1,products!$A$1:$G$1,0))</f>
        <v>1</v>
      </c>
      <c r="N940">
        <f>INDEX(products!$A$1:$G$49,MATCH(orders!$D940,products!$A$1:$A$49,0),MATCH(orders!N$1,products!$A$1:$G$1,0))</f>
        <v>14.85</v>
      </c>
      <c r="O940">
        <f t="shared" si="44"/>
        <v>74.25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 t="shared" si="42"/>
        <v>Liberica</v>
      </c>
      <c r="K941" t="str">
        <f>INDEX(products!$A$1:$G$49,MATCH(orders!$D941,products!$A$1:$A$49,0),MATCH(orders!K$1,products!$A$1:$G$1,0))</f>
        <v>L</v>
      </c>
      <c r="L941" t="str">
        <f t="shared" si="43"/>
        <v>Light</v>
      </c>
      <c r="M941">
        <f>INDEX(products!$A$1:$G$49,MATCH(orders!$D941,products!$A$1:$A$49,0),MATCH(orders!M$1,products!$A$1:$G$1,0))</f>
        <v>0.2</v>
      </c>
      <c r="N941">
        <f>INDEX(products!$A$1:$G$49,MATCH(orders!$D941,products!$A$1:$A$49,0),MATCH(orders!N$1,products!$A$1:$G$1,0))</f>
        <v>4.7549999999999999</v>
      </c>
      <c r="O941">
        <f t="shared" si="44"/>
        <v>28.53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 t="shared" si="42"/>
        <v>Robusta</v>
      </c>
      <c r="K942" t="str">
        <f>INDEX(products!$A$1:$G$49,MATCH(orders!$D942,products!$A$1:$A$49,0),MATCH(orders!K$1,products!$A$1:$G$1,0))</f>
        <v>L</v>
      </c>
      <c r="L942" t="str">
        <f t="shared" si="43"/>
        <v>Light</v>
      </c>
      <c r="M942">
        <f>INDEX(products!$A$1:$G$49,MATCH(orders!$D942,products!$A$1:$A$49,0),MATCH(orders!M$1,products!$A$1:$G$1,0))</f>
        <v>0.5</v>
      </c>
      <c r="N942">
        <f>INDEX(products!$A$1:$G$49,MATCH(orders!$D942,products!$A$1:$A$49,0),MATCH(orders!N$1,products!$A$1:$G$1,0))</f>
        <v>7.169999999999999</v>
      </c>
      <c r="O942">
        <f t="shared" si="44"/>
        <v>14.339999999999998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 t="shared" si="42"/>
        <v>Arabica</v>
      </c>
      <c r="K943" t="str">
        <f>INDEX(products!$A$1:$G$49,MATCH(orders!$D943,products!$A$1:$A$49,0),MATCH(orders!K$1,products!$A$1:$G$1,0))</f>
        <v>L</v>
      </c>
      <c r="L943" t="str">
        <f t="shared" si="43"/>
        <v>Light</v>
      </c>
      <c r="M943">
        <f>INDEX(products!$A$1:$G$49,MATCH(orders!$D943,products!$A$1:$A$49,0),MATCH(orders!M$1,products!$A$1:$G$1,0))</f>
        <v>0.5</v>
      </c>
      <c r="N943">
        <f>INDEX(products!$A$1:$G$49,MATCH(orders!$D943,products!$A$1:$A$49,0),MATCH(orders!N$1,products!$A$1:$G$1,0))</f>
        <v>7.77</v>
      </c>
      <c r="O943">
        <f t="shared" si="44"/>
        <v>15.54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 t="shared" si="42"/>
        <v>Robusta</v>
      </c>
      <c r="K944" t="str">
        <f>INDEX(products!$A$1:$G$49,MATCH(orders!$D944,products!$A$1:$A$49,0),MATCH(orders!K$1,products!$A$1:$G$1,0))</f>
        <v>L</v>
      </c>
      <c r="L944" t="str">
        <f t="shared" si="43"/>
        <v>Light</v>
      </c>
      <c r="M944">
        <f>INDEX(products!$A$1:$G$49,MATCH(orders!$D944,products!$A$1:$A$49,0),MATCH(orders!M$1,products!$A$1:$G$1,0))</f>
        <v>1</v>
      </c>
      <c r="N944">
        <f>INDEX(products!$A$1:$G$49,MATCH(orders!$D944,products!$A$1:$A$49,0),MATCH(orders!N$1,products!$A$1:$G$1,0))</f>
        <v>11.95</v>
      </c>
      <c r="O944">
        <f t="shared" si="44"/>
        <v>35.849999999999994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 t="shared" si="42"/>
        <v>Arabica</v>
      </c>
      <c r="K945" t="str">
        <f>INDEX(products!$A$1:$G$49,MATCH(orders!$D945,products!$A$1:$A$49,0),MATCH(orders!K$1,products!$A$1:$G$1,0))</f>
        <v>L</v>
      </c>
      <c r="L945" t="str">
        <f t="shared" si="43"/>
        <v>Light</v>
      </c>
      <c r="M945">
        <f>INDEX(products!$A$1:$G$49,MATCH(orders!$D945,products!$A$1:$A$49,0),MATCH(orders!M$1,products!$A$1:$G$1,0))</f>
        <v>0.5</v>
      </c>
      <c r="N945">
        <f>INDEX(products!$A$1:$G$49,MATCH(orders!$D945,products!$A$1:$A$49,0),MATCH(orders!N$1,products!$A$1:$G$1,0))</f>
        <v>7.77</v>
      </c>
      <c r="O945">
        <f t="shared" si="44"/>
        <v>46.62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 t="shared" si="42"/>
        <v>Robusta</v>
      </c>
      <c r="K946" t="str">
        <f>INDEX(products!$A$1:$G$49,MATCH(orders!$D946,products!$A$1:$A$49,0),MATCH(orders!K$1,products!$A$1:$G$1,0))</f>
        <v>L</v>
      </c>
      <c r="L946" t="str">
        <f t="shared" si="43"/>
        <v>Light</v>
      </c>
      <c r="M946">
        <f>INDEX(products!$A$1:$G$49,MATCH(orders!$D946,products!$A$1:$A$49,0),MATCH(orders!M$1,products!$A$1:$G$1,0))</f>
        <v>0.5</v>
      </c>
      <c r="N946">
        <f>INDEX(products!$A$1:$G$49,MATCH(orders!$D946,products!$A$1:$A$49,0),MATCH(orders!N$1,products!$A$1:$G$1,0))</f>
        <v>7.169999999999999</v>
      </c>
      <c r="O946">
        <f t="shared" si="44"/>
        <v>35.849999999999994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 t="shared" si="42"/>
        <v>Liberica</v>
      </c>
      <c r="K947" t="str">
        <f>INDEX(products!$A$1:$G$49,MATCH(orders!$D947,products!$A$1:$A$49,0),MATCH(orders!K$1,products!$A$1:$G$1,0))</f>
        <v>D</v>
      </c>
      <c r="L947" t="str">
        <f t="shared" si="43"/>
        <v>Dark</v>
      </c>
      <c r="M947">
        <f>INDEX(products!$A$1:$G$49,MATCH(orders!$D947,products!$A$1:$A$49,0),MATCH(orders!M$1,products!$A$1:$G$1,0))</f>
        <v>2.5</v>
      </c>
      <c r="N947">
        <f>INDEX(products!$A$1:$G$49,MATCH(orders!$D947,products!$A$1:$A$49,0),MATCH(orders!N$1,products!$A$1:$G$1,0))</f>
        <v>29.784999999999997</v>
      </c>
      <c r="O947">
        <f t="shared" si="44"/>
        <v>119.13999999999999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 t="shared" si="42"/>
        <v>Liberica</v>
      </c>
      <c r="K948" t="str">
        <f>INDEX(products!$A$1:$G$49,MATCH(orders!$D948,products!$A$1:$A$49,0),MATCH(orders!K$1,products!$A$1:$G$1,0))</f>
        <v>D</v>
      </c>
      <c r="L948" t="str">
        <f t="shared" si="43"/>
        <v>Dark</v>
      </c>
      <c r="M948">
        <f>INDEX(products!$A$1:$G$49,MATCH(orders!$D948,products!$A$1:$A$49,0),MATCH(orders!M$1,products!$A$1:$G$1,0))</f>
        <v>0.5</v>
      </c>
      <c r="N948">
        <f>INDEX(products!$A$1:$G$49,MATCH(orders!$D948,products!$A$1:$A$49,0),MATCH(orders!N$1,products!$A$1:$G$1,0))</f>
        <v>7.77</v>
      </c>
      <c r="O948">
        <f t="shared" si="44"/>
        <v>23.31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 t="shared" si="42"/>
        <v>Arabica</v>
      </c>
      <c r="K949" t="str">
        <f>INDEX(products!$A$1:$G$49,MATCH(orders!$D949,products!$A$1:$A$49,0),MATCH(orders!K$1,products!$A$1:$G$1,0))</f>
        <v>M</v>
      </c>
      <c r="L949" t="str">
        <f t="shared" si="43"/>
        <v>Medium</v>
      </c>
      <c r="M949">
        <f>INDEX(products!$A$1:$G$49,MATCH(orders!$D949,products!$A$1:$A$49,0),MATCH(orders!M$1,products!$A$1:$G$1,0))</f>
        <v>1</v>
      </c>
      <c r="N949">
        <f>INDEX(products!$A$1:$G$49,MATCH(orders!$D949,products!$A$1:$A$49,0),MATCH(orders!N$1,products!$A$1:$G$1,0))</f>
        <v>11.25</v>
      </c>
      <c r="O949">
        <f t="shared" si="44"/>
        <v>11.25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 t="shared" si="42"/>
        <v>Excelsa</v>
      </c>
      <c r="K950" t="str">
        <f>INDEX(products!$A$1:$G$49,MATCH(orders!$D950,products!$A$1:$A$49,0),MATCH(orders!K$1,products!$A$1:$G$1,0))</f>
        <v>D</v>
      </c>
      <c r="L950" t="str">
        <f t="shared" si="43"/>
        <v>Dark</v>
      </c>
      <c r="M950">
        <f>INDEX(products!$A$1:$G$49,MATCH(orders!$D950,products!$A$1:$A$49,0),MATCH(orders!M$1,products!$A$1:$G$1,0))</f>
        <v>2.5</v>
      </c>
      <c r="N950">
        <f>INDEX(products!$A$1:$G$49,MATCH(orders!$D950,products!$A$1:$A$49,0),MATCH(orders!N$1,products!$A$1:$G$1,0))</f>
        <v>27.945</v>
      </c>
      <c r="O950">
        <f t="shared" si="44"/>
        <v>83.835000000000008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 t="shared" si="42"/>
        <v>Robusta</v>
      </c>
      <c r="K951" t="str">
        <f>INDEX(products!$A$1:$G$49,MATCH(orders!$D951,products!$A$1:$A$49,0),MATCH(orders!K$1,products!$A$1:$G$1,0))</f>
        <v>L</v>
      </c>
      <c r="L951" t="str">
        <f t="shared" si="43"/>
        <v>Light</v>
      </c>
      <c r="M951">
        <f>INDEX(products!$A$1:$G$49,MATCH(orders!$D951,products!$A$1:$A$49,0),MATCH(orders!M$1,products!$A$1:$G$1,0))</f>
        <v>2.5</v>
      </c>
      <c r="N951">
        <f>INDEX(products!$A$1:$G$49,MATCH(orders!$D951,products!$A$1:$A$49,0),MATCH(orders!N$1,products!$A$1:$G$1,0))</f>
        <v>27.484999999999996</v>
      </c>
      <c r="O951">
        <f t="shared" si="44"/>
        <v>109.93999999999998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 t="shared" si="42"/>
        <v>Robusta</v>
      </c>
      <c r="K952" t="str">
        <f>INDEX(products!$A$1:$G$49,MATCH(orders!$D952,products!$A$1:$A$49,0),MATCH(orders!K$1,products!$A$1:$G$1,0))</f>
        <v>L</v>
      </c>
      <c r="L952" t="str">
        <f t="shared" si="43"/>
        <v>Light</v>
      </c>
      <c r="M952">
        <f>INDEX(products!$A$1:$G$49,MATCH(orders!$D952,products!$A$1:$A$49,0),MATCH(orders!M$1,products!$A$1:$G$1,0))</f>
        <v>0.2</v>
      </c>
      <c r="N952">
        <f>INDEX(products!$A$1:$G$49,MATCH(orders!$D952,products!$A$1:$A$49,0),MATCH(orders!N$1,products!$A$1:$G$1,0))</f>
        <v>3.5849999999999995</v>
      </c>
      <c r="O952">
        <f t="shared" si="44"/>
        <v>14.339999999999998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 t="shared" si="42"/>
        <v>Robusta</v>
      </c>
      <c r="K953" t="str">
        <f>INDEX(products!$A$1:$G$49,MATCH(orders!$D953,products!$A$1:$A$49,0),MATCH(orders!K$1,products!$A$1:$G$1,0))</f>
        <v>L</v>
      </c>
      <c r="L953" t="str">
        <f t="shared" si="43"/>
        <v>Light</v>
      </c>
      <c r="M953">
        <f>INDEX(products!$A$1:$G$49,MATCH(orders!$D953,products!$A$1:$A$49,0),MATCH(orders!M$1,products!$A$1:$G$1,0))</f>
        <v>0.2</v>
      </c>
      <c r="N953">
        <f>INDEX(products!$A$1:$G$49,MATCH(orders!$D953,products!$A$1:$A$49,0),MATCH(orders!N$1,products!$A$1:$G$1,0))</f>
        <v>3.5849999999999995</v>
      </c>
      <c r="O953">
        <f t="shared" si="44"/>
        <v>21.509999999999998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 t="shared" si="42"/>
        <v>Arabica</v>
      </c>
      <c r="K954" t="str">
        <f>INDEX(products!$A$1:$G$49,MATCH(orders!$D954,products!$A$1:$A$49,0),MATCH(orders!K$1,products!$A$1:$G$1,0))</f>
        <v>M</v>
      </c>
      <c r="L954" t="str">
        <f t="shared" si="43"/>
        <v>Medium</v>
      </c>
      <c r="M954">
        <f>INDEX(products!$A$1:$G$49,MATCH(orders!$D954,products!$A$1:$A$49,0),MATCH(orders!M$1,products!$A$1:$G$1,0))</f>
        <v>1</v>
      </c>
      <c r="N954">
        <f>INDEX(products!$A$1:$G$49,MATCH(orders!$D954,products!$A$1:$A$49,0),MATCH(orders!N$1,products!$A$1:$G$1,0))</f>
        <v>11.25</v>
      </c>
      <c r="O954">
        <f t="shared" si="44"/>
        <v>22.5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 t="shared" si="42"/>
        <v>Arabica</v>
      </c>
      <c r="K955" t="str">
        <f>INDEX(products!$A$1:$G$49,MATCH(orders!$D955,products!$A$1:$A$49,0),MATCH(orders!K$1,products!$A$1:$G$1,0))</f>
        <v>L</v>
      </c>
      <c r="L955" t="str">
        <f t="shared" si="43"/>
        <v>Light</v>
      </c>
      <c r="M955">
        <f>INDEX(products!$A$1:$G$49,MATCH(orders!$D955,products!$A$1:$A$49,0),MATCH(orders!M$1,products!$A$1:$G$1,0))</f>
        <v>0.2</v>
      </c>
      <c r="N955">
        <f>INDEX(products!$A$1:$G$49,MATCH(orders!$D955,products!$A$1:$A$49,0),MATCH(orders!N$1,products!$A$1:$G$1,0))</f>
        <v>3.8849999999999998</v>
      </c>
      <c r="O955">
        <f t="shared" si="44"/>
        <v>3.8849999999999998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 t="shared" si="42"/>
        <v>Excelsa</v>
      </c>
      <c r="K956" t="str">
        <f>INDEX(products!$A$1:$G$49,MATCH(orders!$D956,products!$A$1:$A$49,0),MATCH(orders!K$1,products!$A$1:$G$1,0))</f>
        <v>D</v>
      </c>
      <c r="L956" t="str">
        <f t="shared" si="43"/>
        <v>Dark</v>
      </c>
      <c r="M956">
        <f>INDEX(products!$A$1:$G$49,MATCH(orders!$D956,products!$A$1:$A$49,0),MATCH(orders!M$1,products!$A$1:$G$1,0))</f>
        <v>2.5</v>
      </c>
      <c r="N956">
        <f>INDEX(products!$A$1:$G$49,MATCH(orders!$D956,products!$A$1:$A$49,0),MATCH(orders!N$1,products!$A$1:$G$1,0))</f>
        <v>27.945</v>
      </c>
      <c r="O956">
        <f t="shared" si="44"/>
        <v>27.945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 t="shared" si="42"/>
        <v>Excelsa</v>
      </c>
      <c r="K957" t="str">
        <f>INDEX(products!$A$1:$G$49,MATCH(orders!$D957,products!$A$1:$A$49,0),MATCH(orders!K$1,products!$A$1:$G$1,0))</f>
        <v>L</v>
      </c>
      <c r="L957" t="str">
        <f t="shared" si="43"/>
        <v>Light</v>
      </c>
      <c r="M957">
        <f>INDEX(products!$A$1:$G$49,MATCH(orders!$D957,products!$A$1:$A$49,0),MATCH(orders!M$1,products!$A$1:$G$1,0))</f>
        <v>2.5</v>
      </c>
      <c r="N957">
        <f>INDEX(products!$A$1:$G$49,MATCH(orders!$D957,products!$A$1:$A$49,0),MATCH(orders!N$1,products!$A$1:$G$1,0))</f>
        <v>34.154999999999994</v>
      </c>
      <c r="O957">
        <f t="shared" si="44"/>
        <v>170.77499999999998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 t="shared" si="42"/>
        <v>Robusta</v>
      </c>
      <c r="K958" t="str">
        <f>INDEX(products!$A$1:$G$49,MATCH(orders!$D958,products!$A$1:$A$49,0),MATCH(orders!K$1,products!$A$1:$G$1,0))</f>
        <v>L</v>
      </c>
      <c r="L958" t="str">
        <f t="shared" si="43"/>
        <v>Light</v>
      </c>
      <c r="M958">
        <f>INDEX(products!$A$1:$G$49,MATCH(orders!$D958,products!$A$1:$A$49,0),MATCH(orders!M$1,products!$A$1:$G$1,0))</f>
        <v>2.5</v>
      </c>
      <c r="N958">
        <f>INDEX(products!$A$1:$G$49,MATCH(orders!$D958,products!$A$1:$A$49,0),MATCH(orders!N$1,products!$A$1:$G$1,0))</f>
        <v>27.484999999999996</v>
      </c>
      <c r="O958">
        <f t="shared" si="44"/>
        <v>54.969999999999992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 t="shared" si="42"/>
        <v>Excelsa</v>
      </c>
      <c r="K959" t="str">
        <f>INDEX(products!$A$1:$G$49,MATCH(orders!$D959,products!$A$1:$A$49,0),MATCH(orders!K$1,products!$A$1:$G$1,0))</f>
        <v>L</v>
      </c>
      <c r="L959" t="str">
        <f t="shared" si="43"/>
        <v>Light</v>
      </c>
      <c r="M959">
        <f>INDEX(products!$A$1:$G$49,MATCH(orders!$D959,products!$A$1:$A$49,0),MATCH(orders!M$1,products!$A$1:$G$1,0))</f>
        <v>1</v>
      </c>
      <c r="N959">
        <f>INDEX(products!$A$1:$G$49,MATCH(orders!$D959,products!$A$1:$A$49,0),MATCH(orders!N$1,products!$A$1:$G$1,0))</f>
        <v>14.85</v>
      </c>
      <c r="O959">
        <f t="shared" si="44"/>
        <v>14.85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 t="shared" si="42"/>
        <v>Arabica</v>
      </c>
      <c r="K960" t="str">
        <f>INDEX(products!$A$1:$G$49,MATCH(orders!$D960,products!$A$1:$A$49,0),MATCH(orders!K$1,products!$A$1:$G$1,0))</f>
        <v>L</v>
      </c>
      <c r="L960" t="str">
        <f t="shared" si="43"/>
        <v>Light</v>
      </c>
      <c r="M960">
        <f>INDEX(products!$A$1:$G$49,MATCH(orders!$D960,products!$A$1:$A$49,0),MATCH(orders!M$1,products!$A$1:$G$1,0))</f>
        <v>0.2</v>
      </c>
      <c r="N960">
        <f>INDEX(products!$A$1:$G$49,MATCH(orders!$D960,products!$A$1:$A$49,0),MATCH(orders!N$1,products!$A$1:$G$1,0))</f>
        <v>3.8849999999999998</v>
      </c>
      <c r="O960">
        <f t="shared" si="44"/>
        <v>7.77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 t="shared" si="42"/>
        <v>Liberica</v>
      </c>
      <c r="K961" t="str">
        <f>INDEX(products!$A$1:$G$49,MATCH(orders!$D961,products!$A$1:$A$49,0),MATCH(orders!K$1,products!$A$1:$G$1,0))</f>
        <v>L</v>
      </c>
      <c r="L961" t="str">
        <f t="shared" si="43"/>
        <v>Light</v>
      </c>
      <c r="M961">
        <f>INDEX(products!$A$1:$G$49,MATCH(orders!$D961,products!$A$1:$A$49,0),MATCH(orders!M$1,products!$A$1:$G$1,0))</f>
        <v>0.2</v>
      </c>
      <c r="N961">
        <f>INDEX(products!$A$1:$G$49,MATCH(orders!$D961,products!$A$1:$A$49,0),MATCH(orders!N$1,products!$A$1:$G$1,0))</f>
        <v>4.7549999999999999</v>
      </c>
      <c r="O961">
        <f t="shared" si="44"/>
        <v>23.774999999999999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 t="shared" si="42"/>
        <v>Liberica</v>
      </c>
      <c r="K962" t="str">
        <f>INDEX(products!$A$1:$G$49,MATCH(orders!$D962,products!$A$1:$A$49,0),MATCH(orders!K$1,products!$A$1:$G$1,0))</f>
        <v>L</v>
      </c>
      <c r="L962" t="str">
        <f t="shared" si="43"/>
        <v>Light</v>
      </c>
      <c r="M962">
        <f>INDEX(products!$A$1:$G$49,MATCH(orders!$D962,products!$A$1:$A$49,0),MATCH(orders!M$1,products!$A$1:$G$1,0))</f>
        <v>1</v>
      </c>
      <c r="N962">
        <f>INDEX(products!$A$1:$G$49,MATCH(orders!$D962,products!$A$1:$A$49,0),MATCH(orders!N$1,products!$A$1:$G$1,0))</f>
        <v>15.85</v>
      </c>
      <c r="O962">
        <f t="shared" si="44"/>
        <v>79.25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 t="shared" ref="J963:J1001" si="45">IF(I963="Rob","Robusta",IF(I963="Exc","Excelsa",IF(I963="Ara","Arabica","Liberica")))</f>
        <v>Arabica</v>
      </c>
      <c r="K963" t="str">
        <f>INDEX(products!$A$1:$G$49,MATCH(orders!$D963,products!$A$1:$A$49,0),MATCH(orders!K$1,products!$A$1:$G$1,0))</f>
        <v>D</v>
      </c>
      <c r="L963" t="str">
        <f t="shared" ref="L963:L1001" si="46">IF(K963="M", "Medium",IF(K963="L","Light","Dark"))</f>
        <v>Dark</v>
      </c>
      <c r="M963">
        <f>INDEX(products!$A$1:$G$49,MATCH(orders!$D963,products!$A$1:$A$49,0),MATCH(orders!M$1,products!$A$1:$G$1,0))</f>
        <v>2.5</v>
      </c>
      <c r="N963">
        <f>INDEX(products!$A$1:$G$49,MATCH(orders!$D963,products!$A$1:$A$49,0),MATCH(orders!N$1,products!$A$1:$G$1,0))</f>
        <v>22.884999999999998</v>
      </c>
      <c r="O963">
        <f t="shared" ref="O963:O1001" si="47">N963*E963</f>
        <v>45.769999999999996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 t="shared" si="45"/>
        <v>Robusta</v>
      </c>
      <c r="K964" t="str">
        <f>INDEX(products!$A$1:$G$49,MATCH(orders!$D964,products!$A$1:$A$49,0),MATCH(orders!K$1,products!$A$1:$G$1,0))</f>
        <v>D</v>
      </c>
      <c r="L964" t="str">
        <f t="shared" si="46"/>
        <v>Dark</v>
      </c>
      <c r="M964">
        <f>INDEX(products!$A$1:$G$49,MATCH(orders!$D964,products!$A$1:$A$49,0),MATCH(orders!M$1,products!$A$1:$G$1,0))</f>
        <v>1</v>
      </c>
      <c r="N964">
        <f>INDEX(products!$A$1:$G$49,MATCH(orders!$D964,products!$A$1:$A$49,0),MATCH(orders!N$1,products!$A$1:$G$1,0))</f>
        <v>8.9499999999999993</v>
      </c>
      <c r="O964">
        <f t="shared" si="47"/>
        <v>8.9499999999999993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 t="shared" si="45"/>
        <v>Robusta</v>
      </c>
      <c r="K965" t="str">
        <f>INDEX(products!$A$1:$G$49,MATCH(orders!$D965,products!$A$1:$A$49,0),MATCH(orders!K$1,products!$A$1:$G$1,0))</f>
        <v>M</v>
      </c>
      <c r="L965" t="str">
        <f t="shared" si="46"/>
        <v>Medium</v>
      </c>
      <c r="M965">
        <f>INDEX(products!$A$1:$G$49,MATCH(orders!$D965,products!$A$1:$A$49,0),MATCH(orders!M$1,products!$A$1:$G$1,0))</f>
        <v>0.5</v>
      </c>
      <c r="N965">
        <f>INDEX(products!$A$1:$G$49,MATCH(orders!$D965,products!$A$1:$A$49,0),MATCH(orders!N$1,products!$A$1:$G$1,0))</f>
        <v>5.97</v>
      </c>
      <c r="O965">
        <f t="shared" si="47"/>
        <v>23.88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 t="shared" si="45"/>
        <v>Excelsa</v>
      </c>
      <c r="K966" t="str">
        <f>INDEX(products!$A$1:$G$49,MATCH(orders!$D966,products!$A$1:$A$49,0),MATCH(orders!K$1,products!$A$1:$G$1,0))</f>
        <v>L</v>
      </c>
      <c r="L966" t="str">
        <f t="shared" si="46"/>
        <v>Light</v>
      </c>
      <c r="M966">
        <f>INDEX(products!$A$1:$G$49,MATCH(orders!$D966,products!$A$1:$A$49,0),MATCH(orders!M$1,products!$A$1:$G$1,0))</f>
        <v>0.2</v>
      </c>
      <c r="N966">
        <f>INDEX(products!$A$1:$G$49,MATCH(orders!$D966,products!$A$1:$A$49,0),MATCH(orders!N$1,products!$A$1:$G$1,0))</f>
        <v>4.4550000000000001</v>
      </c>
      <c r="O966">
        <f t="shared" si="47"/>
        <v>22.274999999999999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 t="shared" si="45"/>
        <v>Robusta</v>
      </c>
      <c r="K967" t="str">
        <f>INDEX(products!$A$1:$G$49,MATCH(orders!$D967,products!$A$1:$A$49,0),MATCH(orders!K$1,products!$A$1:$G$1,0))</f>
        <v>M</v>
      </c>
      <c r="L967" t="str">
        <f t="shared" si="46"/>
        <v>Medium</v>
      </c>
      <c r="M967">
        <f>INDEX(products!$A$1:$G$49,MATCH(orders!$D967,products!$A$1:$A$49,0),MATCH(orders!M$1,products!$A$1:$G$1,0))</f>
        <v>1</v>
      </c>
      <c r="N967">
        <f>INDEX(products!$A$1:$G$49,MATCH(orders!$D967,products!$A$1:$A$49,0),MATCH(orders!N$1,products!$A$1:$G$1,0))</f>
        <v>9.9499999999999993</v>
      </c>
      <c r="O967">
        <f t="shared" si="47"/>
        <v>29.849999999999998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 t="shared" si="45"/>
        <v>Excelsa</v>
      </c>
      <c r="K968" t="str">
        <f>INDEX(products!$A$1:$G$49,MATCH(orders!$D968,products!$A$1:$A$49,0),MATCH(orders!K$1,products!$A$1:$G$1,0))</f>
        <v>L</v>
      </c>
      <c r="L968" t="str">
        <f t="shared" si="46"/>
        <v>Light</v>
      </c>
      <c r="M968">
        <f>INDEX(products!$A$1:$G$49,MATCH(orders!$D968,products!$A$1:$A$49,0),MATCH(orders!M$1,products!$A$1:$G$1,0))</f>
        <v>0.5</v>
      </c>
      <c r="N968">
        <f>INDEX(products!$A$1:$G$49,MATCH(orders!$D968,products!$A$1:$A$49,0),MATCH(orders!N$1,products!$A$1:$G$1,0))</f>
        <v>8.91</v>
      </c>
      <c r="O968">
        <f t="shared" si="47"/>
        <v>53.46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 t="shared" si="45"/>
        <v>Robusta</v>
      </c>
      <c r="K969" t="str">
        <f>INDEX(products!$A$1:$G$49,MATCH(orders!$D969,products!$A$1:$A$49,0),MATCH(orders!K$1,products!$A$1:$G$1,0))</f>
        <v>D</v>
      </c>
      <c r="L969" t="str">
        <f t="shared" si="46"/>
        <v>Dark</v>
      </c>
      <c r="M969">
        <f>INDEX(products!$A$1:$G$49,MATCH(orders!$D969,products!$A$1:$A$49,0),MATCH(orders!M$1,products!$A$1:$G$1,0))</f>
        <v>0.2</v>
      </c>
      <c r="N969">
        <f>INDEX(products!$A$1:$G$49,MATCH(orders!$D969,products!$A$1:$A$49,0),MATCH(orders!N$1,products!$A$1:$G$1,0))</f>
        <v>2.6849999999999996</v>
      </c>
      <c r="O969">
        <f t="shared" si="47"/>
        <v>2.6849999999999996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 t="shared" si="45"/>
        <v>Robusta</v>
      </c>
      <c r="K970" t="str">
        <f>INDEX(products!$A$1:$G$49,MATCH(orders!$D970,products!$A$1:$A$49,0),MATCH(orders!K$1,products!$A$1:$G$1,0))</f>
        <v>M</v>
      </c>
      <c r="L970" t="str">
        <f t="shared" si="46"/>
        <v>Medium</v>
      </c>
      <c r="M970">
        <f>INDEX(products!$A$1:$G$49,MATCH(orders!$D970,products!$A$1:$A$49,0),MATCH(orders!M$1,products!$A$1:$G$1,0))</f>
        <v>0.2</v>
      </c>
      <c r="N970">
        <f>INDEX(products!$A$1:$G$49,MATCH(orders!$D970,products!$A$1:$A$49,0),MATCH(orders!N$1,products!$A$1:$G$1,0))</f>
        <v>2.9849999999999999</v>
      </c>
      <c r="O970">
        <f t="shared" si="47"/>
        <v>5.97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 t="shared" si="45"/>
        <v>Liberica</v>
      </c>
      <c r="K971" t="str">
        <f>INDEX(products!$A$1:$G$49,MATCH(orders!$D971,products!$A$1:$A$49,0),MATCH(orders!K$1,products!$A$1:$G$1,0))</f>
        <v>D</v>
      </c>
      <c r="L971" t="str">
        <f t="shared" si="46"/>
        <v>Dark</v>
      </c>
      <c r="M971">
        <f>INDEX(products!$A$1:$G$49,MATCH(orders!$D971,products!$A$1:$A$49,0),MATCH(orders!M$1,products!$A$1:$G$1,0))</f>
        <v>1</v>
      </c>
      <c r="N971">
        <f>INDEX(products!$A$1:$G$49,MATCH(orders!$D971,products!$A$1:$A$49,0),MATCH(orders!N$1,products!$A$1:$G$1,0))</f>
        <v>12.95</v>
      </c>
      <c r="O971">
        <f t="shared" si="47"/>
        <v>12.95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 t="shared" si="45"/>
        <v>Excelsa</v>
      </c>
      <c r="K972" t="str">
        <f>INDEX(products!$A$1:$G$49,MATCH(orders!$D972,products!$A$1:$A$49,0),MATCH(orders!K$1,products!$A$1:$G$1,0))</f>
        <v>M</v>
      </c>
      <c r="L972" t="str">
        <f t="shared" si="46"/>
        <v>Medium</v>
      </c>
      <c r="M972">
        <f>INDEX(products!$A$1:$G$49,MATCH(orders!$D972,products!$A$1:$A$49,0),MATCH(orders!M$1,products!$A$1:$G$1,0))</f>
        <v>0.5</v>
      </c>
      <c r="N972">
        <f>INDEX(products!$A$1:$G$49,MATCH(orders!$D972,products!$A$1:$A$49,0),MATCH(orders!N$1,products!$A$1:$G$1,0))</f>
        <v>8.25</v>
      </c>
      <c r="O972">
        <f t="shared" si="47"/>
        <v>8.25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 t="shared" si="45"/>
        <v>Arabica</v>
      </c>
      <c r="K973" t="str">
        <f>INDEX(products!$A$1:$G$49,MATCH(orders!$D973,products!$A$1:$A$49,0),MATCH(orders!K$1,products!$A$1:$G$1,0))</f>
        <v>L</v>
      </c>
      <c r="L973" t="str">
        <f t="shared" si="46"/>
        <v>Light</v>
      </c>
      <c r="M973">
        <f>INDEX(products!$A$1:$G$49,MATCH(orders!$D973,products!$A$1:$A$49,0),MATCH(orders!M$1,products!$A$1:$G$1,0))</f>
        <v>2.5</v>
      </c>
      <c r="N973">
        <f>INDEX(products!$A$1:$G$49,MATCH(orders!$D973,products!$A$1:$A$49,0),MATCH(orders!N$1,products!$A$1:$G$1,0))</f>
        <v>29.784999999999997</v>
      </c>
      <c r="O973">
        <f t="shared" si="47"/>
        <v>148.92499999999998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 t="shared" si="45"/>
        <v>Arabica</v>
      </c>
      <c r="K974" t="str">
        <f>INDEX(products!$A$1:$G$49,MATCH(orders!$D974,products!$A$1:$A$49,0),MATCH(orders!K$1,products!$A$1:$G$1,0))</f>
        <v>L</v>
      </c>
      <c r="L974" t="str">
        <f t="shared" si="46"/>
        <v>Light</v>
      </c>
      <c r="M974">
        <f>INDEX(products!$A$1:$G$49,MATCH(orders!$D974,products!$A$1:$A$49,0),MATCH(orders!M$1,products!$A$1:$G$1,0))</f>
        <v>2.5</v>
      </c>
      <c r="N974">
        <f>INDEX(products!$A$1:$G$49,MATCH(orders!$D974,products!$A$1:$A$49,0),MATCH(orders!N$1,products!$A$1:$G$1,0))</f>
        <v>29.784999999999997</v>
      </c>
      <c r="O974">
        <f t="shared" si="47"/>
        <v>89.35499999999999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 t="shared" si="45"/>
        <v>Liberica</v>
      </c>
      <c r="K975" t="str">
        <f>INDEX(products!$A$1:$G$49,MATCH(orders!$D975,products!$A$1:$A$49,0),MATCH(orders!K$1,products!$A$1:$G$1,0))</f>
        <v>M</v>
      </c>
      <c r="L975" t="str">
        <f t="shared" si="46"/>
        <v>Medium</v>
      </c>
      <c r="M975">
        <f>INDEX(products!$A$1:$G$49,MATCH(orders!$D975,products!$A$1:$A$49,0),MATCH(orders!M$1,products!$A$1:$G$1,0))</f>
        <v>1</v>
      </c>
      <c r="N975">
        <f>INDEX(products!$A$1:$G$49,MATCH(orders!$D975,products!$A$1:$A$49,0),MATCH(orders!N$1,products!$A$1:$G$1,0))</f>
        <v>14.55</v>
      </c>
      <c r="O975">
        <f t="shared" si="47"/>
        <v>87.300000000000011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 t="shared" si="45"/>
        <v>Robusta</v>
      </c>
      <c r="K976" t="str">
        <f>INDEX(products!$A$1:$G$49,MATCH(orders!$D976,products!$A$1:$A$49,0),MATCH(orders!K$1,products!$A$1:$G$1,0))</f>
        <v>D</v>
      </c>
      <c r="L976" t="str">
        <f t="shared" si="46"/>
        <v>Dark</v>
      </c>
      <c r="M976">
        <f>INDEX(products!$A$1:$G$49,MATCH(orders!$D976,products!$A$1:$A$49,0),MATCH(orders!M$1,products!$A$1:$G$1,0))</f>
        <v>0.5</v>
      </c>
      <c r="N976">
        <f>INDEX(products!$A$1:$G$49,MATCH(orders!$D976,products!$A$1:$A$49,0),MATCH(orders!N$1,products!$A$1:$G$1,0))</f>
        <v>5.3699999999999992</v>
      </c>
      <c r="O976">
        <f t="shared" si="47"/>
        <v>5.3699999999999992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 t="shared" si="45"/>
        <v>Arabica</v>
      </c>
      <c r="K977" t="str">
        <f>INDEX(products!$A$1:$G$49,MATCH(orders!$D977,products!$A$1:$A$49,0),MATCH(orders!K$1,products!$A$1:$G$1,0))</f>
        <v>D</v>
      </c>
      <c r="L977" t="str">
        <f t="shared" si="46"/>
        <v>Dark</v>
      </c>
      <c r="M977">
        <f>INDEX(products!$A$1:$G$49,MATCH(orders!$D977,products!$A$1:$A$49,0),MATCH(orders!M$1,products!$A$1:$G$1,0))</f>
        <v>0.2</v>
      </c>
      <c r="N977">
        <f>INDEX(products!$A$1:$G$49,MATCH(orders!$D977,products!$A$1:$A$49,0),MATCH(orders!N$1,products!$A$1:$G$1,0))</f>
        <v>2.9849999999999999</v>
      </c>
      <c r="O977">
        <f t="shared" si="47"/>
        <v>8.9550000000000001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 t="shared" si="45"/>
        <v>Robusta</v>
      </c>
      <c r="K978" t="str">
        <f>INDEX(products!$A$1:$G$49,MATCH(orders!$D978,products!$A$1:$A$49,0),MATCH(orders!K$1,products!$A$1:$G$1,0))</f>
        <v>L</v>
      </c>
      <c r="L978" t="str">
        <f t="shared" si="46"/>
        <v>Light</v>
      </c>
      <c r="M978">
        <f>INDEX(products!$A$1:$G$49,MATCH(orders!$D978,products!$A$1:$A$49,0),MATCH(orders!M$1,products!$A$1:$G$1,0))</f>
        <v>2.5</v>
      </c>
      <c r="N978">
        <f>INDEX(products!$A$1:$G$49,MATCH(orders!$D978,products!$A$1:$A$49,0),MATCH(orders!N$1,products!$A$1:$G$1,0))</f>
        <v>27.484999999999996</v>
      </c>
      <c r="O978">
        <f t="shared" si="47"/>
        <v>137.42499999999998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 t="shared" si="45"/>
        <v>Robusta</v>
      </c>
      <c r="K979" t="str">
        <f>INDEX(products!$A$1:$G$49,MATCH(orders!$D979,products!$A$1:$A$49,0),MATCH(orders!K$1,products!$A$1:$G$1,0))</f>
        <v>L</v>
      </c>
      <c r="L979" t="str">
        <f t="shared" si="46"/>
        <v>Light</v>
      </c>
      <c r="M979">
        <f>INDEX(products!$A$1:$G$49,MATCH(orders!$D979,products!$A$1:$A$49,0),MATCH(orders!M$1,products!$A$1:$G$1,0))</f>
        <v>1</v>
      </c>
      <c r="N979">
        <f>INDEX(products!$A$1:$G$49,MATCH(orders!$D979,products!$A$1:$A$49,0),MATCH(orders!N$1,products!$A$1:$G$1,0))</f>
        <v>11.95</v>
      </c>
      <c r="O979">
        <f t="shared" si="47"/>
        <v>59.75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 t="shared" si="45"/>
        <v>Arabica</v>
      </c>
      <c r="K980" t="str">
        <f>INDEX(products!$A$1:$G$49,MATCH(orders!$D980,products!$A$1:$A$49,0),MATCH(orders!K$1,products!$A$1:$G$1,0))</f>
        <v>L</v>
      </c>
      <c r="L980" t="str">
        <f t="shared" si="46"/>
        <v>Light</v>
      </c>
      <c r="M980">
        <f>INDEX(products!$A$1:$G$49,MATCH(orders!$D980,products!$A$1:$A$49,0),MATCH(orders!M$1,products!$A$1:$G$1,0))</f>
        <v>0.5</v>
      </c>
      <c r="N980">
        <f>INDEX(products!$A$1:$G$49,MATCH(orders!$D980,products!$A$1:$A$49,0),MATCH(orders!N$1,products!$A$1:$G$1,0))</f>
        <v>7.77</v>
      </c>
      <c r="O980">
        <f t="shared" si="47"/>
        <v>23.31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 t="shared" si="45"/>
        <v>Robusta</v>
      </c>
      <c r="K981" t="str">
        <f>INDEX(products!$A$1:$G$49,MATCH(orders!$D981,products!$A$1:$A$49,0),MATCH(orders!K$1,products!$A$1:$G$1,0))</f>
        <v>D</v>
      </c>
      <c r="L981" t="str">
        <f t="shared" si="46"/>
        <v>Dark</v>
      </c>
      <c r="M981">
        <f>INDEX(products!$A$1:$G$49,MATCH(orders!$D981,products!$A$1:$A$49,0),MATCH(orders!M$1,products!$A$1:$G$1,0))</f>
        <v>0.5</v>
      </c>
      <c r="N981">
        <f>INDEX(products!$A$1:$G$49,MATCH(orders!$D981,products!$A$1:$A$49,0),MATCH(orders!N$1,products!$A$1:$G$1,0))</f>
        <v>5.3699999999999992</v>
      </c>
      <c r="O981">
        <f t="shared" si="47"/>
        <v>10.739999999999998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 t="shared" si="45"/>
        <v>Excelsa</v>
      </c>
      <c r="K982" t="str">
        <f>INDEX(products!$A$1:$G$49,MATCH(orders!$D982,products!$A$1:$A$49,0),MATCH(orders!K$1,products!$A$1:$G$1,0))</f>
        <v>D</v>
      </c>
      <c r="L982" t="str">
        <f t="shared" si="46"/>
        <v>Dark</v>
      </c>
      <c r="M982">
        <f>INDEX(products!$A$1:$G$49,MATCH(orders!$D982,products!$A$1:$A$49,0),MATCH(orders!M$1,products!$A$1:$G$1,0))</f>
        <v>2.5</v>
      </c>
      <c r="N982">
        <f>INDEX(products!$A$1:$G$49,MATCH(orders!$D982,products!$A$1:$A$49,0),MATCH(orders!N$1,products!$A$1:$G$1,0))</f>
        <v>27.945</v>
      </c>
      <c r="O982">
        <f t="shared" si="47"/>
        <v>167.67000000000002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 t="shared" si="45"/>
        <v>Excelsa</v>
      </c>
      <c r="K983" t="str">
        <f>INDEX(products!$A$1:$G$49,MATCH(orders!$D983,products!$A$1:$A$49,0),MATCH(orders!K$1,products!$A$1:$G$1,0))</f>
        <v>D</v>
      </c>
      <c r="L983" t="str">
        <f t="shared" si="46"/>
        <v>Dark</v>
      </c>
      <c r="M983">
        <f>INDEX(products!$A$1:$G$49,MATCH(orders!$D983,products!$A$1:$A$49,0),MATCH(orders!M$1,products!$A$1:$G$1,0))</f>
        <v>0.2</v>
      </c>
      <c r="N983">
        <f>INDEX(products!$A$1:$G$49,MATCH(orders!$D983,products!$A$1:$A$49,0),MATCH(orders!N$1,products!$A$1:$G$1,0))</f>
        <v>3.645</v>
      </c>
      <c r="O983">
        <f t="shared" si="47"/>
        <v>21.87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 t="shared" si="45"/>
        <v>Robusta</v>
      </c>
      <c r="K984" t="str">
        <f>INDEX(products!$A$1:$G$49,MATCH(orders!$D984,products!$A$1:$A$49,0),MATCH(orders!K$1,products!$A$1:$G$1,0))</f>
        <v>L</v>
      </c>
      <c r="L984" t="str">
        <f t="shared" si="46"/>
        <v>Light</v>
      </c>
      <c r="M984">
        <f>INDEX(products!$A$1:$G$49,MATCH(orders!$D984,products!$A$1:$A$49,0),MATCH(orders!M$1,products!$A$1:$G$1,0))</f>
        <v>1</v>
      </c>
      <c r="N984">
        <f>INDEX(products!$A$1:$G$49,MATCH(orders!$D984,products!$A$1:$A$49,0),MATCH(orders!N$1,products!$A$1:$G$1,0))</f>
        <v>11.95</v>
      </c>
      <c r="O984">
        <f t="shared" si="47"/>
        <v>23.9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 t="shared" si="45"/>
        <v>Arabica</v>
      </c>
      <c r="K985" t="str">
        <f>INDEX(products!$A$1:$G$49,MATCH(orders!$D985,products!$A$1:$A$49,0),MATCH(orders!K$1,products!$A$1:$G$1,0))</f>
        <v>M</v>
      </c>
      <c r="L985" t="str">
        <f t="shared" si="46"/>
        <v>Medium</v>
      </c>
      <c r="M985">
        <f>INDEX(products!$A$1:$G$49,MATCH(orders!$D985,products!$A$1:$A$49,0),MATCH(orders!M$1,products!$A$1:$G$1,0))</f>
        <v>0.2</v>
      </c>
      <c r="N985">
        <f>INDEX(products!$A$1:$G$49,MATCH(orders!$D985,products!$A$1:$A$49,0),MATCH(orders!N$1,products!$A$1:$G$1,0))</f>
        <v>3.375</v>
      </c>
      <c r="O985">
        <f t="shared" si="47"/>
        <v>6.75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 t="shared" si="45"/>
        <v>Excelsa</v>
      </c>
      <c r="K986" t="str">
        <f>INDEX(products!$A$1:$G$49,MATCH(orders!$D986,products!$A$1:$A$49,0),MATCH(orders!K$1,products!$A$1:$G$1,0))</f>
        <v>M</v>
      </c>
      <c r="L986" t="str">
        <f t="shared" si="46"/>
        <v>Medium</v>
      </c>
      <c r="M986">
        <f>INDEX(products!$A$1:$G$49,MATCH(orders!$D986,products!$A$1:$A$49,0),MATCH(orders!M$1,products!$A$1:$G$1,0))</f>
        <v>2.5</v>
      </c>
      <c r="N986">
        <f>INDEX(products!$A$1:$G$49,MATCH(orders!$D986,products!$A$1:$A$49,0),MATCH(orders!N$1,products!$A$1:$G$1,0))</f>
        <v>31.624999999999996</v>
      </c>
      <c r="O986">
        <f t="shared" si="47"/>
        <v>31.624999999999996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 t="shared" si="45"/>
        <v>Robusta</v>
      </c>
      <c r="K987" t="str">
        <f>INDEX(products!$A$1:$G$49,MATCH(orders!$D987,products!$A$1:$A$49,0),MATCH(orders!K$1,products!$A$1:$G$1,0))</f>
        <v>L</v>
      </c>
      <c r="L987" t="str">
        <f t="shared" si="46"/>
        <v>Light</v>
      </c>
      <c r="M987">
        <f>INDEX(products!$A$1:$G$49,MATCH(orders!$D987,products!$A$1:$A$49,0),MATCH(orders!M$1,products!$A$1:$G$1,0))</f>
        <v>1</v>
      </c>
      <c r="N987">
        <f>INDEX(products!$A$1:$G$49,MATCH(orders!$D987,products!$A$1:$A$49,0),MATCH(orders!N$1,products!$A$1:$G$1,0))</f>
        <v>11.95</v>
      </c>
      <c r="O987">
        <f t="shared" si="47"/>
        <v>47.8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 t="shared" si="45"/>
        <v>Liberica</v>
      </c>
      <c r="K988" t="str">
        <f>INDEX(products!$A$1:$G$49,MATCH(orders!$D988,products!$A$1:$A$49,0),MATCH(orders!K$1,products!$A$1:$G$1,0))</f>
        <v>M</v>
      </c>
      <c r="L988" t="str">
        <f t="shared" si="46"/>
        <v>Medium</v>
      </c>
      <c r="M988">
        <f>INDEX(products!$A$1:$G$49,MATCH(orders!$D988,products!$A$1:$A$49,0),MATCH(orders!M$1,products!$A$1:$G$1,0))</f>
        <v>2.5</v>
      </c>
      <c r="N988">
        <f>INDEX(products!$A$1:$G$49,MATCH(orders!$D988,products!$A$1:$A$49,0),MATCH(orders!N$1,products!$A$1:$G$1,0))</f>
        <v>33.464999999999996</v>
      </c>
      <c r="O988">
        <f t="shared" si="47"/>
        <v>33.464999999999996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 t="shared" si="45"/>
        <v>Arabica</v>
      </c>
      <c r="K989" t="str">
        <f>INDEX(products!$A$1:$G$49,MATCH(orders!$D989,products!$A$1:$A$49,0),MATCH(orders!K$1,products!$A$1:$G$1,0))</f>
        <v>D</v>
      </c>
      <c r="L989" t="str">
        <f t="shared" si="46"/>
        <v>Dark</v>
      </c>
      <c r="M989">
        <f>INDEX(products!$A$1:$G$49,MATCH(orders!$D989,products!$A$1:$A$49,0),MATCH(orders!M$1,products!$A$1:$G$1,0))</f>
        <v>0.5</v>
      </c>
      <c r="N989">
        <f>INDEX(products!$A$1:$G$49,MATCH(orders!$D989,products!$A$1:$A$49,0),MATCH(orders!N$1,products!$A$1:$G$1,0))</f>
        <v>5.97</v>
      </c>
      <c r="O989">
        <f t="shared" si="47"/>
        <v>29.849999999999998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 t="shared" si="45"/>
        <v>Robusta</v>
      </c>
      <c r="K990" t="str">
        <f>INDEX(products!$A$1:$G$49,MATCH(orders!$D990,products!$A$1:$A$49,0),MATCH(orders!K$1,products!$A$1:$G$1,0))</f>
        <v>M</v>
      </c>
      <c r="L990" t="str">
        <f t="shared" si="46"/>
        <v>Medium</v>
      </c>
      <c r="M990">
        <f>INDEX(products!$A$1:$G$49,MATCH(orders!$D990,products!$A$1:$A$49,0),MATCH(orders!M$1,products!$A$1:$G$1,0))</f>
        <v>1</v>
      </c>
      <c r="N990">
        <f>INDEX(products!$A$1:$G$49,MATCH(orders!$D990,products!$A$1:$A$49,0),MATCH(orders!N$1,products!$A$1:$G$1,0))</f>
        <v>9.9499999999999993</v>
      </c>
      <c r="O990">
        <f t="shared" si="47"/>
        <v>29.849999999999998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 t="shared" si="45"/>
        <v>Arabica</v>
      </c>
      <c r="K991" t="str">
        <f>INDEX(products!$A$1:$G$49,MATCH(orders!$D991,products!$A$1:$A$49,0),MATCH(orders!K$1,products!$A$1:$G$1,0))</f>
        <v>M</v>
      </c>
      <c r="L991" t="str">
        <f t="shared" si="46"/>
        <v>Medium</v>
      </c>
      <c r="M991">
        <f>INDEX(products!$A$1:$G$49,MATCH(orders!$D991,products!$A$1:$A$49,0),MATCH(orders!M$1,products!$A$1:$G$1,0))</f>
        <v>2.5</v>
      </c>
      <c r="N991">
        <f>INDEX(products!$A$1:$G$49,MATCH(orders!$D991,products!$A$1:$A$49,0),MATCH(orders!N$1,products!$A$1:$G$1,0))</f>
        <v>25.874999999999996</v>
      </c>
      <c r="O991">
        <f t="shared" si="47"/>
        <v>155.24999999999997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 t="shared" si="45"/>
        <v>Excelsa</v>
      </c>
      <c r="K992" t="str">
        <f>INDEX(products!$A$1:$G$49,MATCH(orders!$D992,products!$A$1:$A$49,0),MATCH(orders!K$1,products!$A$1:$G$1,0))</f>
        <v>D</v>
      </c>
      <c r="L992" t="str">
        <f t="shared" si="46"/>
        <v>Dark</v>
      </c>
      <c r="M992">
        <f>INDEX(products!$A$1:$G$49,MATCH(orders!$D992,products!$A$1:$A$49,0),MATCH(orders!M$1,products!$A$1:$G$1,0))</f>
        <v>0.2</v>
      </c>
      <c r="N992">
        <f>INDEX(products!$A$1:$G$49,MATCH(orders!$D992,products!$A$1:$A$49,0),MATCH(orders!N$1,products!$A$1:$G$1,0))</f>
        <v>3.645</v>
      </c>
      <c r="O992">
        <f t="shared" si="47"/>
        <v>18.225000000000001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 t="shared" si="45"/>
        <v>Liberica</v>
      </c>
      <c r="K993" t="str">
        <f>INDEX(products!$A$1:$G$49,MATCH(orders!$D993,products!$A$1:$A$49,0),MATCH(orders!K$1,products!$A$1:$G$1,0))</f>
        <v>D</v>
      </c>
      <c r="L993" t="str">
        <f t="shared" si="46"/>
        <v>Dark</v>
      </c>
      <c r="M993">
        <f>INDEX(products!$A$1:$G$49,MATCH(orders!$D993,products!$A$1:$A$49,0),MATCH(orders!M$1,products!$A$1:$G$1,0))</f>
        <v>0.5</v>
      </c>
      <c r="N993">
        <f>INDEX(products!$A$1:$G$49,MATCH(orders!$D993,products!$A$1:$A$49,0),MATCH(orders!N$1,products!$A$1:$G$1,0))</f>
        <v>7.77</v>
      </c>
      <c r="O993">
        <f t="shared" si="47"/>
        <v>15.54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 t="shared" si="45"/>
        <v>Liberica</v>
      </c>
      <c r="K994" t="str">
        <f>INDEX(products!$A$1:$G$49,MATCH(orders!$D994,products!$A$1:$A$49,0),MATCH(orders!K$1,products!$A$1:$G$1,0))</f>
        <v>L</v>
      </c>
      <c r="L994" t="str">
        <f t="shared" si="46"/>
        <v>Light</v>
      </c>
      <c r="M994">
        <f>INDEX(products!$A$1:$G$49,MATCH(orders!$D994,products!$A$1:$A$49,0),MATCH(orders!M$1,products!$A$1:$G$1,0))</f>
        <v>2.5</v>
      </c>
      <c r="N994">
        <f>INDEX(products!$A$1:$G$49,MATCH(orders!$D994,products!$A$1:$A$49,0),MATCH(orders!N$1,products!$A$1:$G$1,0))</f>
        <v>36.454999999999998</v>
      </c>
      <c r="O994">
        <f t="shared" si="47"/>
        <v>109.36499999999999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 t="shared" si="45"/>
        <v>Arabica</v>
      </c>
      <c r="K995" t="str">
        <f>INDEX(products!$A$1:$G$49,MATCH(orders!$D995,products!$A$1:$A$49,0),MATCH(orders!K$1,products!$A$1:$G$1,0))</f>
        <v>L</v>
      </c>
      <c r="L995" t="str">
        <f t="shared" si="46"/>
        <v>Light</v>
      </c>
      <c r="M995">
        <f>INDEX(products!$A$1:$G$49,MATCH(orders!$D995,products!$A$1:$A$49,0),MATCH(orders!M$1,products!$A$1:$G$1,0))</f>
        <v>1</v>
      </c>
      <c r="N995">
        <f>INDEX(products!$A$1:$G$49,MATCH(orders!$D995,products!$A$1:$A$49,0),MATCH(orders!N$1,products!$A$1:$G$1,0))</f>
        <v>12.95</v>
      </c>
      <c r="O995">
        <f t="shared" si="47"/>
        <v>77.699999999999989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 t="shared" si="45"/>
        <v>Arabica</v>
      </c>
      <c r="K996" t="str">
        <f>INDEX(products!$A$1:$G$49,MATCH(orders!$D996,products!$A$1:$A$49,0),MATCH(orders!K$1,products!$A$1:$G$1,0))</f>
        <v>D</v>
      </c>
      <c r="L996" t="str">
        <f t="shared" si="46"/>
        <v>Dark</v>
      </c>
      <c r="M996">
        <f>INDEX(products!$A$1:$G$49,MATCH(orders!$D996,products!$A$1:$A$49,0),MATCH(orders!M$1,products!$A$1:$G$1,0))</f>
        <v>0.2</v>
      </c>
      <c r="N996">
        <f>INDEX(products!$A$1:$G$49,MATCH(orders!$D996,products!$A$1:$A$49,0),MATCH(orders!N$1,products!$A$1:$G$1,0))</f>
        <v>2.9849999999999999</v>
      </c>
      <c r="O996">
        <f t="shared" si="47"/>
        <v>8.9550000000000001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 t="shared" si="45"/>
        <v>Robusta</v>
      </c>
      <c r="K997" t="str">
        <f>INDEX(products!$A$1:$G$49,MATCH(orders!$D997,products!$A$1:$A$49,0),MATCH(orders!K$1,products!$A$1:$G$1,0))</f>
        <v>L</v>
      </c>
      <c r="L997" t="str">
        <f t="shared" si="46"/>
        <v>Light</v>
      </c>
      <c r="M997">
        <f>INDEX(products!$A$1:$G$49,MATCH(orders!$D997,products!$A$1:$A$49,0),MATCH(orders!M$1,products!$A$1:$G$1,0))</f>
        <v>2.5</v>
      </c>
      <c r="N997">
        <f>INDEX(products!$A$1:$G$49,MATCH(orders!$D997,products!$A$1:$A$49,0),MATCH(orders!N$1,products!$A$1:$G$1,0))</f>
        <v>27.484999999999996</v>
      </c>
      <c r="O997">
        <f t="shared" si="47"/>
        <v>27.484999999999996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 t="shared" si="45"/>
        <v>Robusta</v>
      </c>
      <c r="K998" t="str">
        <f>INDEX(products!$A$1:$G$49,MATCH(orders!$D998,products!$A$1:$A$49,0),MATCH(orders!K$1,products!$A$1:$G$1,0))</f>
        <v>M</v>
      </c>
      <c r="L998" t="str">
        <f t="shared" si="46"/>
        <v>Medium</v>
      </c>
      <c r="M998">
        <f>INDEX(products!$A$1:$G$49,MATCH(orders!$D998,products!$A$1:$A$49,0),MATCH(orders!M$1,products!$A$1:$G$1,0))</f>
        <v>0.5</v>
      </c>
      <c r="N998">
        <f>INDEX(products!$A$1:$G$49,MATCH(orders!$D998,products!$A$1:$A$49,0),MATCH(orders!N$1,products!$A$1:$G$1,0))</f>
        <v>5.97</v>
      </c>
      <c r="O998">
        <f t="shared" si="47"/>
        <v>29.849999999999998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 t="shared" si="45"/>
        <v>Arabica</v>
      </c>
      <c r="K999" t="str">
        <f>INDEX(products!$A$1:$G$49,MATCH(orders!$D999,products!$A$1:$A$49,0),MATCH(orders!K$1,products!$A$1:$G$1,0))</f>
        <v>M</v>
      </c>
      <c r="L999" t="str">
        <f t="shared" si="46"/>
        <v>Medium</v>
      </c>
      <c r="M999">
        <f>INDEX(products!$A$1:$G$49,MATCH(orders!$D999,products!$A$1:$A$49,0),MATCH(orders!M$1,products!$A$1:$G$1,0))</f>
        <v>0.5</v>
      </c>
      <c r="N999">
        <f>INDEX(products!$A$1:$G$49,MATCH(orders!$D999,products!$A$1:$A$49,0),MATCH(orders!N$1,products!$A$1:$G$1,0))</f>
        <v>6.75</v>
      </c>
      <c r="O999">
        <f t="shared" si="47"/>
        <v>27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 t="shared" si="45"/>
        <v>Arabica</v>
      </c>
      <c r="K1000" t="str">
        <f>INDEX(products!$A$1:$G$49,MATCH(orders!$D1000,products!$A$1:$A$49,0),MATCH(orders!K$1,products!$A$1:$G$1,0))</f>
        <v>D</v>
      </c>
      <c r="L1000" t="str">
        <f t="shared" si="46"/>
        <v>Dark</v>
      </c>
      <c r="M1000">
        <f>INDEX(products!$A$1:$G$49,MATCH(orders!$D1000,products!$A$1:$A$49,0),MATCH(orders!M$1,products!$A$1:$G$1,0))</f>
        <v>1</v>
      </c>
      <c r="N1000">
        <f>INDEX(products!$A$1:$G$49,MATCH(orders!$D1000,products!$A$1:$A$49,0),MATCH(orders!N$1,products!$A$1:$G$1,0))</f>
        <v>9.9499999999999993</v>
      </c>
      <c r="O1000">
        <f t="shared" si="47"/>
        <v>9.9499999999999993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 t="shared" si="45"/>
        <v>Excelsa</v>
      </c>
      <c r="K1001" t="str">
        <f>INDEX(products!$A$1:$G$49,MATCH(orders!$D1001,products!$A$1:$A$49,0),MATCH(orders!K$1,products!$A$1:$G$1,0))</f>
        <v>M</v>
      </c>
      <c r="L1001" t="str">
        <f t="shared" si="46"/>
        <v>Medium</v>
      </c>
      <c r="M1001">
        <f>INDEX(products!$A$1:$G$49,MATCH(orders!$D1001,products!$A$1:$A$49,0),MATCH(orders!M$1,products!$A$1:$G$1,0))</f>
        <v>0.2</v>
      </c>
      <c r="N1001">
        <f>INDEX(products!$A$1:$G$49,MATCH(orders!$D1001,products!$A$1:$A$49,0),MATCH(orders!N$1,products!$A$1:$G$1,0))</f>
        <v>4.125</v>
      </c>
      <c r="O1001">
        <f t="shared" si="47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2023-07-19T11:16:24Z</dcterms:modified>
  <cp:category/>
  <cp:contentStatus/>
</cp:coreProperties>
</file>