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ayman\Google Drive\research\trauma\CT.neck\code\results\"/>
    </mc:Choice>
  </mc:AlternateContent>
  <xr:revisionPtr revIDLastSave="0" documentId="13_ncr:1_{F71571CC-6A79-404D-BB72-7472F5CACC22}" xr6:coauthVersionLast="46" xr6:coauthVersionMax="46" xr10:uidLastSave="{00000000-0000-0000-0000-000000000000}"/>
  <bookViews>
    <workbookView xWindow="1185" yWindow="-120" windowWidth="27735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1" l="1"/>
  <c r="F25" i="1"/>
  <c r="F26" i="1"/>
  <c r="F23" i="1"/>
  <c r="E24" i="1"/>
  <c r="E25" i="1"/>
  <c r="E26" i="1"/>
  <c r="E23" i="1"/>
  <c r="D24" i="1"/>
  <c r="D25" i="1"/>
  <c r="D26" i="1"/>
  <c r="D23" i="1"/>
  <c r="C24" i="1"/>
  <c r="C25" i="1"/>
  <c r="C26" i="1"/>
  <c r="C23" i="1"/>
  <c r="B22" i="1"/>
  <c r="B23" i="1"/>
  <c r="B24" i="1"/>
  <c r="B25" i="1"/>
  <c r="B26" i="1"/>
  <c r="B21" i="1"/>
  <c r="L16" i="1"/>
  <c r="L17" i="1"/>
  <c r="L18" i="1"/>
  <c r="L19" i="1"/>
  <c r="L15" i="1"/>
  <c r="K15" i="1"/>
  <c r="K16" i="1"/>
  <c r="K17" i="1"/>
  <c r="K18" i="1"/>
  <c r="K19" i="1"/>
  <c r="J16" i="1"/>
  <c r="J17" i="1"/>
  <c r="J18" i="1"/>
  <c r="J19" i="1"/>
  <c r="J15" i="1"/>
  <c r="A16" i="1"/>
  <c r="B16" i="1"/>
  <c r="C16" i="1"/>
  <c r="D16" i="1"/>
  <c r="E16" i="1"/>
  <c r="F16" i="1"/>
  <c r="G16" i="1"/>
  <c r="H16" i="1"/>
  <c r="I16" i="1"/>
  <c r="A17" i="1"/>
  <c r="B17" i="1"/>
  <c r="C17" i="1"/>
  <c r="D17" i="1"/>
  <c r="E17" i="1"/>
  <c r="F17" i="1"/>
  <c r="G17" i="1"/>
  <c r="H17" i="1"/>
  <c r="I17" i="1"/>
  <c r="A18" i="1"/>
  <c r="B18" i="1"/>
  <c r="C18" i="1"/>
  <c r="D18" i="1"/>
  <c r="E18" i="1"/>
  <c r="F18" i="1"/>
  <c r="G18" i="1"/>
  <c r="H18" i="1"/>
  <c r="I18" i="1"/>
  <c r="A19" i="1"/>
  <c r="B19" i="1"/>
  <c r="C19" i="1"/>
  <c r="D19" i="1"/>
  <c r="E19" i="1"/>
  <c r="F19" i="1"/>
  <c r="G19" i="1"/>
  <c r="H19" i="1"/>
  <c r="I19" i="1"/>
  <c r="B15" i="1"/>
  <c r="C15" i="1"/>
  <c r="D15" i="1"/>
  <c r="E15" i="1"/>
  <c r="F15" i="1"/>
  <c r="G15" i="1"/>
  <c r="H15" i="1"/>
  <c r="I15" i="1"/>
  <c r="A15" i="1"/>
</calcChain>
</file>

<file path=xl/sharedStrings.xml><?xml version="1.0" encoding="utf-8"?>
<sst xmlns="http://schemas.openxmlformats.org/spreadsheetml/2006/main" count="58" uniqueCount="43">
  <si>
    <t>ct.scan</t>
  </si>
  <si>
    <t>index</t>
  </si>
  <si>
    <t>initial.month.stroke</t>
  </si>
  <si>
    <t>initial.month.mortality</t>
  </si>
  <si>
    <t>cost.this.cycle</t>
  </si>
  <si>
    <t>mortality.this.cycle</t>
  </si>
  <si>
    <t>qaly.this.cycle</t>
  </si>
  <si>
    <t>QALY.post.stroke</t>
  </si>
  <si>
    <t>QALY.post.trauma</t>
  </si>
  <si>
    <t>current.age</t>
  </si>
  <si>
    <t>monthly.mortality</t>
  </si>
  <si>
    <t>monthly.cost.total</t>
  </si>
  <si>
    <t>monthly.qaly.total</t>
  </si>
  <si>
    <t>final.cost.per.mult</t>
  </si>
  <si>
    <t>final.qaly.per.mult</t>
  </si>
  <si>
    <t>strategy</t>
  </si>
  <si>
    <t>[0.18435024799361646, 0.18463111488947206, 0.1849118836146468, 0.18519255420429395, 0.18547312669355362, 0.18575360111755296, 0.186033977511406, 0.18631425591021375, 0.18659443634906417, 0.1868745188630322, 0.1871545034871797]</t>
  </si>
  <si>
    <t>[793.8645120000001, 862.4408302758651, 930.9767064645504, 999.472164416307, 1067.927227967321, 1136.3419209397207, 1204.716267141586, 1273.0502903669565, 1341.344014395839, 1409.5974629942164, 1477.8106599140563]</t>
  </si>
  <si>
    <t>[0.05623437056334967, 0.11339164269960397, 0.17052937972880283, 0.22764758839422522, 0.2847462754367837, 0.34182544759502526, 0.3988851116051321, 0.45592527420092266, 0.5129459421138522, 0.5699471220730139, 0.6269288208051396]</t>
  </si>
  <si>
    <t>none</t>
  </si>
  <si>
    <t>[0.16348763766184213, 0.16377397476383582, 0.16406021277250893, 0.16434635172278242, 0.16463239164956453, 0.1649183325877509, 0.1652041745722245, 0.16548991763785556, 0.16577556181950182, 0.16606110715200825, 0.16634655367020723]</t>
  </si>
  <si>
    <t>[1154.010688, 1204.518540510138, 1254.996606600914, 1305.4449038385226, 1355.8634497787993, 1406.2522619672263, 1456.6113579389382, 1506.9407552187286, 1557.2404713210562, 1607.5105237500507, 1657.7509299995188]</t>
  </si>
  <si>
    <t>[0.05811811359527356, 0.11691033362874437, 0.17568253822418892, 0.23443473424505681, 0.2931669285524153, 0.35187912800495014, 0.41057133945896646, 0.4692435697683896, 0.5278958257847659, 0.5865281143572637, 0.645140442332674]</t>
  </si>
  <si>
    <t>universal</t>
  </si>
  <si>
    <t>[0.17235424705284624, 0.17263825931723126, 0.17292217288041756, 0.17320598777742485, 0.17348970404325992, 0.1737733217129168, 0.17405684082137662, 0.17434026140360778, 0.17462358349456583, 0.17490680712919343, 0.17518993234242056]</t>
  </si>
  <si>
    <t>[761.5142912000001, 819.7012416605721, 877.8538770429595, 935.9722175840811, 994.0562835089212, 1052.1060950305366, 1110.1216723500638, 1168.1030356567258, 1226.050205127839, 1283.9632009288212, 1341.8420432131973]</t>
  </si>
  <si>
    <t>[0.057317522806705906, 0.1154148899838597, 0.1734924458636498, 0.23155019725845336, 0.28958815097827184, 0.34760631383073204, 0.40560469262108684, 0.4635832941522161, 0.5215421252246275, 0.5794811926364575, 0.6374005031834717]</t>
  </si>
  <si>
    <t>dc</t>
  </si>
  <si>
    <t>[0.16876587807578103, 0.16905083121562178, 0.16933568549556982, 0.16962044095060486, 0.16990509761569378, 0.17018965552579082, 0.1704741147158374, 0.17075847522076218, 0.17104273707548107, 0.17132690031489728, 0.17161096497390121]</t>
  </si>
  <si>
    <t>[826.076201472, 881.155375820867, 936.2020678664139, 991.2162967647021, 1046.1980816604953, 1101.1474416872672, 1156.064395967208, 1210.94896361123, 1265.801163718976, 1320.6210153788245, 1375.4085376678966]</t>
  </si>
  <si>
    <t>[0.05764152660819681, 0.11602010482367184, 0.17437878912485621, 0.2327175863447964, 0.2910365033141605, 0.34933554686123913, 0.40761472381194636, 0.46587404098982044, 0.5241135052160247, 0.5823331233093485, 0.6405329020862077]</t>
  </si>
  <si>
    <t>edc</t>
  </si>
  <si>
    <t>[0.17448223330668722, 0.17476568761004616, 0.17504904330631565, 0.17533230043053905, 0.17561545901774683, 0.17589851910295662, 0.17618148072117318, 0.17646434390738838, 0.17674710869658122, 0.17702977512371793, 0.17731234322375178]</t>
  </si>
  <si>
    <t>[760.1057492480002, 820.1356832166763, 880.1302152290505, 940.0893661630151, 1000.0131568841504, 1059.901608245731, 1119.754741088734, 1179.572576241845, 1239.3551345214669, 1299.1024367317261, 1358.81450366448]</t>
  </si>
  <si>
    <t>[0.05712538101744967, 0.11505598350908738, 0.17296682369712046, 0.23085790838166856, 0.2887292443604774, 0.3465808384289197, 0.4044126973799957, 0.46222482800433445, 0.5200172370901943, 0.577789931423464, 0.6355429177876633]</t>
  </si>
  <si>
    <t>mc</t>
  </si>
  <si>
    <t>COUNT:</t>
  </si>
  <si>
    <t>Adjusted:</t>
  </si>
  <si>
    <t>total increase in cost, 1 year</t>
  </si>
  <si>
    <t>total increase qaly, 1 year</t>
  </si>
  <si>
    <t>mortality prevented, initial month/event</t>
  </si>
  <si>
    <t>strokes averted, initial month/event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</si>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</sst>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"/>
  <sheetViews>
    <sheetView tabSelected="1" workbookViewId="0">
      <selection activeCell="E23" sqref="E23"/>
    </sheetView>
  </sheetViews>
  <sheetFormatPr defaultRowHeight="15" x14ac:dyDescent="0.25"/>
  <cols>
    <col min="1" max="1" width="10" bestFit="1" customWidth="1"/>
    <col min="2" max="2" width="9" bestFit="1" customWidth="1"/>
    <col min="3" max="3" width="34" bestFit="1" customWidth="1"/>
    <col min="4" max="4" width="38.28515625" bestFit="1" customWidth="1"/>
    <col min="5" max="5" width="26" bestFit="1" customWidth="1"/>
    <col min="6" max="6" width="23.85546875" bestFit="1" customWidth="1"/>
    <col min="7" max="7" width="13.7109375" bestFit="1" customWidth="1"/>
    <col min="8" max="8" width="16.28515625" bestFit="1" customWidth="1"/>
    <col min="9" max="9" width="17" bestFit="1" customWidth="1"/>
    <col min="10" max="10" width="17.7109375" bestFit="1" customWidth="1"/>
    <col min="11" max="11" width="17.85546875" bestFit="1" customWidth="1"/>
    <col min="12" max="12" width="9.140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0</v>
      </c>
      <c r="B2">
        <v>11</v>
      </c>
      <c r="C2">
        <v>2.3465756006383499E-2</v>
      </c>
      <c r="D2">
        <v>0.18435024799361599</v>
      </c>
      <c r="E2">
        <v>0</v>
      </c>
      <c r="F2">
        <v>0</v>
      </c>
      <c r="G2">
        <v>0</v>
      </c>
      <c r="H2">
        <v>0</v>
      </c>
      <c r="I2">
        <v>0</v>
      </c>
      <c r="J2">
        <v>612</v>
      </c>
      <c r="K2" t="s">
        <v>16</v>
      </c>
      <c r="L2" t="s">
        <v>17</v>
      </c>
      <c r="M2" t="s">
        <v>18</v>
      </c>
      <c r="N2">
        <v>1477810.65991405</v>
      </c>
      <c r="O2">
        <v>626.92882080513903</v>
      </c>
      <c r="P2" t="s">
        <v>19</v>
      </c>
    </row>
    <row r="3" spans="1:16" x14ac:dyDescent="0.25">
      <c r="A3">
        <v>1</v>
      </c>
      <c r="B3">
        <v>11</v>
      </c>
      <c r="C3">
        <v>1.72830063381578E-2</v>
      </c>
      <c r="D3">
        <v>0.16348763766184199</v>
      </c>
      <c r="E3">
        <v>0</v>
      </c>
      <c r="F3">
        <v>0</v>
      </c>
      <c r="G3">
        <v>0</v>
      </c>
      <c r="H3">
        <v>0</v>
      </c>
      <c r="I3">
        <v>0</v>
      </c>
      <c r="J3">
        <v>612</v>
      </c>
      <c r="K3" t="s">
        <v>20</v>
      </c>
      <c r="L3" t="s">
        <v>21</v>
      </c>
      <c r="M3" t="s">
        <v>22</v>
      </c>
      <c r="N3">
        <v>1657750.9299995101</v>
      </c>
      <c r="O3">
        <v>645.14044233267396</v>
      </c>
      <c r="P3" t="s">
        <v>23</v>
      </c>
    </row>
    <row r="4" spans="1:16" x14ac:dyDescent="0.25">
      <c r="A4">
        <v>0.236815999999999</v>
      </c>
      <c r="B4">
        <v>11</v>
      </c>
      <c r="C4">
        <v>1.9910674947153699E-2</v>
      </c>
      <c r="D4">
        <v>0.17235424705284599</v>
      </c>
      <c r="E4">
        <v>0</v>
      </c>
      <c r="F4">
        <v>0</v>
      </c>
      <c r="G4">
        <v>0</v>
      </c>
      <c r="H4">
        <v>0</v>
      </c>
      <c r="I4">
        <v>0</v>
      </c>
      <c r="J4">
        <v>612</v>
      </c>
      <c r="K4" t="s">
        <v>24</v>
      </c>
      <c r="L4" t="s">
        <v>25</v>
      </c>
      <c r="M4" t="s">
        <v>26</v>
      </c>
      <c r="N4">
        <v>1341842.04321319</v>
      </c>
      <c r="O4">
        <v>637.40050318347096</v>
      </c>
      <c r="P4" t="s">
        <v>27</v>
      </c>
    </row>
    <row r="5" spans="1:16" x14ac:dyDescent="0.25">
      <c r="A5">
        <v>0.41251199999999999</v>
      </c>
      <c r="B5">
        <v>11</v>
      </c>
      <c r="C5">
        <v>1.88472420042189E-2</v>
      </c>
      <c r="D5">
        <v>0.168765878075781</v>
      </c>
      <c r="E5">
        <v>0</v>
      </c>
      <c r="F5">
        <v>0</v>
      </c>
      <c r="G5">
        <v>0</v>
      </c>
      <c r="H5">
        <v>0</v>
      </c>
      <c r="I5">
        <v>0</v>
      </c>
      <c r="J5">
        <v>612</v>
      </c>
      <c r="K5" t="s">
        <v>28</v>
      </c>
      <c r="L5" t="s">
        <v>29</v>
      </c>
      <c r="M5" t="s">
        <v>30</v>
      </c>
      <c r="N5">
        <v>1375408.5376678901</v>
      </c>
      <c r="O5">
        <v>640.53290208620695</v>
      </c>
      <c r="P5" t="s">
        <v>31</v>
      </c>
    </row>
    <row r="6" spans="1:16" x14ac:dyDescent="0.25">
      <c r="A6">
        <v>0.18471199999999999</v>
      </c>
      <c r="B6">
        <v>11</v>
      </c>
      <c r="C6">
        <v>2.0541315413312802E-2</v>
      </c>
      <c r="D6">
        <v>0.174482233306687</v>
      </c>
      <c r="E6">
        <v>0</v>
      </c>
      <c r="F6">
        <v>0</v>
      </c>
      <c r="G6">
        <v>0</v>
      </c>
      <c r="H6">
        <v>0</v>
      </c>
      <c r="I6">
        <v>0</v>
      </c>
      <c r="J6">
        <v>612</v>
      </c>
      <c r="K6" t="s">
        <v>32</v>
      </c>
      <c r="L6" t="s">
        <v>33</v>
      </c>
      <c r="M6" t="s">
        <v>34</v>
      </c>
      <c r="N6">
        <v>1358814.5036644801</v>
      </c>
      <c r="O6">
        <v>635.54291778766299</v>
      </c>
      <c r="P6" t="s">
        <v>35</v>
      </c>
    </row>
    <row r="11" spans="1:16" x14ac:dyDescent="0.25">
      <c r="A11" t="s">
        <v>36</v>
      </c>
      <c r="B11">
        <v>2405000</v>
      </c>
    </row>
    <row r="13" spans="1:16" x14ac:dyDescent="0.25">
      <c r="A13" t="s">
        <v>37</v>
      </c>
    </row>
    <row r="14" spans="1:16" x14ac:dyDescent="0.2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13</v>
      </c>
      <c r="K14" t="s">
        <v>14</v>
      </c>
      <c r="L14" t="s">
        <v>15</v>
      </c>
    </row>
    <row r="15" spans="1:16" x14ac:dyDescent="0.25">
      <c r="A15">
        <f>$B$11*A2</f>
        <v>0</v>
      </c>
      <c r="B15">
        <f t="shared" ref="B15:J15" si="0">$B$11*B2</f>
        <v>26455000</v>
      </c>
      <c r="C15">
        <f t="shared" si="0"/>
        <v>56435.143195352313</v>
      </c>
      <c r="D15">
        <f t="shared" si="0"/>
        <v>443362.34642464644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>$B$11*N2</f>
        <v>3554134637093.2905</v>
      </c>
      <c r="K15">
        <f>$B$11*O2</f>
        <v>1507763814.0363593</v>
      </c>
      <c r="L15" t="str">
        <f>P2</f>
        <v>none</v>
      </c>
    </row>
    <row r="16" spans="1:16" x14ac:dyDescent="0.25">
      <c r="A16">
        <f t="shared" ref="A16:J16" si="1">$B$11*A3</f>
        <v>2405000</v>
      </c>
      <c r="B16">
        <f t="shared" si="1"/>
        <v>26455000</v>
      </c>
      <c r="C16">
        <f t="shared" si="1"/>
        <v>41565.630243269508</v>
      </c>
      <c r="D16">
        <f t="shared" si="1"/>
        <v>393187.76857672998</v>
      </c>
      <c r="E16">
        <f t="shared" si="1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>$B$11*N3</f>
        <v>3986890986648.8218</v>
      </c>
      <c r="K16">
        <f>$B$11*O3</f>
        <v>1551562763.8100808</v>
      </c>
      <c r="L16" t="str">
        <f>P3</f>
        <v>universal</v>
      </c>
    </row>
    <row r="17" spans="1:12" x14ac:dyDescent="0.25">
      <c r="A17">
        <f t="shared" ref="A17:J17" si="2">$B$11*A4</f>
        <v>569542.47999999754</v>
      </c>
      <c r="B17">
        <f t="shared" si="2"/>
        <v>26455000</v>
      </c>
      <c r="C17">
        <f t="shared" si="2"/>
        <v>47885.173247904648</v>
      </c>
      <c r="D17">
        <f t="shared" si="2"/>
        <v>414511.96416209463</v>
      </c>
      <c r="E17">
        <f t="shared" si="2"/>
        <v>0</v>
      </c>
      <c r="F17">
        <f t="shared" si="2"/>
        <v>0</v>
      </c>
      <c r="G17">
        <f t="shared" si="2"/>
        <v>0</v>
      </c>
      <c r="H17">
        <f t="shared" si="2"/>
        <v>0</v>
      </c>
      <c r="I17">
        <f t="shared" si="2"/>
        <v>0</v>
      </c>
      <c r="J17">
        <f>$B$11*N4</f>
        <v>3227130113927.7222</v>
      </c>
      <c r="K17">
        <f>$B$11*O4</f>
        <v>1532948210.1562476</v>
      </c>
      <c r="L17" t="str">
        <f>P4</f>
        <v>dc</v>
      </c>
    </row>
    <row r="18" spans="1:12" x14ac:dyDescent="0.25">
      <c r="A18">
        <f t="shared" ref="A18:J18" si="3">$B$11*A5</f>
        <v>992091.36</v>
      </c>
      <c r="B18">
        <f t="shared" si="3"/>
        <v>26455000</v>
      </c>
      <c r="C18">
        <f t="shared" si="3"/>
        <v>45327.617020146456</v>
      </c>
      <c r="D18">
        <f t="shared" si="3"/>
        <v>405881.93677225331</v>
      </c>
      <c r="E18">
        <f t="shared" si="3"/>
        <v>0</v>
      </c>
      <c r="F18">
        <f t="shared" si="3"/>
        <v>0</v>
      </c>
      <c r="G18">
        <f t="shared" si="3"/>
        <v>0</v>
      </c>
      <c r="H18">
        <f t="shared" si="3"/>
        <v>0</v>
      </c>
      <c r="I18">
        <f t="shared" si="3"/>
        <v>0</v>
      </c>
      <c r="J18">
        <f>$B$11*N5</f>
        <v>3307857533091.2759</v>
      </c>
      <c r="K18">
        <f>$B$11*O5</f>
        <v>1540481629.5173278</v>
      </c>
      <c r="L18" t="str">
        <f>P5</f>
        <v>edc</v>
      </c>
    </row>
    <row r="19" spans="1:12" x14ac:dyDescent="0.25">
      <c r="A19">
        <f t="shared" ref="A19:J19" si="4">$B$11*A6</f>
        <v>444232.36</v>
      </c>
      <c r="B19">
        <f t="shared" si="4"/>
        <v>26455000</v>
      </c>
      <c r="C19">
        <f t="shared" si="4"/>
        <v>49401.863569017289</v>
      </c>
      <c r="D19">
        <f t="shared" si="4"/>
        <v>419629.77110258222</v>
      </c>
      <c r="E19">
        <f t="shared" si="4"/>
        <v>0</v>
      </c>
      <c r="F19">
        <f t="shared" si="4"/>
        <v>0</v>
      </c>
      <c r="G19">
        <f t="shared" si="4"/>
        <v>0</v>
      </c>
      <c r="H19">
        <f t="shared" si="4"/>
        <v>0</v>
      </c>
      <c r="I19">
        <f t="shared" si="4"/>
        <v>0</v>
      </c>
      <c r="J19">
        <f>$B$11*N6</f>
        <v>3267948881313.0747</v>
      </c>
      <c r="K19">
        <f>$B$11*O6</f>
        <v>1528480717.2793295</v>
      </c>
      <c r="L19" t="str">
        <f>P6</f>
        <v>mc</v>
      </c>
    </row>
    <row r="21" spans="1:12" x14ac:dyDescent="0.25">
      <c r="B21" t="str">
        <f>L14</f>
        <v>strategy</v>
      </c>
      <c r="C21" t="s">
        <v>41</v>
      </c>
      <c r="D21" t="s">
        <v>40</v>
      </c>
      <c r="E21" t="s">
        <v>38</v>
      </c>
      <c r="F21" t="s">
        <v>39</v>
      </c>
    </row>
    <row r="22" spans="1:12" x14ac:dyDescent="0.25">
      <c r="B22" t="str">
        <f t="shared" ref="B22:B26" si="5">L15</f>
        <v>none</v>
      </c>
      <c r="C22" t="s">
        <v>42</v>
      </c>
      <c r="D22" t="s">
        <v>42</v>
      </c>
      <c r="E22" t="s">
        <v>42</v>
      </c>
      <c r="F22" t="s">
        <v>42</v>
      </c>
    </row>
    <row r="23" spans="1:12" x14ac:dyDescent="0.25">
      <c r="B23" t="str">
        <f t="shared" si="5"/>
        <v>universal</v>
      </c>
      <c r="C23">
        <f>$C$15-C16</f>
        <v>14869.512952082805</v>
      </c>
      <c r="D23">
        <f>$D$15-D16</f>
        <v>50174.577847916458</v>
      </c>
      <c r="E23">
        <f>K16-$K$15</f>
        <v>43798949.773721457</v>
      </c>
      <c r="F23">
        <f>K16-$K$15</f>
        <v>43798949.773721457</v>
      </c>
    </row>
    <row r="24" spans="1:12" x14ac:dyDescent="0.25">
      <c r="B24" t="str">
        <f t="shared" si="5"/>
        <v>dc</v>
      </c>
      <c r="C24">
        <f t="shared" ref="C24:C26" si="6">$C$15-C17</f>
        <v>8549.9699474476656</v>
      </c>
      <c r="D24">
        <f t="shared" ref="D24:D26" si="7">$D$15-D17</f>
        <v>28850.382262551808</v>
      </c>
      <c r="E24">
        <f t="shared" ref="E24:E26" si="8">K17-$K$15</f>
        <v>25184396.119888306</v>
      </c>
      <c r="F24">
        <f t="shared" ref="F24:F26" si="9">K17-$K$15</f>
        <v>25184396.119888306</v>
      </c>
    </row>
    <row r="25" spans="1:12" x14ac:dyDescent="0.25">
      <c r="B25" t="str">
        <f t="shared" si="5"/>
        <v>edc</v>
      </c>
      <c r="C25">
        <f t="shared" si="6"/>
        <v>11107.526175205858</v>
      </c>
      <c r="D25">
        <f t="shared" si="7"/>
        <v>37480.409652393137</v>
      </c>
      <c r="E25">
        <f t="shared" si="8"/>
        <v>32717815.480968475</v>
      </c>
      <c r="F25">
        <f t="shared" si="9"/>
        <v>32717815.480968475</v>
      </c>
    </row>
    <row r="26" spans="1:12" x14ac:dyDescent="0.25">
      <c r="B26" t="str">
        <f t="shared" si="5"/>
        <v>mc</v>
      </c>
      <c r="C26">
        <f t="shared" si="6"/>
        <v>7033.2796263350247</v>
      </c>
      <c r="D26">
        <f t="shared" si="7"/>
        <v>23732.575322064222</v>
      </c>
      <c r="E26">
        <f t="shared" si="8"/>
        <v>20716903.242970228</v>
      </c>
      <c r="F26">
        <f t="shared" si="9"/>
        <v>20716903.242970228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Ayman Ali</dc:creator>
  <cp:lastModifiedBy>Ayman Ali</cp:lastModifiedBy>
  <dcterms:created xsi:type="dcterms:W3CDTF">2015-06-05T18:17:20Z</dcterms:created>
  <dcterms:modified xsi:type="dcterms:W3CDTF">2021-05-29T14:36:43Z</dcterms:modified>
</cp:coreProperties>
</file>