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My Personal Stuff\PowerBI\New folder\"/>
    </mc:Choice>
  </mc:AlternateContent>
  <xr:revisionPtr revIDLastSave="0" documentId="13_ncr:1_{6328A8D2-B28D-42A4-B18B-0A2D1A00758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Responses" sheetId="1" r:id="rId1"/>
    <sheet name="Working Sheet" sheetId="3" r:id="rId2"/>
    <sheet name="Sheet1" sheetId="4" state="hidden" r:id="rId3"/>
    <sheet name="Additional info" sheetId="2" r:id="rId4"/>
  </sheets>
  <definedNames>
    <definedName name="_xlnm._FilterDatabase" localSheetId="0" hidden="1">Responses!$A$1:$L$1862</definedName>
    <definedName name="_xlnm._FilterDatabase" localSheetId="1" hidden="1">'Working Sheet'!$A$1:$V$1864</definedName>
  </definedNames>
  <calcPr calcId="191028"/>
  <pivotCaches>
    <pivotCache cacheId="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2" i="3"/>
  <c r="J2" i="3" a="1"/>
  <c r="J2" i="3" s="1"/>
  <c r="K2" i="3" s="1"/>
  <c r="J3" i="3" a="1"/>
  <c r="J3" i="3" s="1"/>
  <c r="K3" i="3" s="1"/>
  <c r="J4" i="3" a="1"/>
  <c r="J4" i="3" s="1"/>
  <c r="K4" i="3" s="1"/>
  <c r="J5" i="3" a="1"/>
  <c r="J5" i="3" s="1"/>
  <c r="J6" i="3" a="1"/>
  <c r="J6" i="3" s="1"/>
  <c r="K6" i="3" s="1"/>
  <c r="J7" i="3" a="1"/>
  <c r="J7" i="3" s="1"/>
  <c r="K7" i="3" s="1"/>
  <c r="J8" i="3" a="1"/>
  <c r="J8" i="3" s="1"/>
  <c r="K8" i="3" s="1"/>
  <c r="J9" i="3" a="1"/>
  <c r="J9" i="3" s="1"/>
  <c r="K9" i="3" s="1"/>
  <c r="J10" i="3" a="1"/>
  <c r="J10" i="3" s="1"/>
  <c r="K10" i="3" s="1"/>
  <c r="J11" i="3" a="1"/>
  <c r="J11" i="3" s="1"/>
  <c r="K11" i="3" s="1"/>
  <c r="J12" i="3" a="1"/>
  <c r="J12" i="3" s="1"/>
  <c r="K12" i="3" s="1"/>
  <c r="J13" i="3" a="1"/>
  <c r="J13" i="3" s="1"/>
  <c r="K13" i="3" s="1"/>
  <c r="J14" i="3" a="1"/>
  <c r="J14" i="3" s="1"/>
  <c r="K14" i="3" s="1"/>
  <c r="J15" i="3" a="1"/>
  <c r="J15" i="3" s="1"/>
  <c r="K15" i="3" s="1"/>
  <c r="J16" i="3" a="1"/>
  <c r="J16" i="3" s="1"/>
  <c r="K16" i="3" s="1"/>
  <c r="J17" i="3" a="1"/>
  <c r="J17" i="3" s="1"/>
  <c r="K17" i="3" s="1"/>
  <c r="J18" i="3" a="1"/>
  <c r="J18" i="3" s="1"/>
  <c r="K18" i="3" s="1"/>
  <c r="J19" i="3" a="1"/>
  <c r="J19" i="3" s="1"/>
  <c r="J20" i="3" a="1"/>
  <c r="J20" i="3" s="1"/>
  <c r="K20" i="3" s="1"/>
  <c r="J21" i="3" a="1"/>
  <c r="J21" i="3" s="1"/>
  <c r="K21" i="3" s="1"/>
  <c r="J22" i="3" a="1"/>
  <c r="J22" i="3" s="1"/>
  <c r="K22" i="3" s="1"/>
  <c r="J23" i="3" a="1"/>
  <c r="J23" i="3" s="1"/>
  <c r="K23" i="3" s="1"/>
  <c r="J24" i="3" a="1"/>
  <c r="J24" i="3" s="1"/>
  <c r="K24" i="3" s="1"/>
  <c r="J25" i="3" a="1"/>
  <c r="J25" i="3" s="1"/>
  <c r="J26" i="3" a="1"/>
  <c r="J26" i="3" s="1"/>
  <c r="K26" i="3" s="1"/>
  <c r="J27" i="3" a="1"/>
  <c r="J27" i="3" s="1"/>
  <c r="K27" i="3" s="1"/>
  <c r="J28" i="3" a="1"/>
  <c r="J28" i="3" s="1"/>
  <c r="K28" i="3" s="1"/>
  <c r="J29" i="3" a="1"/>
  <c r="J29" i="3" s="1"/>
  <c r="K29" i="3" s="1"/>
  <c r="J30" i="3" a="1"/>
  <c r="J30" i="3" s="1"/>
  <c r="K30" i="3" s="1"/>
  <c r="J31" i="3" a="1"/>
  <c r="J31" i="3" s="1"/>
  <c r="J32" i="3" a="1"/>
  <c r="J32" i="3" s="1"/>
  <c r="K32" i="3" s="1"/>
  <c r="J33" i="3" a="1"/>
  <c r="J33" i="3" s="1"/>
  <c r="K33" i="3" s="1"/>
  <c r="J34" i="3" a="1"/>
  <c r="J34" i="3" s="1"/>
  <c r="K34" i="3" s="1"/>
  <c r="J35" i="3" a="1"/>
  <c r="J35" i="3" s="1"/>
  <c r="K35" i="3" s="1"/>
  <c r="J36" i="3" a="1"/>
  <c r="J36" i="3" s="1"/>
  <c r="K36" i="3" s="1"/>
  <c r="J37" i="3" a="1"/>
  <c r="J37" i="3" s="1"/>
  <c r="J38" i="3" a="1"/>
  <c r="J38" i="3" s="1"/>
  <c r="K38" i="3" s="1"/>
  <c r="J39" i="3" a="1"/>
  <c r="J39" i="3" s="1"/>
  <c r="K39" i="3" s="1"/>
  <c r="J40" i="3" a="1"/>
  <c r="J40" i="3" s="1"/>
  <c r="K40" i="3" s="1"/>
  <c r="J41" i="3" a="1"/>
  <c r="J41" i="3" s="1"/>
  <c r="K41" i="3" s="1"/>
  <c r="J42" i="3" a="1"/>
  <c r="J42" i="3" s="1"/>
  <c r="K42" i="3" s="1"/>
  <c r="J43" i="3" a="1"/>
  <c r="J43" i="3" s="1"/>
  <c r="K43" i="3" s="1"/>
  <c r="J44" i="3" a="1"/>
  <c r="J44" i="3" s="1"/>
  <c r="K44" i="3" s="1"/>
  <c r="J45" i="3" a="1"/>
  <c r="J45" i="3" s="1"/>
  <c r="K45" i="3" s="1"/>
  <c r="J46" i="3" a="1"/>
  <c r="J46" i="3" s="1"/>
  <c r="K46" i="3" s="1"/>
  <c r="J47" i="3" a="1"/>
  <c r="J47" i="3" s="1"/>
  <c r="K47" i="3" s="1"/>
  <c r="J48" i="3" a="1"/>
  <c r="J48" i="3" s="1"/>
  <c r="K48" i="3" s="1"/>
  <c r="J49" i="3" a="1"/>
  <c r="J49" i="3" s="1"/>
  <c r="K49" i="3" s="1"/>
  <c r="J50" i="3" a="1"/>
  <c r="J50" i="3" s="1"/>
  <c r="K50" i="3" s="1"/>
  <c r="J51" i="3" a="1"/>
  <c r="J51" i="3" s="1"/>
  <c r="K51" i="3" s="1"/>
  <c r="J52" i="3" a="1"/>
  <c r="J52" i="3" s="1"/>
  <c r="K52" i="3" s="1"/>
  <c r="J53" i="3" a="1"/>
  <c r="J53" i="3" s="1"/>
  <c r="K53" i="3" s="1"/>
  <c r="J54" i="3" a="1"/>
  <c r="J54" i="3" s="1"/>
  <c r="K54" i="3" s="1"/>
  <c r="J55" i="3" a="1"/>
  <c r="J55" i="3" s="1"/>
  <c r="K55" i="3" s="1"/>
  <c r="L55" i="3" s="1"/>
  <c r="J56" i="3" a="1"/>
  <c r="J56" i="3" s="1"/>
  <c r="K56" i="3" s="1"/>
  <c r="J57" i="3" a="1"/>
  <c r="J57" i="3" s="1"/>
  <c r="K57" i="3" s="1"/>
  <c r="J58" i="3" a="1"/>
  <c r="J58" i="3" s="1"/>
  <c r="K58" i="3" s="1"/>
  <c r="J59" i="3" a="1"/>
  <c r="J59" i="3" s="1"/>
  <c r="K59" i="3" s="1"/>
  <c r="J60" i="3" a="1"/>
  <c r="J60" i="3" s="1"/>
  <c r="K60" i="3" s="1"/>
  <c r="J61" i="3" a="1"/>
  <c r="J61" i="3" s="1"/>
  <c r="K61" i="3" s="1"/>
  <c r="J62" i="3" a="1"/>
  <c r="J62" i="3" s="1"/>
  <c r="K62" i="3" s="1"/>
  <c r="J63" i="3" a="1"/>
  <c r="J63" i="3" s="1"/>
  <c r="K63" i="3" s="1"/>
  <c r="J64" i="3" a="1"/>
  <c r="J64" i="3" s="1"/>
  <c r="K64" i="3" s="1"/>
  <c r="J66" i="3" a="1"/>
  <c r="J66" i="3" s="1"/>
  <c r="J67" i="3" a="1"/>
  <c r="J67" i="3" s="1"/>
  <c r="J68" i="3" a="1"/>
  <c r="J68" i="3" s="1"/>
  <c r="K68" i="3" s="1"/>
  <c r="J69" i="3" a="1"/>
  <c r="J69" i="3" s="1"/>
  <c r="J70" i="3" a="1"/>
  <c r="J70" i="3" s="1"/>
  <c r="J71" i="3" a="1"/>
  <c r="J71" i="3" s="1"/>
  <c r="K71" i="3" s="1"/>
  <c r="J72" i="3" a="1"/>
  <c r="J72" i="3" s="1"/>
  <c r="K72" i="3" s="1"/>
  <c r="J73" i="3" a="1"/>
  <c r="J73" i="3" s="1"/>
  <c r="J74" i="3" a="1"/>
  <c r="J74" i="3" s="1"/>
  <c r="K74" i="3" s="1"/>
  <c r="J75" i="3" a="1"/>
  <c r="J75" i="3" s="1"/>
  <c r="J76" i="3" a="1"/>
  <c r="J76" i="3" s="1"/>
  <c r="J77" i="3" a="1"/>
  <c r="J77" i="3" s="1"/>
  <c r="K77" i="3" s="1"/>
  <c r="J78" i="3" a="1"/>
  <c r="J78" i="3" s="1"/>
  <c r="J79" i="3" a="1"/>
  <c r="J79" i="3" s="1"/>
  <c r="K79" i="3" s="1"/>
  <c r="J80" i="3" a="1"/>
  <c r="J80" i="3" s="1"/>
  <c r="J81" i="3" a="1"/>
  <c r="J81" i="3" s="1"/>
  <c r="J82" i="3" a="1"/>
  <c r="J82" i="3" s="1"/>
  <c r="K82" i="3" s="1"/>
  <c r="J83" i="3" a="1"/>
  <c r="J83" i="3" s="1"/>
  <c r="K83" i="3" s="1"/>
  <c r="J84" i="3" a="1"/>
  <c r="J84" i="3" s="1"/>
  <c r="J85" i="3" a="1"/>
  <c r="J85" i="3" s="1"/>
  <c r="K85" i="3" s="1"/>
  <c r="J86" i="3" a="1"/>
  <c r="J86" i="3" s="1"/>
  <c r="J87" i="3" a="1"/>
  <c r="J87" i="3" s="1"/>
  <c r="J88" i="3" a="1"/>
  <c r="J88" i="3" s="1"/>
  <c r="K88" i="3" s="1"/>
  <c r="J89" i="3" a="1"/>
  <c r="J89" i="3" s="1"/>
  <c r="J90" i="3" a="1"/>
  <c r="J90" i="3" s="1"/>
  <c r="J91" i="3" a="1"/>
  <c r="J91" i="3" s="1"/>
  <c r="J92" i="3" a="1"/>
  <c r="J92" i="3" s="1"/>
  <c r="K92" i="3" s="1"/>
  <c r="J93" i="3" a="1"/>
  <c r="J93" i="3" s="1"/>
  <c r="J94" i="3" a="1"/>
  <c r="J94" i="3" s="1"/>
  <c r="J95" i="3" a="1"/>
  <c r="J95" i="3" s="1"/>
  <c r="J96" i="3" a="1"/>
  <c r="J96" i="3" s="1"/>
  <c r="J97" i="3" a="1"/>
  <c r="J97" i="3" s="1"/>
  <c r="K97" i="3" s="1"/>
  <c r="J98" i="3" a="1"/>
  <c r="J98" i="3" s="1"/>
  <c r="K98" i="3" s="1"/>
  <c r="J99" i="3" a="1"/>
  <c r="J99" i="3" s="1"/>
  <c r="J100" i="3" a="1"/>
  <c r="J100" i="3" s="1"/>
  <c r="J101" i="3" a="1"/>
  <c r="J101" i="3" s="1"/>
  <c r="J102" i="3" a="1"/>
  <c r="J102" i="3" s="1"/>
  <c r="J103" i="3" a="1"/>
  <c r="J103" i="3" s="1"/>
  <c r="J104" i="3" a="1"/>
  <c r="J104" i="3" s="1"/>
  <c r="K104" i="3" s="1"/>
  <c r="J105" i="3" a="1"/>
  <c r="J105" i="3" s="1"/>
  <c r="J106" i="3" a="1"/>
  <c r="J106" i="3" s="1"/>
  <c r="K106" i="3" s="1"/>
  <c r="J107" i="3" a="1"/>
  <c r="J107" i="3" s="1"/>
  <c r="K107" i="3" s="1"/>
  <c r="J108" i="3" a="1"/>
  <c r="J108" i="3" s="1"/>
  <c r="K108" i="3" s="1"/>
  <c r="J109" i="3" a="1"/>
  <c r="J109" i="3" s="1"/>
  <c r="K109" i="3" s="1"/>
  <c r="J110" i="3" a="1"/>
  <c r="J110" i="3" s="1"/>
  <c r="K110" i="3" s="1"/>
  <c r="J111" i="3" a="1"/>
  <c r="J111" i="3" s="1"/>
  <c r="J112" i="3" a="1"/>
  <c r="J112" i="3" s="1"/>
  <c r="K112" i="3" s="1"/>
  <c r="J113" i="3" a="1"/>
  <c r="J113" i="3" s="1"/>
  <c r="J114" i="3" a="1"/>
  <c r="J114" i="3" s="1"/>
  <c r="J115" i="3" a="1"/>
  <c r="J115" i="3" s="1"/>
  <c r="K115" i="3" s="1"/>
  <c r="J116" i="3" a="1"/>
  <c r="J116" i="3" s="1"/>
  <c r="J117" i="3" a="1"/>
  <c r="J117" i="3" s="1"/>
  <c r="J118" i="3" a="1"/>
  <c r="J118" i="3" s="1"/>
  <c r="J119" i="3" a="1"/>
  <c r="J119" i="3" s="1"/>
  <c r="J120" i="3" a="1"/>
  <c r="J120" i="3" s="1"/>
  <c r="J121" i="3" a="1"/>
  <c r="J121" i="3" s="1"/>
  <c r="J122" i="3" a="1"/>
  <c r="J122" i="3" s="1"/>
  <c r="K122" i="3" s="1"/>
  <c r="J123" i="3" a="1"/>
  <c r="J123" i="3" s="1"/>
  <c r="J124" i="3" a="1"/>
  <c r="J124" i="3" s="1"/>
  <c r="J125" i="3" a="1"/>
  <c r="J125" i="3" s="1"/>
  <c r="J126" i="3" a="1"/>
  <c r="J126" i="3" s="1"/>
  <c r="J127" i="3" a="1"/>
  <c r="J127" i="3" s="1"/>
  <c r="K127" i="3" s="1"/>
  <c r="J128" i="3" a="1"/>
  <c r="J128" i="3" s="1"/>
  <c r="J129" i="3" a="1"/>
  <c r="J129" i="3" s="1"/>
  <c r="J130" i="3" a="1"/>
  <c r="J130" i="3" s="1"/>
  <c r="K130" i="3" s="1"/>
  <c r="J131" i="3" a="1"/>
  <c r="J131" i="3" s="1"/>
  <c r="K131" i="3" s="1"/>
  <c r="J132" i="3" a="1"/>
  <c r="J132" i="3" s="1"/>
  <c r="J133" i="3" a="1"/>
  <c r="J133" i="3" s="1"/>
  <c r="K133" i="3" s="1"/>
  <c r="J134" i="3" a="1"/>
  <c r="J134" i="3" s="1"/>
  <c r="J135" i="3" a="1"/>
  <c r="J135" i="3" s="1"/>
  <c r="J136" i="3" a="1"/>
  <c r="J136" i="3" s="1"/>
  <c r="J137" i="3" a="1"/>
  <c r="J137" i="3" s="1"/>
  <c r="J138" i="3" a="1"/>
  <c r="J138" i="3" s="1"/>
  <c r="K138" i="3" s="1"/>
  <c r="J139" i="3" a="1"/>
  <c r="J139" i="3" s="1"/>
  <c r="J140" i="3" a="1"/>
  <c r="J140" i="3" s="1"/>
  <c r="J141" i="3" a="1"/>
  <c r="J141" i="3" s="1"/>
  <c r="J142" i="3" a="1"/>
  <c r="J142" i="3" s="1"/>
  <c r="J143" i="3" a="1"/>
  <c r="J143" i="3" s="1"/>
  <c r="K143" i="3" s="1"/>
  <c r="J144" i="3" a="1"/>
  <c r="J144" i="3" s="1"/>
  <c r="J145" i="3" a="1"/>
  <c r="J145" i="3" s="1"/>
  <c r="K145" i="3" s="1"/>
  <c r="J146" i="3" a="1"/>
  <c r="J146" i="3" s="1"/>
  <c r="J147" i="3" a="1"/>
  <c r="J147" i="3" s="1"/>
  <c r="J148" i="3" a="1"/>
  <c r="J148" i="3" s="1"/>
  <c r="J149" i="3" a="1"/>
  <c r="J149" i="3"/>
  <c r="K149" i="3" s="1"/>
  <c r="J150" i="3" a="1"/>
  <c r="J150" i="3" s="1"/>
  <c r="J151" i="3" a="1"/>
  <c r="J151" i="3" s="1"/>
  <c r="J152" i="3" a="1"/>
  <c r="J152" i="3" s="1"/>
  <c r="J153" i="3" a="1"/>
  <c r="J153" i="3" s="1"/>
  <c r="J154" i="3" a="1"/>
  <c r="J154" i="3" s="1"/>
  <c r="K154" i="3" s="1"/>
  <c r="J155" i="3" a="1"/>
  <c r="J155" i="3" s="1"/>
  <c r="J156" i="3" a="1"/>
  <c r="J156" i="3" s="1"/>
  <c r="K156" i="3" s="1"/>
  <c r="J157" i="3" a="1"/>
  <c r="J157" i="3" s="1"/>
  <c r="K157" i="3" s="1"/>
  <c r="J158" i="3" a="1"/>
  <c r="J158" i="3" s="1"/>
  <c r="J159" i="3" a="1"/>
  <c r="J159" i="3" s="1"/>
  <c r="J160" i="3" a="1"/>
  <c r="J160" i="3" s="1"/>
  <c r="K160" i="3" s="1"/>
  <c r="J161" i="3" a="1"/>
  <c r="J161" i="3" s="1"/>
  <c r="J162" i="3" a="1"/>
  <c r="J162" i="3" s="1"/>
  <c r="K162" i="3" s="1"/>
  <c r="J163" i="3" a="1"/>
  <c r="J163" i="3" s="1"/>
  <c r="J164" i="3" a="1"/>
  <c r="J164" i="3" s="1"/>
  <c r="J165" i="3" a="1"/>
  <c r="J165" i="3" s="1"/>
  <c r="J166" i="3" a="1"/>
  <c r="J166" i="3" s="1"/>
  <c r="K166" i="3" s="1"/>
  <c r="J167" i="3" a="1"/>
  <c r="J167" i="3" s="1"/>
  <c r="J168" i="3" a="1"/>
  <c r="J168" i="3" s="1"/>
  <c r="K168" i="3" s="1"/>
  <c r="J169" i="3" a="1"/>
  <c r="J169" i="3" s="1"/>
  <c r="J170" i="3" a="1"/>
  <c r="J170" i="3" s="1"/>
  <c r="J171" i="3" a="1"/>
  <c r="J171" i="3" s="1"/>
  <c r="J172" i="3" a="1"/>
  <c r="J172" i="3" s="1"/>
  <c r="J173" i="3" a="1"/>
  <c r="J173" i="3" s="1"/>
  <c r="K173" i="3" s="1"/>
  <c r="J174" i="3" a="1"/>
  <c r="J174" i="3" s="1"/>
  <c r="K174" i="3" s="1"/>
  <c r="J175" i="3" a="1"/>
  <c r="J175" i="3" s="1"/>
  <c r="K175" i="3" s="1"/>
  <c r="J176" i="3" a="1"/>
  <c r="J176" i="3" s="1"/>
  <c r="J177" i="3" a="1"/>
  <c r="J177" i="3" s="1"/>
  <c r="J178" i="3" a="1"/>
  <c r="J178" i="3" s="1"/>
  <c r="K178" i="3" s="1"/>
  <c r="J179" i="3" a="1"/>
  <c r="J179" i="3" s="1"/>
  <c r="J180" i="3" a="1"/>
  <c r="J180" i="3" s="1"/>
  <c r="K180" i="3" s="1"/>
  <c r="J181" i="3" a="1"/>
  <c r="J181" i="3" s="1"/>
  <c r="J182" i="3" a="1"/>
  <c r="J182" i="3" s="1"/>
  <c r="J183" i="3" a="1"/>
  <c r="J183" i="3" s="1"/>
  <c r="J184" i="3" a="1"/>
  <c r="J184" i="3" s="1"/>
  <c r="J185" i="3" a="1"/>
  <c r="J185" i="3" s="1"/>
  <c r="K185" i="3" s="1"/>
  <c r="J186" i="3" a="1"/>
  <c r="J186" i="3" s="1"/>
  <c r="K186" i="3" s="1"/>
  <c r="J187" i="3" a="1"/>
  <c r="J187" i="3" s="1"/>
  <c r="J188" i="3" a="1"/>
  <c r="J188" i="3" s="1"/>
  <c r="J189" i="3" a="1"/>
  <c r="J189" i="3" s="1"/>
  <c r="J190" i="3" a="1"/>
  <c r="J190" i="3" s="1"/>
  <c r="K190" i="3" s="1"/>
  <c r="J191" i="3" a="1"/>
  <c r="J191" i="3" s="1"/>
  <c r="J192" i="3" a="1"/>
  <c r="J192" i="3" s="1"/>
  <c r="K192" i="3" s="1"/>
  <c r="J193" i="3" a="1"/>
  <c r="J193" i="3" s="1"/>
  <c r="J194" i="3" a="1"/>
  <c r="J194" i="3" s="1"/>
  <c r="J195" i="3" a="1"/>
  <c r="J195" i="3" s="1"/>
  <c r="J196" i="3" a="1"/>
  <c r="J196" i="3" s="1"/>
  <c r="J197" i="3" a="1"/>
  <c r="J197" i="3" s="1"/>
  <c r="K197" i="3" s="1"/>
  <c r="J198" i="3" a="1"/>
  <c r="J198" i="3" s="1"/>
  <c r="J199" i="3" a="1"/>
  <c r="J199" i="3" s="1"/>
  <c r="K199" i="3" s="1"/>
  <c r="J200" i="3" a="1"/>
  <c r="J200" i="3" s="1"/>
  <c r="J201" i="3" a="1"/>
  <c r="J201" i="3" s="1"/>
  <c r="J202" i="3" a="1"/>
  <c r="J202" i="3" s="1"/>
  <c r="K202" i="3" s="1"/>
  <c r="J203" i="3" a="1"/>
  <c r="J203" i="3" s="1"/>
  <c r="J204" i="3" a="1"/>
  <c r="J204" i="3" s="1"/>
  <c r="J205" i="3" a="1"/>
  <c r="J205" i="3" s="1"/>
  <c r="K205" i="3" s="1"/>
  <c r="J206" i="3" a="1"/>
  <c r="J206" i="3" s="1"/>
  <c r="J207" i="3" a="1"/>
  <c r="J207" i="3" s="1"/>
  <c r="K207" i="3" s="1"/>
  <c r="J208" i="3" a="1"/>
  <c r="J208" i="3" s="1"/>
  <c r="K208" i="3" s="1"/>
  <c r="J209" i="3" a="1"/>
  <c r="J209" i="3" s="1"/>
  <c r="K209" i="3" s="1"/>
  <c r="J210" i="3" a="1"/>
  <c r="J210" i="3" s="1"/>
  <c r="J211" i="3" a="1"/>
  <c r="J211" i="3" s="1"/>
  <c r="J212" i="3" a="1"/>
  <c r="J212" i="3" s="1"/>
  <c r="J213" i="3" a="1"/>
  <c r="J213" i="3" s="1"/>
  <c r="J214" i="3" a="1"/>
  <c r="J214" i="3" s="1"/>
  <c r="J215" i="3" a="1"/>
  <c r="J215" i="3" s="1"/>
  <c r="J216" i="3" a="1"/>
  <c r="J216" i="3" s="1"/>
  <c r="K216" i="3" s="1"/>
  <c r="J217" i="3" a="1"/>
  <c r="J217" i="3" s="1"/>
  <c r="J218" i="3" a="1"/>
  <c r="J218" i="3" s="1"/>
  <c r="J219" i="3" a="1"/>
  <c r="J219" i="3" s="1"/>
  <c r="K219" i="3" s="1"/>
  <c r="J220" i="3" a="1"/>
  <c r="J220" i="3" s="1"/>
  <c r="J221" i="3" a="1"/>
  <c r="J221" i="3" s="1"/>
  <c r="J222" i="3" a="1"/>
  <c r="J222" i="3" s="1"/>
  <c r="J223" i="3" a="1"/>
  <c r="J223" i="3" s="1"/>
  <c r="J224" i="3" a="1"/>
  <c r="J224" i="3" s="1"/>
  <c r="K224" i="3" s="1"/>
  <c r="J225" i="3" a="1"/>
  <c r="J225" i="3" s="1"/>
  <c r="J226" i="3" a="1"/>
  <c r="J226" i="3" s="1"/>
  <c r="J227" i="3" a="1"/>
  <c r="J227" i="3" s="1"/>
  <c r="J228" i="3" a="1"/>
  <c r="J228" i="3" s="1"/>
  <c r="K228" i="3" s="1"/>
  <c r="J229" i="3" a="1"/>
  <c r="J229" i="3" s="1"/>
  <c r="J230" i="3" a="1"/>
  <c r="J230" i="3" s="1"/>
  <c r="J231" i="3" a="1"/>
  <c r="J231" i="3" s="1"/>
  <c r="K231" i="3" s="1"/>
  <c r="J232" i="3" a="1"/>
  <c r="J232" i="3" s="1"/>
  <c r="J233" i="3" a="1"/>
  <c r="J233" i="3" s="1"/>
  <c r="J234" i="3" a="1"/>
  <c r="J234" i="3" s="1"/>
  <c r="J235" i="3" a="1"/>
  <c r="J235" i="3" s="1"/>
  <c r="J236" i="3" a="1"/>
  <c r="J236" i="3" s="1"/>
  <c r="K236" i="3" s="1"/>
  <c r="J237" i="3" a="1"/>
  <c r="J237" i="3" s="1"/>
  <c r="J238" i="3" a="1"/>
  <c r="J238" i="3" s="1"/>
  <c r="K238" i="3" s="1"/>
  <c r="J239" i="3" a="1"/>
  <c r="J239" i="3" s="1"/>
  <c r="J240" i="3" a="1"/>
  <c r="J240" i="3" s="1"/>
  <c r="K240" i="3" s="1"/>
  <c r="J241" i="3" a="1"/>
  <c r="J241" i="3" s="1"/>
  <c r="J242" i="3" a="1"/>
  <c r="J242" i="3" s="1"/>
  <c r="K242" i="3" s="1"/>
  <c r="J243" i="3" a="1"/>
  <c r="J243" i="3" s="1"/>
  <c r="J244" i="3" a="1"/>
  <c r="J244" i="3" s="1"/>
  <c r="K244" i="3" s="1"/>
  <c r="J245" i="3" a="1"/>
  <c r="J245" i="3" s="1"/>
  <c r="K245" i="3" s="1"/>
  <c r="J246" i="3" a="1"/>
  <c r="J246" i="3" s="1"/>
  <c r="J247" i="3" a="1"/>
  <c r="J247" i="3" s="1"/>
  <c r="K247" i="3" s="1"/>
  <c r="J248" i="3" a="1"/>
  <c r="J248" i="3" s="1"/>
  <c r="J249" i="3" a="1"/>
  <c r="J249" i="3" s="1"/>
  <c r="J250" i="3" a="1"/>
  <c r="J250" i="3" s="1"/>
  <c r="K250" i="3" s="1"/>
  <c r="J251" i="3" a="1"/>
  <c r="J251" i="3" s="1"/>
  <c r="J252" i="3" a="1"/>
  <c r="J252" i="3" s="1"/>
  <c r="K252" i="3" s="1"/>
  <c r="J253" i="3" a="1"/>
  <c r="J253" i="3" s="1"/>
  <c r="K253" i="3" s="1"/>
  <c r="J254" i="3" a="1"/>
  <c r="J254" i="3" s="1"/>
  <c r="K254" i="3" s="1"/>
  <c r="J255" i="3" a="1"/>
  <c r="J255" i="3" s="1"/>
  <c r="J256" i="3" a="1"/>
  <c r="J256" i="3" s="1"/>
  <c r="J257" i="3" a="1"/>
  <c r="J257" i="3" s="1"/>
  <c r="K257" i="3" s="1"/>
  <c r="J258" i="3" a="1"/>
  <c r="J258" i="3" s="1"/>
  <c r="J259" i="3" a="1"/>
  <c r="J259" i="3" s="1"/>
  <c r="K259" i="3" s="1"/>
  <c r="J260" i="3" a="1"/>
  <c r="J260" i="3" s="1"/>
  <c r="J261" i="3" a="1"/>
  <c r="J261" i="3" s="1"/>
  <c r="J262" i="3" a="1"/>
  <c r="J262" i="3" s="1"/>
  <c r="J263" i="3" a="1"/>
  <c r="J263" i="3" s="1"/>
  <c r="J264" i="3" a="1"/>
  <c r="J264" i="3" s="1"/>
  <c r="K264" i="3" s="1"/>
  <c r="J265" i="3" a="1"/>
  <c r="J265" i="3" s="1"/>
  <c r="J266" i="3" a="1"/>
  <c r="J266" i="3" s="1"/>
  <c r="K266" i="3" s="1"/>
  <c r="J267" i="3" a="1"/>
  <c r="J267" i="3" s="1"/>
  <c r="J268" i="3" a="1"/>
  <c r="J268" i="3" s="1"/>
  <c r="J269" i="3" a="1"/>
  <c r="J269" i="3" s="1"/>
  <c r="J270" i="3" a="1"/>
  <c r="J270" i="3" s="1"/>
  <c r="J271" i="3" a="1"/>
  <c r="J271" i="3" s="1"/>
  <c r="K271" i="3" s="1"/>
  <c r="J272" i="3" a="1"/>
  <c r="J272" i="3" s="1"/>
  <c r="J273" i="3" a="1"/>
  <c r="J273" i="3" s="1"/>
  <c r="J274" i="3" a="1"/>
  <c r="J274" i="3" s="1"/>
  <c r="J275" i="3" a="1"/>
  <c r="J275" i="3" s="1"/>
  <c r="J276" i="3" a="1"/>
  <c r="J276" i="3" s="1"/>
  <c r="K276" i="3" s="1"/>
  <c r="J277" i="3" a="1"/>
  <c r="J277" i="3" s="1"/>
  <c r="K277" i="3" s="1"/>
  <c r="J278" i="3" a="1"/>
  <c r="J278" i="3" s="1"/>
  <c r="J279" i="3" a="1"/>
  <c r="J279" i="3" s="1"/>
  <c r="J280" i="3" a="1"/>
  <c r="J280" i="3"/>
  <c r="J281" i="3" a="1"/>
  <c r="J281" i="3" s="1"/>
  <c r="J282" i="3" a="1"/>
  <c r="J282" i="3" s="1"/>
  <c r="K282" i="3" s="1"/>
  <c r="J283" i="3" a="1"/>
  <c r="J283" i="3" s="1"/>
  <c r="J284" i="3" a="1"/>
  <c r="J284" i="3" s="1"/>
  <c r="J285" i="3" a="1"/>
  <c r="J285" i="3" s="1"/>
  <c r="J286" i="3" a="1"/>
  <c r="J286" i="3" s="1"/>
  <c r="J287" i="3" a="1"/>
  <c r="J287" i="3" s="1"/>
  <c r="K287" i="3" s="1"/>
  <c r="J288" i="3" a="1"/>
  <c r="J288" i="3" s="1"/>
  <c r="K288" i="3" s="1"/>
  <c r="J289" i="3" a="1"/>
  <c r="J289" i="3" s="1"/>
  <c r="J290" i="3" a="1"/>
  <c r="J290" i="3" s="1"/>
  <c r="J291" i="3" a="1"/>
  <c r="J291" i="3" s="1"/>
  <c r="J292" i="3" a="1"/>
  <c r="J292" i="3" s="1"/>
  <c r="K292" i="3" s="1"/>
  <c r="J293" i="3" a="1"/>
  <c r="J293" i="3" s="1"/>
  <c r="K293" i="3" s="1"/>
  <c r="J294" i="3" a="1"/>
  <c r="J294" i="3" s="1"/>
  <c r="K294" i="3" s="1"/>
  <c r="J295" i="3" a="1"/>
  <c r="J295" i="3" s="1"/>
  <c r="J296" i="3" a="1"/>
  <c r="J296" i="3" s="1"/>
  <c r="J297" i="3" a="1"/>
  <c r="J297" i="3" s="1"/>
  <c r="J298" i="3" a="1"/>
  <c r="J298" i="3" s="1"/>
  <c r="J299" i="3" a="1"/>
  <c r="J299" i="3" s="1"/>
  <c r="K299" i="3" s="1"/>
  <c r="J300" i="3" a="1"/>
  <c r="J300" i="3" s="1"/>
  <c r="K300" i="3" s="1"/>
  <c r="J301" i="3" a="1"/>
  <c r="J301" i="3" s="1"/>
  <c r="J302" i="3" a="1"/>
  <c r="J302" i="3" s="1"/>
  <c r="J303" i="3" a="1"/>
  <c r="J303" i="3" s="1"/>
  <c r="K303" i="3" s="1"/>
  <c r="J304" i="3" a="1"/>
  <c r="J304" i="3" s="1"/>
  <c r="J305" i="3" a="1"/>
  <c r="J305" i="3" s="1"/>
  <c r="K305" i="3" s="1"/>
  <c r="J306" i="3" a="1"/>
  <c r="J306" i="3" s="1"/>
  <c r="J307" i="3" a="1"/>
  <c r="J307" i="3" s="1"/>
  <c r="J308" i="3" a="1"/>
  <c r="J308" i="3" s="1"/>
  <c r="J309" i="3" a="1"/>
  <c r="J309" i="3" s="1"/>
  <c r="J310" i="3" a="1"/>
  <c r="J310" i="3" s="1"/>
  <c r="J311" i="3" a="1"/>
  <c r="J311" i="3" s="1"/>
  <c r="J312" i="3" a="1"/>
  <c r="J312" i="3" s="1"/>
  <c r="K312" i="3" s="1"/>
  <c r="J313" i="3" a="1"/>
  <c r="J313" i="3" s="1"/>
  <c r="J314" i="3" a="1"/>
  <c r="J314" i="3" s="1"/>
  <c r="J315" i="3" a="1"/>
  <c r="J315" i="3" s="1"/>
  <c r="K315" i="3" s="1"/>
  <c r="J316" i="3" a="1"/>
  <c r="J316" i="3" s="1"/>
  <c r="K316" i="3" s="1"/>
  <c r="J317" i="3" a="1"/>
  <c r="J317" i="3" s="1"/>
  <c r="K317" i="3" s="1"/>
  <c r="J318" i="3" a="1"/>
  <c r="J318" i="3" s="1"/>
  <c r="J319" i="3" a="1"/>
  <c r="J319" i="3" s="1"/>
  <c r="J320" i="3" a="1"/>
  <c r="J320" i="3" s="1"/>
  <c r="J321" i="3" a="1"/>
  <c r="J321" i="3" s="1"/>
  <c r="J322" i="3" a="1"/>
  <c r="J322" i="3" s="1"/>
  <c r="K322" i="3" s="1"/>
  <c r="J323" i="3" a="1"/>
  <c r="J323" i="3" s="1"/>
  <c r="K323" i="3" s="1"/>
  <c r="J324" i="3" a="1"/>
  <c r="J324" i="3" s="1"/>
  <c r="K324" i="3" s="1"/>
  <c r="J325" i="3" a="1"/>
  <c r="J325" i="3" s="1"/>
  <c r="J326" i="3" a="1"/>
  <c r="J326" i="3" s="1"/>
  <c r="J327" i="3" a="1"/>
  <c r="J327" i="3" s="1"/>
  <c r="J328" i="3" a="1"/>
  <c r="J328" i="3" s="1"/>
  <c r="J329" i="3" a="1"/>
  <c r="J329" i="3" s="1"/>
  <c r="K329" i="3" s="1"/>
  <c r="J330" i="3" a="1"/>
  <c r="J330" i="3" s="1"/>
  <c r="J331" i="3" a="1"/>
  <c r="J331" i="3" s="1"/>
  <c r="J332" i="3" a="1"/>
  <c r="J332" i="3" s="1"/>
  <c r="J333" i="3" a="1"/>
  <c r="J333" i="3" s="1"/>
  <c r="J334" i="3" a="1"/>
  <c r="J334" i="3" s="1"/>
  <c r="J335" i="3" a="1"/>
  <c r="J335" i="3" s="1"/>
  <c r="K335" i="3" s="1"/>
  <c r="J336" i="3" a="1"/>
  <c r="J336" i="3" s="1"/>
  <c r="K336" i="3" s="1"/>
  <c r="J337" i="3" a="1"/>
  <c r="J337" i="3" s="1"/>
  <c r="K337" i="3" s="1"/>
  <c r="J338" i="3" a="1"/>
  <c r="J338" i="3" s="1"/>
  <c r="K338" i="3" s="1"/>
  <c r="J339" i="3" a="1"/>
  <c r="J339" i="3" s="1"/>
  <c r="J340" i="3" a="1"/>
  <c r="J340" i="3" s="1"/>
  <c r="J341" i="3" a="1"/>
  <c r="J341" i="3" s="1"/>
  <c r="K341" i="3" s="1"/>
  <c r="J342" i="3" a="1"/>
  <c r="J342" i="3" s="1"/>
  <c r="J343" i="3" a="1"/>
  <c r="J343" i="3" s="1"/>
  <c r="J344" i="3" a="1"/>
  <c r="J344" i="3" s="1"/>
  <c r="J345" i="3" a="1"/>
  <c r="J345" i="3" s="1"/>
  <c r="J346" i="3" a="1"/>
  <c r="J346" i="3" s="1"/>
  <c r="K346" i="3" s="1"/>
  <c r="J347" i="3" a="1"/>
  <c r="J347" i="3" s="1"/>
  <c r="K347" i="3" s="1"/>
  <c r="J348" i="3" a="1"/>
  <c r="J348" i="3" s="1"/>
  <c r="K348" i="3" s="1"/>
  <c r="J349" i="3" a="1"/>
  <c r="J349" i="3" s="1"/>
  <c r="K349" i="3" s="1"/>
  <c r="J350" i="3" a="1"/>
  <c r="J350" i="3" s="1"/>
  <c r="J351" i="3" a="1"/>
  <c r="J351" i="3" s="1"/>
  <c r="J352" i="3" a="1"/>
  <c r="J352" i="3" s="1"/>
  <c r="J353" i="3" a="1"/>
  <c r="J353" i="3" s="1"/>
  <c r="K353" i="3" s="1"/>
  <c r="J354" i="3" a="1"/>
  <c r="J354" i="3" s="1"/>
  <c r="J355" i="3" a="1"/>
  <c r="J355" i="3" s="1"/>
  <c r="K355" i="3" s="1"/>
  <c r="J356" i="3" a="1"/>
  <c r="J356" i="3" s="1"/>
  <c r="J357" i="3" a="1"/>
  <c r="J357" i="3" s="1"/>
  <c r="J358" i="3" a="1"/>
  <c r="J358" i="3" s="1"/>
  <c r="J359" i="3" a="1"/>
  <c r="J359" i="3" s="1"/>
  <c r="K359" i="3" s="1"/>
  <c r="J360" i="3" a="1"/>
  <c r="J360" i="3" s="1"/>
  <c r="K360" i="3" s="1"/>
  <c r="J361" i="3" a="1"/>
  <c r="J361" i="3" s="1"/>
  <c r="J362" i="3" a="1"/>
  <c r="J362" i="3" s="1"/>
  <c r="K362" i="3" s="1"/>
  <c r="J363" i="3" a="1"/>
  <c r="J363" i="3" s="1"/>
  <c r="J364" i="3" a="1"/>
  <c r="J364" i="3" s="1"/>
  <c r="K364" i="3" s="1"/>
  <c r="J365" i="3" a="1"/>
  <c r="J365" i="3" s="1"/>
  <c r="K365" i="3" s="1"/>
  <c r="J366" i="3" a="1"/>
  <c r="J366" i="3" s="1"/>
  <c r="J367" i="3" a="1"/>
  <c r="J367" i="3" s="1"/>
  <c r="J368" i="3" a="1"/>
  <c r="J368" i="3" s="1"/>
  <c r="J369" i="3" a="1"/>
  <c r="J369" i="3" s="1"/>
  <c r="J370" i="3" a="1"/>
  <c r="J370" i="3" s="1"/>
  <c r="J371" i="3" a="1"/>
  <c r="J371" i="3" s="1"/>
  <c r="K371" i="3" s="1"/>
  <c r="J372" i="3" a="1"/>
  <c r="J372" i="3" s="1"/>
  <c r="J373" i="3" a="1"/>
  <c r="J373" i="3" s="1"/>
  <c r="J374" i="3" a="1"/>
  <c r="J374" i="3" s="1"/>
  <c r="J375" i="3" a="1"/>
  <c r="J375" i="3" s="1"/>
  <c r="J376" i="3" a="1"/>
  <c r="J376" i="3" s="1"/>
  <c r="J377" i="3" a="1"/>
  <c r="J377" i="3" s="1"/>
  <c r="J378" i="3" a="1"/>
  <c r="J378" i="3" s="1"/>
  <c r="J379" i="3" a="1"/>
  <c r="J379" i="3" s="1"/>
  <c r="J380" i="3" a="1"/>
  <c r="J380" i="3" s="1"/>
  <c r="J381" i="3" a="1"/>
  <c r="J381" i="3" s="1"/>
  <c r="K381" i="3" s="1"/>
  <c r="J382" i="3" a="1"/>
  <c r="J382" i="3" s="1"/>
  <c r="K382" i="3" s="1"/>
  <c r="J383" i="3" a="1"/>
  <c r="J383" i="3" s="1"/>
  <c r="K383" i="3" s="1"/>
  <c r="J384" i="3" a="1"/>
  <c r="J384" i="3" s="1"/>
  <c r="J385" i="3" a="1"/>
  <c r="J385" i="3" s="1"/>
  <c r="J386" i="3" a="1"/>
  <c r="J386" i="3" s="1"/>
  <c r="J387" i="3" a="1"/>
  <c r="J387" i="3" s="1"/>
  <c r="K387" i="3" s="1"/>
  <c r="J388" i="3" a="1"/>
  <c r="J388" i="3" s="1"/>
  <c r="K388" i="3" s="1"/>
  <c r="J389" i="3" a="1"/>
  <c r="J389" i="3" s="1"/>
  <c r="K389" i="3" s="1"/>
  <c r="J390" i="3" a="1"/>
  <c r="J390" i="3" s="1"/>
  <c r="J391" i="3" a="1"/>
  <c r="J391" i="3" s="1"/>
  <c r="J392" i="3" a="1"/>
  <c r="J392" i="3" s="1"/>
  <c r="J393" i="3" a="1"/>
  <c r="J393" i="3" s="1"/>
  <c r="J394" i="3" a="1"/>
  <c r="J394" i="3" s="1"/>
  <c r="J395" i="3" a="1"/>
  <c r="J395" i="3" s="1"/>
  <c r="K395" i="3" s="1"/>
  <c r="J396" i="3" a="1"/>
  <c r="J396" i="3" s="1"/>
  <c r="J397" i="3" a="1"/>
  <c r="J397" i="3" s="1"/>
  <c r="K397" i="3" s="1"/>
  <c r="J398" i="3" a="1"/>
  <c r="J398" i="3" s="1"/>
  <c r="K398" i="3" s="1"/>
  <c r="J399" i="3" a="1"/>
  <c r="J399" i="3" s="1"/>
  <c r="J400" i="3" a="1"/>
  <c r="J400" i="3" s="1"/>
  <c r="J401" i="3" a="1"/>
  <c r="J401" i="3" s="1"/>
  <c r="K401" i="3" s="1"/>
  <c r="J402" i="3" a="1"/>
  <c r="J402" i="3" s="1"/>
  <c r="J403" i="3" a="1"/>
  <c r="J403" i="3" s="1"/>
  <c r="J404" i="3" a="1"/>
  <c r="J404" i="3" s="1"/>
  <c r="J405" i="3" a="1"/>
  <c r="J405" i="3" s="1"/>
  <c r="K405" i="3" s="1"/>
  <c r="J406" i="3" a="1"/>
  <c r="J406" i="3" s="1"/>
  <c r="K406" i="3" s="1"/>
  <c r="J407" i="3" a="1"/>
  <c r="J407" i="3" s="1"/>
  <c r="J408" i="3" a="1"/>
  <c r="J408" i="3" s="1"/>
  <c r="J409" i="3" a="1"/>
  <c r="J409" i="3" s="1"/>
  <c r="J410" i="3" a="1"/>
  <c r="J410" i="3" s="1"/>
  <c r="K410" i="3" s="1"/>
  <c r="J411" i="3" a="1"/>
  <c r="J411" i="3" s="1"/>
  <c r="J412" i="3" a="1"/>
  <c r="J412" i="3" s="1"/>
  <c r="K412" i="3" s="1"/>
  <c r="J413" i="3" a="1"/>
  <c r="J413" i="3" s="1"/>
  <c r="K413" i="3" s="1"/>
  <c r="J414" i="3" a="1"/>
  <c r="J414" i="3" s="1"/>
  <c r="J415" i="3" a="1"/>
  <c r="J415" i="3" s="1"/>
  <c r="K415" i="3" s="1"/>
  <c r="J416" i="3" a="1"/>
  <c r="J416" i="3" s="1"/>
  <c r="J417" i="3" a="1"/>
  <c r="J417" i="3" s="1"/>
  <c r="K417" i="3" s="1"/>
  <c r="J418" i="3" a="1"/>
  <c r="J418" i="3" s="1"/>
  <c r="K418" i="3" s="1"/>
  <c r="J419" i="3" a="1"/>
  <c r="J419" i="3" s="1"/>
  <c r="J420" i="3" a="1"/>
  <c r="J420" i="3" s="1"/>
  <c r="J421" i="3" a="1"/>
  <c r="J421" i="3" s="1"/>
  <c r="J422" i="3" a="1"/>
  <c r="J422" i="3" s="1"/>
  <c r="K422" i="3" s="1"/>
  <c r="J423" i="3" a="1"/>
  <c r="J423" i="3" s="1"/>
  <c r="J424" i="3" a="1"/>
  <c r="J424" i="3" s="1"/>
  <c r="K424" i="3" s="1"/>
  <c r="J425" i="3" a="1"/>
  <c r="J425" i="3" s="1"/>
  <c r="J426" i="3" a="1"/>
  <c r="J426" i="3" s="1"/>
  <c r="J427" i="3" a="1"/>
  <c r="J427" i="3" s="1"/>
  <c r="J428" i="3" a="1"/>
  <c r="J428" i="3" s="1"/>
  <c r="J429" i="3" a="1"/>
  <c r="J429" i="3" s="1"/>
  <c r="K429" i="3" s="1"/>
  <c r="J430" i="3" a="1"/>
  <c r="J430" i="3" s="1"/>
  <c r="K430" i="3" s="1"/>
  <c r="J431" i="3" a="1"/>
  <c r="J431" i="3" s="1"/>
  <c r="J432" i="3" a="1"/>
  <c r="J432" i="3" s="1"/>
  <c r="J433" i="3" a="1"/>
  <c r="J433" i="3" s="1"/>
  <c r="J434" i="3" a="1"/>
  <c r="J434" i="3" s="1"/>
  <c r="K434" i="3" s="1"/>
  <c r="J435" i="3" a="1"/>
  <c r="J435" i="3" s="1"/>
  <c r="J436" i="3" a="1"/>
  <c r="J436" i="3" s="1"/>
  <c r="K436" i="3" s="1"/>
  <c r="J437" i="3" a="1"/>
  <c r="J437" i="3" s="1"/>
  <c r="K437" i="3" s="1"/>
  <c r="J438" i="3" a="1"/>
  <c r="J438" i="3" s="1"/>
  <c r="J439" i="3" a="1"/>
  <c r="J439" i="3" s="1"/>
  <c r="J440" i="3" a="1"/>
  <c r="J440" i="3" s="1"/>
  <c r="J441" i="3" a="1"/>
  <c r="J441" i="3" s="1"/>
  <c r="K441" i="3" s="1"/>
  <c r="J442" i="3" a="1"/>
  <c r="J442" i="3" s="1"/>
  <c r="J443" i="3" a="1"/>
  <c r="J443" i="3" s="1"/>
  <c r="J444" i="3" a="1"/>
  <c r="J444" i="3" s="1"/>
  <c r="J445" i="3" a="1"/>
  <c r="J445" i="3" s="1"/>
  <c r="K445" i="3" s="1"/>
  <c r="J446" i="3" a="1"/>
  <c r="J446" i="3" s="1"/>
  <c r="J447" i="3" a="1"/>
  <c r="J447" i="3" s="1"/>
  <c r="J448" i="3" a="1"/>
  <c r="J448" i="3" s="1"/>
  <c r="J449" i="3" a="1"/>
  <c r="J449" i="3" s="1"/>
  <c r="J450" i="3" a="1"/>
  <c r="J450" i="3" s="1"/>
  <c r="K450" i="3" s="1"/>
  <c r="J451" i="3" a="1"/>
  <c r="J451" i="3" s="1"/>
  <c r="J452" i="3" a="1"/>
  <c r="J452" i="3" s="1"/>
  <c r="J453" i="3" a="1"/>
  <c r="J453" i="3" s="1"/>
  <c r="K453" i="3" s="1"/>
  <c r="J454" i="3" a="1"/>
  <c r="J454" i="3" s="1"/>
  <c r="K454" i="3" s="1"/>
  <c r="J455" i="3" a="1"/>
  <c r="J455" i="3" s="1"/>
  <c r="J456" i="3" a="1"/>
  <c r="J456" i="3" s="1"/>
  <c r="K456" i="3" s="1"/>
  <c r="J457" i="3" a="1"/>
  <c r="J457" i="3" s="1"/>
  <c r="J458" i="3" a="1"/>
  <c r="J458" i="3" s="1"/>
  <c r="J459" i="3" a="1"/>
  <c r="J459" i="3" s="1"/>
  <c r="J460" i="3" a="1"/>
  <c r="J460" i="3" s="1"/>
  <c r="K460" i="3" s="1"/>
  <c r="J461" i="3" a="1"/>
  <c r="J461" i="3" s="1"/>
  <c r="K461" i="3" s="1"/>
  <c r="J462" i="3" a="1"/>
  <c r="J462" i="3" s="1"/>
  <c r="J463" i="3" a="1"/>
  <c r="J463" i="3" s="1"/>
  <c r="J464" i="3" a="1"/>
  <c r="J464" i="3" s="1"/>
  <c r="K464" i="3" s="1"/>
  <c r="J465" i="3" a="1"/>
  <c r="J465" i="3" s="1"/>
  <c r="J466" i="3" a="1"/>
  <c r="J466" i="3" s="1"/>
  <c r="K466" i="3" s="1"/>
  <c r="J467" i="3" a="1"/>
  <c r="J467" i="3" s="1"/>
  <c r="K467" i="3" s="1"/>
  <c r="J468" i="3" a="1"/>
  <c r="J468" i="3" s="1"/>
  <c r="K468" i="3" s="1"/>
  <c r="J469" i="3" a="1"/>
  <c r="J469" i="3" s="1"/>
  <c r="J470" i="3" a="1"/>
  <c r="J470" i="3" s="1"/>
  <c r="J471" i="3" a="1"/>
  <c r="J471" i="3" s="1"/>
  <c r="J472" i="3" a="1"/>
  <c r="J472" i="3" s="1"/>
  <c r="K472" i="3" s="1"/>
  <c r="J473" i="3" a="1"/>
  <c r="J473" i="3" s="1"/>
  <c r="J474" i="3" a="1"/>
  <c r="J474" i="3" s="1"/>
  <c r="J475" i="3" a="1"/>
  <c r="J475" i="3" s="1"/>
  <c r="J476" i="3" a="1"/>
  <c r="J476" i="3" s="1"/>
  <c r="J477" i="3" a="1"/>
  <c r="J477" i="3" s="1"/>
  <c r="K477" i="3" s="1"/>
  <c r="J478" i="3" a="1"/>
  <c r="J478" i="3" s="1"/>
  <c r="K478" i="3" s="1"/>
  <c r="J479" i="3" a="1"/>
  <c r="J479" i="3" s="1"/>
  <c r="J480" i="3" a="1"/>
  <c r="J480" i="3" s="1"/>
  <c r="K480" i="3" s="1"/>
  <c r="J481" i="3" a="1"/>
  <c r="J481" i="3" s="1"/>
  <c r="J482" i="3" a="1"/>
  <c r="J482" i="3" s="1"/>
  <c r="J483" i="3" a="1"/>
  <c r="J483" i="3" s="1"/>
  <c r="J484" i="3" a="1"/>
  <c r="J484" i="3" s="1"/>
  <c r="K484" i="3" s="1"/>
  <c r="J485" i="3" a="1"/>
  <c r="J485" i="3" s="1"/>
  <c r="J486" i="3" a="1"/>
  <c r="J486" i="3" s="1"/>
  <c r="K486" i="3" s="1"/>
  <c r="J487" i="3" a="1"/>
  <c r="J487" i="3" s="1"/>
  <c r="K487" i="3" s="1"/>
  <c r="J488" i="3" a="1"/>
  <c r="J488" i="3" s="1"/>
  <c r="K488" i="3" s="1"/>
  <c r="J489" i="3" a="1"/>
  <c r="J489" i="3" s="1"/>
  <c r="K489" i="3" s="1"/>
  <c r="J490" i="3" a="1"/>
  <c r="J490" i="3" s="1"/>
  <c r="K490" i="3" s="1"/>
  <c r="J491" i="3" a="1"/>
  <c r="J491" i="3" s="1"/>
  <c r="K491" i="3" s="1"/>
  <c r="J492" i="3" a="1"/>
  <c r="J492" i="3" s="1"/>
  <c r="J493" i="3" a="1"/>
  <c r="J493" i="3" s="1"/>
  <c r="J494" i="3" a="1"/>
  <c r="J494" i="3" s="1"/>
  <c r="J495" i="3" a="1"/>
  <c r="J495" i="3" s="1"/>
  <c r="J496" i="3" a="1"/>
  <c r="J496" i="3" s="1"/>
  <c r="J497" i="3" a="1"/>
  <c r="J497" i="3" s="1"/>
  <c r="J498" i="3" a="1"/>
  <c r="J498" i="3" s="1"/>
  <c r="K498" i="3" s="1"/>
  <c r="J499" i="3" a="1"/>
  <c r="J499" i="3" s="1"/>
  <c r="J500" i="3" a="1"/>
  <c r="J500" i="3" s="1"/>
  <c r="K500" i="3" s="1"/>
  <c r="J501" i="3" a="1"/>
  <c r="J501" i="3" s="1"/>
  <c r="K501" i="3" s="1"/>
  <c r="J502" i="3" a="1"/>
  <c r="J502" i="3" s="1"/>
  <c r="K502" i="3" s="1"/>
  <c r="J503" i="3" a="1"/>
  <c r="J503" i="3" s="1"/>
  <c r="K503" i="3" s="1"/>
  <c r="J504" i="3" a="1"/>
  <c r="J504" i="3" s="1"/>
  <c r="J505" i="3" a="1"/>
  <c r="J505" i="3" s="1"/>
  <c r="J506" i="3" a="1"/>
  <c r="J506" i="3" s="1"/>
  <c r="J507" i="3" a="1"/>
  <c r="J507" i="3" s="1"/>
  <c r="J508" i="3" a="1"/>
  <c r="J508" i="3" s="1"/>
  <c r="K508" i="3" s="1"/>
  <c r="J509" i="3" a="1"/>
  <c r="J509" i="3" s="1"/>
  <c r="K509" i="3" s="1"/>
  <c r="J510" i="3" a="1"/>
  <c r="J510" i="3" s="1"/>
  <c r="J511" i="3" a="1"/>
  <c r="J511" i="3" s="1"/>
  <c r="K511" i="3" s="1"/>
  <c r="J512" i="3" a="1"/>
  <c r="J512" i="3" s="1"/>
  <c r="K512" i="3" s="1"/>
  <c r="J513" i="3" a="1"/>
  <c r="J513" i="3" s="1"/>
  <c r="K513" i="3" s="1"/>
  <c r="J514" i="3" a="1"/>
  <c r="J514" i="3" s="1"/>
  <c r="K514" i="3" s="1"/>
  <c r="J515" i="3" a="1"/>
  <c r="J515" i="3" s="1"/>
  <c r="J516" i="3" a="1"/>
  <c r="J516" i="3" s="1"/>
  <c r="J517" i="3" a="1"/>
  <c r="J517" i="3" s="1"/>
  <c r="J518" i="3" a="1"/>
  <c r="J518" i="3" s="1"/>
  <c r="J519" i="3" a="1"/>
  <c r="J519" i="3" s="1"/>
  <c r="J520" i="3" a="1"/>
  <c r="J520" i="3" s="1"/>
  <c r="K520" i="3" s="1"/>
  <c r="J521" i="3" a="1"/>
  <c r="J521" i="3" s="1"/>
  <c r="K521" i="3" s="1"/>
  <c r="J522" i="3" a="1"/>
  <c r="J522" i="3" s="1"/>
  <c r="J523" i="3" a="1"/>
  <c r="J523" i="3" s="1"/>
  <c r="J524" i="3" a="1"/>
  <c r="J524" i="3" s="1"/>
  <c r="J525" i="3" a="1"/>
  <c r="J525" i="3" s="1"/>
  <c r="K525" i="3" s="1"/>
  <c r="J526" i="3" a="1"/>
  <c r="J526" i="3" s="1"/>
  <c r="K526" i="3" s="1"/>
  <c r="J527" i="3" a="1"/>
  <c r="J527" i="3" s="1"/>
  <c r="J528" i="3" a="1"/>
  <c r="J528" i="3" s="1"/>
  <c r="J529" i="3" a="1"/>
  <c r="J529" i="3" s="1"/>
  <c r="J530" i="3" a="1"/>
  <c r="J530" i="3" s="1"/>
  <c r="J531" i="3" a="1"/>
  <c r="J531" i="3" s="1"/>
  <c r="J532" i="3" a="1"/>
  <c r="J532" i="3" s="1"/>
  <c r="K532" i="3" s="1"/>
  <c r="J533" i="3" a="1"/>
  <c r="J533" i="3" s="1"/>
  <c r="K533" i="3" s="1"/>
  <c r="J534" i="3" a="1"/>
  <c r="J534" i="3" s="1"/>
  <c r="J535" i="3" a="1"/>
  <c r="J535" i="3" s="1"/>
  <c r="J536" i="3" a="1"/>
  <c r="J536" i="3" s="1"/>
  <c r="J537" i="3" a="1"/>
  <c r="J537" i="3" s="1"/>
  <c r="K537" i="3" s="1"/>
  <c r="J538" i="3" a="1"/>
  <c r="J538" i="3" s="1"/>
  <c r="K538" i="3" s="1"/>
  <c r="J539" i="3" a="1"/>
  <c r="J539" i="3" s="1"/>
  <c r="J540" i="3" a="1"/>
  <c r="J540" i="3" s="1"/>
  <c r="J541" i="3" a="1"/>
  <c r="J541" i="3" s="1"/>
  <c r="J542" i="3" a="1"/>
  <c r="J542" i="3" s="1"/>
  <c r="J543" i="3" a="1"/>
  <c r="J543" i="3" s="1"/>
  <c r="J544" i="3" a="1"/>
  <c r="J544" i="3" s="1"/>
  <c r="K544" i="3" s="1"/>
  <c r="J545" i="3" a="1"/>
  <c r="J545" i="3" s="1"/>
  <c r="K545" i="3" s="1"/>
  <c r="J546" i="3" a="1"/>
  <c r="J546" i="3" s="1"/>
  <c r="K546" i="3" s="1"/>
  <c r="J547" i="3" a="1"/>
  <c r="J547" i="3" s="1"/>
  <c r="J548" i="3" a="1"/>
  <c r="J548" i="3" s="1"/>
  <c r="J549" i="3" a="1"/>
  <c r="J549" i="3" s="1"/>
  <c r="K549" i="3" s="1"/>
  <c r="J550" i="3" a="1"/>
  <c r="J550" i="3" s="1"/>
  <c r="K550" i="3" s="1"/>
  <c r="J551" i="3" a="1"/>
  <c r="J551" i="3" s="1"/>
  <c r="J552" i="3" a="1"/>
  <c r="J552" i="3" s="1"/>
  <c r="J553" i="3" a="1"/>
  <c r="J553" i="3" s="1"/>
  <c r="J554" i="3" a="1"/>
  <c r="J554" i="3" s="1"/>
  <c r="J555" i="3" a="1"/>
  <c r="J555" i="3" s="1"/>
  <c r="J556" i="3" a="1"/>
  <c r="J556" i="3" s="1"/>
  <c r="K556" i="3" s="1"/>
  <c r="J557" i="3" a="1"/>
  <c r="J557" i="3" s="1"/>
  <c r="J558" i="3" a="1"/>
  <c r="J558" i="3" s="1"/>
  <c r="J559" i="3" a="1"/>
  <c r="J559" i="3" s="1"/>
  <c r="J560" i="3" a="1"/>
  <c r="J560" i="3" s="1"/>
  <c r="J561" i="3" a="1"/>
  <c r="J561" i="3" s="1"/>
  <c r="J562" i="3" a="1"/>
  <c r="J562" i="3" s="1"/>
  <c r="K562" i="3" s="1"/>
  <c r="J563" i="3" a="1"/>
  <c r="J563" i="3" s="1"/>
  <c r="J564" i="3" a="1"/>
  <c r="J564" i="3" s="1"/>
  <c r="J565" i="3" a="1"/>
  <c r="J565" i="3" s="1"/>
  <c r="J566" i="3" a="1"/>
  <c r="J566" i="3" s="1"/>
  <c r="K566" i="3" s="1"/>
  <c r="J567" i="3" a="1"/>
  <c r="J567" i="3" s="1"/>
  <c r="J568" i="3" a="1"/>
  <c r="J568" i="3" s="1"/>
  <c r="J569" i="3" a="1"/>
  <c r="J569" i="3" s="1"/>
  <c r="J570" i="3" a="1"/>
  <c r="J570" i="3" s="1"/>
  <c r="J571" i="3" a="1"/>
  <c r="J571" i="3" s="1"/>
  <c r="K571" i="3" s="1"/>
  <c r="L571" i="3" s="1"/>
  <c r="J572" i="3" a="1"/>
  <c r="J572" i="3" s="1"/>
  <c r="K572" i="3" s="1"/>
  <c r="J573" i="3" a="1"/>
  <c r="J573" i="3" s="1"/>
  <c r="J574" i="3" a="1"/>
  <c r="J574" i="3" s="1"/>
  <c r="K574" i="3" s="1"/>
  <c r="J575" i="3" a="1"/>
  <c r="J575" i="3" s="1"/>
  <c r="K575" i="3" s="1"/>
  <c r="J576" i="3" a="1"/>
  <c r="J576" i="3" s="1"/>
  <c r="J577" i="3" a="1"/>
  <c r="J577" i="3" s="1"/>
  <c r="K577" i="3" s="1"/>
  <c r="J578" i="3" a="1"/>
  <c r="J578" i="3" s="1"/>
  <c r="K578" i="3" s="1"/>
  <c r="J579" i="3" a="1"/>
  <c r="J579" i="3" s="1"/>
  <c r="K579" i="3" s="1"/>
  <c r="J580" i="3" a="1"/>
  <c r="J580" i="3" s="1"/>
  <c r="J581" i="3" a="1"/>
  <c r="J581" i="3" s="1"/>
  <c r="J582" i="3" a="1"/>
  <c r="J582" i="3" s="1"/>
  <c r="J583" i="3" a="1"/>
  <c r="J583" i="3" s="1"/>
  <c r="K583" i="3" s="1"/>
  <c r="J584" i="3" a="1"/>
  <c r="J584" i="3" s="1"/>
  <c r="K584" i="3" s="1"/>
  <c r="J585" i="3" a="1"/>
  <c r="J585" i="3" s="1"/>
  <c r="K585" i="3" s="1"/>
  <c r="J586" i="3" a="1"/>
  <c r="J586" i="3" s="1"/>
  <c r="J587" i="3" a="1"/>
  <c r="J587" i="3" s="1"/>
  <c r="K587" i="3" s="1"/>
  <c r="J588" i="3" a="1"/>
  <c r="J588" i="3" s="1"/>
  <c r="J589" i="3" a="1"/>
  <c r="J589" i="3" s="1"/>
  <c r="K589" i="3" s="1"/>
  <c r="J590" i="3" a="1"/>
  <c r="J590" i="3" s="1"/>
  <c r="J591" i="3" a="1"/>
  <c r="J591" i="3" s="1"/>
  <c r="J592" i="3" a="1"/>
  <c r="J592" i="3"/>
  <c r="J593" i="3" a="1"/>
  <c r="J593" i="3" s="1"/>
  <c r="K593" i="3" s="1"/>
  <c r="J594" i="3" a="1"/>
  <c r="J594" i="3" s="1"/>
  <c r="J595" i="3" a="1"/>
  <c r="J595" i="3" s="1"/>
  <c r="J596" i="3" a="1"/>
  <c r="J596" i="3" s="1"/>
  <c r="K596" i="3" s="1"/>
  <c r="J597" i="3" a="1"/>
  <c r="J597" i="3" s="1"/>
  <c r="K597" i="3" s="1"/>
  <c r="J598" i="3" a="1"/>
  <c r="J598" i="3" s="1"/>
  <c r="K598" i="3" s="1"/>
  <c r="J599" i="3" a="1"/>
  <c r="J599" i="3" s="1"/>
  <c r="K599" i="3" s="1"/>
  <c r="J600" i="3" a="1"/>
  <c r="J600" i="3" s="1"/>
  <c r="K600" i="3" s="1"/>
  <c r="J601" i="3" a="1"/>
  <c r="J601" i="3" s="1"/>
  <c r="J602" i="3" a="1"/>
  <c r="J602" i="3" s="1"/>
  <c r="J603" i="3" a="1"/>
  <c r="J603" i="3" s="1"/>
  <c r="J604" i="3" a="1"/>
  <c r="J604" i="3" s="1"/>
  <c r="J605" i="3" a="1"/>
  <c r="J605" i="3" s="1"/>
  <c r="K605" i="3" s="1"/>
  <c r="J606" i="3" a="1"/>
  <c r="J606" i="3" s="1"/>
  <c r="J607" i="3" a="1"/>
  <c r="J607" i="3" s="1"/>
  <c r="J608" i="3" a="1"/>
  <c r="J608" i="3" s="1"/>
  <c r="J609" i="3" a="1"/>
  <c r="J609" i="3" s="1"/>
  <c r="J610" i="3" a="1"/>
  <c r="J610" i="3" s="1"/>
  <c r="J611" i="3" a="1"/>
  <c r="J611" i="3" s="1"/>
  <c r="K611" i="3" s="1"/>
  <c r="J612" i="3" a="1"/>
  <c r="J612" i="3" s="1"/>
  <c r="K612" i="3" s="1"/>
  <c r="J613" i="3" a="1"/>
  <c r="J613" i="3" s="1"/>
  <c r="K613" i="3" s="1"/>
  <c r="J614" i="3" a="1"/>
  <c r="J614" i="3" s="1"/>
  <c r="K614" i="3" s="1"/>
  <c r="J615" i="3" a="1"/>
  <c r="J615" i="3" s="1"/>
  <c r="K615" i="3" s="1"/>
  <c r="J616" i="3" a="1"/>
  <c r="J616" i="3" s="1"/>
  <c r="J617" i="3" a="1"/>
  <c r="J617" i="3" s="1"/>
  <c r="K617" i="3" s="1"/>
  <c r="J618" i="3" a="1"/>
  <c r="J618" i="3" s="1"/>
  <c r="J619" i="3" a="1"/>
  <c r="J619" i="3" s="1"/>
  <c r="J620" i="3" a="1"/>
  <c r="J620" i="3" s="1"/>
  <c r="K620" i="3" s="1"/>
  <c r="J621" i="3" a="1"/>
  <c r="J621" i="3" s="1"/>
  <c r="J622" i="3" a="1"/>
  <c r="J622" i="3" s="1"/>
  <c r="K622" i="3" s="1"/>
  <c r="J623" i="3" a="1"/>
  <c r="J623" i="3" s="1"/>
  <c r="J624" i="3" a="1"/>
  <c r="J624" i="3" s="1"/>
  <c r="K624" i="3" s="1"/>
  <c r="J625" i="3" a="1"/>
  <c r="J625" i="3" s="1"/>
  <c r="J626" i="3" a="1"/>
  <c r="J626" i="3" s="1"/>
  <c r="K626" i="3" s="1"/>
  <c r="J627" i="3" a="1"/>
  <c r="J627" i="3" s="1"/>
  <c r="J628" i="3" a="1"/>
  <c r="J628" i="3" s="1"/>
  <c r="J629" i="3" a="1"/>
  <c r="J629" i="3" s="1"/>
  <c r="K629" i="3" s="1"/>
  <c r="J630" i="3" a="1"/>
  <c r="J630" i="3" s="1"/>
  <c r="J631" i="3" a="1"/>
  <c r="J631" i="3" s="1"/>
  <c r="J632" i="3" a="1"/>
  <c r="J632" i="3"/>
  <c r="K632" i="3" s="1"/>
  <c r="J633" i="3" a="1"/>
  <c r="J633" i="3" s="1"/>
  <c r="J634" i="3" a="1"/>
  <c r="J634" i="3" s="1"/>
  <c r="J635" i="3" a="1"/>
  <c r="J635" i="3" s="1"/>
  <c r="J636" i="3" a="1"/>
  <c r="J636" i="3" s="1"/>
  <c r="J637" i="3" a="1"/>
  <c r="J637" i="3" s="1"/>
  <c r="K637" i="3" s="1"/>
  <c r="J638" i="3" a="1"/>
  <c r="J638" i="3" s="1"/>
  <c r="K638" i="3" s="1"/>
  <c r="J639" i="3" a="1"/>
  <c r="J639" i="3" s="1"/>
  <c r="J640" i="3" a="1"/>
  <c r="J640" i="3" s="1"/>
  <c r="K640" i="3" s="1"/>
  <c r="J641" i="3" a="1"/>
  <c r="J641" i="3" s="1"/>
  <c r="J642" i="3" a="1"/>
  <c r="J642" i="3" s="1"/>
  <c r="K642" i="3" s="1"/>
  <c r="J643" i="3" a="1"/>
  <c r="J643" i="3" s="1"/>
  <c r="K643" i="3" s="1"/>
  <c r="J644" i="3" a="1"/>
  <c r="J644" i="3" s="1"/>
  <c r="K644" i="3" s="1"/>
  <c r="J645" i="3" a="1"/>
  <c r="J645" i="3" s="1"/>
  <c r="J646" i="3" a="1"/>
  <c r="J646" i="3" s="1"/>
  <c r="J647" i="3" a="1"/>
  <c r="J647" i="3" s="1"/>
  <c r="J648" i="3" a="1"/>
  <c r="J648" i="3" s="1"/>
  <c r="J649" i="3" a="1"/>
  <c r="J649" i="3" s="1"/>
  <c r="K649" i="3" s="1"/>
  <c r="J650" i="3" a="1"/>
  <c r="J650" i="3" s="1"/>
  <c r="K650" i="3" s="1"/>
  <c r="J651" i="3" a="1"/>
  <c r="J651" i="3" s="1"/>
  <c r="K651" i="3" s="1"/>
  <c r="J652" i="3" a="1"/>
  <c r="J652" i="3" s="1"/>
  <c r="J653" i="3" a="1"/>
  <c r="J653" i="3" s="1"/>
  <c r="K653" i="3" s="1"/>
  <c r="J654" i="3" a="1"/>
  <c r="J654" i="3" s="1"/>
  <c r="K654" i="3" s="1"/>
  <c r="J655" i="3" a="1"/>
  <c r="J655" i="3" s="1"/>
  <c r="K655" i="3" s="1"/>
  <c r="J656" i="3" a="1"/>
  <c r="J656" i="3" s="1"/>
  <c r="K656" i="3" s="1"/>
  <c r="J657" i="3" a="1"/>
  <c r="J657" i="3" s="1"/>
  <c r="J658" i="3" a="1"/>
  <c r="J658" i="3" s="1"/>
  <c r="J659" i="3" a="1"/>
  <c r="J659" i="3" s="1"/>
  <c r="J660" i="3" a="1"/>
  <c r="J660" i="3" s="1"/>
  <c r="K660" i="3" s="1"/>
  <c r="J661" i="3" a="1"/>
  <c r="J661" i="3" s="1"/>
  <c r="J662" i="3" a="1"/>
  <c r="J662" i="3" s="1"/>
  <c r="J663" i="3" a="1"/>
  <c r="J663" i="3" s="1"/>
  <c r="K663" i="3" s="1"/>
  <c r="J664" i="3" a="1"/>
  <c r="J664" i="3" s="1"/>
  <c r="K664" i="3" s="1"/>
  <c r="J665" i="3" a="1"/>
  <c r="J665" i="3" s="1"/>
  <c r="J666" i="3" a="1"/>
  <c r="J666" i="3" s="1"/>
  <c r="K666" i="3" s="1"/>
  <c r="J667" i="3" a="1"/>
  <c r="J667" i="3" s="1"/>
  <c r="K667" i="3" s="1"/>
  <c r="J668" i="3" a="1"/>
  <c r="J668" i="3" s="1"/>
  <c r="J669" i="3" a="1"/>
  <c r="J669" i="3" s="1"/>
  <c r="J670" i="3" a="1"/>
  <c r="J670" i="3" s="1"/>
  <c r="K670" i="3" s="1"/>
  <c r="J671" i="3" a="1"/>
  <c r="J671" i="3" s="1"/>
  <c r="J672" i="3" a="1"/>
  <c r="J672" i="3" s="1"/>
  <c r="K672" i="3" s="1"/>
  <c r="J673" i="3" a="1"/>
  <c r="J673" i="3" s="1"/>
  <c r="J674" i="3" a="1"/>
  <c r="J674" i="3" s="1"/>
  <c r="K674" i="3" s="1"/>
  <c r="J675" i="3" a="1"/>
  <c r="J675" i="3" s="1"/>
  <c r="K675" i="3" s="1"/>
  <c r="J676" i="3" a="1"/>
  <c r="J676" i="3" s="1"/>
  <c r="K676" i="3" s="1"/>
  <c r="J677" i="3" a="1"/>
  <c r="J677" i="3" s="1"/>
  <c r="K677" i="3" s="1"/>
  <c r="J678" i="3" a="1"/>
  <c r="J678" i="3" s="1"/>
  <c r="K678" i="3" s="1"/>
  <c r="J679" i="3" a="1"/>
  <c r="J679" i="3" s="1"/>
  <c r="J680" i="3" a="1"/>
  <c r="J680" i="3" s="1"/>
  <c r="J681" i="3" a="1"/>
  <c r="J681" i="3" s="1"/>
  <c r="J682" i="3" a="1"/>
  <c r="J682" i="3" s="1"/>
  <c r="J683" i="3" a="1"/>
  <c r="J683" i="3" s="1"/>
  <c r="K683" i="3" s="1"/>
  <c r="J684" i="3" a="1"/>
  <c r="J684" i="3" s="1"/>
  <c r="K684" i="3" s="1"/>
  <c r="J685" i="3" a="1"/>
  <c r="J685" i="3" s="1"/>
  <c r="K685" i="3" s="1"/>
  <c r="J686" i="3" a="1"/>
  <c r="J686" i="3" s="1"/>
  <c r="K686" i="3" s="1"/>
  <c r="J687" i="3" a="1"/>
  <c r="J687" i="3" s="1"/>
  <c r="J688" i="3" a="1"/>
  <c r="J688" i="3" s="1"/>
  <c r="K688" i="3" s="1"/>
  <c r="J689" i="3" a="1"/>
  <c r="J689" i="3" s="1"/>
  <c r="J690" i="3" a="1"/>
  <c r="J690" i="3" s="1"/>
  <c r="J691" i="3" a="1"/>
  <c r="J691" i="3" s="1"/>
  <c r="J692" i="3" a="1"/>
  <c r="J692" i="3" s="1"/>
  <c r="J693" i="3" a="1"/>
  <c r="J693" i="3" s="1"/>
  <c r="K693" i="3" s="1"/>
  <c r="J694" i="3" a="1"/>
  <c r="J694" i="3" s="1"/>
  <c r="K694" i="3" s="1"/>
  <c r="J695" i="3" a="1"/>
  <c r="J695" i="3" s="1"/>
  <c r="K695" i="3" s="1"/>
  <c r="J696" i="3" a="1"/>
  <c r="J696" i="3" s="1"/>
  <c r="K696" i="3" s="1"/>
  <c r="J697" i="3" a="1"/>
  <c r="J697" i="3" s="1"/>
  <c r="J698" i="3" a="1"/>
  <c r="J698" i="3" s="1"/>
  <c r="K698" i="3" s="1"/>
  <c r="J699" i="3" a="1"/>
  <c r="J699" i="3" s="1"/>
  <c r="K699" i="3" s="1"/>
  <c r="J700" i="3" a="1"/>
  <c r="J700" i="3" s="1"/>
  <c r="J701" i="3" a="1"/>
  <c r="J701" i="3" s="1"/>
  <c r="J702" i="3" a="1"/>
  <c r="J702" i="3" s="1"/>
  <c r="J703" i="3" a="1"/>
  <c r="J703" i="3" s="1"/>
  <c r="K703" i="3" s="1"/>
  <c r="J704" i="3" a="1"/>
  <c r="J704" i="3" s="1"/>
  <c r="K704" i="3" s="1"/>
  <c r="J705" i="3" a="1"/>
  <c r="J705" i="3" s="1"/>
  <c r="J706" i="3" a="1"/>
  <c r="J706" i="3" s="1"/>
  <c r="K706" i="3" s="1"/>
  <c r="J707" i="3" a="1"/>
  <c r="J707" i="3" s="1"/>
  <c r="K707" i="3" s="1"/>
  <c r="J708" i="3" a="1"/>
  <c r="J708" i="3" s="1"/>
  <c r="K708" i="3" s="1"/>
  <c r="J709" i="3" a="1"/>
  <c r="J709" i="3" s="1"/>
  <c r="K709" i="3" s="1"/>
  <c r="J710" i="3" a="1"/>
  <c r="J710" i="3" s="1"/>
  <c r="K710" i="3" s="1"/>
  <c r="J711" i="3" a="1"/>
  <c r="J711" i="3" s="1"/>
  <c r="J712" i="3" a="1"/>
  <c r="J712" i="3" s="1"/>
  <c r="K712" i="3" s="1"/>
  <c r="J713" i="3" a="1"/>
  <c r="J713" i="3" s="1"/>
  <c r="J714" i="3" a="1"/>
  <c r="J714" i="3" s="1"/>
  <c r="K714" i="3" s="1"/>
  <c r="J715" i="3" a="1"/>
  <c r="J715" i="3" s="1"/>
  <c r="K715" i="3" s="1"/>
  <c r="J716" i="3" a="1"/>
  <c r="J716" i="3" s="1"/>
  <c r="J717" i="3" a="1"/>
  <c r="J717" i="3" s="1"/>
  <c r="K717" i="3" s="1"/>
  <c r="J718" i="3" a="1"/>
  <c r="J718" i="3" s="1"/>
  <c r="K718" i="3" s="1"/>
  <c r="J719" i="3" a="1"/>
  <c r="J719" i="3" s="1"/>
  <c r="J720" i="3" a="1"/>
  <c r="J720" i="3" s="1"/>
  <c r="K720" i="3" s="1"/>
  <c r="J721" i="3" a="1"/>
  <c r="J721" i="3" s="1"/>
  <c r="K721" i="3" s="1"/>
  <c r="J722" i="3" a="1"/>
  <c r="J722" i="3" s="1"/>
  <c r="K722" i="3" s="1"/>
  <c r="J723" i="3" a="1"/>
  <c r="J723" i="3" s="1"/>
  <c r="K723" i="3" s="1"/>
  <c r="J724" i="3" a="1"/>
  <c r="J724" i="3" s="1"/>
  <c r="J725" i="3" a="1"/>
  <c r="J725" i="3" s="1"/>
  <c r="K725" i="3" s="1"/>
  <c r="J726" i="3" a="1"/>
  <c r="J726" i="3" s="1"/>
  <c r="K726" i="3" s="1"/>
  <c r="J727" i="3" a="1"/>
  <c r="J727" i="3" s="1"/>
  <c r="J728" i="3" a="1"/>
  <c r="J728" i="3" s="1"/>
  <c r="J729" i="3" a="1"/>
  <c r="J729" i="3" s="1"/>
  <c r="J730" i="3" a="1"/>
  <c r="J730" i="3" s="1"/>
  <c r="K730" i="3" s="1"/>
  <c r="J731" i="3" a="1"/>
  <c r="J731" i="3" s="1"/>
  <c r="K731" i="3" s="1"/>
  <c r="J732" i="3" a="1"/>
  <c r="J732" i="3" s="1"/>
  <c r="J733" i="3" a="1"/>
  <c r="J733" i="3" s="1"/>
  <c r="K733" i="3" s="1"/>
  <c r="J734" i="3" a="1"/>
  <c r="J734" i="3" s="1"/>
  <c r="J735" i="3" a="1"/>
  <c r="J735" i="3" s="1"/>
  <c r="J736" i="3" a="1"/>
  <c r="J736" i="3" s="1"/>
  <c r="J737" i="3" a="1"/>
  <c r="J737" i="3" s="1"/>
  <c r="K737" i="3" s="1"/>
  <c r="J738" i="3" a="1"/>
  <c r="J738" i="3" s="1"/>
  <c r="J739" i="3" a="1"/>
  <c r="J739" i="3" s="1"/>
  <c r="K739" i="3" s="1"/>
  <c r="J740" i="3" a="1"/>
  <c r="J740" i="3" s="1"/>
  <c r="K740" i="3" s="1"/>
  <c r="J741" i="3" a="1"/>
  <c r="J741" i="3" s="1"/>
  <c r="J742" i="3" a="1"/>
  <c r="J742" i="3" s="1"/>
  <c r="J743" i="3" a="1"/>
  <c r="J743" i="3" s="1"/>
  <c r="K743" i="3" s="1"/>
  <c r="J744" i="3" a="1"/>
  <c r="J744" i="3" s="1"/>
  <c r="K744" i="3" s="1"/>
  <c r="J745" i="3" a="1"/>
  <c r="J745" i="3" s="1"/>
  <c r="J746" i="3" a="1"/>
  <c r="J746" i="3" s="1"/>
  <c r="J747" i="3" a="1"/>
  <c r="J747" i="3" s="1"/>
  <c r="K747" i="3" s="1"/>
  <c r="J748" i="3" a="1"/>
  <c r="J748" i="3" s="1"/>
  <c r="K748" i="3" s="1"/>
  <c r="J749" i="3" a="1"/>
  <c r="J749" i="3" s="1"/>
  <c r="K749" i="3" s="1"/>
  <c r="J750" i="3" a="1"/>
  <c r="J750" i="3" s="1"/>
  <c r="J751" i="3" a="1"/>
  <c r="J751" i="3" s="1"/>
  <c r="K751" i="3" s="1"/>
  <c r="J752" i="3" a="1"/>
  <c r="J752" i="3" s="1"/>
  <c r="J753" i="3" a="1"/>
  <c r="J753" i="3" s="1"/>
  <c r="J754" i="3" a="1"/>
  <c r="J754" i="3" s="1"/>
  <c r="K754" i="3" s="1"/>
  <c r="J755" i="3" a="1"/>
  <c r="J755" i="3" s="1"/>
  <c r="J756" i="3" a="1"/>
  <c r="J756" i="3" s="1"/>
  <c r="K756" i="3" s="1"/>
  <c r="J757" i="3" a="1"/>
  <c r="J757" i="3" s="1"/>
  <c r="K757" i="3" s="1"/>
  <c r="J758" i="3" a="1"/>
  <c r="J758" i="3" s="1"/>
  <c r="J759" i="3" a="1"/>
  <c r="J759" i="3" s="1"/>
  <c r="J760" i="3" a="1"/>
  <c r="J760" i="3" s="1"/>
  <c r="K760" i="3" s="1"/>
  <c r="J761" i="3" a="1"/>
  <c r="J761" i="3" s="1"/>
  <c r="J762" i="3" a="1"/>
  <c r="J762" i="3" s="1"/>
  <c r="J763" i="3" a="1"/>
  <c r="J763" i="3" s="1"/>
  <c r="K763" i="3" s="1"/>
  <c r="J764" i="3" a="1"/>
  <c r="J764" i="3" s="1"/>
  <c r="K764" i="3" s="1"/>
  <c r="J765" i="3" a="1"/>
  <c r="J765" i="3" s="1"/>
  <c r="J766" i="3" a="1"/>
  <c r="J766" i="3" s="1"/>
  <c r="K766" i="3" s="1"/>
  <c r="J767" i="3" a="1"/>
  <c r="J767" i="3" s="1"/>
  <c r="J768" i="3" a="1"/>
  <c r="J768" i="3" s="1"/>
  <c r="K768" i="3" s="1"/>
  <c r="J769" i="3" a="1"/>
  <c r="J769" i="3" s="1"/>
  <c r="J770" i="3" a="1"/>
  <c r="J770" i="3" s="1"/>
  <c r="K770" i="3" s="1"/>
  <c r="J771" i="3" a="1"/>
  <c r="J771" i="3" s="1"/>
  <c r="K771" i="3" s="1"/>
  <c r="J772" i="3" a="1"/>
  <c r="J772" i="3" s="1"/>
  <c r="J773" i="3" a="1"/>
  <c r="J773" i="3" s="1"/>
  <c r="J774" i="3" a="1"/>
  <c r="J774" i="3" s="1"/>
  <c r="J775" i="3" a="1"/>
  <c r="J775" i="3" s="1"/>
  <c r="J776" i="3" a="1"/>
  <c r="J776" i="3" s="1"/>
  <c r="J777" i="3" a="1"/>
  <c r="J777" i="3" s="1"/>
  <c r="K777" i="3" s="1"/>
  <c r="J778" i="3" a="1"/>
  <c r="J778" i="3" s="1"/>
  <c r="K778" i="3" s="1"/>
  <c r="J779" i="3" a="1"/>
  <c r="J779" i="3" s="1"/>
  <c r="K779" i="3" s="1"/>
  <c r="J780" i="3" a="1"/>
  <c r="J780" i="3" s="1"/>
  <c r="K780" i="3" s="1"/>
  <c r="J781" i="3" a="1"/>
  <c r="J781" i="3" s="1"/>
  <c r="J782" i="3" a="1"/>
  <c r="J782" i="3" s="1"/>
  <c r="J783" i="3" a="1"/>
  <c r="J783" i="3" s="1"/>
  <c r="K783" i="3" s="1"/>
  <c r="J784" i="3" a="1"/>
  <c r="J784" i="3" s="1"/>
  <c r="K784" i="3" s="1"/>
  <c r="J785" i="3" a="1"/>
  <c r="J785" i="3" s="1"/>
  <c r="J786" i="3" a="1"/>
  <c r="J786" i="3" s="1"/>
  <c r="J787" i="3" a="1"/>
  <c r="J787" i="3" s="1"/>
  <c r="J788" i="3" a="1"/>
  <c r="J788" i="3" s="1"/>
  <c r="J789" i="3" a="1"/>
  <c r="J789" i="3" s="1"/>
  <c r="K789" i="3" s="1"/>
  <c r="J790" i="3" a="1"/>
  <c r="J790" i="3" s="1"/>
  <c r="K790" i="3" s="1"/>
  <c r="J791" i="3" a="1"/>
  <c r="J791" i="3" s="1"/>
  <c r="J792" i="3" a="1"/>
  <c r="J792" i="3" s="1"/>
  <c r="K792" i="3" s="1"/>
  <c r="J793" i="3" a="1"/>
  <c r="J793" i="3" s="1"/>
  <c r="J794" i="3" a="1"/>
  <c r="J794" i="3" s="1"/>
  <c r="K794" i="3" s="1"/>
  <c r="J795" i="3" a="1"/>
  <c r="J795" i="3" s="1"/>
  <c r="J796" i="3" a="1"/>
  <c r="J796" i="3" s="1"/>
  <c r="J797" i="3" a="1"/>
  <c r="J797" i="3" s="1"/>
  <c r="J798" i="3" a="1"/>
  <c r="J798" i="3" s="1"/>
  <c r="J799" i="3" a="1"/>
  <c r="J799" i="3" s="1"/>
  <c r="K799" i="3" s="1"/>
  <c r="J800" i="3" a="1"/>
  <c r="J800" i="3" s="1"/>
  <c r="K800" i="3" s="1"/>
  <c r="J801" i="3" a="1"/>
  <c r="J801" i="3" s="1"/>
  <c r="K801" i="3" s="1"/>
  <c r="J802" i="3" a="1"/>
  <c r="J802" i="3" s="1"/>
  <c r="K802" i="3" s="1"/>
  <c r="J803" i="3" a="1"/>
  <c r="J803" i="3" s="1"/>
  <c r="K803" i="3" s="1"/>
  <c r="J804" i="3" a="1"/>
  <c r="J804" i="3" s="1"/>
  <c r="J805" i="3" a="1"/>
  <c r="J805" i="3" s="1"/>
  <c r="K805" i="3" s="1"/>
  <c r="J806" i="3" a="1"/>
  <c r="J806" i="3" s="1"/>
  <c r="J807" i="3" a="1"/>
  <c r="J807" i="3" s="1"/>
  <c r="J808" i="3" a="1"/>
  <c r="J808" i="3" s="1"/>
  <c r="J809" i="3" a="1"/>
  <c r="J809" i="3" s="1"/>
  <c r="K809" i="3" s="1"/>
  <c r="J810" i="3" a="1"/>
  <c r="J810" i="3" s="1"/>
  <c r="J811" i="3" a="1"/>
  <c r="J811" i="3" s="1"/>
  <c r="K811" i="3" s="1"/>
  <c r="J812" i="3" a="1"/>
  <c r="J812" i="3" s="1"/>
  <c r="J813" i="3" a="1"/>
  <c r="J813" i="3" s="1"/>
  <c r="K813" i="3" s="1"/>
  <c r="J814" i="3" a="1"/>
  <c r="J814" i="3" s="1"/>
  <c r="K814" i="3" s="1"/>
  <c r="J815" i="3" a="1"/>
  <c r="J815" i="3" s="1"/>
  <c r="J816" i="3" a="1"/>
  <c r="J816" i="3" s="1"/>
  <c r="K816" i="3" s="1"/>
  <c r="J817" i="3" a="1"/>
  <c r="J817" i="3" s="1"/>
  <c r="J818" i="3" a="1"/>
  <c r="J818" i="3" s="1"/>
  <c r="J819" i="3" a="1"/>
  <c r="J819" i="3" s="1"/>
  <c r="K819" i="3" s="1"/>
  <c r="J820" i="3" a="1"/>
  <c r="J820" i="3" s="1"/>
  <c r="K820" i="3" s="1"/>
  <c r="J821" i="3" a="1"/>
  <c r="J821" i="3" s="1"/>
  <c r="K821" i="3" s="1"/>
  <c r="J822" i="3" a="1"/>
  <c r="J822" i="3" s="1"/>
  <c r="J823" i="3" a="1"/>
  <c r="J823" i="3" s="1"/>
  <c r="J824" i="3" a="1"/>
  <c r="J824" i="3" s="1"/>
  <c r="J825" i="3" a="1"/>
  <c r="J825" i="3" s="1"/>
  <c r="K825" i="3" s="1"/>
  <c r="J826" i="3" a="1"/>
  <c r="J826" i="3" s="1"/>
  <c r="J827" i="3" a="1"/>
  <c r="J827" i="3" s="1"/>
  <c r="K827" i="3" s="1"/>
  <c r="J828" i="3" a="1"/>
  <c r="J828" i="3" s="1"/>
  <c r="K828" i="3" s="1"/>
  <c r="J829" i="3" a="1"/>
  <c r="J829" i="3" s="1"/>
  <c r="J830" i="3" a="1"/>
  <c r="J830" i="3" s="1"/>
  <c r="J831" i="3" a="1"/>
  <c r="J831" i="3" s="1"/>
  <c r="K831" i="3" s="1"/>
  <c r="J832" i="3" a="1"/>
  <c r="J832" i="3" s="1"/>
  <c r="K832" i="3" s="1"/>
  <c r="J833" i="3" a="1"/>
  <c r="J833" i="3" s="1"/>
  <c r="J834" i="3" a="1"/>
  <c r="J834" i="3" s="1"/>
  <c r="J835" i="3" a="1"/>
  <c r="J835" i="3" s="1"/>
  <c r="J836" i="3" a="1"/>
  <c r="J836" i="3" s="1"/>
  <c r="K836" i="3" s="1"/>
  <c r="J837" i="3" a="1"/>
  <c r="J837" i="3" s="1"/>
  <c r="K837" i="3" s="1"/>
  <c r="J838" i="3" a="1"/>
  <c r="J838" i="3" s="1"/>
  <c r="J839" i="3" a="1"/>
  <c r="J839" i="3" s="1"/>
  <c r="J840" i="3" a="1"/>
  <c r="J840" i="3" s="1"/>
  <c r="J841" i="3" a="1"/>
  <c r="J841" i="3" s="1"/>
  <c r="K841" i="3" s="1"/>
  <c r="J842" i="3" a="1"/>
  <c r="J842" i="3" s="1"/>
  <c r="K842" i="3" s="1"/>
  <c r="J843" i="3" a="1"/>
  <c r="J843" i="3" s="1"/>
  <c r="K843" i="3" s="1"/>
  <c r="J844" i="3" a="1"/>
  <c r="J844" i="3" s="1"/>
  <c r="J845" i="3" a="1"/>
  <c r="J845" i="3" s="1"/>
  <c r="K845" i="3" s="1"/>
  <c r="J846" i="3" a="1"/>
  <c r="J846" i="3" s="1"/>
  <c r="K846" i="3" s="1"/>
  <c r="J847" i="3" a="1"/>
  <c r="J847" i="3" s="1"/>
  <c r="K847" i="3" s="1"/>
  <c r="J848" i="3" a="1"/>
  <c r="J848" i="3" s="1"/>
  <c r="K848" i="3" s="1"/>
  <c r="L848" i="3" s="1"/>
  <c r="J849" i="3" a="1"/>
  <c r="J849" i="3" s="1"/>
  <c r="K849" i="3" s="1"/>
  <c r="J850" i="3" a="1"/>
  <c r="J850" i="3" s="1"/>
  <c r="J851" i="3" a="1"/>
  <c r="J851" i="3" s="1"/>
  <c r="J852" i="3" a="1"/>
  <c r="J852" i="3" s="1"/>
  <c r="K852" i="3" s="1"/>
  <c r="J853" i="3" a="1"/>
  <c r="J853" i="3" s="1"/>
  <c r="K853" i="3" s="1"/>
  <c r="J854" i="3" a="1"/>
  <c r="J854" i="3" s="1"/>
  <c r="K854" i="3" s="1"/>
  <c r="J855" i="3" a="1"/>
  <c r="J855" i="3" s="1"/>
  <c r="J856" i="3" a="1"/>
  <c r="J856" i="3" s="1"/>
  <c r="J857" i="3" a="1"/>
  <c r="J857" i="3" s="1"/>
  <c r="J858" i="3" a="1"/>
  <c r="J858" i="3" s="1"/>
  <c r="J859" i="3" a="1"/>
  <c r="J859" i="3" s="1"/>
  <c r="K859" i="3" s="1"/>
  <c r="J860" i="3" a="1"/>
  <c r="J860" i="3" s="1"/>
  <c r="K860" i="3" s="1"/>
  <c r="L860" i="3" s="1"/>
  <c r="J861" i="3" a="1"/>
  <c r="J861" i="3" s="1"/>
  <c r="J862" i="3" a="1"/>
  <c r="J862" i="3"/>
  <c r="K862" i="3" s="1"/>
  <c r="J863" i="3" a="1"/>
  <c r="J863" i="3" s="1"/>
  <c r="K863" i="3" s="1"/>
  <c r="J864" i="3" a="1"/>
  <c r="J864" i="3" s="1"/>
  <c r="K864" i="3" s="1"/>
  <c r="J865" i="3" a="1"/>
  <c r="J865" i="3" s="1"/>
  <c r="K865" i="3" s="1"/>
  <c r="J866" i="3" a="1"/>
  <c r="J866" i="3" s="1"/>
  <c r="K866" i="3" s="1"/>
  <c r="J867" i="3" a="1"/>
  <c r="J867" i="3" s="1"/>
  <c r="J868" i="3" a="1"/>
  <c r="J868" i="3" s="1"/>
  <c r="J869" i="3" a="1"/>
  <c r="J869" i="3" s="1"/>
  <c r="K869" i="3" s="1"/>
  <c r="J870" i="3" a="1"/>
  <c r="J870" i="3" s="1"/>
  <c r="K870" i="3" s="1"/>
  <c r="J871" i="3" a="1"/>
  <c r="J871" i="3" s="1"/>
  <c r="K871" i="3" s="1"/>
  <c r="L871" i="3" s="1"/>
  <c r="J872" i="3" a="1"/>
  <c r="J872" i="3" s="1"/>
  <c r="K872" i="3" s="1"/>
  <c r="J873" i="3" a="1"/>
  <c r="J873" i="3" s="1"/>
  <c r="K873" i="3" s="1"/>
  <c r="J874" i="3" a="1"/>
  <c r="J874" i="3" s="1"/>
  <c r="K874" i="3" s="1"/>
  <c r="J875" i="3" a="1"/>
  <c r="J875" i="3" s="1"/>
  <c r="J876" i="3" a="1"/>
  <c r="J876" i="3" s="1"/>
  <c r="J877" i="3" a="1"/>
  <c r="J877" i="3" s="1"/>
  <c r="K877" i="3" s="1"/>
  <c r="J878" i="3" a="1"/>
  <c r="J878" i="3" s="1"/>
  <c r="K878" i="3" s="1"/>
  <c r="J879" i="3" a="1"/>
  <c r="J879" i="3" s="1"/>
  <c r="J880" i="3" a="1"/>
  <c r="J880" i="3" s="1"/>
  <c r="J881" i="3" a="1"/>
  <c r="J881" i="3" s="1"/>
  <c r="K881" i="3" s="1"/>
  <c r="J882" i="3" a="1"/>
  <c r="J882" i="3" s="1"/>
  <c r="K882" i="3" s="1"/>
  <c r="J883" i="3" a="1"/>
  <c r="J883" i="3" s="1"/>
  <c r="K883" i="3" s="1"/>
  <c r="L883" i="3" s="1"/>
  <c r="J884" i="3" a="1"/>
  <c r="J884" i="3" s="1"/>
  <c r="K884" i="3" s="1"/>
  <c r="J885" i="3" a="1"/>
  <c r="J885" i="3" s="1"/>
  <c r="J886" i="3" a="1"/>
  <c r="J886" i="3" s="1"/>
  <c r="J887" i="3" a="1"/>
  <c r="J887" i="3" s="1"/>
  <c r="J888" i="3" a="1"/>
  <c r="J888" i="3" s="1"/>
  <c r="J889" i="3" a="1"/>
  <c r="J889" i="3" s="1"/>
  <c r="J890" i="3" a="1"/>
  <c r="J890" i="3" s="1"/>
  <c r="J891" i="3" a="1"/>
  <c r="J891" i="3" s="1"/>
  <c r="J892" i="3" a="1"/>
  <c r="J892" i="3" s="1"/>
  <c r="J893" i="3" a="1"/>
  <c r="J893" i="3" s="1"/>
  <c r="K893" i="3" s="1"/>
  <c r="J894" i="3" a="1"/>
  <c r="J894" i="3" s="1"/>
  <c r="K894" i="3" s="1"/>
  <c r="J895" i="3" a="1"/>
  <c r="J895" i="3" s="1"/>
  <c r="J896" i="3" a="1"/>
  <c r="J896" i="3" s="1"/>
  <c r="K896" i="3" s="1"/>
  <c r="J897" i="3" a="1"/>
  <c r="J897" i="3" s="1"/>
  <c r="K897" i="3" s="1"/>
  <c r="J898" i="3" a="1"/>
  <c r="J898" i="3" s="1"/>
  <c r="J899" i="3" a="1"/>
  <c r="J899" i="3" s="1"/>
  <c r="J900" i="3" a="1"/>
  <c r="J900" i="3" s="1"/>
  <c r="J901" i="3" a="1"/>
  <c r="J901" i="3" s="1"/>
  <c r="J902" i="3" a="1"/>
  <c r="J902" i="3" s="1"/>
  <c r="J903" i="3" a="1"/>
  <c r="J903" i="3" s="1"/>
  <c r="J904" i="3" a="1"/>
  <c r="J904" i="3" s="1"/>
  <c r="K904" i="3" s="1"/>
  <c r="J905" i="3" a="1"/>
  <c r="J905" i="3" s="1"/>
  <c r="K905" i="3" s="1"/>
  <c r="J906" i="3" a="1"/>
  <c r="J906" i="3" s="1"/>
  <c r="J907" i="3" a="1"/>
  <c r="J907" i="3" s="1"/>
  <c r="K907" i="3" s="1"/>
  <c r="J908" i="3" a="1"/>
  <c r="J908" i="3"/>
  <c r="K908" i="3" s="1"/>
  <c r="J909" i="3" a="1"/>
  <c r="J909" i="3" s="1"/>
  <c r="K909" i="3" s="1"/>
  <c r="J910" i="3" a="1"/>
  <c r="J910" i="3" s="1"/>
  <c r="J911" i="3" a="1"/>
  <c r="J911" i="3" s="1"/>
  <c r="J912" i="3" a="1"/>
  <c r="J912" i="3" s="1"/>
  <c r="J913" i="3" a="1"/>
  <c r="J913" i="3" s="1"/>
  <c r="J914" i="3" a="1"/>
  <c r="J914" i="3" s="1"/>
  <c r="J915" i="3" a="1"/>
  <c r="J915" i="3" s="1"/>
  <c r="K915" i="3" s="1"/>
  <c r="J916" i="3" a="1"/>
  <c r="J916" i="3" s="1"/>
  <c r="K916" i="3" s="1"/>
  <c r="J917" i="3" a="1"/>
  <c r="J917" i="3" s="1"/>
  <c r="K917" i="3" s="1"/>
  <c r="J918" i="3" a="1"/>
  <c r="J918" i="3" s="1"/>
  <c r="K918" i="3" s="1"/>
  <c r="J919" i="3" a="1"/>
  <c r="J919" i="3" s="1"/>
  <c r="J920" i="3" a="1"/>
  <c r="J920" i="3" s="1"/>
  <c r="K920" i="3" s="1"/>
  <c r="J921" i="3" a="1"/>
  <c r="J921" i="3" s="1"/>
  <c r="J922" i="3" a="1"/>
  <c r="J922" i="3" s="1"/>
  <c r="K922" i="3" s="1"/>
  <c r="J923" i="3" a="1"/>
  <c r="J923" i="3" s="1"/>
  <c r="J924" i="3" a="1"/>
  <c r="J924" i="3" s="1"/>
  <c r="J925" i="3" a="1"/>
  <c r="J925" i="3" s="1"/>
  <c r="K925" i="3" s="1"/>
  <c r="J926" i="3" a="1"/>
  <c r="J926" i="3" s="1"/>
  <c r="K926" i="3" s="1"/>
  <c r="J927" i="3" a="1"/>
  <c r="J927" i="3" s="1"/>
  <c r="K927" i="3" s="1"/>
  <c r="J928" i="3" a="1"/>
  <c r="J928" i="3" s="1"/>
  <c r="J929" i="3" a="1"/>
  <c r="J929" i="3" s="1"/>
  <c r="J930" i="3" a="1"/>
  <c r="J930" i="3" s="1"/>
  <c r="K930" i="3" s="1"/>
  <c r="J931" i="3" a="1"/>
  <c r="J931" i="3" s="1"/>
  <c r="J932" i="3" a="1"/>
  <c r="J932" i="3" s="1"/>
  <c r="K932" i="3" s="1"/>
  <c r="J933" i="3" a="1"/>
  <c r="J933" i="3" s="1"/>
  <c r="J934" i="3" a="1"/>
  <c r="J934" i="3" s="1"/>
  <c r="J935" i="3" a="1"/>
  <c r="J935" i="3" s="1"/>
  <c r="J936" i="3" a="1"/>
  <c r="J936" i="3" s="1"/>
  <c r="K936" i="3" s="1"/>
  <c r="J937" i="3" a="1"/>
  <c r="J937" i="3" s="1"/>
  <c r="J938" i="3" a="1"/>
  <c r="J938" i="3" s="1"/>
  <c r="K938" i="3" s="1"/>
  <c r="J939" i="3" a="1"/>
  <c r="J939" i="3" s="1"/>
  <c r="K939" i="3" s="1"/>
  <c r="J940" i="3" a="1"/>
  <c r="J940" i="3" s="1"/>
  <c r="K940" i="3" s="1"/>
  <c r="J941" i="3" a="1"/>
  <c r="J941" i="3" s="1"/>
  <c r="K941" i="3" s="1"/>
  <c r="J942" i="3" a="1"/>
  <c r="J942" i="3" s="1"/>
  <c r="K942" i="3" s="1"/>
  <c r="J943" i="3" a="1"/>
  <c r="J943" i="3" s="1"/>
  <c r="J944" i="3" a="1"/>
  <c r="J944" i="3" s="1"/>
  <c r="K944" i="3" s="1"/>
  <c r="J945" i="3" a="1"/>
  <c r="J945" i="3" s="1"/>
  <c r="J946" i="3" a="1"/>
  <c r="J946" i="3" s="1"/>
  <c r="J947" i="3" a="1"/>
  <c r="J947" i="3" s="1"/>
  <c r="J948" i="3" a="1"/>
  <c r="J948" i="3" s="1"/>
  <c r="K948" i="3" s="1"/>
  <c r="J949" i="3" a="1"/>
  <c r="J949" i="3" s="1"/>
  <c r="K949" i="3" s="1"/>
  <c r="J950" i="3" a="1"/>
  <c r="J950" i="3" s="1"/>
  <c r="K950" i="3" s="1"/>
  <c r="J951" i="3" a="1"/>
  <c r="J951" i="3" s="1"/>
  <c r="J952" i="3" a="1"/>
  <c r="J952" i="3" s="1"/>
  <c r="K952" i="3" s="1"/>
  <c r="J953" i="3" a="1"/>
  <c r="J953" i="3" s="1"/>
  <c r="J954" i="3" a="1"/>
  <c r="J954" i="3" s="1"/>
  <c r="J955" i="3" a="1"/>
  <c r="J955" i="3" s="1"/>
  <c r="K955" i="3" s="1"/>
  <c r="J956" i="3" a="1"/>
  <c r="J956" i="3" s="1"/>
  <c r="J957" i="3" a="1"/>
  <c r="J957" i="3" s="1"/>
  <c r="J958" i="3" a="1"/>
  <c r="J958" i="3" s="1"/>
  <c r="K958" i="3" s="1"/>
  <c r="J959" i="3" a="1"/>
  <c r="J959" i="3" s="1"/>
  <c r="J960" i="3" a="1"/>
  <c r="J960" i="3" s="1"/>
  <c r="K960" i="3" s="1"/>
  <c r="J961" i="3" a="1"/>
  <c r="J961" i="3" s="1"/>
  <c r="K961" i="3" s="1"/>
  <c r="J962" i="3" a="1"/>
  <c r="J962" i="3" s="1"/>
  <c r="K962" i="3" s="1"/>
  <c r="J963" i="3" a="1"/>
  <c r="J963" i="3" s="1"/>
  <c r="J964" i="3" a="1"/>
  <c r="J964" i="3" s="1"/>
  <c r="K964" i="3" s="1"/>
  <c r="J965" i="3" a="1"/>
  <c r="J965" i="3" s="1"/>
  <c r="J966" i="3" a="1"/>
  <c r="J966" i="3" s="1"/>
  <c r="K966" i="3" s="1"/>
  <c r="J967" i="3" a="1"/>
  <c r="J967" i="3" s="1"/>
  <c r="K967" i="3" s="1"/>
  <c r="J968" i="3" a="1"/>
  <c r="J968" i="3" s="1"/>
  <c r="K968" i="3" s="1"/>
  <c r="J969" i="3" a="1"/>
  <c r="J969" i="3" s="1"/>
  <c r="K969" i="3" s="1"/>
  <c r="J970" i="3" a="1"/>
  <c r="J970" i="3" s="1"/>
  <c r="J971" i="3" a="1"/>
  <c r="J971" i="3" s="1"/>
  <c r="K971" i="3" s="1"/>
  <c r="J972" i="3" a="1"/>
  <c r="J972" i="3" s="1"/>
  <c r="J973" i="3" a="1"/>
  <c r="J973" i="3" s="1"/>
  <c r="J974" i="3" a="1"/>
  <c r="J974" i="3" s="1"/>
  <c r="K974" i="3" s="1"/>
  <c r="J975" i="3" a="1"/>
  <c r="J975" i="3" s="1"/>
  <c r="J976" i="3" a="1"/>
  <c r="J976" i="3" s="1"/>
  <c r="J977" i="3" a="1"/>
  <c r="J977" i="3" s="1"/>
  <c r="J978" i="3" a="1"/>
  <c r="J978" i="3" s="1"/>
  <c r="J979" i="3" a="1"/>
  <c r="J979" i="3" s="1"/>
  <c r="K979" i="3" s="1"/>
  <c r="J980" i="3" a="1"/>
  <c r="J980" i="3" s="1"/>
  <c r="K980" i="3" s="1"/>
  <c r="J981" i="3" a="1"/>
  <c r="J981" i="3" s="1"/>
  <c r="J982" i="3" a="1"/>
  <c r="J982" i="3" s="1"/>
  <c r="K982" i="3" s="1"/>
  <c r="J983" i="3" a="1"/>
  <c r="J983" i="3" s="1"/>
  <c r="K983" i="3" s="1"/>
  <c r="J984" i="3" a="1"/>
  <c r="J984" i="3" s="1"/>
  <c r="J985" i="3" a="1"/>
  <c r="J985" i="3" s="1"/>
  <c r="K985" i="3" s="1"/>
  <c r="J986" i="3" a="1"/>
  <c r="J986" i="3" s="1"/>
  <c r="J987" i="3" a="1"/>
  <c r="J987" i="3" s="1"/>
  <c r="J988" i="3" a="1"/>
  <c r="J988" i="3" s="1"/>
  <c r="K988" i="3" s="1"/>
  <c r="J989" i="3" a="1"/>
  <c r="J989" i="3" s="1"/>
  <c r="K989" i="3" s="1"/>
  <c r="J990" i="3" a="1"/>
  <c r="J990" i="3" s="1"/>
  <c r="K990" i="3" s="1"/>
  <c r="J991" i="3" a="1"/>
  <c r="J991" i="3" s="1"/>
  <c r="K991" i="3" s="1"/>
  <c r="J992" i="3" a="1"/>
  <c r="J992" i="3" s="1"/>
  <c r="K992" i="3" s="1"/>
  <c r="J993" i="3" a="1"/>
  <c r="J993" i="3" s="1"/>
  <c r="J994" i="3" a="1"/>
  <c r="J994" i="3" s="1"/>
  <c r="J995" i="3" a="1"/>
  <c r="J995" i="3" s="1"/>
  <c r="J996" i="3" a="1"/>
  <c r="J996" i="3" s="1"/>
  <c r="K996" i="3" s="1"/>
  <c r="J997" i="3" a="1"/>
  <c r="J997" i="3" s="1"/>
  <c r="J998" i="3" a="1"/>
  <c r="J998" i="3"/>
  <c r="J999" i="3" a="1"/>
  <c r="J999" i="3" s="1"/>
  <c r="K999" i="3" s="1"/>
  <c r="J1000" i="3" a="1"/>
  <c r="J1000" i="3" s="1"/>
  <c r="J1001" i="3" a="1"/>
  <c r="J1001" i="3" s="1"/>
  <c r="K1001" i="3" s="1"/>
  <c r="J1002" i="3" a="1"/>
  <c r="J1002" i="3" s="1"/>
  <c r="K1002" i="3" s="1"/>
  <c r="J1003" i="3" a="1"/>
  <c r="J1003" i="3" s="1"/>
  <c r="J1004" i="3" a="1"/>
  <c r="J1004" i="3" s="1"/>
  <c r="K1004" i="3" s="1"/>
  <c r="J1005" i="3" a="1"/>
  <c r="J1005" i="3" s="1"/>
  <c r="J1006" i="3" a="1"/>
  <c r="J1006" i="3" s="1"/>
  <c r="K1006" i="3" s="1"/>
  <c r="J1007" i="3" a="1"/>
  <c r="J1007" i="3" s="1"/>
  <c r="J1008" i="3" a="1"/>
  <c r="J1008" i="3" s="1"/>
  <c r="J1009" i="3" a="1"/>
  <c r="J1009" i="3" s="1"/>
  <c r="K1009" i="3" s="1"/>
  <c r="J1010" i="3" a="1"/>
  <c r="J1010" i="3" s="1"/>
  <c r="K1010" i="3" s="1"/>
  <c r="J1011" i="3" a="1"/>
  <c r="J1011" i="3" s="1"/>
  <c r="J1012" i="3" a="1"/>
  <c r="J1012" i="3" s="1"/>
  <c r="K1012" i="3" s="1"/>
  <c r="J1013" i="3" a="1"/>
  <c r="J1013" i="3" s="1"/>
  <c r="J1014" i="3" a="1"/>
  <c r="J1014" i="3" s="1"/>
  <c r="K1014" i="3" s="1"/>
  <c r="J1015" i="3" a="1"/>
  <c r="J1015" i="3" s="1"/>
  <c r="J1016" i="3" a="1"/>
  <c r="J1016" i="3" s="1"/>
  <c r="J1017" i="3" a="1"/>
  <c r="J1017" i="3" s="1"/>
  <c r="K1017" i="3" s="1"/>
  <c r="J1018" i="3" a="1"/>
  <c r="J1018" i="3" s="1"/>
  <c r="J1019" i="3" a="1"/>
  <c r="J1019" i="3" s="1"/>
  <c r="J1020" i="3" a="1"/>
  <c r="J1020" i="3" s="1"/>
  <c r="J1021" i="3" a="1"/>
  <c r="J1021" i="3" s="1"/>
  <c r="J1022" i="3" a="1"/>
  <c r="J1022" i="3" s="1"/>
  <c r="K1022" i="3" s="1"/>
  <c r="L1022" i="3" s="1"/>
  <c r="J1023" i="3" a="1"/>
  <c r="J1023" i="3" s="1"/>
  <c r="J1024" i="3" a="1"/>
  <c r="J1024" i="3" s="1"/>
  <c r="J1025" i="3" a="1"/>
  <c r="J1025" i="3" s="1"/>
  <c r="J1026" i="3" a="1"/>
  <c r="J1026" i="3" s="1"/>
  <c r="K1026" i="3" s="1"/>
  <c r="J1027" i="3" a="1"/>
  <c r="J1027" i="3" s="1"/>
  <c r="J1028" i="3" a="1"/>
  <c r="J1028" i="3" s="1"/>
  <c r="K1028" i="3" s="1"/>
  <c r="J1029" i="3" a="1"/>
  <c r="J1029" i="3" s="1"/>
  <c r="J1030" i="3" a="1"/>
  <c r="J1030" i="3" s="1"/>
  <c r="J1031" i="3" a="1"/>
  <c r="J1031" i="3" s="1"/>
  <c r="J1032" i="3" a="1"/>
  <c r="J1032" i="3" s="1"/>
  <c r="J1033" i="3" a="1"/>
  <c r="J1033" i="3" s="1"/>
  <c r="K1033" i="3" s="1"/>
  <c r="J1034" i="3" a="1"/>
  <c r="J1034" i="3" s="1"/>
  <c r="K1034" i="3" s="1"/>
  <c r="J1035" i="3" a="1"/>
  <c r="J1035" i="3" s="1"/>
  <c r="J1036" i="3" a="1"/>
  <c r="J1036" i="3" s="1"/>
  <c r="K1036" i="3" s="1"/>
  <c r="J1037" i="3" a="1"/>
  <c r="J1037" i="3" s="1"/>
  <c r="J1038" i="3" a="1"/>
  <c r="J1038" i="3" s="1"/>
  <c r="J1039" i="3" a="1"/>
  <c r="J1039" i="3" s="1"/>
  <c r="K1039" i="3" s="1"/>
  <c r="J1040" i="3" a="1"/>
  <c r="J1040" i="3" s="1"/>
  <c r="J1041" i="3" a="1"/>
  <c r="J1041" i="3" s="1"/>
  <c r="J1042" i="3" a="1"/>
  <c r="J1042" i="3" s="1"/>
  <c r="J1043" i="3" a="1"/>
  <c r="J1043" i="3" s="1"/>
  <c r="J1044" i="3" a="1"/>
  <c r="J1044" i="3" s="1"/>
  <c r="K1044" i="3" s="1"/>
  <c r="J1045" i="3" a="1"/>
  <c r="J1045" i="3" s="1"/>
  <c r="J1046" i="3" a="1"/>
  <c r="J1046" i="3" s="1"/>
  <c r="K1046" i="3" s="1"/>
  <c r="J1047" i="3" a="1"/>
  <c r="J1047" i="3" s="1"/>
  <c r="J1048" i="3" a="1"/>
  <c r="J1048" i="3" s="1"/>
  <c r="J1049" i="3" a="1"/>
  <c r="J1049" i="3" s="1"/>
  <c r="K1049" i="3" s="1"/>
  <c r="J1050" i="3" a="1"/>
  <c r="J1050" i="3" s="1"/>
  <c r="J1051" i="3" a="1"/>
  <c r="J1051" i="3" s="1"/>
  <c r="J1052" i="3" a="1"/>
  <c r="J1052" i="3" s="1"/>
  <c r="K1052" i="3" s="1"/>
  <c r="J1053" i="3" a="1"/>
  <c r="J1053" i="3" s="1"/>
  <c r="J1054" i="3" a="1"/>
  <c r="J1054" i="3" s="1"/>
  <c r="K1054" i="3" s="1"/>
  <c r="J1055" i="3" a="1"/>
  <c r="J1055" i="3" s="1"/>
  <c r="K1055" i="3" s="1"/>
  <c r="J1056" i="3" a="1"/>
  <c r="J1056" i="3" s="1"/>
  <c r="J1057" i="3" a="1"/>
  <c r="J1057" i="3" s="1"/>
  <c r="K1057" i="3" s="1"/>
  <c r="J1058" i="3" a="1"/>
  <c r="J1058" i="3" s="1"/>
  <c r="K1058" i="3" s="1"/>
  <c r="J1059" i="3" a="1"/>
  <c r="J1059" i="3" s="1"/>
  <c r="J1060" i="3" a="1"/>
  <c r="J1060" i="3" s="1"/>
  <c r="K1060" i="3" s="1"/>
  <c r="J1061" i="3" a="1"/>
  <c r="J1061" i="3" s="1"/>
  <c r="J1062" i="3" a="1"/>
  <c r="J1062" i="3" s="1"/>
  <c r="J1063" i="3" a="1"/>
  <c r="J1063" i="3" s="1"/>
  <c r="J1064" i="3" a="1"/>
  <c r="J1064" i="3" s="1"/>
  <c r="J1065" i="3" a="1"/>
  <c r="J1065" i="3" s="1"/>
  <c r="K1065" i="3" s="1"/>
  <c r="J1066" i="3" a="1"/>
  <c r="J1066" i="3" s="1"/>
  <c r="J1067" i="3" a="1"/>
  <c r="J1067" i="3" s="1"/>
  <c r="J1068" i="3" a="1"/>
  <c r="J1068" i="3" s="1"/>
  <c r="J1069" i="3" a="1"/>
  <c r="J1069" i="3" s="1"/>
  <c r="K1069" i="3" s="1"/>
  <c r="J1070" i="3" a="1"/>
  <c r="J1070" i="3" s="1"/>
  <c r="K1070" i="3" s="1"/>
  <c r="L1070" i="3" s="1"/>
  <c r="J1071" i="3" a="1"/>
  <c r="J1071" i="3" s="1"/>
  <c r="J1072" i="3" a="1"/>
  <c r="J1072" i="3" s="1"/>
  <c r="K1072" i="3" s="1"/>
  <c r="J1073" i="3" a="1"/>
  <c r="J1073" i="3" s="1"/>
  <c r="J1074" i="3" a="1"/>
  <c r="J1074" i="3" s="1"/>
  <c r="J1075" i="3" a="1"/>
  <c r="J1075" i="3" s="1"/>
  <c r="J1076" i="3" a="1"/>
  <c r="J1076" i="3" s="1"/>
  <c r="K1076" i="3" s="1"/>
  <c r="J1077" i="3" a="1"/>
  <c r="J1077" i="3" s="1"/>
  <c r="K1077" i="3" s="1"/>
  <c r="J1078" i="3" a="1"/>
  <c r="J1078" i="3" s="1"/>
  <c r="K1078" i="3" s="1"/>
  <c r="J1079" i="3" a="1"/>
  <c r="J1079" i="3" s="1"/>
  <c r="J1080" i="3" a="1"/>
  <c r="J1080" i="3" s="1"/>
  <c r="J1081" i="3" a="1"/>
  <c r="J1081" i="3" s="1"/>
  <c r="J1082" i="3" a="1"/>
  <c r="J1082" i="3" s="1"/>
  <c r="J1083" i="3" a="1"/>
  <c r="J1083" i="3" s="1"/>
  <c r="K1083" i="3" s="1"/>
  <c r="J1084" i="3" a="1"/>
  <c r="J1084" i="3" s="1"/>
  <c r="K1084" i="3" s="1"/>
  <c r="J1085" i="3" a="1"/>
  <c r="J1085" i="3" s="1"/>
  <c r="J1086" i="3" a="1"/>
  <c r="J1086" i="3" s="1"/>
  <c r="J1087" i="3" a="1"/>
  <c r="J1087" i="3" s="1"/>
  <c r="J1088" i="3" a="1"/>
  <c r="J1088" i="3" s="1"/>
  <c r="J1089" i="3" a="1"/>
  <c r="J1089" i="3" s="1"/>
  <c r="K1089" i="3" s="1"/>
  <c r="J1090" i="3" a="1"/>
  <c r="J1090" i="3" s="1"/>
  <c r="J1091" i="3" a="1"/>
  <c r="J1091" i="3" s="1"/>
  <c r="J1092" i="3" a="1"/>
  <c r="J1092" i="3" s="1"/>
  <c r="J1093" i="3" a="1"/>
  <c r="J1093" i="3" s="1"/>
  <c r="J1094" i="3" a="1"/>
  <c r="J1094" i="3" s="1"/>
  <c r="K1094" i="3" s="1"/>
  <c r="J1095" i="3" a="1"/>
  <c r="J1095" i="3" s="1"/>
  <c r="K1095" i="3" s="1"/>
  <c r="J1096" i="3" a="1"/>
  <c r="J1096" i="3" s="1"/>
  <c r="K1096" i="3" s="1"/>
  <c r="J1097" i="3" a="1"/>
  <c r="J1097" i="3" s="1"/>
  <c r="J1098" i="3" a="1"/>
  <c r="J1098" i="3" s="1"/>
  <c r="K1098" i="3" s="1"/>
  <c r="J1099" i="3" a="1"/>
  <c r="J1099" i="3" s="1"/>
  <c r="K1099" i="3" s="1"/>
  <c r="J1100" i="3" a="1"/>
  <c r="J1100" i="3" s="1"/>
  <c r="K1100" i="3" s="1"/>
  <c r="J1101" i="3" a="1"/>
  <c r="J1101" i="3" s="1"/>
  <c r="K1101" i="3" s="1"/>
  <c r="J1102" i="3" a="1"/>
  <c r="J1102" i="3" s="1"/>
  <c r="J1103" i="3" a="1"/>
  <c r="J1103" i="3" s="1"/>
  <c r="J1104" i="3" a="1"/>
  <c r="J1104" i="3" s="1"/>
  <c r="J1105" i="3" a="1"/>
  <c r="J1105" i="3" s="1"/>
  <c r="K1105" i="3" s="1"/>
  <c r="J1106" i="3" a="1"/>
  <c r="J1106" i="3" s="1"/>
  <c r="K1106" i="3" s="1"/>
  <c r="J1107" i="3" a="1"/>
  <c r="J1107" i="3" s="1"/>
  <c r="K1107" i="3" s="1"/>
  <c r="J1108" i="3" a="1"/>
  <c r="J1108" i="3" s="1"/>
  <c r="K1108" i="3" s="1"/>
  <c r="J1109" i="3" a="1"/>
  <c r="J1109" i="3" s="1"/>
  <c r="J1110" i="3" a="1"/>
  <c r="J1110" i="3" s="1"/>
  <c r="K1110" i="3" s="1"/>
  <c r="J1111" i="3" a="1"/>
  <c r="J1111" i="3" s="1"/>
  <c r="J1112" i="3" a="1"/>
  <c r="J1112" i="3" s="1"/>
  <c r="J1113" i="3" a="1"/>
  <c r="J1113" i="3" s="1"/>
  <c r="K1113" i="3" s="1"/>
  <c r="J1114" i="3" a="1"/>
  <c r="J1114" i="3" s="1"/>
  <c r="K1114" i="3" s="1"/>
  <c r="J1115" i="3" a="1"/>
  <c r="J1115" i="3" s="1"/>
  <c r="K1115" i="3" s="1"/>
  <c r="J1116" i="3" a="1"/>
  <c r="J1116" i="3" s="1"/>
  <c r="J1117" i="3" a="1"/>
  <c r="J1117" i="3" s="1"/>
  <c r="J1118" i="3" a="1"/>
  <c r="J1118" i="3" s="1"/>
  <c r="K1118" i="3" s="1"/>
  <c r="J1119" i="3" a="1"/>
  <c r="J1119" i="3" s="1"/>
  <c r="J1120" i="3" a="1"/>
  <c r="J1120" i="3" s="1"/>
  <c r="K1120" i="3" s="1"/>
  <c r="J1121" i="3" a="1"/>
  <c r="J1121" i="3" s="1"/>
  <c r="J1122" i="3" a="1"/>
  <c r="J1122" i="3" s="1"/>
  <c r="K1122" i="3" s="1"/>
  <c r="J1123" i="3" a="1"/>
  <c r="J1123" i="3" s="1"/>
  <c r="J1124" i="3" a="1"/>
  <c r="J1124" i="3" s="1"/>
  <c r="K1124" i="3" s="1"/>
  <c r="J1125" i="3" a="1"/>
  <c r="J1125" i="3" s="1"/>
  <c r="K1125" i="3" s="1"/>
  <c r="J1126" i="3" a="1"/>
  <c r="J1126" i="3" s="1"/>
  <c r="K1126" i="3" s="1"/>
  <c r="J1127" i="3" a="1"/>
  <c r="J1127" i="3" s="1"/>
  <c r="K1127" i="3" s="1"/>
  <c r="J1128" i="3" a="1"/>
  <c r="J1128" i="3" s="1"/>
  <c r="J1129" i="3" a="1"/>
  <c r="J1129" i="3" s="1"/>
  <c r="J1130" i="3" a="1"/>
  <c r="J1130" i="3" s="1"/>
  <c r="K1130" i="3" s="1"/>
  <c r="J1131" i="3" a="1"/>
  <c r="J1131" i="3" s="1"/>
  <c r="J1132" i="3" a="1"/>
  <c r="J1132" i="3" s="1"/>
  <c r="K1132" i="3" s="1"/>
  <c r="J1133" i="3" a="1"/>
  <c r="J1133" i="3" s="1"/>
  <c r="K1133" i="3" s="1"/>
  <c r="J1134" i="3" a="1"/>
  <c r="J1134" i="3" s="1"/>
  <c r="K1134" i="3" s="1"/>
  <c r="J1135" i="3" a="1"/>
  <c r="J1135" i="3" s="1"/>
  <c r="J1136" i="3" a="1"/>
  <c r="J1136" i="3" s="1"/>
  <c r="K1136" i="3" s="1"/>
  <c r="J1137" i="3" a="1"/>
  <c r="J1137" i="3" s="1"/>
  <c r="J1138" i="3" a="1"/>
  <c r="J1138" i="3" s="1"/>
  <c r="J1139" i="3" a="1"/>
  <c r="J1139" i="3" s="1"/>
  <c r="J1140" i="3" a="1"/>
  <c r="J1140" i="3" s="1"/>
  <c r="J1141" i="3" a="1"/>
  <c r="J1141" i="3" s="1"/>
  <c r="J1142" i="3" a="1"/>
  <c r="J1142" i="3" s="1"/>
  <c r="K1142" i="3" s="1"/>
  <c r="J1143" i="3" a="1"/>
  <c r="J1143" i="3" s="1"/>
  <c r="J1144" i="3" a="1"/>
  <c r="J1144" i="3" s="1"/>
  <c r="K1144" i="3" s="1"/>
  <c r="J1145" i="3" a="1"/>
  <c r="J1145" i="3" s="1"/>
  <c r="J1146" i="3" a="1"/>
  <c r="J1146" i="3" s="1"/>
  <c r="J1147" i="3" a="1"/>
  <c r="J1147" i="3" s="1"/>
  <c r="K1147" i="3" s="1"/>
  <c r="J1148" i="3" a="1"/>
  <c r="J1148" i="3" s="1"/>
  <c r="J1149" i="3" a="1"/>
  <c r="J1149" i="3" s="1"/>
  <c r="J1150" i="3" a="1"/>
  <c r="J1150" i="3" s="1"/>
  <c r="J1151" i="3" a="1"/>
  <c r="J1151" i="3" s="1"/>
  <c r="K1151" i="3" s="1"/>
  <c r="J1152" i="3" a="1"/>
  <c r="J1152" i="3" s="1"/>
  <c r="J1153" i="3" a="1"/>
  <c r="J1153" i="3" s="1"/>
  <c r="K1153" i="3" s="1"/>
  <c r="J1154" i="3" a="1"/>
  <c r="J1154" i="3" s="1"/>
  <c r="K1154" i="3" s="1"/>
  <c r="J1155" i="3" a="1"/>
  <c r="J1155" i="3" s="1"/>
  <c r="J1156" i="3" a="1"/>
  <c r="J1156" i="3" s="1"/>
  <c r="J1157" i="3" a="1"/>
  <c r="J1157" i="3" s="1"/>
  <c r="J1158" i="3" a="1"/>
  <c r="J1158" i="3" s="1"/>
  <c r="J1159" i="3" a="1"/>
  <c r="J1159" i="3" s="1"/>
  <c r="K1159" i="3" s="1"/>
  <c r="J1160" i="3" a="1"/>
  <c r="J1160" i="3" s="1"/>
  <c r="J1161" i="3" a="1"/>
  <c r="J1161" i="3" s="1"/>
  <c r="J1162" i="3" a="1"/>
  <c r="J1162" i="3" s="1"/>
  <c r="J1163" i="3" a="1"/>
  <c r="J1163" i="3" s="1"/>
  <c r="J1164" i="3" a="1"/>
  <c r="J1164" i="3" s="1"/>
  <c r="J1165" i="3" a="1"/>
  <c r="J1165" i="3" s="1"/>
  <c r="K1165" i="3" s="1"/>
  <c r="J1166" i="3" a="1"/>
  <c r="J1166" i="3" s="1"/>
  <c r="K1166" i="3" s="1"/>
  <c r="J1167" i="3" a="1"/>
  <c r="J1167" i="3" s="1"/>
  <c r="K1167" i="3" s="1"/>
  <c r="J1168" i="3" a="1"/>
  <c r="J1168" i="3" s="1"/>
  <c r="K1168" i="3" s="1"/>
  <c r="J1169" i="3" a="1"/>
  <c r="J1169" i="3" s="1"/>
  <c r="J1170" i="3" a="1"/>
  <c r="J1170" i="3" s="1"/>
  <c r="K1170" i="3" s="1"/>
  <c r="J1171" i="3" a="1"/>
  <c r="J1171" i="3" s="1"/>
  <c r="K1171" i="3" s="1"/>
  <c r="J1172" i="3" a="1"/>
  <c r="J1172" i="3" s="1"/>
  <c r="J1173" i="3" a="1"/>
  <c r="J1173" i="3" s="1"/>
  <c r="J1174" i="3" a="1"/>
  <c r="J1174" i="3" s="1"/>
  <c r="K1174" i="3" s="1"/>
  <c r="J1175" i="3" a="1"/>
  <c r="J1175" i="3" s="1"/>
  <c r="J1176" i="3" a="1"/>
  <c r="J1176" i="3"/>
  <c r="K1176" i="3" s="1"/>
  <c r="J1177" i="3" a="1"/>
  <c r="J1177" i="3" s="1"/>
  <c r="K1177" i="3" s="1"/>
  <c r="J1178" i="3" a="1"/>
  <c r="J1178" i="3" s="1"/>
  <c r="K1178" i="3" s="1"/>
  <c r="J1179" i="3" a="1"/>
  <c r="J1179" i="3" s="1"/>
  <c r="J1180" i="3" a="1"/>
  <c r="J1180" i="3" s="1"/>
  <c r="J1181" i="3" a="1"/>
  <c r="J1181" i="3" s="1"/>
  <c r="J1182" i="3" a="1"/>
  <c r="J1182" i="3" s="1"/>
  <c r="K1182" i="3" s="1"/>
  <c r="J1183" i="3" a="1"/>
  <c r="J1183" i="3" s="1"/>
  <c r="K1183" i="3" s="1"/>
  <c r="J1184" i="3" a="1"/>
  <c r="J1184" i="3" s="1"/>
  <c r="J1185" i="3" a="1"/>
  <c r="J1185" i="3" s="1"/>
  <c r="J1186" i="3" a="1"/>
  <c r="J1186" i="3" s="1"/>
  <c r="K1186" i="3" s="1"/>
  <c r="J1187" i="3" a="1"/>
  <c r="J1187" i="3" s="1"/>
  <c r="J1188" i="3" a="1"/>
  <c r="J1188" i="3" s="1"/>
  <c r="K1188" i="3" s="1"/>
  <c r="J1189" i="3" a="1"/>
  <c r="J1189" i="3" s="1"/>
  <c r="K1189" i="3" s="1"/>
  <c r="J1190" i="3" a="1"/>
  <c r="J1190" i="3" s="1"/>
  <c r="K1190" i="3" s="1"/>
  <c r="J1191" i="3" a="1"/>
  <c r="J1191" i="3" s="1"/>
  <c r="J1192" i="3" a="1"/>
  <c r="J1192" i="3"/>
  <c r="J1193" i="3" a="1"/>
  <c r="J1193" i="3" s="1"/>
  <c r="J1194" i="3" a="1"/>
  <c r="J1194" i="3" s="1"/>
  <c r="K1194" i="3" s="1"/>
  <c r="J1195" i="3" a="1"/>
  <c r="J1195" i="3" s="1"/>
  <c r="K1195" i="3" s="1"/>
  <c r="J1196" i="3" a="1"/>
  <c r="J1196" i="3" s="1"/>
  <c r="K1196" i="3" s="1"/>
  <c r="J1197" i="3" a="1"/>
  <c r="J1197" i="3" s="1"/>
  <c r="K1197" i="3" s="1"/>
  <c r="J1198" i="3" a="1"/>
  <c r="J1198" i="3" s="1"/>
  <c r="K1198" i="3" s="1"/>
  <c r="J1199" i="3" a="1"/>
  <c r="J1199" i="3" s="1"/>
  <c r="K1199" i="3" s="1"/>
  <c r="J1200" i="3" a="1"/>
  <c r="J1200" i="3" s="1"/>
  <c r="J1201" i="3" a="1"/>
  <c r="J1201" i="3" s="1"/>
  <c r="J1202" i="3" a="1"/>
  <c r="J1202" i="3" s="1"/>
  <c r="J1203" i="3" a="1"/>
  <c r="J1203" i="3" s="1"/>
  <c r="K1203" i="3" s="1"/>
  <c r="J1204" i="3" a="1"/>
  <c r="J1204" i="3" s="1"/>
  <c r="K1204" i="3" s="1"/>
  <c r="J1205" i="3" a="1"/>
  <c r="J1205" i="3" s="1"/>
  <c r="K1205" i="3" s="1"/>
  <c r="J1206" i="3" a="1"/>
  <c r="J1206" i="3" s="1"/>
  <c r="J1207" i="3" a="1"/>
  <c r="J1207" i="3" s="1"/>
  <c r="J1208" i="3" a="1"/>
  <c r="J1208" i="3" s="1"/>
  <c r="K1208" i="3" s="1"/>
  <c r="J1209" i="3" a="1"/>
  <c r="J1209" i="3" s="1"/>
  <c r="K1209" i="3" s="1"/>
  <c r="J1210" i="3" a="1"/>
  <c r="J1210" i="3" s="1"/>
  <c r="K1210" i="3" s="1"/>
  <c r="J1211" i="3" a="1"/>
  <c r="J1211" i="3" s="1"/>
  <c r="J1212" i="3" a="1"/>
  <c r="J1212" i="3" s="1"/>
  <c r="K1212" i="3" s="1"/>
  <c r="J1213" i="3" a="1"/>
  <c r="J1213" i="3" s="1"/>
  <c r="J1214" i="3" a="1"/>
  <c r="J1214" i="3" s="1"/>
  <c r="K1214" i="3" s="1"/>
  <c r="J1215" i="3" a="1"/>
  <c r="J1215" i="3" s="1"/>
  <c r="J1216" i="3" a="1"/>
  <c r="J1216" i="3" s="1"/>
  <c r="K1216" i="3" s="1"/>
  <c r="J1217" i="3" a="1"/>
  <c r="J1217" i="3" s="1"/>
  <c r="K1217" i="3" s="1"/>
  <c r="J1218" i="3" a="1"/>
  <c r="J1218" i="3" s="1"/>
  <c r="J1219" i="3" a="1"/>
  <c r="J1219" i="3" s="1"/>
  <c r="K1219" i="3" s="1"/>
  <c r="J1220" i="3" a="1"/>
  <c r="J1220" i="3" s="1"/>
  <c r="K1220" i="3" s="1"/>
  <c r="J1221" i="3" a="1"/>
  <c r="J1221" i="3" s="1"/>
  <c r="K1221" i="3" s="1"/>
  <c r="J1222" i="3" a="1"/>
  <c r="J1222" i="3" s="1"/>
  <c r="J1223" i="3" a="1"/>
  <c r="J1223" i="3" s="1"/>
  <c r="K1223" i="3" s="1"/>
  <c r="J1224" i="3" a="1"/>
  <c r="J1224" i="3" s="1"/>
  <c r="K1224" i="3" s="1"/>
  <c r="J1225" i="3" a="1"/>
  <c r="J1225" i="3" s="1"/>
  <c r="K1225" i="3" s="1"/>
  <c r="J1226" i="3" a="1"/>
  <c r="J1226" i="3" s="1"/>
  <c r="J1227" i="3" a="1"/>
  <c r="J1227" i="3" s="1"/>
  <c r="J1228" i="3" a="1"/>
  <c r="J1228" i="3" s="1"/>
  <c r="J1229" i="3" a="1"/>
  <c r="J1229" i="3" s="1"/>
  <c r="K1229" i="3" s="1"/>
  <c r="J1230" i="3" a="1"/>
  <c r="J1230" i="3" s="1"/>
  <c r="J1231" i="3" a="1"/>
  <c r="J1231" i="3" s="1"/>
  <c r="K1231" i="3" s="1"/>
  <c r="J1232" i="3" a="1"/>
  <c r="J1232" i="3" s="1"/>
  <c r="J1233" i="3" a="1"/>
  <c r="J1233" i="3" s="1"/>
  <c r="K1233" i="3" s="1"/>
  <c r="J1234" i="3" a="1"/>
  <c r="J1234" i="3" s="1"/>
  <c r="K1234" i="3" s="1"/>
  <c r="J1235" i="3" a="1"/>
  <c r="J1235" i="3" s="1"/>
  <c r="J1236" i="3" a="1"/>
  <c r="J1236" i="3" s="1"/>
  <c r="J1237" i="3" a="1"/>
  <c r="J1237" i="3" s="1"/>
  <c r="J1238" i="3" a="1"/>
  <c r="J1238" i="3" s="1"/>
  <c r="J1239" i="3" a="1"/>
  <c r="J1239" i="3" s="1"/>
  <c r="J1240" i="3" a="1"/>
  <c r="J1240" i="3" s="1"/>
  <c r="K1240" i="3" s="1"/>
  <c r="J1241" i="3" a="1"/>
  <c r="J1241" i="3" s="1"/>
  <c r="J1242" i="3" a="1"/>
  <c r="J1242" i="3" s="1"/>
  <c r="K1242" i="3" s="1"/>
  <c r="J1243" i="3" a="1"/>
  <c r="J1243" i="3" s="1"/>
  <c r="K1243" i="3" s="1"/>
  <c r="J1244" i="3" a="1"/>
  <c r="J1244" i="3" s="1"/>
  <c r="K1244" i="3" s="1"/>
  <c r="J1245" i="3" a="1"/>
  <c r="J1245" i="3" s="1"/>
  <c r="J1246" i="3" a="1"/>
  <c r="J1246" i="3" s="1"/>
  <c r="K1246" i="3" s="1"/>
  <c r="J1247" i="3" a="1"/>
  <c r="J1247" i="3" s="1"/>
  <c r="J1248" i="3" a="1"/>
  <c r="J1248" i="3" s="1"/>
  <c r="J1249" i="3" a="1"/>
  <c r="J1249" i="3" s="1"/>
  <c r="J1250" i="3" a="1"/>
  <c r="J1250" i="3" s="1"/>
  <c r="K1250" i="3" s="1"/>
  <c r="J1251" i="3" a="1"/>
  <c r="J1251" i="3" s="1"/>
  <c r="J1252" i="3" a="1"/>
  <c r="J1252" i="3" s="1"/>
  <c r="K1252" i="3" s="1"/>
  <c r="J1253" i="3" a="1"/>
  <c r="J1253" i="3" s="1"/>
  <c r="K1253" i="3" s="1"/>
  <c r="J1254" i="3" a="1"/>
  <c r="J1254" i="3" s="1"/>
  <c r="K1254" i="3" s="1"/>
  <c r="J1255" i="3" a="1"/>
  <c r="J1255" i="3" s="1"/>
  <c r="J1256" i="3" a="1"/>
  <c r="J1256" i="3" s="1"/>
  <c r="K1256" i="3" s="1"/>
  <c r="J1257" i="3" a="1"/>
  <c r="J1257" i="3" s="1"/>
  <c r="K1257" i="3" s="1"/>
  <c r="J1258" i="3" a="1"/>
  <c r="J1258" i="3" s="1"/>
  <c r="K1258" i="3" s="1"/>
  <c r="J1259" i="3" a="1"/>
  <c r="J1259" i="3" s="1"/>
  <c r="K1259" i="3" s="1"/>
  <c r="J1260" i="3" a="1"/>
  <c r="J1260" i="3" s="1"/>
  <c r="K1260" i="3" s="1"/>
  <c r="J1261" i="3" a="1"/>
  <c r="J1261" i="3" s="1"/>
  <c r="K1261" i="3" s="1"/>
  <c r="J1262" i="3" a="1"/>
  <c r="J1262" i="3" s="1"/>
  <c r="K1262" i="3" s="1"/>
  <c r="J1263" i="3" a="1"/>
  <c r="J1263" i="3" s="1"/>
  <c r="J1264" i="3" a="1"/>
  <c r="J1264" i="3" s="1"/>
  <c r="K1264" i="3" s="1"/>
  <c r="J1265" i="3" a="1"/>
  <c r="J1265" i="3" s="1"/>
  <c r="K1265" i="3" s="1"/>
  <c r="J1266" i="3" a="1"/>
  <c r="J1266" i="3" s="1"/>
  <c r="J1267" i="3" a="1"/>
  <c r="J1267" i="3" s="1"/>
  <c r="J1268" i="3" a="1"/>
  <c r="J1268" i="3" s="1"/>
  <c r="K1268" i="3" s="1"/>
  <c r="J1269" i="3" a="1"/>
  <c r="J1269" i="3" s="1"/>
  <c r="K1269" i="3" s="1"/>
  <c r="J1270" i="3" a="1"/>
  <c r="J1270" i="3" s="1"/>
  <c r="K1270" i="3" s="1"/>
  <c r="J1271" i="3" a="1"/>
  <c r="J1271" i="3" s="1"/>
  <c r="K1271" i="3" s="1"/>
  <c r="J1272" i="3" a="1"/>
  <c r="J1272" i="3" s="1"/>
  <c r="J1273" i="3" a="1"/>
  <c r="J1273" i="3" s="1"/>
  <c r="K1273" i="3" s="1"/>
  <c r="J1274" i="3" a="1"/>
  <c r="J1274" i="3" s="1"/>
  <c r="K1274" i="3" s="1"/>
  <c r="J1275" i="3" a="1"/>
  <c r="J1275" i="3" s="1"/>
  <c r="K1275" i="3" s="1"/>
  <c r="J1276" i="3" a="1"/>
  <c r="J1276" i="3" s="1"/>
  <c r="J1277" i="3" a="1"/>
  <c r="J1277" i="3" s="1"/>
  <c r="J1278" i="3" a="1"/>
  <c r="J1278" i="3" s="1"/>
  <c r="K1278" i="3" s="1"/>
  <c r="J1279" i="3" a="1"/>
  <c r="J1279" i="3" s="1"/>
  <c r="K1279" i="3" s="1"/>
  <c r="J1280" i="3" a="1"/>
  <c r="J1280" i="3" s="1"/>
  <c r="K1280" i="3" s="1"/>
  <c r="J1281" i="3" a="1"/>
  <c r="J1281" i="3" s="1"/>
  <c r="K1281" i="3" s="1"/>
  <c r="J1282" i="3" a="1"/>
  <c r="J1282" i="3" s="1"/>
  <c r="K1282" i="3" s="1"/>
  <c r="J1283" i="3" a="1"/>
  <c r="J1283" i="3" s="1"/>
  <c r="J1284" i="3" a="1"/>
  <c r="J1284" i="3" s="1"/>
  <c r="J1285" i="3" a="1"/>
  <c r="J1285" i="3" s="1"/>
  <c r="J1286" i="3" a="1"/>
  <c r="J1286" i="3" s="1"/>
  <c r="K1286" i="3" s="1"/>
  <c r="J1287" i="3" a="1"/>
  <c r="J1287" i="3" s="1"/>
  <c r="K1287" i="3" s="1"/>
  <c r="J1288" i="3" a="1"/>
  <c r="J1288" i="3" s="1"/>
  <c r="K1288" i="3" s="1"/>
  <c r="J1289" i="3" a="1"/>
  <c r="J1289" i="3"/>
  <c r="K1289" i="3" s="1"/>
  <c r="J1290" i="3" a="1"/>
  <c r="J1290" i="3" s="1"/>
  <c r="K1290" i="3" s="1"/>
  <c r="J1291" i="3" a="1"/>
  <c r="J1291" i="3" s="1"/>
  <c r="J1292" i="3" a="1"/>
  <c r="J1292" i="3" s="1"/>
  <c r="J1293" i="3" a="1"/>
  <c r="J1293" i="3" s="1"/>
  <c r="J1294" i="3" a="1"/>
  <c r="J1294" i="3" s="1"/>
  <c r="J1295" i="3" a="1"/>
  <c r="J1295" i="3" s="1"/>
  <c r="J1296" i="3" a="1"/>
  <c r="J1296" i="3" s="1"/>
  <c r="K1296" i="3" s="1"/>
  <c r="J1297" i="3" a="1"/>
  <c r="J1297" i="3" s="1"/>
  <c r="J1298" i="3" a="1"/>
  <c r="J1298" i="3" s="1"/>
  <c r="K1298" i="3" s="1"/>
  <c r="J1299" i="3" a="1"/>
  <c r="J1299" i="3" s="1"/>
  <c r="K1299" i="3" s="1"/>
  <c r="J1300" i="3" a="1"/>
  <c r="J1300" i="3" s="1"/>
  <c r="K1300" i="3" s="1"/>
  <c r="J1301" i="3" a="1"/>
  <c r="J1301" i="3" s="1"/>
  <c r="K1301" i="3" s="1"/>
  <c r="J1302" i="3" a="1"/>
  <c r="J1302" i="3" s="1"/>
  <c r="K1302" i="3" s="1"/>
  <c r="J1303" i="3" a="1"/>
  <c r="J1303" i="3" s="1"/>
  <c r="K1303" i="3" s="1"/>
  <c r="J1304" i="3" a="1"/>
  <c r="J1304" i="3" s="1"/>
  <c r="J1305" i="3" a="1"/>
  <c r="J1305" i="3" s="1"/>
  <c r="K1305" i="3" s="1"/>
  <c r="J1306" i="3" a="1"/>
  <c r="J1306" i="3" s="1"/>
  <c r="K1306" i="3" s="1"/>
  <c r="J1307" i="3" a="1"/>
  <c r="J1307" i="3" s="1"/>
  <c r="K1307" i="3" s="1"/>
  <c r="J1308" i="3" a="1"/>
  <c r="J1308" i="3" s="1"/>
  <c r="J1309" i="3" a="1"/>
  <c r="J1309" i="3" s="1"/>
  <c r="K1309" i="3" s="1"/>
  <c r="J1310" i="3" a="1"/>
  <c r="J1310" i="3" s="1"/>
  <c r="J1311" i="3" a="1"/>
  <c r="J1311" i="3" s="1"/>
  <c r="K1311" i="3" s="1"/>
  <c r="J1312" i="3" a="1"/>
  <c r="J1312" i="3" s="1"/>
  <c r="K1312" i="3" s="1"/>
  <c r="J1313" i="3" a="1"/>
  <c r="J1313" i="3" s="1"/>
  <c r="J1314" i="3" a="1"/>
  <c r="J1314" i="3" s="1"/>
  <c r="K1314" i="3" s="1"/>
  <c r="J1315" i="3" a="1"/>
  <c r="J1315" i="3" s="1"/>
  <c r="K1315" i="3" s="1"/>
  <c r="J1316" i="3" a="1"/>
  <c r="J1316" i="3" s="1"/>
  <c r="K1316" i="3" s="1"/>
  <c r="J1317" i="3" a="1"/>
  <c r="J1317" i="3" s="1"/>
  <c r="K1317" i="3" s="1"/>
  <c r="J1318" i="3" a="1"/>
  <c r="J1318" i="3" s="1"/>
  <c r="J1319" i="3" a="1"/>
  <c r="J1319" i="3" s="1"/>
  <c r="K1319" i="3" s="1"/>
  <c r="J1320" i="3" a="1"/>
  <c r="J1320" i="3" s="1"/>
  <c r="J1321" i="3" a="1"/>
  <c r="J1321" i="3" s="1"/>
  <c r="J1322" i="3" a="1"/>
  <c r="J1322" i="3" s="1"/>
  <c r="K1322" i="3" s="1"/>
  <c r="J1323" i="3" a="1"/>
  <c r="J1323" i="3" s="1"/>
  <c r="K1323" i="3" s="1"/>
  <c r="J1324" i="3" a="1"/>
  <c r="J1324" i="3" s="1"/>
  <c r="K1324" i="3" s="1"/>
  <c r="J1325" i="3" a="1"/>
  <c r="J1325" i="3" s="1"/>
  <c r="K1325" i="3" s="1"/>
  <c r="J1326" i="3" a="1"/>
  <c r="J1326" i="3" s="1"/>
  <c r="K1326" i="3" s="1"/>
  <c r="J1327" i="3" a="1"/>
  <c r="J1327" i="3" s="1"/>
  <c r="J1328" i="3" a="1"/>
  <c r="J1328" i="3" s="1"/>
  <c r="K1328" i="3" s="1"/>
  <c r="J1329" i="3" a="1"/>
  <c r="J1329" i="3" s="1"/>
  <c r="K1329" i="3" s="1"/>
  <c r="J1330" i="3" a="1"/>
  <c r="J1330" i="3" s="1"/>
  <c r="J1331" i="3" a="1"/>
  <c r="J1331" i="3" s="1"/>
  <c r="J1332" i="3" a="1"/>
  <c r="J1332" i="3" s="1"/>
  <c r="K1332" i="3" s="1"/>
  <c r="J1333" i="3" a="1"/>
  <c r="J1333" i="3" s="1"/>
  <c r="J1334" i="3" a="1"/>
  <c r="J1334" i="3" s="1"/>
  <c r="J1335" i="3" a="1"/>
  <c r="J1335" i="3" s="1"/>
  <c r="K1335" i="3" s="1"/>
  <c r="J1336" i="3" a="1"/>
  <c r="J1336" i="3" s="1"/>
  <c r="K1336" i="3" s="1"/>
  <c r="J1337" i="3" a="1"/>
  <c r="J1337" i="3" s="1"/>
  <c r="K1337" i="3" s="1"/>
  <c r="J1338" i="3" a="1"/>
  <c r="J1338" i="3" s="1"/>
  <c r="K1338" i="3" s="1"/>
  <c r="J1339" i="3" a="1"/>
  <c r="J1339" i="3" s="1"/>
  <c r="K1339" i="3" s="1"/>
  <c r="J1340" i="3" a="1"/>
  <c r="J1340" i="3" s="1"/>
  <c r="J1341" i="3" a="1"/>
  <c r="J1341" i="3" s="1"/>
  <c r="J1342" i="3" a="1"/>
  <c r="J1342" i="3" s="1"/>
  <c r="K1342" i="3" s="1"/>
  <c r="J1343" i="3" a="1"/>
  <c r="J1343" i="3" s="1"/>
  <c r="J1344" i="3" a="1"/>
  <c r="J1344" i="3" s="1"/>
  <c r="K1344" i="3" s="1"/>
  <c r="J1345" i="3" a="1"/>
  <c r="J1345" i="3" s="1"/>
  <c r="J1346" i="3" a="1"/>
  <c r="J1346" i="3" s="1"/>
  <c r="K1346" i="3" s="1"/>
  <c r="J1347" i="3" a="1"/>
  <c r="J1347" i="3" s="1"/>
  <c r="K1347" i="3" s="1"/>
  <c r="J1348" i="3" a="1"/>
  <c r="J1348" i="3" s="1"/>
  <c r="K1348" i="3" s="1"/>
  <c r="J1349" i="3" a="1"/>
  <c r="J1349" i="3" s="1"/>
  <c r="K1349" i="3" s="1"/>
  <c r="J1350" i="3" a="1"/>
  <c r="J1350" i="3" s="1"/>
  <c r="K1350" i="3" s="1"/>
  <c r="J1351" i="3" a="1"/>
  <c r="J1351" i="3" s="1"/>
  <c r="J1352" i="3" a="1"/>
  <c r="J1352" i="3" s="1"/>
  <c r="K1352" i="3" s="1"/>
  <c r="J1353" i="3" a="1"/>
  <c r="J1353" i="3" s="1"/>
  <c r="K1353" i="3" s="1"/>
  <c r="J1354" i="3" a="1"/>
  <c r="J1354" i="3" s="1"/>
  <c r="K1354" i="3" s="1"/>
  <c r="J1355" i="3" a="1"/>
  <c r="J1355" i="3" s="1"/>
  <c r="K1355" i="3" s="1"/>
  <c r="J1356" i="3" a="1"/>
  <c r="J1356" i="3" s="1"/>
  <c r="K1356" i="3" s="1"/>
  <c r="J1357" i="3" a="1"/>
  <c r="J1357" i="3" s="1"/>
  <c r="K1357" i="3" s="1"/>
  <c r="J1358" i="3" a="1"/>
  <c r="J1358" i="3"/>
  <c r="J1359" i="3" a="1"/>
  <c r="J1359" i="3" s="1"/>
  <c r="J1360" i="3" a="1"/>
  <c r="J1360" i="3" s="1"/>
  <c r="K1360" i="3" s="1"/>
  <c r="J1361" i="3" a="1"/>
  <c r="J1361" i="3" s="1"/>
  <c r="J1362" i="3" a="1"/>
  <c r="J1362" i="3" s="1"/>
  <c r="K1362" i="3" s="1"/>
  <c r="J1363" i="3" a="1"/>
  <c r="J1363" i="3" s="1"/>
  <c r="J1364" i="3" a="1"/>
  <c r="J1364" i="3" s="1"/>
  <c r="K1364" i="3" s="1"/>
  <c r="J1365" i="3" a="1"/>
  <c r="J1365" i="3" s="1"/>
  <c r="J1366" i="3" a="1"/>
  <c r="J1366" i="3" s="1"/>
  <c r="K1366" i="3" s="1"/>
  <c r="J1367" i="3" a="1"/>
  <c r="J1367" i="3" s="1"/>
  <c r="J1368" i="3" a="1"/>
  <c r="J1368" i="3" s="1"/>
  <c r="K1368" i="3" s="1"/>
  <c r="J1369" i="3" a="1"/>
  <c r="J1369" i="3" s="1"/>
  <c r="J1370" i="3" a="1"/>
  <c r="J1370" i="3" s="1"/>
  <c r="K1370" i="3" s="1"/>
  <c r="J1371" i="3" a="1"/>
  <c r="J1371" i="3" s="1"/>
  <c r="K1371" i="3" s="1"/>
  <c r="J1372" i="3" a="1"/>
  <c r="J1372" i="3" s="1"/>
  <c r="J1373" i="3" a="1"/>
  <c r="J1373" i="3" s="1"/>
  <c r="J1374" i="3" a="1"/>
  <c r="J1374" i="3"/>
  <c r="K1374" i="3" s="1"/>
  <c r="J1375" i="3" a="1"/>
  <c r="J1375" i="3" s="1"/>
  <c r="J1376" i="3" a="1"/>
  <c r="J1376" i="3" s="1"/>
  <c r="K1376" i="3" s="1"/>
  <c r="J1377" i="3" a="1"/>
  <c r="J1377" i="3" s="1"/>
  <c r="J1378" i="3" a="1"/>
  <c r="J1378" i="3" s="1"/>
  <c r="J1379" i="3" a="1"/>
  <c r="J1379" i="3" s="1"/>
  <c r="K1379" i="3" s="1"/>
  <c r="J1380" i="3" a="1"/>
  <c r="J1380" i="3" s="1"/>
  <c r="K1380" i="3" s="1"/>
  <c r="J1381" i="3" a="1"/>
  <c r="J1381" i="3" s="1"/>
  <c r="J1382" i="3" a="1"/>
  <c r="J1382" i="3" s="1"/>
  <c r="J1383" i="3" a="1"/>
  <c r="J1383" i="3" s="1"/>
  <c r="J1384" i="3" a="1"/>
  <c r="J1384" i="3" s="1"/>
  <c r="K1384" i="3" s="1"/>
  <c r="J1385" i="3" a="1"/>
  <c r="J1385" i="3" s="1"/>
  <c r="K1385" i="3" s="1"/>
  <c r="J1386" i="3" a="1"/>
  <c r="J1386" i="3" s="1"/>
  <c r="J1387" i="3" a="1"/>
  <c r="J1387" i="3" s="1"/>
  <c r="J1388" i="3" a="1"/>
  <c r="J1388" i="3" s="1"/>
  <c r="K1388" i="3" s="1"/>
  <c r="J1389" i="3" a="1"/>
  <c r="J1389" i="3" s="1"/>
  <c r="J1390" i="3" a="1"/>
  <c r="J1390" i="3" s="1"/>
  <c r="K1390" i="3" s="1"/>
  <c r="J1391" i="3" a="1"/>
  <c r="J1391" i="3" s="1"/>
  <c r="K1391" i="3" s="1"/>
  <c r="J1392" i="3" a="1"/>
  <c r="J1392" i="3" s="1"/>
  <c r="K1392" i="3" s="1"/>
  <c r="J1393" i="3" a="1"/>
  <c r="J1393" i="3" s="1"/>
  <c r="J1394" i="3" a="1"/>
  <c r="J1394" i="3"/>
  <c r="J1395" i="3" a="1"/>
  <c r="J1395" i="3" s="1"/>
  <c r="K1395" i="3" s="1"/>
  <c r="J1396" i="3" a="1"/>
  <c r="J1396" i="3" s="1"/>
  <c r="J1397" i="3" a="1"/>
  <c r="J1397" i="3" s="1"/>
  <c r="K1397" i="3" s="1"/>
  <c r="J1398" i="3" a="1"/>
  <c r="J1398" i="3" s="1"/>
  <c r="K1398" i="3" s="1"/>
  <c r="J1399" i="3" a="1"/>
  <c r="J1399" i="3" s="1"/>
  <c r="K1399" i="3" s="1"/>
  <c r="J1400" i="3" a="1"/>
  <c r="J1400" i="3" s="1"/>
  <c r="K1400" i="3" s="1"/>
  <c r="J1401" i="3" a="1"/>
  <c r="J1401" i="3" s="1"/>
  <c r="K1401" i="3" s="1"/>
  <c r="J1402" i="3" a="1"/>
  <c r="J1402" i="3" s="1"/>
  <c r="K1402" i="3" s="1"/>
  <c r="J1403" i="3" a="1"/>
  <c r="J1403" i="3" s="1"/>
  <c r="J1404" i="3" a="1"/>
  <c r="J1404" i="3" s="1"/>
  <c r="K1404" i="3" s="1"/>
  <c r="J1405" i="3" a="1"/>
  <c r="J1405" i="3" s="1"/>
  <c r="J1406" i="3" a="1"/>
  <c r="J1406" i="3" s="1"/>
  <c r="K1406" i="3" s="1"/>
  <c r="J1407" i="3" a="1"/>
  <c r="J1407" i="3" s="1"/>
  <c r="J1408" i="3" a="1"/>
  <c r="J1408" i="3" s="1"/>
  <c r="J1409" i="3" a="1"/>
  <c r="J1409" i="3" s="1"/>
  <c r="K1409" i="3" s="1"/>
  <c r="J1410" i="3" a="1"/>
  <c r="J1410" i="3" s="1"/>
  <c r="K1410" i="3" s="1"/>
  <c r="J1411" i="3" a="1"/>
  <c r="J1411" i="3" s="1"/>
  <c r="K1411" i="3" s="1"/>
  <c r="J1412" i="3" a="1"/>
  <c r="J1412" i="3" s="1"/>
  <c r="K1412" i="3" s="1"/>
  <c r="J1413" i="3" a="1"/>
  <c r="J1413" i="3" s="1"/>
  <c r="K1413" i="3" s="1"/>
  <c r="J1414" i="3" a="1"/>
  <c r="J1414" i="3" s="1"/>
  <c r="K1414" i="3" s="1"/>
  <c r="J1415" i="3" a="1"/>
  <c r="J1415" i="3" s="1"/>
  <c r="J1416" i="3" a="1"/>
  <c r="J1416" i="3" s="1"/>
  <c r="K1416" i="3" s="1"/>
  <c r="J1417" i="3" a="1"/>
  <c r="J1417" i="3" s="1"/>
  <c r="K1417" i="3" s="1"/>
  <c r="J1418" i="3" a="1"/>
  <c r="J1418" i="3" s="1"/>
  <c r="J1419" i="3" a="1"/>
  <c r="J1419" i="3" s="1"/>
  <c r="J1420" i="3" a="1"/>
  <c r="J1420" i="3" s="1"/>
  <c r="K1420" i="3" s="1"/>
  <c r="J1421" i="3" a="1"/>
  <c r="J1421" i="3" s="1"/>
  <c r="J1422" i="3" a="1"/>
  <c r="J1422" i="3" s="1"/>
  <c r="J1423" i="3" a="1"/>
  <c r="J1423" i="3" s="1"/>
  <c r="K1423" i="3" s="1"/>
  <c r="J1424" i="3" a="1"/>
  <c r="J1424" i="3" s="1"/>
  <c r="K1424" i="3" s="1"/>
  <c r="J1425" i="3" a="1"/>
  <c r="J1425" i="3" s="1"/>
  <c r="K1425" i="3" s="1"/>
  <c r="J1426" i="3" a="1"/>
  <c r="J1426" i="3" s="1"/>
  <c r="K1426" i="3" s="1"/>
  <c r="J1427" i="3" a="1"/>
  <c r="J1427" i="3" s="1"/>
  <c r="K1427" i="3" s="1"/>
  <c r="J1428" i="3" a="1"/>
  <c r="J1428" i="3" s="1"/>
  <c r="K1428" i="3" s="1"/>
  <c r="J1429" i="3" a="1"/>
  <c r="J1429" i="3" s="1"/>
  <c r="J1430" i="3" a="1"/>
  <c r="J1430" i="3" s="1"/>
  <c r="J1431" i="3" a="1"/>
  <c r="J1431" i="3" s="1"/>
  <c r="K1431" i="3" s="1"/>
  <c r="J1432" i="3" a="1"/>
  <c r="J1432" i="3" s="1"/>
  <c r="J1433" i="3" a="1"/>
  <c r="J1433" i="3" s="1"/>
  <c r="J1434" i="3" a="1"/>
  <c r="J1434" i="3" s="1"/>
  <c r="K1434" i="3" s="1"/>
  <c r="J1435" i="3" a="1"/>
  <c r="J1435" i="3" s="1"/>
  <c r="K1435" i="3" s="1"/>
  <c r="L1435" i="3" s="1"/>
  <c r="J1436" i="3" a="1"/>
  <c r="J1436" i="3" s="1"/>
  <c r="K1436" i="3" s="1"/>
  <c r="J1437" i="3" a="1"/>
  <c r="J1437" i="3" s="1"/>
  <c r="K1437" i="3" s="1"/>
  <c r="J1438" i="3" a="1"/>
  <c r="J1438" i="3"/>
  <c r="J1439" i="3" a="1"/>
  <c r="J1439" i="3" s="1"/>
  <c r="K1439" i="3" s="1"/>
  <c r="J1440" i="3" a="1"/>
  <c r="J1440" i="3" s="1"/>
  <c r="J1441" i="3" a="1"/>
  <c r="J1441" i="3" s="1"/>
  <c r="J1442" i="3" a="1"/>
  <c r="J1442" i="3"/>
  <c r="K1442" i="3" s="1"/>
  <c r="J1443" i="3" a="1"/>
  <c r="J1443" i="3" s="1"/>
  <c r="K1443" i="3" s="1"/>
  <c r="J1444" i="3" a="1"/>
  <c r="J1444" i="3" s="1"/>
  <c r="J1445" i="3" a="1"/>
  <c r="J1445" i="3" s="1"/>
  <c r="K1445" i="3" s="1"/>
  <c r="J1446" i="3" a="1"/>
  <c r="J1446" i="3" s="1"/>
  <c r="J1447" i="3" a="1"/>
  <c r="J1447" i="3" s="1"/>
  <c r="K1447" i="3" s="1"/>
  <c r="J1448" i="3" a="1"/>
  <c r="J1448" i="3" s="1"/>
  <c r="J1449" i="3" a="1"/>
  <c r="J1449" i="3" s="1"/>
  <c r="K1449" i="3" s="1"/>
  <c r="J1450" i="3" a="1"/>
  <c r="J1450" i="3" s="1"/>
  <c r="K1450" i="3" s="1"/>
  <c r="J1451" i="3" a="1"/>
  <c r="J1451" i="3" s="1"/>
  <c r="J1452" i="3" a="1"/>
  <c r="J1452" i="3" s="1"/>
  <c r="K1452" i="3" s="1"/>
  <c r="J1453" i="3" a="1"/>
  <c r="J1453" i="3" s="1"/>
  <c r="J1454" i="3" a="1"/>
  <c r="J1454" i="3" s="1"/>
  <c r="K1454" i="3" s="1"/>
  <c r="J1455" i="3" a="1"/>
  <c r="J1455" i="3" s="1"/>
  <c r="K1455" i="3" s="1"/>
  <c r="J1456" i="3" a="1"/>
  <c r="J1456" i="3" s="1"/>
  <c r="K1456" i="3" s="1"/>
  <c r="J1457" i="3" a="1"/>
  <c r="J1457" i="3" s="1"/>
  <c r="K1457" i="3" s="1"/>
  <c r="J1458" i="3" a="1"/>
  <c r="J1458" i="3" s="1"/>
  <c r="K1458" i="3" s="1"/>
  <c r="J1459" i="3" a="1"/>
  <c r="J1459" i="3" s="1"/>
  <c r="J1460" i="3" a="1"/>
  <c r="J1460" i="3" s="1"/>
  <c r="J1461" i="3" a="1"/>
  <c r="J1461" i="3"/>
  <c r="K1461" i="3" s="1"/>
  <c r="J1462" i="3" a="1"/>
  <c r="J1462" i="3" s="1"/>
  <c r="J1463" i="3" a="1"/>
  <c r="J1463" i="3" s="1"/>
  <c r="J1464" i="3" a="1"/>
  <c r="J1464" i="3" s="1"/>
  <c r="K1464" i="3" s="1"/>
  <c r="J1465" i="3" a="1"/>
  <c r="J1465" i="3" s="1"/>
  <c r="K1465" i="3" s="1"/>
  <c r="J1466" i="3" a="1"/>
  <c r="J1466" i="3" s="1"/>
  <c r="J1467" i="3" a="1"/>
  <c r="J1467" i="3" s="1"/>
  <c r="K1467" i="3" s="1"/>
  <c r="J1468" i="3" a="1"/>
  <c r="J1468" i="3" s="1"/>
  <c r="K1468" i="3" s="1"/>
  <c r="J1469" i="3" a="1"/>
  <c r="J1469" i="3" s="1"/>
  <c r="K1469" i="3" s="1"/>
  <c r="J1470" i="3" a="1"/>
  <c r="J1470" i="3" s="1"/>
  <c r="J1471" i="3" a="1"/>
  <c r="J1471" i="3" s="1"/>
  <c r="J1472" i="3" a="1"/>
  <c r="J1472" i="3"/>
  <c r="J1473" i="3" a="1"/>
  <c r="J1473" i="3"/>
  <c r="K1473" i="3" s="1"/>
  <c r="J1474" i="3" a="1"/>
  <c r="J1474" i="3" s="1"/>
  <c r="J1475" i="3" a="1"/>
  <c r="J1475" i="3" s="1"/>
  <c r="J1476" i="3" a="1"/>
  <c r="J1476" i="3" s="1"/>
  <c r="J1477" i="3" a="1"/>
  <c r="J1477" i="3" s="1"/>
  <c r="J1478" i="3" a="1"/>
  <c r="J1478" i="3" s="1"/>
  <c r="K1478" i="3" s="1"/>
  <c r="J1479" i="3" a="1"/>
  <c r="J1479" i="3" s="1"/>
  <c r="K1479" i="3" s="1"/>
  <c r="J1480" i="3" a="1"/>
  <c r="J1480" i="3" s="1"/>
  <c r="J1481" i="3" a="1"/>
  <c r="J1481" i="3" s="1"/>
  <c r="J1482" i="3" a="1"/>
  <c r="J1482" i="3" s="1"/>
  <c r="K1482" i="3" s="1"/>
  <c r="J1483" i="3" a="1"/>
  <c r="J1483" i="3" s="1"/>
  <c r="J1484" i="3" a="1"/>
  <c r="J1484" i="3"/>
  <c r="J1485" i="3" a="1"/>
  <c r="J1485" i="3" s="1"/>
  <c r="K1485" i="3" s="1"/>
  <c r="J1486" i="3" a="1"/>
  <c r="J1486" i="3" s="1"/>
  <c r="K1486" i="3" s="1"/>
  <c r="J1487" i="3" a="1"/>
  <c r="J1487" i="3" s="1"/>
  <c r="K1487" i="3" s="1"/>
  <c r="J1488" i="3" a="1"/>
  <c r="J1488" i="3" s="1"/>
  <c r="K1488" i="3" s="1"/>
  <c r="J1489" i="3" a="1"/>
  <c r="J1489" i="3" s="1"/>
  <c r="K1489" i="3" s="1"/>
  <c r="J1490" i="3" a="1"/>
  <c r="J1490" i="3" s="1"/>
  <c r="K1490" i="3" s="1"/>
  <c r="J1491" i="3" a="1"/>
  <c r="J1491" i="3" s="1"/>
  <c r="K1491" i="3" s="1"/>
  <c r="J1492" i="3" a="1"/>
  <c r="J1492" i="3" s="1"/>
  <c r="K1492" i="3" s="1"/>
  <c r="J1493" i="3" a="1"/>
  <c r="J1493" i="3" s="1"/>
  <c r="K1493" i="3" s="1"/>
  <c r="J1494" i="3" a="1"/>
  <c r="J1494" i="3" s="1"/>
  <c r="J1495" i="3" a="1"/>
  <c r="J1495" i="3" s="1"/>
  <c r="J1496" i="3" a="1"/>
  <c r="J1496" i="3" s="1"/>
  <c r="J1497" i="3" a="1"/>
  <c r="J1497" i="3" s="1"/>
  <c r="K1497" i="3" s="1"/>
  <c r="J1498" i="3" a="1"/>
  <c r="J1498" i="3" s="1"/>
  <c r="K1498" i="3" s="1"/>
  <c r="J1499" i="3" a="1"/>
  <c r="J1499" i="3" s="1"/>
  <c r="K1499" i="3" s="1"/>
  <c r="J1500" i="3" a="1"/>
  <c r="J1500" i="3" s="1"/>
  <c r="K1500" i="3" s="1"/>
  <c r="J1501" i="3" a="1"/>
  <c r="J1501" i="3" s="1"/>
  <c r="J1502" i="3" a="1"/>
  <c r="J1502" i="3" s="1"/>
  <c r="K1502" i="3" s="1"/>
  <c r="J1503" i="3" a="1"/>
  <c r="J1503" i="3" s="1"/>
  <c r="J1504" i="3" a="1"/>
  <c r="J1504" i="3"/>
  <c r="J1505" i="3" a="1"/>
  <c r="J1505" i="3" s="1"/>
  <c r="J1506" i="3" a="1"/>
  <c r="J1506" i="3" s="1"/>
  <c r="K1506" i="3" s="1"/>
  <c r="J1507" i="3" a="1"/>
  <c r="J1507" i="3" s="1"/>
  <c r="J1508" i="3" a="1"/>
  <c r="J1508" i="3" s="1"/>
  <c r="J1509" i="3" a="1"/>
  <c r="J1509" i="3" s="1"/>
  <c r="J1510" i="3" a="1"/>
  <c r="J1510" i="3" s="1"/>
  <c r="K1510" i="3" s="1"/>
  <c r="J1511" i="3" a="1"/>
  <c r="J1511" i="3" s="1"/>
  <c r="K1511" i="3" s="1"/>
  <c r="J1512" i="3" a="1"/>
  <c r="J1512" i="3" s="1"/>
  <c r="K1512" i="3" s="1"/>
  <c r="J1513" i="3" a="1"/>
  <c r="J1513" i="3" s="1"/>
  <c r="J1514" i="3" a="1"/>
  <c r="J1514" i="3" s="1"/>
  <c r="J1515" i="3" a="1"/>
  <c r="J1515" i="3" s="1"/>
  <c r="J1516" i="3" a="1"/>
  <c r="J1516" i="3" s="1"/>
  <c r="J1517" i="3" a="1"/>
  <c r="J1517" i="3" s="1"/>
  <c r="K1517" i="3" s="1"/>
  <c r="J1518" i="3" a="1"/>
  <c r="J1518" i="3" s="1"/>
  <c r="J1519" i="3" a="1"/>
  <c r="J1519" i="3" s="1"/>
  <c r="K1519" i="3" s="1"/>
  <c r="J1520" i="3" a="1"/>
  <c r="J1520" i="3" s="1"/>
  <c r="K1520" i="3" s="1"/>
  <c r="J1521" i="3" a="1"/>
  <c r="J1521" i="3" s="1"/>
  <c r="J1522" i="3" a="1"/>
  <c r="J1522" i="3" s="1"/>
  <c r="K1522" i="3" s="1"/>
  <c r="J1523" i="3" a="1"/>
  <c r="J1523" i="3" s="1"/>
  <c r="J1524" i="3" a="1"/>
  <c r="J1524" i="3" s="1"/>
  <c r="K1524" i="3" s="1"/>
  <c r="J1525" i="3" a="1"/>
  <c r="J1525" i="3" s="1"/>
  <c r="K1525" i="3" s="1"/>
  <c r="J1526" i="3" a="1"/>
  <c r="J1526" i="3" s="1"/>
  <c r="K1526" i="3" s="1"/>
  <c r="J1527" i="3" a="1"/>
  <c r="J1527" i="3" s="1"/>
  <c r="K1527" i="3" s="1"/>
  <c r="J1528" i="3" a="1"/>
  <c r="J1528" i="3" s="1"/>
  <c r="J1529" i="3" a="1"/>
  <c r="J1529" i="3" s="1"/>
  <c r="K1529" i="3" s="1"/>
  <c r="J1530" i="3" a="1"/>
  <c r="J1530" i="3" s="1"/>
  <c r="K1530" i="3" s="1"/>
  <c r="J1531" i="3" a="1"/>
  <c r="J1531" i="3" s="1"/>
  <c r="K1531" i="3" s="1"/>
  <c r="J1532" i="3" a="1"/>
  <c r="J1532" i="3" s="1"/>
  <c r="J1533" i="3" a="1"/>
  <c r="J1533" i="3" s="1"/>
  <c r="K1533" i="3" s="1"/>
  <c r="J1534" i="3" a="1"/>
  <c r="J1534" i="3" s="1"/>
  <c r="K1534" i="3" s="1"/>
  <c r="J1535" i="3" a="1"/>
  <c r="J1535" i="3" s="1"/>
  <c r="K1535" i="3" s="1"/>
  <c r="J1536" i="3" a="1"/>
  <c r="J1536" i="3" s="1"/>
  <c r="J1537" i="3" a="1"/>
  <c r="J1537" i="3" s="1"/>
  <c r="K1537" i="3" s="1"/>
  <c r="J1538" i="3" a="1"/>
  <c r="J1538" i="3" s="1"/>
  <c r="K1538" i="3" s="1"/>
  <c r="J1539" i="3" a="1"/>
  <c r="J1539" i="3" s="1"/>
  <c r="K1539" i="3" s="1"/>
  <c r="J1540" i="3" a="1"/>
  <c r="J1540" i="3" s="1"/>
  <c r="K1540" i="3" s="1"/>
  <c r="J1541" i="3" a="1"/>
  <c r="J1541" i="3" s="1"/>
  <c r="K1541" i="3" s="1"/>
  <c r="J1542" i="3" a="1"/>
  <c r="J1542" i="3" s="1"/>
  <c r="J1543" i="3" a="1"/>
  <c r="J1543" i="3" s="1"/>
  <c r="K1543" i="3" s="1"/>
  <c r="J1544" i="3" a="1"/>
  <c r="J1544" i="3" s="1"/>
  <c r="K1544" i="3" s="1"/>
  <c r="J1545" i="3" a="1"/>
  <c r="J1545" i="3" s="1"/>
  <c r="K1545" i="3" s="1"/>
  <c r="J1546" i="3" a="1"/>
  <c r="J1546" i="3" s="1"/>
  <c r="J1547" i="3" a="1"/>
  <c r="J1547" i="3" s="1"/>
  <c r="K1547" i="3" s="1"/>
  <c r="J1548" i="3" a="1"/>
  <c r="J1548" i="3" s="1"/>
  <c r="K1548" i="3" s="1"/>
  <c r="J1549" i="3" a="1"/>
  <c r="J1549" i="3" s="1"/>
  <c r="K1549" i="3" s="1"/>
  <c r="J1550" i="3" a="1"/>
  <c r="J1550" i="3" s="1"/>
  <c r="K1550" i="3" s="1"/>
  <c r="J1551" i="3" a="1"/>
  <c r="J1551" i="3" s="1"/>
  <c r="J1552" i="3" a="1"/>
  <c r="J1552" i="3" s="1"/>
  <c r="J1553" i="3" a="1"/>
  <c r="J1553" i="3" s="1"/>
  <c r="K1553" i="3" s="1"/>
  <c r="J1554" i="3" a="1"/>
  <c r="J1554" i="3" s="1"/>
  <c r="J1555" i="3" a="1"/>
  <c r="J1555" i="3" s="1"/>
  <c r="K1555" i="3" s="1"/>
  <c r="J1556" i="3" a="1"/>
  <c r="J1556" i="3" s="1"/>
  <c r="K1556" i="3" s="1"/>
  <c r="J1557" i="3" a="1"/>
  <c r="J1557" i="3" s="1"/>
  <c r="K1557" i="3" s="1"/>
  <c r="J1558" i="3" a="1"/>
  <c r="J1558" i="3" s="1"/>
  <c r="J1559" i="3" a="1"/>
  <c r="J1559" i="3" s="1"/>
  <c r="K1559" i="3" s="1"/>
  <c r="J1560" i="3" a="1"/>
  <c r="J1560" i="3" s="1"/>
  <c r="K1560" i="3" s="1"/>
  <c r="J1561" i="3" a="1"/>
  <c r="J1561" i="3" s="1"/>
  <c r="K1561" i="3" s="1"/>
  <c r="J1562" i="3" a="1"/>
  <c r="J1562" i="3" s="1"/>
  <c r="J1563" i="3" a="1"/>
  <c r="J1563" i="3" s="1"/>
  <c r="K1563" i="3" s="1"/>
  <c r="J1564" i="3" a="1"/>
  <c r="J1564" i="3" s="1"/>
  <c r="J1565" i="3" a="1"/>
  <c r="J1565" i="3" s="1"/>
  <c r="K1565" i="3" s="1"/>
  <c r="J1566" i="3" a="1"/>
  <c r="J1566" i="3" s="1"/>
  <c r="K1566" i="3" s="1"/>
  <c r="L1566" i="3" s="1"/>
  <c r="J1567" i="3" a="1"/>
  <c r="J1567" i="3" s="1"/>
  <c r="K1567" i="3" s="1"/>
  <c r="J1568" i="3" a="1"/>
  <c r="J1568" i="3" s="1"/>
  <c r="K1568" i="3" s="1"/>
  <c r="J1569" i="3" a="1"/>
  <c r="J1569" i="3"/>
  <c r="K1569" i="3" s="1"/>
  <c r="J1570" i="3" a="1"/>
  <c r="J1570" i="3"/>
  <c r="J1571" i="3" a="1"/>
  <c r="J1571" i="3" s="1"/>
  <c r="K1571" i="3" s="1"/>
  <c r="J1572" i="3" a="1"/>
  <c r="J1572" i="3" s="1"/>
  <c r="J1573" i="3" a="1"/>
  <c r="J1573" i="3" s="1"/>
  <c r="K1573" i="3" s="1"/>
  <c r="J1574" i="3" a="1"/>
  <c r="J1574" i="3" s="1"/>
  <c r="J1575" i="3" a="1"/>
  <c r="J1575" i="3" s="1"/>
  <c r="K1575" i="3" s="1"/>
  <c r="J1576" i="3" a="1"/>
  <c r="J1576" i="3" s="1"/>
  <c r="J1577" i="3" a="1"/>
  <c r="J1577" i="3" s="1"/>
  <c r="K1577" i="3" s="1"/>
  <c r="J1578" i="3" a="1"/>
  <c r="J1578" i="3" s="1"/>
  <c r="K1578" i="3" s="1"/>
  <c r="J1579" i="3" a="1"/>
  <c r="J1579" i="3" s="1"/>
  <c r="K1579" i="3" s="1"/>
  <c r="J1580" i="3" a="1"/>
  <c r="J1580" i="3" s="1"/>
  <c r="J1581" i="3" a="1"/>
  <c r="J1581" i="3" s="1"/>
  <c r="K1581" i="3" s="1"/>
  <c r="J1582" i="3" a="1"/>
  <c r="J1582" i="3" s="1"/>
  <c r="K1582" i="3" s="1"/>
  <c r="J1583" i="3" a="1"/>
  <c r="J1583" i="3" s="1"/>
  <c r="K1583" i="3" s="1"/>
  <c r="J1584" i="3" a="1"/>
  <c r="J1584" i="3" s="1"/>
  <c r="K1584" i="3" s="1"/>
  <c r="J1585" i="3" a="1"/>
  <c r="J1585" i="3" s="1"/>
  <c r="K1585" i="3" s="1"/>
  <c r="J1586" i="3" a="1"/>
  <c r="J1586" i="3" s="1"/>
  <c r="K1586" i="3" s="1"/>
  <c r="J1587" i="3" a="1"/>
  <c r="J1587" i="3"/>
  <c r="J1588" i="3" a="1"/>
  <c r="J1588" i="3" s="1"/>
  <c r="J1589" i="3" a="1"/>
  <c r="J1589" i="3" s="1"/>
  <c r="K1589" i="3" s="1"/>
  <c r="J1590" i="3" a="1"/>
  <c r="J1590" i="3" s="1"/>
  <c r="J1591" i="3" a="1"/>
  <c r="J1591" i="3" s="1"/>
  <c r="K1591" i="3" s="1"/>
  <c r="J1592" i="3" a="1"/>
  <c r="J1592" i="3" s="1"/>
  <c r="K1592" i="3" s="1"/>
  <c r="J1593" i="3" a="1"/>
  <c r="J1593" i="3" s="1"/>
  <c r="J1594" i="3" a="1"/>
  <c r="J1594" i="3" s="1"/>
  <c r="J1595" i="3" a="1"/>
  <c r="J1595" i="3" s="1"/>
  <c r="K1595" i="3" s="1"/>
  <c r="J1596" i="3" a="1"/>
  <c r="J1596" i="3" s="1"/>
  <c r="J1597" i="3" a="1"/>
  <c r="J1597" i="3" s="1"/>
  <c r="K1597" i="3" s="1"/>
  <c r="J1598" i="3" a="1"/>
  <c r="J1598" i="3" s="1"/>
  <c r="J1599" i="3" a="1"/>
  <c r="J1599" i="3" s="1"/>
  <c r="J1600" i="3" a="1"/>
  <c r="J1600" i="3" s="1"/>
  <c r="J1601" i="3" a="1"/>
  <c r="J1601" i="3" s="1"/>
  <c r="K1601" i="3" s="1"/>
  <c r="J1602" i="3" a="1"/>
  <c r="J1602" i="3" s="1"/>
  <c r="J1603" i="3" a="1"/>
  <c r="J1603" i="3" s="1"/>
  <c r="K1603" i="3" s="1"/>
  <c r="J1604" i="3" a="1"/>
  <c r="J1604" i="3" s="1"/>
  <c r="K1604" i="3" s="1"/>
  <c r="J1605" i="3" a="1"/>
  <c r="J1605" i="3" s="1"/>
  <c r="K1605" i="3" s="1"/>
  <c r="J1606" i="3" a="1"/>
  <c r="J1606" i="3" s="1"/>
  <c r="K1606" i="3" s="1"/>
  <c r="J1607" i="3" a="1"/>
  <c r="J1607" i="3" s="1"/>
  <c r="K1607" i="3" s="1"/>
  <c r="J1608" i="3" a="1"/>
  <c r="J1608" i="3" s="1"/>
  <c r="J1609" i="3" a="1"/>
  <c r="J1609" i="3" s="1"/>
  <c r="K1609" i="3" s="1"/>
  <c r="J1610" i="3" a="1"/>
  <c r="J1610" i="3" s="1"/>
  <c r="J1611" i="3" a="1"/>
  <c r="J1611" i="3" s="1"/>
  <c r="J1612" i="3" a="1"/>
  <c r="J1612" i="3" s="1"/>
  <c r="J1613" i="3" a="1"/>
  <c r="J1613" i="3" s="1"/>
  <c r="J1614" i="3" a="1"/>
  <c r="J1614" i="3" s="1"/>
  <c r="J1615" i="3" a="1"/>
  <c r="J1615" i="3" s="1"/>
  <c r="K1615" i="3" s="1"/>
  <c r="J1616" i="3" a="1"/>
  <c r="J1616" i="3" s="1"/>
  <c r="K1616" i="3" s="1"/>
  <c r="J1617" i="3" a="1"/>
  <c r="J1617" i="3" s="1"/>
  <c r="K1617" i="3" s="1"/>
  <c r="J1618" i="3" a="1"/>
  <c r="J1618" i="3" s="1"/>
  <c r="K1618" i="3" s="1"/>
  <c r="J1619" i="3" a="1"/>
  <c r="J1619" i="3" s="1"/>
  <c r="K1619" i="3" s="1"/>
  <c r="J1620" i="3" a="1"/>
  <c r="J1620" i="3" s="1"/>
  <c r="K1620" i="3" s="1"/>
  <c r="J1621" i="3" a="1"/>
  <c r="J1621" i="3" s="1"/>
  <c r="K1621" i="3" s="1"/>
  <c r="J1622" i="3" a="1"/>
  <c r="J1622" i="3" s="1"/>
  <c r="J1623" i="3" a="1"/>
  <c r="J1623" i="3" s="1"/>
  <c r="J1624" i="3" a="1"/>
  <c r="J1624" i="3"/>
  <c r="J1625" i="3" a="1"/>
  <c r="J1625" i="3" s="1"/>
  <c r="J1626" i="3" a="1"/>
  <c r="J1626" i="3" s="1"/>
  <c r="K1626" i="3" s="1"/>
  <c r="J1627" i="3" a="1"/>
  <c r="J1627" i="3" s="1"/>
  <c r="K1627" i="3" s="1"/>
  <c r="J1628" i="3" a="1"/>
  <c r="J1628" i="3" s="1"/>
  <c r="K1628" i="3" s="1"/>
  <c r="J1629" i="3" a="1"/>
  <c r="J1629" i="3" s="1"/>
  <c r="K1629" i="3" s="1"/>
  <c r="J1630" i="3" a="1"/>
  <c r="J1630" i="3" s="1"/>
  <c r="J1631" i="3" a="1"/>
  <c r="J1631" i="3" s="1"/>
  <c r="K1631" i="3" s="1"/>
  <c r="J1632" i="3" a="1"/>
  <c r="J1632" i="3" s="1"/>
  <c r="K1632" i="3" s="1"/>
  <c r="J1633" i="3" a="1"/>
  <c r="J1633" i="3" s="1"/>
  <c r="K1633" i="3" s="1"/>
  <c r="J1634" i="3" a="1"/>
  <c r="J1634" i="3" s="1"/>
  <c r="J1635" i="3" a="1"/>
  <c r="J1635" i="3" s="1"/>
  <c r="J1636" i="3" a="1"/>
  <c r="J1636" i="3" s="1"/>
  <c r="J1637" i="3" a="1"/>
  <c r="J1637" i="3" s="1"/>
  <c r="K1637" i="3" s="1"/>
  <c r="J1638" i="3" a="1"/>
  <c r="J1638" i="3" s="1"/>
  <c r="K1638" i="3" s="1"/>
  <c r="J1639" i="3" a="1"/>
  <c r="J1639" i="3" s="1"/>
  <c r="K1639" i="3" s="1"/>
  <c r="J1640" i="3" a="1"/>
  <c r="J1640" i="3" s="1"/>
  <c r="J1641" i="3" a="1"/>
  <c r="J1641" i="3" s="1"/>
  <c r="K1641" i="3" s="1"/>
  <c r="J1642" i="3" a="1"/>
  <c r="J1642" i="3" s="1"/>
  <c r="J1643" i="3" a="1"/>
  <c r="J1643" i="3" s="1"/>
  <c r="K1643" i="3" s="1"/>
  <c r="J1644" i="3" a="1"/>
  <c r="J1644" i="3" s="1"/>
  <c r="K1644" i="3" s="1"/>
  <c r="J1645" i="3" a="1"/>
  <c r="J1645" i="3" s="1"/>
  <c r="K1645" i="3" s="1"/>
  <c r="J1646" i="3" a="1"/>
  <c r="J1646" i="3" s="1"/>
  <c r="K1646" i="3" s="1"/>
  <c r="J1647" i="3" a="1"/>
  <c r="J1647" i="3" s="1"/>
  <c r="K1647" i="3" s="1"/>
  <c r="J1648" i="3" a="1"/>
  <c r="J1648" i="3" s="1"/>
  <c r="J1649" i="3" a="1"/>
  <c r="J1649" i="3" s="1"/>
  <c r="J1650" i="3" a="1"/>
  <c r="J1650" i="3" s="1"/>
  <c r="K1650" i="3" s="1"/>
  <c r="J1651" i="3" a="1"/>
  <c r="J1651" i="3" s="1"/>
  <c r="K1651" i="3" s="1"/>
  <c r="J1652" i="3" a="1"/>
  <c r="J1652" i="3" s="1"/>
  <c r="J1653" i="3" a="1"/>
  <c r="J1653" i="3" s="1"/>
  <c r="K1653" i="3" s="1"/>
  <c r="J1654" i="3" a="1"/>
  <c r="J1654" i="3" s="1"/>
  <c r="J1655" i="3" a="1"/>
  <c r="J1655" i="3" s="1"/>
  <c r="K1655" i="3" s="1"/>
  <c r="J1656" i="3" a="1"/>
  <c r="J1656" i="3" s="1"/>
  <c r="K1656" i="3" s="1"/>
  <c r="J1657" i="3" a="1"/>
  <c r="J1657" i="3" s="1"/>
  <c r="K1657" i="3" s="1"/>
  <c r="J1658" i="3" a="1"/>
  <c r="J1658" i="3" s="1"/>
  <c r="J1659" i="3" a="1"/>
  <c r="J1659" i="3" s="1"/>
  <c r="J1660" i="3" a="1"/>
  <c r="J1660" i="3" s="1"/>
  <c r="K1660" i="3" s="1"/>
  <c r="J1661" i="3" a="1"/>
  <c r="J1661" i="3" s="1"/>
  <c r="J1662" i="3" a="1"/>
  <c r="J1662" i="3" s="1"/>
  <c r="K1662" i="3" s="1"/>
  <c r="J1663" i="3" a="1"/>
  <c r="J1663" i="3" s="1"/>
  <c r="K1663" i="3" s="1"/>
  <c r="J1664" i="3" a="1"/>
  <c r="J1664" i="3" s="1"/>
  <c r="K1664" i="3" s="1"/>
  <c r="J1665" i="3" a="1"/>
  <c r="J1665" i="3" s="1"/>
  <c r="K1665" i="3" s="1"/>
  <c r="J1666" i="3" a="1"/>
  <c r="J1666" i="3" s="1"/>
  <c r="K1666" i="3" s="1"/>
  <c r="J1667" i="3" a="1"/>
  <c r="J1667" i="3" s="1"/>
  <c r="J1668" i="3" a="1"/>
  <c r="J1668" i="3" s="1"/>
  <c r="K1668" i="3" s="1"/>
  <c r="J1669" i="3" a="1"/>
  <c r="J1669" i="3" s="1"/>
  <c r="K1669" i="3" s="1"/>
  <c r="J1670" i="3" a="1"/>
  <c r="J1670" i="3" s="1"/>
  <c r="J1671" i="3" a="1"/>
  <c r="J1671" i="3" s="1"/>
  <c r="K1671" i="3" s="1"/>
  <c r="J1672" i="3" a="1"/>
  <c r="J1672" i="3" s="1"/>
  <c r="J1673" i="3" a="1"/>
  <c r="J1673" i="3" s="1"/>
  <c r="K1673" i="3" s="1"/>
  <c r="J1674" i="3" a="1"/>
  <c r="J1674" i="3" s="1"/>
  <c r="J1675" i="3" a="1"/>
  <c r="J1675" i="3" s="1"/>
  <c r="K1675" i="3" s="1"/>
  <c r="J1676" i="3" a="1"/>
  <c r="J1676" i="3" s="1"/>
  <c r="K1676" i="3" s="1"/>
  <c r="J1677" i="3" a="1"/>
  <c r="J1677" i="3" s="1"/>
  <c r="J1678" i="3" a="1"/>
  <c r="J1678" i="3" s="1"/>
  <c r="K1678" i="3" s="1"/>
  <c r="J1679" i="3" a="1"/>
  <c r="J1679" i="3" s="1"/>
  <c r="J1680" i="3" a="1"/>
  <c r="J1680" i="3" s="1"/>
  <c r="K1680" i="3" s="1"/>
  <c r="J1681" i="3" a="1"/>
  <c r="J1681" i="3" s="1"/>
  <c r="J1682" i="3" a="1"/>
  <c r="J1682" i="3" s="1"/>
  <c r="J1683" i="3" a="1"/>
  <c r="J1683" i="3" s="1"/>
  <c r="J1684" i="3" a="1"/>
  <c r="J1684" i="3" s="1"/>
  <c r="K1684" i="3" s="1"/>
  <c r="J1685" i="3" a="1"/>
  <c r="J1685" i="3" s="1"/>
  <c r="K1685" i="3" s="1"/>
  <c r="J1686" i="3" a="1"/>
  <c r="J1686" i="3" s="1"/>
  <c r="J1687" i="3" a="1"/>
  <c r="J1687" i="3" s="1"/>
  <c r="K1687" i="3" s="1"/>
  <c r="J1688" i="3" a="1"/>
  <c r="J1688" i="3" s="1"/>
  <c r="K1688" i="3" s="1"/>
  <c r="J1689" i="3" a="1"/>
  <c r="J1689" i="3" s="1"/>
  <c r="J1690" i="3" a="1"/>
  <c r="J1690" i="3" s="1"/>
  <c r="K1690" i="3" s="1"/>
  <c r="J1691" i="3" a="1"/>
  <c r="J1691" i="3" s="1"/>
  <c r="J1692" i="3" a="1"/>
  <c r="J1692" i="3" s="1"/>
  <c r="K1692" i="3" s="1"/>
  <c r="J1693" i="3" a="1"/>
  <c r="J1693" i="3" s="1"/>
  <c r="K1693" i="3" s="1"/>
  <c r="J1694" i="3" a="1"/>
  <c r="J1694" i="3" s="1"/>
  <c r="J1695" i="3" a="1"/>
  <c r="J1695" i="3" s="1"/>
  <c r="J1696" i="3" a="1"/>
  <c r="J1696" i="3" s="1"/>
  <c r="K1696" i="3" s="1"/>
  <c r="J1697" i="3" a="1"/>
  <c r="J1697" i="3" s="1"/>
  <c r="J1698" i="3" a="1"/>
  <c r="J1698" i="3" s="1"/>
  <c r="K1698" i="3" s="1"/>
  <c r="J1699" i="3" a="1"/>
  <c r="J1699" i="3" s="1"/>
  <c r="K1699" i="3" s="1"/>
  <c r="J1700" i="3" a="1"/>
  <c r="J1700" i="3" s="1"/>
  <c r="K1700" i="3" s="1"/>
  <c r="J1701" i="3" a="1"/>
  <c r="J1701" i="3" s="1"/>
  <c r="J1702" i="3" a="1"/>
  <c r="J1702" i="3" s="1"/>
  <c r="K1702" i="3" s="1"/>
  <c r="J1703" i="3" a="1"/>
  <c r="J1703" i="3" s="1"/>
  <c r="J1704" i="3" a="1"/>
  <c r="J1704" i="3" s="1"/>
  <c r="K1704" i="3" s="1"/>
  <c r="J1705" i="3" a="1"/>
  <c r="J1705" i="3" s="1"/>
  <c r="K1705" i="3" s="1"/>
  <c r="J1706" i="3" a="1"/>
  <c r="J1706" i="3" s="1"/>
  <c r="J1707" i="3" a="1"/>
  <c r="J1707" i="3" s="1"/>
  <c r="J1708" i="3" a="1"/>
  <c r="J1708" i="3" s="1"/>
  <c r="K1708" i="3" s="1"/>
  <c r="J1709" i="3" a="1"/>
  <c r="J1709" i="3" s="1"/>
  <c r="K1709" i="3" s="1"/>
  <c r="J1710" i="3" a="1"/>
  <c r="J1710" i="3" s="1"/>
  <c r="K1710" i="3" s="1"/>
  <c r="J1711" i="3" a="1"/>
  <c r="J1711" i="3" s="1"/>
  <c r="J1712" i="3" a="1"/>
  <c r="J1712" i="3" s="1"/>
  <c r="J1713" i="3" a="1"/>
  <c r="J1713" i="3" s="1"/>
  <c r="J1714" i="3" a="1"/>
  <c r="J1714" i="3" s="1"/>
  <c r="K1714" i="3" s="1"/>
  <c r="J1715" i="3" a="1"/>
  <c r="J1715" i="3" s="1"/>
  <c r="K1715" i="3" s="1"/>
  <c r="J1716" i="3" a="1"/>
  <c r="J1716" i="3" s="1"/>
  <c r="K1716" i="3" s="1"/>
  <c r="J1717" i="3" a="1"/>
  <c r="J1717" i="3" s="1"/>
  <c r="K1717" i="3" s="1"/>
  <c r="J1718" i="3" a="1"/>
  <c r="J1718" i="3" s="1"/>
  <c r="J1719" i="3" a="1"/>
  <c r="J1719" i="3" s="1"/>
  <c r="K1719" i="3" s="1"/>
  <c r="J1720" i="3" a="1"/>
  <c r="J1720" i="3" s="1"/>
  <c r="J1721" i="3" a="1"/>
  <c r="J1721" i="3" s="1"/>
  <c r="K1721" i="3" s="1"/>
  <c r="J1722" i="3" a="1"/>
  <c r="J1722" i="3" s="1"/>
  <c r="K1722" i="3" s="1"/>
  <c r="J1723" i="3" a="1"/>
  <c r="J1723" i="3" s="1"/>
  <c r="K1723" i="3" s="1"/>
  <c r="J1724" i="3" a="1"/>
  <c r="J1724" i="3" s="1"/>
  <c r="K1724" i="3" s="1"/>
  <c r="J1725" i="3" a="1"/>
  <c r="J1725" i="3" s="1"/>
  <c r="J1726" i="3" a="1"/>
  <c r="J1726" i="3" s="1"/>
  <c r="K1726" i="3" s="1"/>
  <c r="J1727" i="3" a="1"/>
  <c r="J1727" i="3" s="1"/>
  <c r="J1728" i="3" a="1"/>
  <c r="J1728" i="3" s="1"/>
  <c r="K1728" i="3" s="1"/>
  <c r="J1729" i="3" a="1"/>
  <c r="J1729" i="3" s="1"/>
  <c r="K1729" i="3" s="1"/>
  <c r="J1730" i="3" a="1"/>
  <c r="J1730" i="3" s="1"/>
  <c r="J1731" i="3" a="1"/>
  <c r="J1731" i="3" s="1"/>
  <c r="K1731" i="3" s="1"/>
  <c r="J1732" i="3" a="1"/>
  <c r="J1732" i="3" s="1"/>
  <c r="J1733" i="3" a="1"/>
  <c r="J1733" i="3" s="1"/>
  <c r="K1733" i="3" s="1"/>
  <c r="J1734" i="3" a="1"/>
  <c r="J1734" i="3" s="1"/>
  <c r="J1735" i="3" a="1"/>
  <c r="J1735" i="3" s="1"/>
  <c r="K1735" i="3" s="1"/>
  <c r="J1736" i="3" a="1"/>
  <c r="J1736" i="3" s="1"/>
  <c r="K1736" i="3" s="1"/>
  <c r="J1737" i="3" a="1"/>
  <c r="J1737" i="3" s="1"/>
  <c r="K1737" i="3" s="1"/>
  <c r="J1738" i="3" a="1"/>
  <c r="J1738" i="3" s="1"/>
  <c r="K1738" i="3" s="1"/>
  <c r="J1739" i="3" a="1"/>
  <c r="J1739" i="3" s="1"/>
  <c r="J1740" i="3" a="1"/>
  <c r="J1740" i="3" s="1"/>
  <c r="K1740" i="3" s="1"/>
  <c r="J1741" i="3" a="1"/>
  <c r="J1741" i="3" s="1"/>
  <c r="J1742" i="3" a="1"/>
  <c r="J1742" i="3" s="1"/>
  <c r="K1742" i="3" s="1"/>
  <c r="J1743" i="3" a="1"/>
  <c r="J1743" i="3" s="1"/>
  <c r="J1744" i="3" a="1"/>
  <c r="J1744" i="3" s="1"/>
  <c r="K1744" i="3" s="1"/>
  <c r="J1745" i="3" a="1"/>
  <c r="J1745" i="3" s="1"/>
  <c r="J1746" i="3" a="1"/>
  <c r="J1746" i="3" s="1"/>
  <c r="K1746" i="3" s="1"/>
  <c r="J1747" i="3" a="1"/>
  <c r="J1747" i="3" s="1"/>
  <c r="K1747" i="3" s="1"/>
  <c r="J1748" i="3" a="1"/>
  <c r="J1748" i="3" s="1"/>
  <c r="K1748" i="3" s="1"/>
  <c r="J1749" i="3" a="1"/>
  <c r="J1749" i="3" s="1"/>
  <c r="J1750" i="3" a="1"/>
  <c r="J1750" i="3" s="1"/>
  <c r="K1750" i="3" s="1"/>
  <c r="J1751" i="3" a="1"/>
  <c r="J1751" i="3" s="1"/>
  <c r="K1751" i="3" s="1"/>
  <c r="J1752" i="3" a="1"/>
  <c r="J1752" i="3" s="1"/>
  <c r="K1752" i="3" s="1"/>
  <c r="J1753" i="3" a="1"/>
  <c r="J1753" i="3" s="1"/>
  <c r="K1753" i="3" s="1"/>
  <c r="J1754" i="3" a="1"/>
  <c r="J1754" i="3" s="1"/>
  <c r="J1755" i="3" a="1"/>
  <c r="J1755" i="3" s="1"/>
  <c r="K1755" i="3" s="1"/>
  <c r="J1756" i="3" a="1"/>
  <c r="J1756" i="3" s="1"/>
  <c r="J1757" i="3" a="1"/>
  <c r="J1757" i="3" s="1"/>
  <c r="K1757" i="3" s="1"/>
  <c r="J1758" i="3" a="1"/>
  <c r="J1758" i="3" s="1"/>
  <c r="K1758" i="3" s="1"/>
  <c r="J1759" i="3" a="1"/>
  <c r="J1759" i="3" s="1"/>
  <c r="K1759" i="3" s="1"/>
  <c r="J1760" i="3" a="1"/>
  <c r="J1760" i="3" s="1"/>
  <c r="K1760" i="3" s="1"/>
  <c r="J1761" i="3" a="1"/>
  <c r="J1761" i="3" s="1"/>
  <c r="J1762" i="3" a="1"/>
  <c r="J1762" i="3" s="1"/>
  <c r="K1762" i="3" s="1"/>
  <c r="J1763" i="3" a="1"/>
  <c r="J1763" i="3" s="1"/>
  <c r="J1764" i="3" a="1"/>
  <c r="J1764" i="3" s="1"/>
  <c r="K1764" i="3" s="1"/>
  <c r="J1765" i="3" a="1"/>
  <c r="J1765" i="3" s="1"/>
  <c r="K1765" i="3" s="1"/>
  <c r="J1766" i="3" a="1"/>
  <c r="J1766" i="3" s="1"/>
  <c r="J1767" i="3" a="1"/>
  <c r="J1767" i="3" s="1"/>
  <c r="K1767" i="3" s="1"/>
  <c r="J1768" i="3" a="1"/>
  <c r="J1768" i="3" s="1"/>
  <c r="J1769" i="3" a="1"/>
  <c r="J1769" i="3" s="1"/>
  <c r="K1769" i="3" s="1"/>
  <c r="J1770" i="3" a="1"/>
  <c r="J1770" i="3" s="1"/>
  <c r="K1770" i="3" s="1"/>
  <c r="J1771" i="3" a="1"/>
  <c r="J1771" i="3" s="1"/>
  <c r="K1771" i="3" s="1"/>
  <c r="J1772" i="3" a="1"/>
  <c r="J1772" i="3" s="1"/>
  <c r="K1772" i="3" s="1"/>
  <c r="J1773" i="3" a="1"/>
  <c r="J1773" i="3" s="1"/>
  <c r="J1774" i="3" a="1"/>
  <c r="J1774" i="3" s="1"/>
  <c r="J1775" i="3" a="1"/>
  <c r="J1775" i="3" s="1"/>
  <c r="J1776" i="3" a="1"/>
  <c r="J1776" i="3" s="1"/>
  <c r="K1776" i="3" s="1"/>
  <c r="J1777" i="3" a="1"/>
  <c r="J1777" i="3" s="1"/>
  <c r="K1777" i="3" s="1"/>
  <c r="J1778" i="3" a="1"/>
  <c r="J1778" i="3" s="1"/>
  <c r="J1779" i="3" a="1"/>
  <c r="J1779" i="3" s="1"/>
  <c r="J1780" i="3" a="1"/>
  <c r="J1780" i="3" s="1"/>
  <c r="J1781" i="3" a="1"/>
  <c r="J1781" i="3" s="1"/>
  <c r="K1781" i="3" s="1"/>
  <c r="J1782" i="3" a="1"/>
  <c r="J1782" i="3" s="1"/>
  <c r="K1782" i="3" s="1"/>
  <c r="J1783" i="3" a="1"/>
  <c r="J1783" i="3" s="1"/>
  <c r="K1783" i="3" s="1"/>
  <c r="J1784" i="3" a="1"/>
  <c r="J1784" i="3" s="1"/>
  <c r="J1785" i="3" a="1"/>
  <c r="J1785" i="3" s="1"/>
  <c r="J1786" i="3" a="1"/>
  <c r="J1786" i="3" s="1"/>
  <c r="K1786" i="3" s="1"/>
  <c r="J1787" i="3" a="1"/>
  <c r="J1787" i="3" s="1"/>
  <c r="J1788" i="3" a="1"/>
  <c r="J1788" i="3" s="1"/>
  <c r="K1788" i="3" s="1"/>
  <c r="J1789" i="3" a="1"/>
  <c r="J1789" i="3" s="1"/>
  <c r="K1789" i="3" s="1"/>
  <c r="J1790" i="3" a="1"/>
  <c r="J1790" i="3" s="1"/>
  <c r="J1791" i="3" a="1"/>
  <c r="J1791" i="3" s="1"/>
  <c r="K1791" i="3" s="1"/>
  <c r="J1792" i="3" a="1"/>
  <c r="J1792" i="3" s="1"/>
  <c r="J1793" i="3" a="1"/>
  <c r="J1793" i="3" s="1"/>
  <c r="K1793" i="3" s="1"/>
  <c r="J1794" i="3" a="1"/>
  <c r="J1794" i="3" s="1"/>
  <c r="K1794" i="3" s="1"/>
  <c r="J1795" i="3" a="1"/>
  <c r="J1795" i="3" s="1"/>
  <c r="K1795" i="3" s="1"/>
  <c r="J1796" i="3" a="1"/>
  <c r="J1796" i="3" s="1"/>
  <c r="J1797" i="3" a="1"/>
  <c r="J1797" i="3" s="1"/>
  <c r="K1797" i="3" s="1"/>
  <c r="J1798" i="3" a="1"/>
  <c r="J1798" i="3" s="1"/>
  <c r="J1799" i="3" a="1"/>
  <c r="J1799" i="3" s="1"/>
  <c r="J1800" i="3" a="1"/>
  <c r="J1800" i="3" s="1"/>
  <c r="K1800" i="3" s="1"/>
  <c r="J1801" i="3" a="1"/>
  <c r="J1801" i="3" s="1"/>
  <c r="K1801" i="3" s="1"/>
  <c r="J1802" i="3" a="1"/>
  <c r="J1802" i="3" s="1"/>
  <c r="J1803" i="3" a="1"/>
  <c r="J1803" i="3" s="1"/>
  <c r="K1803" i="3" s="1"/>
  <c r="J1804" i="3" a="1"/>
  <c r="J1804" i="3" s="1"/>
  <c r="J1805" i="3" a="1"/>
  <c r="J1805" i="3" s="1"/>
  <c r="K1805" i="3" s="1"/>
  <c r="J1806" i="3" a="1"/>
  <c r="J1806" i="3" s="1"/>
  <c r="J1807" i="3" a="1"/>
  <c r="J1807" i="3" s="1"/>
  <c r="K1807" i="3" s="1"/>
  <c r="J1808" i="3" a="1"/>
  <c r="J1808" i="3" s="1"/>
  <c r="J1809" i="3" a="1"/>
  <c r="J1809" i="3" s="1"/>
  <c r="K1809" i="3" s="1"/>
  <c r="J1810" i="3" a="1"/>
  <c r="J1810" i="3" s="1"/>
  <c r="K1810" i="3" s="1"/>
  <c r="J1811" i="3" a="1"/>
  <c r="J1811" i="3" s="1"/>
  <c r="J1812" i="3" a="1"/>
  <c r="J1812" i="3" s="1"/>
  <c r="K1812" i="3" s="1"/>
  <c r="J1813" i="3" a="1"/>
  <c r="J1813" i="3" s="1"/>
  <c r="K1813" i="3" s="1"/>
  <c r="J1814" i="3" a="1"/>
  <c r="J1814" i="3" s="1"/>
  <c r="J1815" i="3" a="1"/>
  <c r="J1815" i="3" s="1"/>
  <c r="K1815" i="3" s="1"/>
  <c r="J1816" i="3" a="1"/>
  <c r="J1816" i="3" s="1"/>
  <c r="J1817" i="3" a="1"/>
  <c r="J1817" i="3" s="1"/>
  <c r="K1817" i="3" s="1"/>
  <c r="J1818" i="3" a="1"/>
  <c r="J1818" i="3" s="1"/>
  <c r="K1818" i="3" s="1"/>
  <c r="J1819" i="3" a="1"/>
  <c r="J1819" i="3" s="1"/>
  <c r="K1819" i="3" s="1"/>
  <c r="J1820" i="3" a="1"/>
  <c r="J1820" i="3" s="1"/>
  <c r="J1821" i="3" a="1"/>
  <c r="J1821" i="3" s="1"/>
  <c r="K1821" i="3" s="1"/>
  <c r="J1822" i="3" a="1"/>
  <c r="J1822" i="3" s="1"/>
  <c r="K1822" i="3" s="1"/>
  <c r="J1823" i="3" a="1"/>
  <c r="J1823" i="3" s="1"/>
  <c r="J1824" i="3" a="1"/>
  <c r="J1824" i="3" s="1"/>
  <c r="K1824" i="3" s="1"/>
  <c r="J1825" i="3" a="1"/>
  <c r="J1825" i="3" s="1"/>
  <c r="K1825" i="3" s="1"/>
  <c r="J1826" i="3" a="1"/>
  <c r="J1826" i="3" s="1"/>
  <c r="J1827" i="3" a="1"/>
  <c r="J1827" i="3" s="1"/>
  <c r="K1827" i="3" s="1"/>
  <c r="J1828" i="3" a="1"/>
  <c r="J1828" i="3" s="1"/>
  <c r="K1828" i="3" s="1"/>
  <c r="J1829" i="3" a="1"/>
  <c r="J1829" i="3" s="1"/>
  <c r="J1830" i="3" a="1"/>
  <c r="J1830" i="3" s="1"/>
  <c r="J1831" i="3" a="1"/>
  <c r="J1831" i="3" s="1"/>
  <c r="K1831" i="3" s="1"/>
  <c r="J1832" i="3" a="1"/>
  <c r="J1832" i="3" s="1"/>
  <c r="K1832" i="3" s="1"/>
  <c r="J1833" i="3" a="1"/>
  <c r="J1833" i="3" s="1"/>
  <c r="K1833" i="3" s="1"/>
  <c r="J1834" i="3" a="1"/>
  <c r="J1834" i="3" s="1"/>
  <c r="J1835" i="3" a="1"/>
  <c r="J1835" i="3" s="1"/>
  <c r="K1835" i="3" s="1"/>
  <c r="J1836" i="3" a="1"/>
  <c r="J1836" i="3" s="1"/>
  <c r="K1836" i="3" s="1"/>
  <c r="J1837" i="3" a="1"/>
  <c r="J1837" i="3" s="1"/>
  <c r="K1837" i="3" s="1"/>
  <c r="J1838" i="3" a="1"/>
  <c r="J1838" i="3" s="1"/>
  <c r="J1839" i="3" a="1"/>
  <c r="J1839" i="3" s="1"/>
  <c r="J1840" i="3" a="1"/>
  <c r="J1840" i="3" s="1"/>
  <c r="K1840" i="3" s="1"/>
  <c r="J1841" i="3" a="1"/>
  <c r="J1841" i="3" s="1"/>
  <c r="K1841" i="3" s="1"/>
  <c r="J1842" i="3" a="1"/>
  <c r="J1842" i="3" s="1"/>
  <c r="J1843" i="3" a="1"/>
  <c r="J1843" i="3" s="1"/>
  <c r="K1843" i="3" s="1"/>
  <c r="J1844" i="3" a="1"/>
  <c r="J1844" i="3" s="1"/>
  <c r="K1844" i="3" s="1"/>
  <c r="J1845" i="3" a="1"/>
  <c r="J1845" i="3" s="1"/>
  <c r="K1845" i="3" s="1"/>
  <c r="J1846" i="3" a="1"/>
  <c r="J1846" i="3" s="1"/>
  <c r="K1846" i="3" s="1"/>
  <c r="J1847" i="3" a="1"/>
  <c r="J1847" i="3" s="1"/>
  <c r="K1847" i="3" s="1"/>
  <c r="J1848" i="3" a="1"/>
  <c r="J1848" i="3" s="1"/>
  <c r="J1849" i="3" a="1"/>
  <c r="J1849" i="3" s="1"/>
  <c r="K1849" i="3" s="1"/>
  <c r="J1850" i="3" a="1"/>
  <c r="J1850" i="3" s="1"/>
  <c r="J1851" i="3" a="1"/>
  <c r="J1851" i="3" s="1"/>
  <c r="J1852" i="3" a="1"/>
  <c r="J1852" i="3" s="1"/>
  <c r="K1852" i="3" s="1"/>
  <c r="J1853" i="3" a="1"/>
  <c r="J1853" i="3" s="1"/>
  <c r="K1853" i="3" s="1"/>
  <c r="J1854" i="3" a="1"/>
  <c r="J1854" i="3" s="1"/>
  <c r="J1855" i="3" a="1"/>
  <c r="J1855" i="3" s="1"/>
  <c r="J1856" i="3" a="1"/>
  <c r="J1856" i="3" s="1"/>
  <c r="K1856" i="3" s="1"/>
  <c r="J1857" i="3" a="1"/>
  <c r="J1857" i="3" s="1"/>
  <c r="K1857" i="3" s="1"/>
  <c r="J1858" i="3" a="1"/>
  <c r="J1858" i="3" s="1"/>
  <c r="K1858" i="3" s="1"/>
  <c r="J1859" i="3" a="1"/>
  <c r="J1859" i="3" s="1"/>
  <c r="K1859" i="3" s="1"/>
  <c r="J1860" i="3" a="1"/>
  <c r="J1860" i="3" s="1"/>
  <c r="J1861" i="3" a="1"/>
  <c r="J1861" i="3" s="1"/>
  <c r="K1861" i="3" s="1"/>
  <c r="J1862" i="3" a="1"/>
  <c r="J1862" i="3" s="1"/>
  <c r="K1785" i="3"/>
  <c r="K1470" i="3"/>
  <c r="K1451" i="3"/>
  <c r="K1429" i="3"/>
  <c r="K1226" i="3"/>
  <c r="K1149" i="3"/>
  <c r="K1128" i="3"/>
  <c r="K1102" i="3"/>
  <c r="K1082" i="3"/>
  <c r="K1061" i="3"/>
  <c r="K1024" i="3"/>
  <c r="K954" i="3"/>
  <c r="K861" i="3"/>
  <c r="K851" i="3"/>
  <c r="K850" i="3"/>
  <c r="K833" i="3"/>
  <c r="K817" i="3"/>
  <c r="K785" i="3"/>
  <c r="K782" i="3"/>
  <c r="K687" i="3"/>
  <c r="K658" i="3"/>
  <c r="K603" i="3"/>
  <c r="K563" i="3"/>
  <c r="K485" i="3"/>
  <c r="K474" i="3"/>
  <c r="K473" i="3"/>
  <c r="K471" i="3"/>
  <c r="K408" i="3"/>
  <c r="K380" i="3"/>
  <c r="K373" i="3"/>
  <c r="K298" i="3"/>
  <c r="K267" i="3"/>
  <c r="K251" i="3"/>
  <c r="K221" i="3"/>
  <c r="K179" i="3"/>
  <c r="J65" i="3" a="1"/>
  <c r="J65" i="3" s="1"/>
  <c r="K65" i="3" s="1"/>
  <c r="G2" i="3"/>
  <c r="H2" i="3" s="1"/>
  <c r="G3" i="3"/>
  <c r="H3" i="3" s="1"/>
  <c r="G4" i="3"/>
  <c r="H4" i="3" s="1"/>
  <c r="G5" i="3"/>
  <c r="H5" i="3" s="1"/>
  <c r="G6" i="3"/>
  <c r="H6" i="3" s="1"/>
  <c r="G7" i="3"/>
  <c r="H7" i="3" s="1"/>
  <c r="G8" i="3"/>
  <c r="H8" i="3" s="1"/>
  <c r="G9" i="3"/>
  <c r="H9" i="3" s="1"/>
  <c r="G10" i="3"/>
  <c r="H10" i="3" s="1"/>
  <c r="G11" i="3"/>
  <c r="H11" i="3" s="1"/>
  <c r="G12" i="3"/>
  <c r="H12" i="3" s="1"/>
  <c r="G13" i="3"/>
  <c r="H13" i="3" s="1"/>
  <c r="G14" i="3"/>
  <c r="H14" i="3" s="1"/>
  <c r="G15" i="3"/>
  <c r="H15" i="3" s="1"/>
  <c r="G16" i="3"/>
  <c r="H16" i="3" s="1"/>
  <c r="G17" i="3"/>
  <c r="H17" i="3" s="1"/>
  <c r="G18" i="3"/>
  <c r="H18" i="3" s="1"/>
  <c r="G19" i="3"/>
  <c r="H19" i="3" s="1"/>
  <c r="G20" i="3"/>
  <c r="H20" i="3" s="1"/>
  <c r="G21" i="3"/>
  <c r="H21" i="3" s="1"/>
  <c r="G22" i="3"/>
  <c r="H22" i="3" s="1"/>
  <c r="G23" i="3"/>
  <c r="H23" i="3" s="1"/>
  <c r="G24" i="3"/>
  <c r="H24" i="3" s="1"/>
  <c r="G25" i="3"/>
  <c r="H25" i="3" s="1"/>
  <c r="G26" i="3"/>
  <c r="H26" i="3" s="1"/>
  <c r="G27" i="3"/>
  <c r="H27" i="3" s="1"/>
  <c r="G28" i="3"/>
  <c r="H28" i="3" s="1"/>
  <c r="G29" i="3"/>
  <c r="H29" i="3" s="1"/>
  <c r="G30" i="3"/>
  <c r="H30" i="3" s="1"/>
  <c r="G31" i="3"/>
  <c r="H31" i="3" s="1"/>
  <c r="G32" i="3"/>
  <c r="H32" i="3" s="1"/>
  <c r="G33" i="3"/>
  <c r="H33" i="3" s="1"/>
  <c r="G34" i="3"/>
  <c r="H34" i="3" s="1"/>
  <c r="G35" i="3"/>
  <c r="H35" i="3" s="1"/>
  <c r="G36" i="3"/>
  <c r="H36" i="3" s="1"/>
  <c r="G37" i="3"/>
  <c r="H37" i="3" s="1"/>
  <c r="G38" i="3"/>
  <c r="H38" i="3" s="1"/>
  <c r="G39" i="3"/>
  <c r="H39" i="3" s="1"/>
  <c r="G40" i="3"/>
  <c r="H40" i="3" s="1"/>
  <c r="G41" i="3"/>
  <c r="H41" i="3" s="1"/>
  <c r="G42" i="3"/>
  <c r="H42" i="3" s="1"/>
  <c r="G43" i="3"/>
  <c r="H43" i="3" s="1"/>
  <c r="G44" i="3"/>
  <c r="H44" i="3" s="1"/>
  <c r="G45" i="3"/>
  <c r="H45" i="3" s="1"/>
  <c r="G46" i="3"/>
  <c r="H46" i="3" s="1"/>
  <c r="G47" i="3"/>
  <c r="H47" i="3" s="1"/>
  <c r="G48" i="3"/>
  <c r="H48" i="3" s="1"/>
  <c r="G49" i="3"/>
  <c r="H49" i="3" s="1"/>
  <c r="G50" i="3"/>
  <c r="H50" i="3" s="1"/>
  <c r="G51" i="3"/>
  <c r="H51" i="3" s="1"/>
  <c r="G52" i="3"/>
  <c r="H52" i="3" s="1"/>
  <c r="G53" i="3"/>
  <c r="H53" i="3" s="1"/>
  <c r="G54" i="3"/>
  <c r="H54" i="3" s="1"/>
  <c r="G55" i="3"/>
  <c r="H55" i="3" s="1"/>
  <c r="G56" i="3"/>
  <c r="H56" i="3" s="1"/>
  <c r="G57" i="3"/>
  <c r="H57" i="3" s="1"/>
  <c r="G58" i="3"/>
  <c r="H58" i="3" s="1"/>
  <c r="G59" i="3"/>
  <c r="H59" i="3" s="1"/>
  <c r="G60" i="3"/>
  <c r="H60" i="3" s="1"/>
  <c r="G61" i="3"/>
  <c r="H61" i="3" s="1"/>
  <c r="G62" i="3"/>
  <c r="H62" i="3" s="1"/>
  <c r="G63" i="3"/>
  <c r="H63" i="3" s="1"/>
  <c r="G64" i="3"/>
  <c r="H64" i="3" s="1"/>
  <c r="G65" i="3"/>
  <c r="H65" i="3" s="1"/>
  <c r="G66" i="3"/>
  <c r="H66" i="3" s="1"/>
  <c r="G67" i="3"/>
  <c r="H67" i="3" s="1"/>
  <c r="G68" i="3"/>
  <c r="H68" i="3" s="1"/>
  <c r="G69" i="3"/>
  <c r="H69" i="3" s="1"/>
  <c r="G70" i="3"/>
  <c r="H70" i="3" s="1"/>
  <c r="G71" i="3"/>
  <c r="H71" i="3" s="1"/>
  <c r="G72" i="3"/>
  <c r="H72" i="3" s="1"/>
  <c r="G73" i="3"/>
  <c r="H73" i="3" s="1"/>
  <c r="G74" i="3"/>
  <c r="H74" i="3" s="1"/>
  <c r="G75" i="3"/>
  <c r="H75" i="3" s="1"/>
  <c r="G76" i="3"/>
  <c r="H76" i="3" s="1"/>
  <c r="G77" i="3"/>
  <c r="H77" i="3" s="1"/>
  <c r="G78" i="3"/>
  <c r="H78" i="3" s="1"/>
  <c r="G79" i="3"/>
  <c r="H79" i="3" s="1"/>
  <c r="G80" i="3"/>
  <c r="H80" i="3" s="1"/>
  <c r="G81" i="3"/>
  <c r="H81" i="3" s="1"/>
  <c r="G82" i="3"/>
  <c r="H82" i="3" s="1"/>
  <c r="G83" i="3"/>
  <c r="H83" i="3" s="1"/>
  <c r="G84" i="3"/>
  <c r="H84" i="3" s="1"/>
  <c r="G85" i="3"/>
  <c r="H85" i="3" s="1"/>
  <c r="G86" i="3"/>
  <c r="H86" i="3" s="1"/>
  <c r="G87" i="3"/>
  <c r="H87" i="3" s="1"/>
  <c r="G88" i="3"/>
  <c r="H88" i="3" s="1"/>
  <c r="G89" i="3"/>
  <c r="H89" i="3" s="1"/>
  <c r="G90" i="3"/>
  <c r="H90" i="3" s="1"/>
  <c r="G91" i="3"/>
  <c r="H91" i="3" s="1"/>
  <c r="G92" i="3"/>
  <c r="H92" i="3" s="1"/>
  <c r="G93" i="3"/>
  <c r="H93" i="3" s="1"/>
  <c r="G94" i="3"/>
  <c r="H94" i="3" s="1"/>
  <c r="G95" i="3"/>
  <c r="H95" i="3" s="1"/>
  <c r="G96" i="3"/>
  <c r="H96" i="3" s="1"/>
  <c r="G97" i="3"/>
  <c r="H97" i="3" s="1"/>
  <c r="G98" i="3"/>
  <c r="H98" i="3" s="1"/>
  <c r="G99" i="3"/>
  <c r="H99" i="3" s="1"/>
  <c r="G100" i="3"/>
  <c r="H100" i="3" s="1"/>
  <c r="G101" i="3"/>
  <c r="H101" i="3" s="1"/>
  <c r="G102" i="3"/>
  <c r="H102" i="3" s="1"/>
  <c r="G103" i="3"/>
  <c r="H103" i="3" s="1"/>
  <c r="G104" i="3"/>
  <c r="H104" i="3" s="1"/>
  <c r="G105" i="3"/>
  <c r="H105" i="3" s="1"/>
  <c r="G106" i="3"/>
  <c r="H106" i="3" s="1"/>
  <c r="G107" i="3"/>
  <c r="H107" i="3" s="1"/>
  <c r="G108" i="3"/>
  <c r="H108" i="3" s="1"/>
  <c r="G109" i="3"/>
  <c r="H109" i="3" s="1"/>
  <c r="G110" i="3"/>
  <c r="H110" i="3" s="1"/>
  <c r="G111" i="3"/>
  <c r="H111" i="3" s="1"/>
  <c r="G112" i="3"/>
  <c r="H112" i="3" s="1"/>
  <c r="G113" i="3"/>
  <c r="H113" i="3" s="1"/>
  <c r="G114" i="3"/>
  <c r="H114" i="3" s="1"/>
  <c r="G115" i="3"/>
  <c r="H115" i="3" s="1"/>
  <c r="G116" i="3"/>
  <c r="H116" i="3" s="1"/>
  <c r="G117" i="3"/>
  <c r="H117" i="3" s="1"/>
  <c r="G118" i="3"/>
  <c r="H118" i="3" s="1"/>
  <c r="G119" i="3"/>
  <c r="H119" i="3" s="1"/>
  <c r="G120" i="3"/>
  <c r="H120" i="3" s="1"/>
  <c r="G121" i="3"/>
  <c r="H121" i="3" s="1"/>
  <c r="G122" i="3"/>
  <c r="H122" i="3" s="1"/>
  <c r="G123" i="3"/>
  <c r="H123" i="3" s="1"/>
  <c r="G124" i="3"/>
  <c r="H124" i="3" s="1"/>
  <c r="G125" i="3"/>
  <c r="H125" i="3" s="1"/>
  <c r="G126" i="3"/>
  <c r="H126" i="3" s="1"/>
  <c r="G127" i="3"/>
  <c r="H127" i="3" s="1"/>
  <c r="G128" i="3"/>
  <c r="H128" i="3" s="1"/>
  <c r="G129" i="3"/>
  <c r="H129" i="3" s="1"/>
  <c r="G130" i="3"/>
  <c r="H130" i="3" s="1"/>
  <c r="G131" i="3"/>
  <c r="H131" i="3" s="1"/>
  <c r="G132" i="3"/>
  <c r="H132" i="3" s="1"/>
  <c r="G133" i="3"/>
  <c r="H133" i="3" s="1"/>
  <c r="G134" i="3"/>
  <c r="H134" i="3" s="1"/>
  <c r="G135" i="3"/>
  <c r="H135" i="3" s="1"/>
  <c r="G136" i="3"/>
  <c r="H136" i="3" s="1"/>
  <c r="G137" i="3"/>
  <c r="H137" i="3" s="1"/>
  <c r="G138" i="3"/>
  <c r="H138" i="3" s="1"/>
  <c r="G139" i="3"/>
  <c r="H139" i="3" s="1"/>
  <c r="G140" i="3"/>
  <c r="H140" i="3" s="1"/>
  <c r="G141" i="3"/>
  <c r="H141" i="3" s="1"/>
  <c r="G142" i="3"/>
  <c r="H142" i="3" s="1"/>
  <c r="G143" i="3"/>
  <c r="H143" i="3" s="1"/>
  <c r="G144" i="3"/>
  <c r="H144" i="3" s="1"/>
  <c r="G145" i="3"/>
  <c r="H145" i="3" s="1"/>
  <c r="G146" i="3"/>
  <c r="H146" i="3" s="1"/>
  <c r="G147" i="3"/>
  <c r="H147" i="3" s="1"/>
  <c r="G148" i="3"/>
  <c r="H148" i="3" s="1"/>
  <c r="G149" i="3"/>
  <c r="H149" i="3" s="1"/>
  <c r="G150" i="3"/>
  <c r="H150" i="3" s="1"/>
  <c r="G151" i="3"/>
  <c r="H151" i="3" s="1"/>
  <c r="G152" i="3"/>
  <c r="H152" i="3" s="1"/>
  <c r="G153" i="3"/>
  <c r="H153" i="3" s="1"/>
  <c r="G154" i="3"/>
  <c r="H154" i="3" s="1"/>
  <c r="G155" i="3"/>
  <c r="H155" i="3" s="1"/>
  <c r="G156" i="3"/>
  <c r="H156" i="3" s="1"/>
  <c r="G157" i="3"/>
  <c r="H157" i="3" s="1"/>
  <c r="G158" i="3"/>
  <c r="H158" i="3" s="1"/>
  <c r="G159" i="3"/>
  <c r="H159" i="3" s="1"/>
  <c r="G160" i="3"/>
  <c r="H160" i="3" s="1"/>
  <c r="G161" i="3"/>
  <c r="H161" i="3" s="1"/>
  <c r="G162" i="3"/>
  <c r="H162" i="3" s="1"/>
  <c r="G163" i="3"/>
  <c r="H163" i="3" s="1"/>
  <c r="G164" i="3"/>
  <c r="H164" i="3" s="1"/>
  <c r="G165" i="3"/>
  <c r="H165" i="3" s="1"/>
  <c r="G166" i="3"/>
  <c r="H166" i="3" s="1"/>
  <c r="G167" i="3"/>
  <c r="H167" i="3" s="1"/>
  <c r="G168" i="3"/>
  <c r="H168" i="3" s="1"/>
  <c r="G169" i="3"/>
  <c r="H169" i="3" s="1"/>
  <c r="G170" i="3"/>
  <c r="H170" i="3" s="1"/>
  <c r="G171" i="3"/>
  <c r="H171" i="3" s="1"/>
  <c r="G172" i="3"/>
  <c r="H172" i="3" s="1"/>
  <c r="G173" i="3"/>
  <c r="H173" i="3" s="1"/>
  <c r="G174" i="3"/>
  <c r="H174" i="3" s="1"/>
  <c r="G175" i="3"/>
  <c r="H175" i="3" s="1"/>
  <c r="G176" i="3"/>
  <c r="H176" i="3" s="1"/>
  <c r="G177" i="3"/>
  <c r="H177" i="3" s="1"/>
  <c r="G178" i="3"/>
  <c r="H178" i="3" s="1"/>
  <c r="G179" i="3"/>
  <c r="H179" i="3" s="1"/>
  <c r="G180" i="3"/>
  <c r="H180" i="3" s="1"/>
  <c r="G181" i="3"/>
  <c r="H181" i="3" s="1"/>
  <c r="G182" i="3"/>
  <c r="H182" i="3" s="1"/>
  <c r="G183" i="3"/>
  <c r="H183" i="3" s="1"/>
  <c r="G184" i="3"/>
  <c r="H184" i="3" s="1"/>
  <c r="G185" i="3"/>
  <c r="H185" i="3" s="1"/>
  <c r="G186" i="3"/>
  <c r="H186" i="3" s="1"/>
  <c r="G187" i="3"/>
  <c r="H187" i="3" s="1"/>
  <c r="G188" i="3"/>
  <c r="H188" i="3" s="1"/>
  <c r="G189" i="3"/>
  <c r="H189" i="3" s="1"/>
  <c r="G190" i="3"/>
  <c r="H190" i="3" s="1"/>
  <c r="G191" i="3"/>
  <c r="H191" i="3" s="1"/>
  <c r="G192" i="3"/>
  <c r="H192" i="3" s="1"/>
  <c r="G193" i="3"/>
  <c r="H193" i="3" s="1"/>
  <c r="G194" i="3"/>
  <c r="H194" i="3" s="1"/>
  <c r="G195" i="3"/>
  <c r="H195" i="3" s="1"/>
  <c r="G196" i="3"/>
  <c r="H196" i="3" s="1"/>
  <c r="G197" i="3"/>
  <c r="H197" i="3" s="1"/>
  <c r="G198" i="3"/>
  <c r="H198" i="3" s="1"/>
  <c r="G199" i="3"/>
  <c r="H199" i="3" s="1"/>
  <c r="G200" i="3"/>
  <c r="H200" i="3" s="1"/>
  <c r="G201" i="3"/>
  <c r="H201" i="3" s="1"/>
  <c r="G202" i="3"/>
  <c r="H202" i="3" s="1"/>
  <c r="G203" i="3"/>
  <c r="H203" i="3" s="1"/>
  <c r="G204" i="3"/>
  <c r="H204" i="3" s="1"/>
  <c r="G205" i="3"/>
  <c r="H205" i="3" s="1"/>
  <c r="G206" i="3"/>
  <c r="H206" i="3" s="1"/>
  <c r="G207" i="3"/>
  <c r="H207" i="3" s="1"/>
  <c r="G208" i="3"/>
  <c r="H208" i="3" s="1"/>
  <c r="G209" i="3"/>
  <c r="H209" i="3" s="1"/>
  <c r="G210" i="3"/>
  <c r="H210" i="3" s="1"/>
  <c r="G211" i="3"/>
  <c r="H211" i="3" s="1"/>
  <c r="G212" i="3"/>
  <c r="H212" i="3" s="1"/>
  <c r="G213" i="3"/>
  <c r="H213" i="3" s="1"/>
  <c r="G214" i="3"/>
  <c r="H214" i="3" s="1"/>
  <c r="G215" i="3"/>
  <c r="H215" i="3" s="1"/>
  <c r="G216" i="3"/>
  <c r="H216" i="3" s="1"/>
  <c r="G217" i="3"/>
  <c r="H217" i="3" s="1"/>
  <c r="G218" i="3"/>
  <c r="H218" i="3" s="1"/>
  <c r="G219" i="3"/>
  <c r="H219" i="3" s="1"/>
  <c r="G220" i="3"/>
  <c r="H220" i="3" s="1"/>
  <c r="G221" i="3"/>
  <c r="H221" i="3" s="1"/>
  <c r="G222" i="3"/>
  <c r="H222" i="3" s="1"/>
  <c r="G223" i="3"/>
  <c r="H223" i="3" s="1"/>
  <c r="G224" i="3"/>
  <c r="H224" i="3" s="1"/>
  <c r="G225" i="3"/>
  <c r="H225" i="3" s="1"/>
  <c r="G226" i="3"/>
  <c r="H226" i="3" s="1"/>
  <c r="G227" i="3"/>
  <c r="H227" i="3" s="1"/>
  <c r="G228" i="3"/>
  <c r="H228" i="3" s="1"/>
  <c r="G229" i="3"/>
  <c r="H229" i="3" s="1"/>
  <c r="G230" i="3"/>
  <c r="H230" i="3" s="1"/>
  <c r="G231" i="3"/>
  <c r="H231" i="3" s="1"/>
  <c r="G232" i="3"/>
  <c r="H232" i="3" s="1"/>
  <c r="G233" i="3"/>
  <c r="H233" i="3" s="1"/>
  <c r="G234" i="3"/>
  <c r="H234" i="3" s="1"/>
  <c r="G235" i="3"/>
  <c r="H235" i="3" s="1"/>
  <c r="G236" i="3"/>
  <c r="H236" i="3" s="1"/>
  <c r="G237" i="3"/>
  <c r="H237" i="3" s="1"/>
  <c r="G238" i="3"/>
  <c r="H238" i="3" s="1"/>
  <c r="G239" i="3"/>
  <c r="H239" i="3" s="1"/>
  <c r="G240" i="3"/>
  <c r="H240" i="3" s="1"/>
  <c r="G241" i="3"/>
  <c r="H241" i="3" s="1"/>
  <c r="G242" i="3"/>
  <c r="H242" i="3" s="1"/>
  <c r="G243" i="3"/>
  <c r="H243" i="3" s="1"/>
  <c r="G244" i="3"/>
  <c r="H244" i="3" s="1"/>
  <c r="G245" i="3"/>
  <c r="H245" i="3" s="1"/>
  <c r="G246" i="3"/>
  <c r="H246" i="3" s="1"/>
  <c r="G247" i="3"/>
  <c r="H247" i="3" s="1"/>
  <c r="G248" i="3"/>
  <c r="H248" i="3" s="1"/>
  <c r="G249" i="3"/>
  <c r="H249" i="3" s="1"/>
  <c r="G250" i="3"/>
  <c r="H250" i="3" s="1"/>
  <c r="G251" i="3"/>
  <c r="H251" i="3" s="1"/>
  <c r="G252" i="3"/>
  <c r="H252" i="3" s="1"/>
  <c r="G253" i="3"/>
  <c r="H253" i="3" s="1"/>
  <c r="G254" i="3"/>
  <c r="H254" i="3" s="1"/>
  <c r="G255" i="3"/>
  <c r="H255" i="3" s="1"/>
  <c r="G256" i="3"/>
  <c r="H256" i="3" s="1"/>
  <c r="G257" i="3"/>
  <c r="H257" i="3" s="1"/>
  <c r="G258" i="3"/>
  <c r="H258" i="3" s="1"/>
  <c r="G259" i="3"/>
  <c r="H259" i="3" s="1"/>
  <c r="G260" i="3"/>
  <c r="H260" i="3" s="1"/>
  <c r="G261" i="3"/>
  <c r="H261" i="3" s="1"/>
  <c r="G262" i="3"/>
  <c r="H262" i="3" s="1"/>
  <c r="G263" i="3"/>
  <c r="H263" i="3" s="1"/>
  <c r="G264" i="3"/>
  <c r="H264" i="3" s="1"/>
  <c r="G265" i="3"/>
  <c r="H265" i="3" s="1"/>
  <c r="G266" i="3"/>
  <c r="H266" i="3" s="1"/>
  <c r="G267" i="3"/>
  <c r="H267" i="3" s="1"/>
  <c r="G268" i="3"/>
  <c r="H268" i="3" s="1"/>
  <c r="G269" i="3"/>
  <c r="H269" i="3" s="1"/>
  <c r="G270" i="3"/>
  <c r="H270" i="3" s="1"/>
  <c r="G271" i="3"/>
  <c r="H271" i="3" s="1"/>
  <c r="G272" i="3"/>
  <c r="H272" i="3" s="1"/>
  <c r="G273" i="3"/>
  <c r="H273" i="3" s="1"/>
  <c r="G274" i="3"/>
  <c r="H274" i="3" s="1"/>
  <c r="G275" i="3"/>
  <c r="H275" i="3" s="1"/>
  <c r="G276" i="3"/>
  <c r="H276" i="3" s="1"/>
  <c r="G277" i="3"/>
  <c r="H277" i="3" s="1"/>
  <c r="G278" i="3"/>
  <c r="H278" i="3" s="1"/>
  <c r="G279" i="3"/>
  <c r="H279" i="3" s="1"/>
  <c r="G280" i="3"/>
  <c r="H280" i="3" s="1"/>
  <c r="G281" i="3"/>
  <c r="H281" i="3" s="1"/>
  <c r="G282" i="3"/>
  <c r="H282" i="3" s="1"/>
  <c r="G283" i="3"/>
  <c r="H283" i="3" s="1"/>
  <c r="G284" i="3"/>
  <c r="H284" i="3" s="1"/>
  <c r="G285" i="3"/>
  <c r="H285" i="3" s="1"/>
  <c r="G286" i="3"/>
  <c r="H286" i="3" s="1"/>
  <c r="G287" i="3"/>
  <c r="H287" i="3" s="1"/>
  <c r="G288" i="3"/>
  <c r="H288" i="3" s="1"/>
  <c r="G289" i="3"/>
  <c r="H289" i="3" s="1"/>
  <c r="G290" i="3"/>
  <c r="H290" i="3" s="1"/>
  <c r="G291" i="3"/>
  <c r="H291" i="3" s="1"/>
  <c r="G292" i="3"/>
  <c r="H292" i="3" s="1"/>
  <c r="G293" i="3"/>
  <c r="H293" i="3" s="1"/>
  <c r="G294" i="3"/>
  <c r="H294" i="3" s="1"/>
  <c r="G295" i="3"/>
  <c r="H295" i="3" s="1"/>
  <c r="G296" i="3"/>
  <c r="H296" i="3" s="1"/>
  <c r="G297" i="3"/>
  <c r="H297" i="3" s="1"/>
  <c r="G298" i="3"/>
  <c r="H298" i="3" s="1"/>
  <c r="G299" i="3"/>
  <c r="H299" i="3" s="1"/>
  <c r="G300" i="3"/>
  <c r="H300" i="3" s="1"/>
  <c r="G301" i="3"/>
  <c r="H301" i="3" s="1"/>
  <c r="G302" i="3"/>
  <c r="H302" i="3" s="1"/>
  <c r="G303" i="3"/>
  <c r="H303" i="3" s="1"/>
  <c r="G304" i="3"/>
  <c r="H304" i="3" s="1"/>
  <c r="G305" i="3"/>
  <c r="H305" i="3" s="1"/>
  <c r="G306" i="3"/>
  <c r="H306" i="3" s="1"/>
  <c r="G307" i="3"/>
  <c r="H307" i="3" s="1"/>
  <c r="G308" i="3"/>
  <c r="H308" i="3" s="1"/>
  <c r="G309" i="3"/>
  <c r="H309" i="3" s="1"/>
  <c r="G310" i="3"/>
  <c r="H310" i="3" s="1"/>
  <c r="G311" i="3"/>
  <c r="H311" i="3" s="1"/>
  <c r="G312" i="3"/>
  <c r="H312" i="3" s="1"/>
  <c r="G313" i="3"/>
  <c r="H313" i="3" s="1"/>
  <c r="G314" i="3"/>
  <c r="H314" i="3" s="1"/>
  <c r="G315" i="3"/>
  <c r="H315" i="3" s="1"/>
  <c r="G316" i="3"/>
  <c r="H316" i="3" s="1"/>
  <c r="G317" i="3"/>
  <c r="H317" i="3" s="1"/>
  <c r="G318" i="3"/>
  <c r="H318" i="3" s="1"/>
  <c r="G319" i="3"/>
  <c r="H319" i="3" s="1"/>
  <c r="G320" i="3"/>
  <c r="H320" i="3" s="1"/>
  <c r="G321" i="3"/>
  <c r="H321" i="3" s="1"/>
  <c r="G322" i="3"/>
  <c r="H322" i="3" s="1"/>
  <c r="G323" i="3"/>
  <c r="H323" i="3" s="1"/>
  <c r="G324" i="3"/>
  <c r="H324" i="3" s="1"/>
  <c r="G325" i="3"/>
  <c r="H325" i="3" s="1"/>
  <c r="G326" i="3"/>
  <c r="H326" i="3" s="1"/>
  <c r="G327" i="3"/>
  <c r="H327" i="3" s="1"/>
  <c r="G328" i="3"/>
  <c r="H328" i="3" s="1"/>
  <c r="G329" i="3"/>
  <c r="H329" i="3" s="1"/>
  <c r="G330" i="3"/>
  <c r="H330" i="3" s="1"/>
  <c r="G331" i="3"/>
  <c r="H331" i="3" s="1"/>
  <c r="G332" i="3"/>
  <c r="H332" i="3" s="1"/>
  <c r="G333" i="3"/>
  <c r="H333" i="3" s="1"/>
  <c r="G334" i="3"/>
  <c r="H334" i="3" s="1"/>
  <c r="G335" i="3"/>
  <c r="H335" i="3" s="1"/>
  <c r="G336" i="3"/>
  <c r="H336" i="3" s="1"/>
  <c r="G337" i="3"/>
  <c r="H337" i="3" s="1"/>
  <c r="G338" i="3"/>
  <c r="H338" i="3" s="1"/>
  <c r="G339" i="3"/>
  <c r="H339" i="3" s="1"/>
  <c r="G340" i="3"/>
  <c r="H340" i="3" s="1"/>
  <c r="G341" i="3"/>
  <c r="H341" i="3" s="1"/>
  <c r="G342" i="3"/>
  <c r="H342" i="3" s="1"/>
  <c r="G343" i="3"/>
  <c r="H343" i="3" s="1"/>
  <c r="G344" i="3"/>
  <c r="H344" i="3" s="1"/>
  <c r="G345" i="3"/>
  <c r="H345" i="3" s="1"/>
  <c r="G346" i="3"/>
  <c r="H346" i="3" s="1"/>
  <c r="G347" i="3"/>
  <c r="H347" i="3" s="1"/>
  <c r="G348" i="3"/>
  <c r="H348" i="3" s="1"/>
  <c r="G349" i="3"/>
  <c r="H349" i="3" s="1"/>
  <c r="G350" i="3"/>
  <c r="H350" i="3" s="1"/>
  <c r="G351" i="3"/>
  <c r="H351" i="3" s="1"/>
  <c r="G352" i="3"/>
  <c r="H352" i="3" s="1"/>
  <c r="G353" i="3"/>
  <c r="H353" i="3" s="1"/>
  <c r="G354" i="3"/>
  <c r="H354" i="3" s="1"/>
  <c r="G355" i="3"/>
  <c r="H355" i="3" s="1"/>
  <c r="G356" i="3"/>
  <c r="H356" i="3" s="1"/>
  <c r="G357" i="3"/>
  <c r="H357" i="3" s="1"/>
  <c r="G358" i="3"/>
  <c r="H358" i="3" s="1"/>
  <c r="G359" i="3"/>
  <c r="H359" i="3" s="1"/>
  <c r="G360" i="3"/>
  <c r="H360" i="3" s="1"/>
  <c r="G361" i="3"/>
  <c r="H361" i="3" s="1"/>
  <c r="G362" i="3"/>
  <c r="H362" i="3" s="1"/>
  <c r="G363" i="3"/>
  <c r="H363" i="3" s="1"/>
  <c r="G364" i="3"/>
  <c r="H364" i="3" s="1"/>
  <c r="G365" i="3"/>
  <c r="H365" i="3" s="1"/>
  <c r="G366" i="3"/>
  <c r="H366" i="3" s="1"/>
  <c r="G367" i="3"/>
  <c r="H367" i="3" s="1"/>
  <c r="G368" i="3"/>
  <c r="H368" i="3" s="1"/>
  <c r="G369" i="3"/>
  <c r="H369" i="3" s="1"/>
  <c r="G370" i="3"/>
  <c r="H370" i="3" s="1"/>
  <c r="G371" i="3"/>
  <c r="H371" i="3" s="1"/>
  <c r="G372" i="3"/>
  <c r="H372" i="3" s="1"/>
  <c r="G373" i="3"/>
  <c r="H373" i="3" s="1"/>
  <c r="G374" i="3"/>
  <c r="H374" i="3" s="1"/>
  <c r="G375" i="3"/>
  <c r="H375" i="3" s="1"/>
  <c r="G376" i="3"/>
  <c r="H376" i="3" s="1"/>
  <c r="G377" i="3"/>
  <c r="H377" i="3" s="1"/>
  <c r="G378" i="3"/>
  <c r="H378" i="3" s="1"/>
  <c r="G379" i="3"/>
  <c r="H379" i="3" s="1"/>
  <c r="G380" i="3"/>
  <c r="H380" i="3" s="1"/>
  <c r="G381" i="3"/>
  <c r="H381" i="3" s="1"/>
  <c r="G382" i="3"/>
  <c r="H382" i="3" s="1"/>
  <c r="G383" i="3"/>
  <c r="H383" i="3" s="1"/>
  <c r="G384" i="3"/>
  <c r="H384" i="3" s="1"/>
  <c r="G385" i="3"/>
  <c r="H385" i="3" s="1"/>
  <c r="G386" i="3"/>
  <c r="H386" i="3" s="1"/>
  <c r="G387" i="3"/>
  <c r="H387" i="3" s="1"/>
  <c r="G388" i="3"/>
  <c r="H388" i="3" s="1"/>
  <c r="G389" i="3"/>
  <c r="H389" i="3" s="1"/>
  <c r="G390" i="3"/>
  <c r="H390" i="3" s="1"/>
  <c r="G391" i="3"/>
  <c r="H391" i="3" s="1"/>
  <c r="G392" i="3"/>
  <c r="H392" i="3" s="1"/>
  <c r="G393" i="3"/>
  <c r="H393" i="3" s="1"/>
  <c r="G394" i="3"/>
  <c r="H394" i="3" s="1"/>
  <c r="G395" i="3"/>
  <c r="H395" i="3" s="1"/>
  <c r="G396" i="3"/>
  <c r="H396" i="3" s="1"/>
  <c r="G397" i="3"/>
  <c r="H397" i="3" s="1"/>
  <c r="G398" i="3"/>
  <c r="H398" i="3" s="1"/>
  <c r="G399" i="3"/>
  <c r="H399" i="3" s="1"/>
  <c r="G400" i="3"/>
  <c r="H400" i="3" s="1"/>
  <c r="G401" i="3"/>
  <c r="H401" i="3" s="1"/>
  <c r="G402" i="3"/>
  <c r="H402" i="3" s="1"/>
  <c r="G403" i="3"/>
  <c r="H403" i="3" s="1"/>
  <c r="G404" i="3"/>
  <c r="H404" i="3" s="1"/>
  <c r="G405" i="3"/>
  <c r="H405" i="3" s="1"/>
  <c r="G406" i="3"/>
  <c r="H406" i="3" s="1"/>
  <c r="G407" i="3"/>
  <c r="H407" i="3" s="1"/>
  <c r="G408" i="3"/>
  <c r="H408" i="3" s="1"/>
  <c r="G409" i="3"/>
  <c r="H409" i="3" s="1"/>
  <c r="G410" i="3"/>
  <c r="H410" i="3" s="1"/>
  <c r="G411" i="3"/>
  <c r="H411" i="3" s="1"/>
  <c r="G412" i="3"/>
  <c r="H412" i="3" s="1"/>
  <c r="G413" i="3"/>
  <c r="H413" i="3" s="1"/>
  <c r="G414" i="3"/>
  <c r="H414" i="3" s="1"/>
  <c r="G415" i="3"/>
  <c r="H415" i="3" s="1"/>
  <c r="G416" i="3"/>
  <c r="H416" i="3" s="1"/>
  <c r="G417" i="3"/>
  <c r="H417" i="3" s="1"/>
  <c r="G418" i="3"/>
  <c r="H418" i="3" s="1"/>
  <c r="G419" i="3"/>
  <c r="H419" i="3" s="1"/>
  <c r="G420" i="3"/>
  <c r="H420" i="3" s="1"/>
  <c r="G421" i="3"/>
  <c r="H421" i="3" s="1"/>
  <c r="G422" i="3"/>
  <c r="H422" i="3" s="1"/>
  <c r="G423" i="3"/>
  <c r="H423" i="3" s="1"/>
  <c r="G424" i="3"/>
  <c r="H424" i="3" s="1"/>
  <c r="G425" i="3"/>
  <c r="H425" i="3" s="1"/>
  <c r="G426" i="3"/>
  <c r="H426" i="3" s="1"/>
  <c r="G427" i="3"/>
  <c r="H427" i="3" s="1"/>
  <c r="G428" i="3"/>
  <c r="H428" i="3" s="1"/>
  <c r="G429" i="3"/>
  <c r="H429" i="3" s="1"/>
  <c r="G430" i="3"/>
  <c r="H430" i="3" s="1"/>
  <c r="G431" i="3"/>
  <c r="H431" i="3" s="1"/>
  <c r="G432" i="3"/>
  <c r="H432" i="3" s="1"/>
  <c r="G433" i="3"/>
  <c r="H433" i="3" s="1"/>
  <c r="G434" i="3"/>
  <c r="H434" i="3" s="1"/>
  <c r="G435" i="3"/>
  <c r="H435" i="3" s="1"/>
  <c r="G436" i="3"/>
  <c r="H436" i="3" s="1"/>
  <c r="G437" i="3"/>
  <c r="H437" i="3" s="1"/>
  <c r="G438" i="3"/>
  <c r="H438" i="3" s="1"/>
  <c r="G439" i="3"/>
  <c r="H439" i="3" s="1"/>
  <c r="G440" i="3"/>
  <c r="H440" i="3" s="1"/>
  <c r="G441" i="3"/>
  <c r="H441" i="3" s="1"/>
  <c r="G442" i="3"/>
  <c r="H442" i="3" s="1"/>
  <c r="G443" i="3"/>
  <c r="H443" i="3" s="1"/>
  <c r="G444" i="3"/>
  <c r="H444" i="3" s="1"/>
  <c r="G445" i="3"/>
  <c r="H445" i="3" s="1"/>
  <c r="G446" i="3"/>
  <c r="H446" i="3" s="1"/>
  <c r="G447" i="3"/>
  <c r="H447" i="3" s="1"/>
  <c r="G448" i="3"/>
  <c r="H448" i="3" s="1"/>
  <c r="G449" i="3"/>
  <c r="H449" i="3" s="1"/>
  <c r="G450" i="3"/>
  <c r="H450" i="3" s="1"/>
  <c r="G451" i="3"/>
  <c r="H451" i="3" s="1"/>
  <c r="G452" i="3"/>
  <c r="H452" i="3" s="1"/>
  <c r="G453" i="3"/>
  <c r="H453" i="3" s="1"/>
  <c r="G454" i="3"/>
  <c r="H454" i="3" s="1"/>
  <c r="G455" i="3"/>
  <c r="H455" i="3" s="1"/>
  <c r="G456" i="3"/>
  <c r="H456" i="3" s="1"/>
  <c r="G457" i="3"/>
  <c r="H457" i="3" s="1"/>
  <c r="G458" i="3"/>
  <c r="H458" i="3" s="1"/>
  <c r="G459" i="3"/>
  <c r="H459" i="3" s="1"/>
  <c r="G460" i="3"/>
  <c r="H460" i="3" s="1"/>
  <c r="G461" i="3"/>
  <c r="H461" i="3" s="1"/>
  <c r="G462" i="3"/>
  <c r="H462" i="3" s="1"/>
  <c r="G463" i="3"/>
  <c r="H463" i="3" s="1"/>
  <c r="G464" i="3"/>
  <c r="H464" i="3" s="1"/>
  <c r="G465" i="3"/>
  <c r="H465" i="3" s="1"/>
  <c r="G466" i="3"/>
  <c r="H466" i="3" s="1"/>
  <c r="G467" i="3"/>
  <c r="H467" i="3" s="1"/>
  <c r="G468" i="3"/>
  <c r="H468" i="3" s="1"/>
  <c r="G469" i="3"/>
  <c r="H469" i="3" s="1"/>
  <c r="G470" i="3"/>
  <c r="H470" i="3" s="1"/>
  <c r="G471" i="3"/>
  <c r="H471" i="3" s="1"/>
  <c r="G472" i="3"/>
  <c r="H472" i="3" s="1"/>
  <c r="G473" i="3"/>
  <c r="H473" i="3" s="1"/>
  <c r="G474" i="3"/>
  <c r="H474" i="3" s="1"/>
  <c r="G475" i="3"/>
  <c r="H475" i="3" s="1"/>
  <c r="G476" i="3"/>
  <c r="H476" i="3" s="1"/>
  <c r="G477" i="3"/>
  <c r="H477" i="3" s="1"/>
  <c r="G478" i="3"/>
  <c r="H478" i="3" s="1"/>
  <c r="G479" i="3"/>
  <c r="H479" i="3" s="1"/>
  <c r="G480" i="3"/>
  <c r="H480" i="3" s="1"/>
  <c r="G481" i="3"/>
  <c r="H481" i="3" s="1"/>
  <c r="G482" i="3"/>
  <c r="H482" i="3" s="1"/>
  <c r="G483" i="3"/>
  <c r="H483" i="3" s="1"/>
  <c r="G484" i="3"/>
  <c r="H484" i="3" s="1"/>
  <c r="G485" i="3"/>
  <c r="H485" i="3" s="1"/>
  <c r="G486" i="3"/>
  <c r="H486" i="3" s="1"/>
  <c r="G487" i="3"/>
  <c r="H487" i="3" s="1"/>
  <c r="G488" i="3"/>
  <c r="H488" i="3" s="1"/>
  <c r="G489" i="3"/>
  <c r="H489" i="3" s="1"/>
  <c r="G490" i="3"/>
  <c r="H490" i="3" s="1"/>
  <c r="G491" i="3"/>
  <c r="H491" i="3" s="1"/>
  <c r="G492" i="3"/>
  <c r="H492" i="3" s="1"/>
  <c r="G493" i="3"/>
  <c r="H493" i="3" s="1"/>
  <c r="G494" i="3"/>
  <c r="H494" i="3" s="1"/>
  <c r="G495" i="3"/>
  <c r="H495" i="3" s="1"/>
  <c r="G496" i="3"/>
  <c r="H496" i="3" s="1"/>
  <c r="G497" i="3"/>
  <c r="H497" i="3" s="1"/>
  <c r="G498" i="3"/>
  <c r="H498" i="3" s="1"/>
  <c r="G499" i="3"/>
  <c r="H499" i="3" s="1"/>
  <c r="G500" i="3"/>
  <c r="H500" i="3" s="1"/>
  <c r="G501" i="3"/>
  <c r="H501" i="3" s="1"/>
  <c r="G502" i="3"/>
  <c r="H502" i="3" s="1"/>
  <c r="G503" i="3"/>
  <c r="H503" i="3" s="1"/>
  <c r="G504" i="3"/>
  <c r="H504" i="3" s="1"/>
  <c r="G505" i="3"/>
  <c r="H505" i="3" s="1"/>
  <c r="G506" i="3"/>
  <c r="H506" i="3" s="1"/>
  <c r="G507" i="3"/>
  <c r="H507" i="3" s="1"/>
  <c r="G508" i="3"/>
  <c r="H508" i="3" s="1"/>
  <c r="G509" i="3"/>
  <c r="H509" i="3" s="1"/>
  <c r="G510" i="3"/>
  <c r="H510" i="3" s="1"/>
  <c r="G511" i="3"/>
  <c r="H511" i="3" s="1"/>
  <c r="G512" i="3"/>
  <c r="H512" i="3" s="1"/>
  <c r="G513" i="3"/>
  <c r="H513" i="3" s="1"/>
  <c r="G514" i="3"/>
  <c r="H514" i="3" s="1"/>
  <c r="G515" i="3"/>
  <c r="H515" i="3" s="1"/>
  <c r="G516" i="3"/>
  <c r="H516" i="3" s="1"/>
  <c r="G517" i="3"/>
  <c r="H517" i="3" s="1"/>
  <c r="G518" i="3"/>
  <c r="H518" i="3" s="1"/>
  <c r="G519" i="3"/>
  <c r="H519" i="3" s="1"/>
  <c r="G520" i="3"/>
  <c r="H520" i="3" s="1"/>
  <c r="G521" i="3"/>
  <c r="H521" i="3" s="1"/>
  <c r="G522" i="3"/>
  <c r="H522" i="3" s="1"/>
  <c r="G523" i="3"/>
  <c r="H523" i="3" s="1"/>
  <c r="G524" i="3"/>
  <c r="H524" i="3" s="1"/>
  <c r="G525" i="3"/>
  <c r="H525" i="3" s="1"/>
  <c r="G526" i="3"/>
  <c r="H526" i="3" s="1"/>
  <c r="G527" i="3"/>
  <c r="H527" i="3" s="1"/>
  <c r="G528" i="3"/>
  <c r="H528" i="3" s="1"/>
  <c r="G529" i="3"/>
  <c r="H529" i="3" s="1"/>
  <c r="G530" i="3"/>
  <c r="H530" i="3" s="1"/>
  <c r="G531" i="3"/>
  <c r="H531" i="3" s="1"/>
  <c r="G532" i="3"/>
  <c r="H532" i="3" s="1"/>
  <c r="G533" i="3"/>
  <c r="H533" i="3" s="1"/>
  <c r="G534" i="3"/>
  <c r="H534" i="3" s="1"/>
  <c r="G535" i="3"/>
  <c r="H535" i="3" s="1"/>
  <c r="G536" i="3"/>
  <c r="H536" i="3" s="1"/>
  <c r="G537" i="3"/>
  <c r="H537" i="3" s="1"/>
  <c r="G538" i="3"/>
  <c r="H538" i="3" s="1"/>
  <c r="G539" i="3"/>
  <c r="H539" i="3" s="1"/>
  <c r="G540" i="3"/>
  <c r="H540" i="3" s="1"/>
  <c r="G541" i="3"/>
  <c r="H541" i="3" s="1"/>
  <c r="G542" i="3"/>
  <c r="H542" i="3" s="1"/>
  <c r="G543" i="3"/>
  <c r="H543" i="3" s="1"/>
  <c r="G544" i="3"/>
  <c r="H544" i="3" s="1"/>
  <c r="G545" i="3"/>
  <c r="H545" i="3" s="1"/>
  <c r="G546" i="3"/>
  <c r="H546" i="3" s="1"/>
  <c r="G547" i="3"/>
  <c r="H547" i="3" s="1"/>
  <c r="G548" i="3"/>
  <c r="H548" i="3" s="1"/>
  <c r="G549" i="3"/>
  <c r="H549" i="3" s="1"/>
  <c r="G550" i="3"/>
  <c r="H550" i="3" s="1"/>
  <c r="G551" i="3"/>
  <c r="H551" i="3" s="1"/>
  <c r="G552" i="3"/>
  <c r="H552" i="3" s="1"/>
  <c r="G553" i="3"/>
  <c r="H553" i="3" s="1"/>
  <c r="G554" i="3"/>
  <c r="H554" i="3" s="1"/>
  <c r="G555" i="3"/>
  <c r="H555" i="3" s="1"/>
  <c r="G556" i="3"/>
  <c r="H556" i="3" s="1"/>
  <c r="G557" i="3"/>
  <c r="H557" i="3" s="1"/>
  <c r="G558" i="3"/>
  <c r="H558" i="3" s="1"/>
  <c r="G559" i="3"/>
  <c r="H559" i="3" s="1"/>
  <c r="G560" i="3"/>
  <c r="H560" i="3" s="1"/>
  <c r="G561" i="3"/>
  <c r="H561" i="3" s="1"/>
  <c r="G562" i="3"/>
  <c r="H562" i="3" s="1"/>
  <c r="G563" i="3"/>
  <c r="H563" i="3" s="1"/>
  <c r="G564" i="3"/>
  <c r="H564" i="3" s="1"/>
  <c r="G565" i="3"/>
  <c r="H565" i="3" s="1"/>
  <c r="G566" i="3"/>
  <c r="H566" i="3" s="1"/>
  <c r="G567" i="3"/>
  <c r="H567" i="3" s="1"/>
  <c r="G568" i="3"/>
  <c r="H568" i="3" s="1"/>
  <c r="G569" i="3"/>
  <c r="H569" i="3" s="1"/>
  <c r="G570" i="3"/>
  <c r="H570" i="3" s="1"/>
  <c r="G571" i="3"/>
  <c r="H571" i="3" s="1"/>
  <c r="G572" i="3"/>
  <c r="H572" i="3" s="1"/>
  <c r="G573" i="3"/>
  <c r="H573" i="3" s="1"/>
  <c r="G574" i="3"/>
  <c r="H574" i="3" s="1"/>
  <c r="G575" i="3"/>
  <c r="H575" i="3" s="1"/>
  <c r="G576" i="3"/>
  <c r="H576" i="3" s="1"/>
  <c r="G577" i="3"/>
  <c r="H577" i="3" s="1"/>
  <c r="G578" i="3"/>
  <c r="H578" i="3" s="1"/>
  <c r="G579" i="3"/>
  <c r="H579" i="3" s="1"/>
  <c r="G580" i="3"/>
  <c r="H580" i="3" s="1"/>
  <c r="G581" i="3"/>
  <c r="H581" i="3" s="1"/>
  <c r="G582" i="3"/>
  <c r="H582" i="3" s="1"/>
  <c r="G583" i="3"/>
  <c r="H583" i="3" s="1"/>
  <c r="G584" i="3"/>
  <c r="H584" i="3" s="1"/>
  <c r="G585" i="3"/>
  <c r="H585" i="3" s="1"/>
  <c r="G586" i="3"/>
  <c r="H586" i="3" s="1"/>
  <c r="G587" i="3"/>
  <c r="H587" i="3" s="1"/>
  <c r="G588" i="3"/>
  <c r="H588" i="3" s="1"/>
  <c r="G589" i="3"/>
  <c r="H589" i="3" s="1"/>
  <c r="G590" i="3"/>
  <c r="H590" i="3" s="1"/>
  <c r="G591" i="3"/>
  <c r="H591" i="3" s="1"/>
  <c r="G592" i="3"/>
  <c r="H592" i="3" s="1"/>
  <c r="G593" i="3"/>
  <c r="H593" i="3" s="1"/>
  <c r="G594" i="3"/>
  <c r="H594" i="3" s="1"/>
  <c r="G595" i="3"/>
  <c r="H595" i="3" s="1"/>
  <c r="G596" i="3"/>
  <c r="H596" i="3" s="1"/>
  <c r="G597" i="3"/>
  <c r="H597" i="3" s="1"/>
  <c r="G598" i="3"/>
  <c r="H598" i="3" s="1"/>
  <c r="G599" i="3"/>
  <c r="H599" i="3" s="1"/>
  <c r="G600" i="3"/>
  <c r="H600" i="3" s="1"/>
  <c r="G601" i="3"/>
  <c r="H601" i="3" s="1"/>
  <c r="G602" i="3"/>
  <c r="H602" i="3" s="1"/>
  <c r="G603" i="3"/>
  <c r="H603" i="3" s="1"/>
  <c r="G604" i="3"/>
  <c r="H604" i="3" s="1"/>
  <c r="G605" i="3"/>
  <c r="H605" i="3" s="1"/>
  <c r="G606" i="3"/>
  <c r="H606" i="3" s="1"/>
  <c r="G607" i="3"/>
  <c r="H607" i="3" s="1"/>
  <c r="G608" i="3"/>
  <c r="H608" i="3" s="1"/>
  <c r="G609" i="3"/>
  <c r="H609" i="3" s="1"/>
  <c r="G610" i="3"/>
  <c r="H610" i="3" s="1"/>
  <c r="G611" i="3"/>
  <c r="H611" i="3" s="1"/>
  <c r="G612" i="3"/>
  <c r="H612" i="3" s="1"/>
  <c r="G613" i="3"/>
  <c r="H613" i="3" s="1"/>
  <c r="G614" i="3"/>
  <c r="H614" i="3" s="1"/>
  <c r="G615" i="3"/>
  <c r="H615" i="3" s="1"/>
  <c r="G616" i="3"/>
  <c r="H616" i="3" s="1"/>
  <c r="G617" i="3"/>
  <c r="H617" i="3" s="1"/>
  <c r="G618" i="3"/>
  <c r="H618" i="3" s="1"/>
  <c r="G619" i="3"/>
  <c r="H619" i="3" s="1"/>
  <c r="G620" i="3"/>
  <c r="H620" i="3" s="1"/>
  <c r="G621" i="3"/>
  <c r="H621" i="3" s="1"/>
  <c r="G622" i="3"/>
  <c r="H622" i="3" s="1"/>
  <c r="G623" i="3"/>
  <c r="H623" i="3" s="1"/>
  <c r="G624" i="3"/>
  <c r="H624" i="3" s="1"/>
  <c r="G625" i="3"/>
  <c r="H625" i="3" s="1"/>
  <c r="G626" i="3"/>
  <c r="H626" i="3" s="1"/>
  <c r="G627" i="3"/>
  <c r="H627" i="3" s="1"/>
  <c r="G628" i="3"/>
  <c r="H628" i="3" s="1"/>
  <c r="G629" i="3"/>
  <c r="H629" i="3" s="1"/>
  <c r="G630" i="3"/>
  <c r="H630" i="3" s="1"/>
  <c r="G631" i="3"/>
  <c r="H631" i="3" s="1"/>
  <c r="G632" i="3"/>
  <c r="H632" i="3" s="1"/>
  <c r="G633" i="3"/>
  <c r="H633" i="3" s="1"/>
  <c r="G634" i="3"/>
  <c r="H634" i="3" s="1"/>
  <c r="G635" i="3"/>
  <c r="H635" i="3" s="1"/>
  <c r="G636" i="3"/>
  <c r="H636" i="3" s="1"/>
  <c r="G637" i="3"/>
  <c r="H637" i="3" s="1"/>
  <c r="G638" i="3"/>
  <c r="H638" i="3" s="1"/>
  <c r="G639" i="3"/>
  <c r="H639" i="3" s="1"/>
  <c r="G640" i="3"/>
  <c r="H640" i="3" s="1"/>
  <c r="G641" i="3"/>
  <c r="H641" i="3" s="1"/>
  <c r="G642" i="3"/>
  <c r="H642" i="3" s="1"/>
  <c r="G643" i="3"/>
  <c r="H643" i="3" s="1"/>
  <c r="G644" i="3"/>
  <c r="H644" i="3" s="1"/>
  <c r="G645" i="3"/>
  <c r="H645" i="3" s="1"/>
  <c r="G646" i="3"/>
  <c r="H646" i="3" s="1"/>
  <c r="G647" i="3"/>
  <c r="H647" i="3" s="1"/>
  <c r="G648" i="3"/>
  <c r="H648" i="3" s="1"/>
  <c r="G649" i="3"/>
  <c r="H649" i="3" s="1"/>
  <c r="G650" i="3"/>
  <c r="H650" i="3" s="1"/>
  <c r="G651" i="3"/>
  <c r="H651" i="3" s="1"/>
  <c r="G652" i="3"/>
  <c r="H652" i="3" s="1"/>
  <c r="G653" i="3"/>
  <c r="H653" i="3" s="1"/>
  <c r="G654" i="3"/>
  <c r="H654" i="3" s="1"/>
  <c r="G655" i="3"/>
  <c r="H655" i="3" s="1"/>
  <c r="G656" i="3"/>
  <c r="H656" i="3" s="1"/>
  <c r="G657" i="3"/>
  <c r="H657" i="3" s="1"/>
  <c r="G658" i="3"/>
  <c r="H658" i="3" s="1"/>
  <c r="G659" i="3"/>
  <c r="H659" i="3" s="1"/>
  <c r="G660" i="3"/>
  <c r="H660" i="3" s="1"/>
  <c r="G661" i="3"/>
  <c r="H661" i="3" s="1"/>
  <c r="G662" i="3"/>
  <c r="H662" i="3" s="1"/>
  <c r="G663" i="3"/>
  <c r="H663" i="3" s="1"/>
  <c r="G664" i="3"/>
  <c r="H664" i="3" s="1"/>
  <c r="G665" i="3"/>
  <c r="H665" i="3" s="1"/>
  <c r="G666" i="3"/>
  <c r="H666" i="3" s="1"/>
  <c r="G667" i="3"/>
  <c r="H667" i="3" s="1"/>
  <c r="G668" i="3"/>
  <c r="H668" i="3" s="1"/>
  <c r="G669" i="3"/>
  <c r="H669" i="3" s="1"/>
  <c r="G670" i="3"/>
  <c r="H670" i="3" s="1"/>
  <c r="G671" i="3"/>
  <c r="H671" i="3" s="1"/>
  <c r="G672" i="3"/>
  <c r="H672" i="3" s="1"/>
  <c r="G673" i="3"/>
  <c r="H673" i="3" s="1"/>
  <c r="G674" i="3"/>
  <c r="H674" i="3" s="1"/>
  <c r="G675" i="3"/>
  <c r="H675" i="3" s="1"/>
  <c r="G676" i="3"/>
  <c r="H676" i="3" s="1"/>
  <c r="G677" i="3"/>
  <c r="H677" i="3" s="1"/>
  <c r="G678" i="3"/>
  <c r="H678" i="3" s="1"/>
  <c r="G679" i="3"/>
  <c r="H679" i="3" s="1"/>
  <c r="G680" i="3"/>
  <c r="H680" i="3" s="1"/>
  <c r="G681" i="3"/>
  <c r="H681" i="3" s="1"/>
  <c r="G682" i="3"/>
  <c r="H682" i="3" s="1"/>
  <c r="G683" i="3"/>
  <c r="H683" i="3" s="1"/>
  <c r="G684" i="3"/>
  <c r="H684" i="3" s="1"/>
  <c r="G685" i="3"/>
  <c r="H685" i="3" s="1"/>
  <c r="G686" i="3"/>
  <c r="H686" i="3" s="1"/>
  <c r="G687" i="3"/>
  <c r="H687" i="3" s="1"/>
  <c r="G688" i="3"/>
  <c r="H688" i="3" s="1"/>
  <c r="G689" i="3"/>
  <c r="H689" i="3" s="1"/>
  <c r="G690" i="3"/>
  <c r="H690" i="3" s="1"/>
  <c r="G691" i="3"/>
  <c r="H691" i="3" s="1"/>
  <c r="G692" i="3"/>
  <c r="H692" i="3" s="1"/>
  <c r="G693" i="3"/>
  <c r="H693" i="3" s="1"/>
  <c r="G694" i="3"/>
  <c r="H694" i="3" s="1"/>
  <c r="G695" i="3"/>
  <c r="H695" i="3" s="1"/>
  <c r="G696" i="3"/>
  <c r="H696" i="3" s="1"/>
  <c r="G697" i="3"/>
  <c r="H697" i="3" s="1"/>
  <c r="G698" i="3"/>
  <c r="H698" i="3" s="1"/>
  <c r="G699" i="3"/>
  <c r="H699" i="3" s="1"/>
  <c r="G700" i="3"/>
  <c r="H700" i="3" s="1"/>
  <c r="G701" i="3"/>
  <c r="H701" i="3" s="1"/>
  <c r="G702" i="3"/>
  <c r="H702" i="3" s="1"/>
  <c r="G703" i="3"/>
  <c r="H703" i="3" s="1"/>
  <c r="G704" i="3"/>
  <c r="H704" i="3" s="1"/>
  <c r="G705" i="3"/>
  <c r="H705" i="3" s="1"/>
  <c r="G706" i="3"/>
  <c r="H706" i="3" s="1"/>
  <c r="G707" i="3"/>
  <c r="H707" i="3" s="1"/>
  <c r="G708" i="3"/>
  <c r="H708" i="3" s="1"/>
  <c r="G709" i="3"/>
  <c r="H709" i="3" s="1"/>
  <c r="G710" i="3"/>
  <c r="H710" i="3" s="1"/>
  <c r="G711" i="3"/>
  <c r="H711" i="3" s="1"/>
  <c r="G712" i="3"/>
  <c r="H712" i="3" s="1"/>
  <c r="G713" i="3"/>
  <c r="H713" i="3" s="1"/>
  <c r="G714" i="3"/>
  <c r="H714" i="3" s="1"/>
  <c r="G715" i="3"/>
  <c r="H715" i="3" s="1"/>
  <c r="G716" i="3"/>
  <c r="H716" i="3" s="1"/>
  <c r="G717" i="3"/>
  <c r="H717" i="3" s="1"/>
  <c r="G718" i="3"/>
  <c r="H718" i="3" s="1"/>
  <c r="G719" i="3"/>
  <c r="H719" i="3" s="1"/>
  <c r="G720" i="3"/>
  <c r="H720" i="3" s="1"/>
  <c r="G721" i="3"/>
  <c r="H721" i="3" s="1"/>
  <c r="G722" i="3"/>
  <c r="H722" i="3" s="1"/>
  <c r="G723" i="3"/>
  <c r="H723" i="3" s="1"/>
  <c r="G724" i="3"/>
  <c r="H724" i="3" s="1"/>
  <c r="G725" i="3"/>
  <c r="H725" i="3" s="1"/>
  <c r="G726" i="3"/>
  <c r="H726" i="3" s="1"/>
  <c r="G727" i="3"/>
  <c r="H727" i="3" s="1"/>
  <c r="G728" i="3"/>
  <c r="H728" i="3" s="1"/>
  <c r="G729" i="3"/>
  <c r="H729" i="3" s="1"/>
  <c r="G730" i="3"/>
  <c r="H730" i="3" s="1"/>
  <c r="G731" i="3"/>
  <c r="H731" i="3" s="1"/>
  <c r="G732" i="3"/>
  <c r="H732" i="3" s="1"/>
  <c r="G733" i="3"/>
  <c r="H733" i="3" s="1"/>
  <c r="G734" i="3"/>
  <c r="H734" i="3" s="1"/>
  <c r="G735" i="3"/>
  <c r="H735" i="3" s="1"/>
  <c r="G736" i="3"/>
  <c r="H736" i="3" s="1"/>
  <c r="G737" i="3"/>
  <c r="H737" i="3" s="1"/>
  <c r="G738" i="3"/>
  <c r="H738" i="3" s="1"/>
  <c r="G739" i="3"/>
  <c r="H739" i="3" s="1"/>
  <c r="G740" i="3"/>
  <c r="H740" i="3" s="1"/>
  <c r="G741" i="3"/>
  <c r="H741" i="3" s="1"/>
  <c r="G742" i="3"/>
  <c r="H742" i="3" s="1"/>
  <c r="G743" i="3"/>
  <c r="H743" i="3" s="1"/>
  <c r="G744" i="3"/>
  <c r="H744" i="3" s="1"/>
  <c r="G745" i="3"/>
  <c r="H745" i="3" s="1"/>
  <c r="G746" i="3"/>
  <c r="H746" i="3" s="1"/>
  <c r="G747" i="3"/>
  <c r="H747" i="3" s="1"/>
  <c r="G748" i="3"/>
  <c r="H748" i="3" s="1"/>
  <c r="G749" i="3"/>
  <c r="H749" i="3" s="1"/>
  <c r="G750" i="3"/>
  <c r="H750" i="3" s="1"/>
  <c r="G751" i="3"/>
  <c r="H751" i="3" s="1"/>
  <c r="G752" i="3"/>
  <c r="H752" i="3" s="1"/>
  <c r="G753" i="3"/>
  <c r="H753" i="3" s="1"/>
  <c r="G754" i="3"/>
  <c r="H754" i="3" s="1"/>
  <c r="G755" i="3"/>
  <c r="H755" i="3" s="1"/>
  <c r="G756" i="3"/>
  <c r="H756" i="3" s="1"/>
  <c r="G757" i="3"/>
  <c r="H757" i="3" s="1"/>
  <c r="G758" i="3"/>
  <c r="H758" i="3" s="1"/>
  <c r="G759" i="3"/>
  <c r="H759" i="3" s="1"/>
  <c r="G760" i="3"/>
  <c r="H760" i="3" s="1"/>
  <c r="G761" i="3"/>
  <c r="H761" i="3" s="1"/>
  <c r="G762" i="3"/>
  <c r="H762" i="3" s="1"/>
  <c r="G763" i="3"/>
  <c r="H763" i="3" s="1"/>
  <c r="G764" i="3"/>
  <c r="H764" i="3" s="1"/>
  <c r="G765" i="3"/>
  <c r="H765" i="3" s="1"/>
  <c r="G766" i="3"/>
  <c r="H766" i="3" s="1"/>
  <c r="G767" i="3"/>
  <c r="H767" i="3" s="1"/>
  <c r="G768" i="3"/>
  <c r="H768" i="3" s="1"/>
  <c r="G769" i="3"/>
  <c r="H769" i="3" s="1"/>
  <c r="G770" i="3"/>
  <c r="H770" i="3" s="1"/>
  <c r="G771" i="3"/>
  <c r="H771" i="3" s="1"/>
  <c r="G772" i="3"/>
  <c r="H772" i="3" s="1"/>
  <c r="G773" i="3"/>
  <c r="H773" i="3" s="1"/>
  <c r="G774" i="3"/>
  <c r="H774" i="3" s="1"/>
  <c r="G775" i="3"/>
  <c r="H775" i="3" s="1"/>
  <c r="G776" i="3"/>
  <c r="H776" i="3" s="1"/>
  <c r="G777" i="3"/>
  <c r="H777" i="3" s="1"/>
  <c r="G778" i="3"/>
  <c r="H778" i="3" s="1"/>
  <c r="G779" i="3"/>
  <c r="H779" i="3" s="1"/>
  <c r="G780" i="3"/>
  <c r="H780" i="3" s="1"/>
  <c r="G781" i="3"/>
  <c r="H781" i="3" s="1"/>
  <c r="G782" i="3"/>
  <c r="H782" i="3" s="1"/>
  <c r="G783" i="3"/>
  <c r="H783" i="3" s="1"/>
  <c r="G784" i="3"/>
  <c r="H784" i="3" s="1"/>
  <c r="G785" i="3"/>
  <c r="H785" i="3" s="1"/>
  <c r="G786" i="3"/>
  <c r="H786" i="3" s="1"/>
  <c r="G787" i="3"/>
  <c r="H787" i="3" s="1"/>
  <c r="G788" i="3"/>
  <c r="H788" i="3" s="1"/>
  <c r="G789" i="3"/>
  <c r="H789" i="3" s="1"/>
  <c r="G790" i="3"/>
  <c r="H790" i="3" s="1"/>
  <c r="G791" i="3"/>
  <c r="H791" i="3" s="1"/>
  <c r="G792" i="3"/>
  <c r="H792" i="3" s="1"/>
  <c r="G793" i="3"/>
  <c r="H793" i="3" s="1"/>
  <c r="G794" i="3"/>
  <c r="H794" i="3" s="1"/>
  <c r="G795" i="3"/>
  <c r="H795" i="3" s="1"/>
  <c r="G796" i="3"/>
  <c r="H796" i="3" s="1"/>
  <c r="G797" i="3"/>
  <c r="H797" i="3" s="1"/>
  <c r="G798" i="3"/>
  <c r="H798" i="3" s="1"/>
  <c r="G799" i="3"/>
  <c r="H799" i="3" s="1"/>
  <c r="G800" i="3"/>
  <c r="H800" i="3" s="1"/>
  <c r="G801" i="3"/>
  <c r="H801" i="3" s="1"/>
  <c r="G802" i="3"/>
  <c r="H802" i="3" s="1"/>
  <c r="G803" i="3"/>
  <c r="H803" i="3" s="1"/>
  <c r="G804" i="3"/>
  <c r="H804" i="3" s="1"/>
  <c r="G805" i="3"/>
  <c r="H805" i="3" s="1"/>
  <c r="G806" i="3"/>
  <c r="H806" i="3" s="1"/>
  <c r="G807" i="3"/>
  <c r="H807" i="3" s="1"/>
  <c r="G808" i="3"/>
  <c r="H808" i="3" s="1"/>
  <c r="G809" i="3"/>
  <c r="H809" i="3" s="1"/>
  <c r="G810" i="3"/>
  <c r="H810" i="3" s="1"/>
  <c r="G811" i="3"/>
  <c r="H811" i="3" s="1"/>
  <c r="G812" i="3"/>
  <c r="H812" i="3" s="1"/>
  <c r="G813" i="3"/>
  <c r="H813" i="3" s="1"/>
  <c r="G814" i="3"/>
  <c r="H814" i="3" s="1"/>
  <c r="G815" i="3"/>
  <c r="H815" i="3" s="1"/>
  <c r="G816" i="3"/>
  <c r="H816" i="3" s="1"/>
  <c r="G817" i="3"/>
  <c r="H817" i="3" s="1"/>
  <c r="G818" i="3"/>
  <c r="H818" i="3" s="1"/>
  <c r="G819" i="3"/>
  <c r="H819" i="3" s="1"/>
  <c r="G820" i="3"/>
  <c r="H820" i="3" s="1"/>
  <c r="G821" i="3"/>
  <c r="H821" i="3" s="1"/>
  <c r="G822" i="3"/>
  <c r="H822" i="3" s="1"/>
  <c r="G823" i="3"/>
  <c r="H823" i="3" s="1"/>
  <c r="G824" i="3"/>
  <c r="H824" i="3" s="1"/>
  <c r="G825" i="3"/>
  <c r="H825" i="3" s="1"/>
  <c r="G826" i="3"/>
  <c r="H826" i="3" s="1"/>
  <c r="G827" i="3"/>
  <c r="H827" i="3" s="1"/>
  <c r="G828" i="3"/>
  <c r="H828" i="3" s="1"/>
  <c r="G829" i="3"/>
  <c r="H829" i="3" s="1"/>
  <c r="G830" i="3"/>
  <c r="H830" i="3" s="1"/>
  <c r="G831" i="3"/>
  <c r="H831" i="3" s="1"/>
  <c r="G832" i="3"/>
  <c r="H832" i="3" s="1"/>
  <c r="G833" i="3"/>
  <c r="H833" i="3" s="1"/>
  <c r="G834" i="3"/>
  <c r="H834" i="3" s="1"/>
  <c r="G835" i="3"/>
  <c r="H835" i="3" s="1"/>
  <c r="G836" i="3"/>
  <c r="H836" i="3" s="1"/>
  <c r="G837" i="3"/>
  <c r="H837" i="3" s="1"/>
  <c r="G838" i="3"/>
  <c r="H838" i="3" s="1"/>
  <c r="G839" i="3"/>
  <c r="H839" i="3" s="1"/>
  <c r="G840" i="3"/>
  <c r="H840" i="3" s="1"/>
  <c r="G841" i="3"/>
  <c r="H841" i="3" s="1"/>
  <c r="G842" i="3"/>
  <c r="H842" i="3" s="1"/>
  <c r="G843" i="3"/>
  <c r="H843" i="3" s="1"/>
  <c r="G844" i="3"/>
  <c r="H844" i="3" s="1"/>
  <c r="G845" i="3"/>
  <c r="H845" i="3" s="1"/>
  <c r="G846" i="3"/>
  <c r="H846" i="3" s="1"/>
  <c r="G847" i="3"/>
  <c r="H847" i="3" s="1"/>
  <c r="G848" i="3"/>
  <c r="H848" i="3" s="1"/>
  <c r="G849" i="3"/>
  <c r="H849" i="3" s="1"/>
  <c r="G850" i="3"/>
  <c r="H850" i="3" s="1"/>
  <c r="G851" i="3"/>
  <c r="H851" i="3" s="1"/>
  <c r="G852" i="3"/>
  <c r="H852" i="3" s="1"/>
  <c r="G853" i="3"/>
  <c r="H853" i="3" s="1"/>
  <c r="G854" i="3"/>
  <c r="H854" i="3" s="1"/>
  <c r="G855" i="3"/>
  <c r="H855" i="3" s="1"/>
  <c r="G856" i="3"/>
  <c r="H856" i="3" s="1"/>
  <c r="G857" i="3"/>
  <c r="H857" i="3" s="1"/>
  <c r="G858" i="3"/>
  <c r="H858" i="3" s="1"/>
  <c r="G859" i="3"/>
  <c r="H859" i="3" s="1"/>
  <c r="G860" i="3"/>
  <c r="H860" i="3" s="1"/>
  <c r="G861" i="3"/>
  <c r="H861" i="3" s="1"/>
  <c r="G862" i="3"/>
  <c r="H862" i="3" s="1"/>
  <c r="G863" i="3"/>
  <c r="H863" i="3" s="1"/>
  <c r="G864" i="3"/>
  <c r="H864" i="3" s="1"/>
  <c r="G865" i="3"/>
  <c r="H865" i="3" s="1"/>
  <c r="G866" i="3"/>
  <c r="H866" i="3" s="1"/>
  <c r="G867" i="3"/>
  <c r="H867" i="3" s="1"/>
  <c r="G868" i="3"/>
  <c r="H868" i="3" s="1"/>
  <c r="G869" i="3"/>
  <c r="H869" i="3" s="1"/>
  <c r="G870" i="3"/>
  <c r="H870" i="3" s="1"/>
  <c r="G871" i="3"/>
  <c r="H871" i="3" s="1"/>
  <c r="G872" i="3"/>
  <c r="H872" i="3" s="1"/>
  <c r="G873" i="3"/>
  <c r="H873" i="3" s="1"/>
  <c r="G874" i="3"/>
  <c r="H874" i="3" s="1"/>
  <c r="G875" i="3"/>
  <c r="H875" i="3" s="1"/>
  <c r="G876" i="3"/>
  <c r="H876" i="3" s="1"/>
  <c r="G877" i="3"/>
  <c r="H877" i="3" s="1"/>
  <c r="G878" i="3"/>
  <c r="H878" i="3" s="1"/>
  <c r="G879" i="3"/>
  <c r="H879" i="3" s="1"/>
  <c r="G880" i="3"/>
  <c r="H880" i="3" s="1"/>
  <c r="G881" i="3"/>
  <c r="H881" i="3" s="1"/>
  <c r="G882" i="3"/>
  <c r="H882" i="3" s="1"/>
  <c r="G883" i="3"/>
  <c r="H883" i="3" s="1"/>
  <c r="G884" i="3"/>
  <c r="H884" i="3" s="1"/>
  <c r="G885" i="3"/>
  <c r="H885" i="3" s="1"/>
  <c r="G886" i="3"/>
  <c r="H886" i="3" s="1"/>
  <c r="G887" i="3"/>
  <c r="H887" i="3" s="1"/>
  <c r="G888" i="3"/>
  <c r="H888" i="3" s="1"/>
  <c r="G889" i="3"/>
  <c r="H889" i="3" s="1"/>
  <c r="G890" i="3"/>
  <c r="H890" i="3" s="1"/>
  <c r="G891" i="3"/>
  <c r="H891" i="3" s="1"/>
  <c r="G892" i="3"/>
  <c r="H892" i="3" s="1"/>
  <c r="G893" i="3"/>
  <c r="H893" i="3" s="1"/>
  <c r="G894" i="3"/>
  <c r="H894" i="3" s="1"/>
  <c r="G895" i="3"/>
  <c r="H895" i="3" s="1"/>
  <c r="G896" i="3"/>
  <c r="H896" i="3" s="1"/>
  <c r="G897" i="3"/>
  <c r="H897" i="3" s="1"/>
  <c r="G898" i="3"/>
  <c r="H898" i="3" s="1"/>
  <c r="G899" i="3"/>
  <c r="H899" i="3" s="1"/>
  <c r="G900" i="3"/>
  <c r="H900" i="3" s="1"/>
  <c r="G901" i="3"/>
  <c r="H901" i="3" s="1"/>
  <c r="G902" i="3"/>
  <c r="H902" i="3" s="1"/>
  <c r="G903" i="3"/>
  <c r="H903" i="3" s="1"/>
  <c r="G904" i="3"/>
  <c r="H904" i="3" s="1"/>
  <c r="G905" i="3"/>
  <c r="H905" i="3" s="1"/>
  <c r="G906" i="3"/>
  <c r="H906" i="3" s="1"/>
  <c r="G907" i="3"/>
  <c r="H907" i="3" s="1"/>
  <c r="G908" i="3"/>
  <c r="H908" i="3" s="1"/>
  <c r="G909" i="3"/>
  <c r="H909" i="3" s="1"/>
  <c r="G910" i="3"/>
  <c r="H910" i="3" s="1"/>
  <c r="G911" i="3"/>
  <c r="H911" i="3" s="1"/>
  <c r="G912" i="3"/>
  <c r="H912" i="3" s="1"/>
  <c r="G913" i="3"/>
  <c r="H913" i="3" s="1"/>
  <c r="G914" i="3"/>
  <c r="H914" i="3" s="1"/>
  <c r="G915" i="3"/>
  <c r="H915" i="3" s="1"/>
  <c r="G916" i="3"/>
  <c r="H916" i="3" s="1"/>
  <c r="G917" i="3"/>
  <c r="H917" i="3" s="1"/>
  <c r="G918" i="3"/>
  <c r="H918" i="3" s="1"/>
  <c r="G919" i="3"/>
  <c r="H919" i="3" s="1"/>
  <c r="G920" i="3"/>
  <c r="H920" i="3" s="1"/>
  <c r="G921" i="3"/>
  <c r="H921" i="3" s="1"/>
  <c r="G922" i="3"/>
  <c r="H922" i="3" s="1"/>
  <c r="G923" i="3"/>
  <c r="H923" i="3" s="1"/>
  <c r="G924" i="3"/>
  <c r="H924" i="3" s="1"/>
  <c r="G925" i="3"/>
  <c r="H925" i="3" s="1"/>
  <c r="G926" i="3"/>
  <c r="H926" i="3" s="1"/>
  <c r="G927" i="3"/>
  <c r="H927" i="3" s="1"/>
  <c r="G928" i="3"/>
  <c r="H928" i="3" s="1"/>
  <c r="G929" i="3"/>
  <c r="H929" i="3" s="1"/>
  <c r="G930" i="3"/>
  <c r="H930" i="3" s="1"/>
  <c r="G931" i="3"/>
  <c r="H931" i="3" s="1"/>
  <c r="G932" i="3"/>
  <c r="H932" i="3" s="1"/>
  <c r="G933" i="3"/>
  <c r="H933" i="3" s="1"/>
  <c r="G934" i="3"/>
  <c r="H934" i="3" s="1"/>
  <c r="G935" i="3"/>
  <c r="H935" i="3" s="1"/>
  <c r="G936" i="3"/>
  <c r="H936" i="3" s="1"/>
  <c r="G937" i="3"/>
  <c r="H937" i="3" s="1"/>
  <c r="G938" i="3"/>
  <c r="H938" i="3" s="1"/>
  <c r="G939" i="3"/>
  <c r="H939" i="3" s="1"/>
  <c r="G940" i="3"/>
  <c r="H940" i="3" s="1"/>
  <c r="G941" i="3"/>
  <c r="H941" i="3" s="1"/>
  <c r="G942" i="3"/>
  <c r="H942" i="3" s="1"/>
  <c r="G943" i="3"/>
  <c r="H943" i="3" s="1"/>
  <c r="G944" i="3"/>
  <c r="H944" i="3" s="1"/>
  <c r="G945" i="3"/>
  <c r="H945" i="3" s="1"/>
  <c r="G946" i="3"/>
  <c r="H946" i="3" s="1"/>
  <c r="G947" i="3"/>
  <c r="H947" i="3" s="1"/>
  <c r="G948" i="3"/>
  <c r="H948" i="3" s="1"/>
  <c r="G949" i="3"/>
  <c r="H949" i="3" s="1"/>
  <c r="G950" i="3"/>
  <c r="H950" i="3" s="1"/>
  <c r="G951" i="3"/>
  <c r="H951" i="3" s="1"/>
  <c r="G952" i="3"/>
  <c r="H952" i="3" s="1"/>
  <c r="G953" i="3"/>
  <c r="H953" i="3" s="1"/>
  <c r="G954" i="3"/>
  <c r="H954" i="3" s="1"/>
  <c r="G955" i="3"/>
  <c r="H955" i="3" s="1"/>
  <c r="G956" i="3"/>
  <c r="H956" i="3" s="1"/>
  <c r="G957" i="3"/>
  <c r="H957" i="3" s="1"/>
  <c r="G958" i="3"/>
  <c r="H958" i="3" s="1"/>
  <c r="G959" i="3"/>
  <c r="H959" i="3" s="1"/>
  <c r="G960" i="3"/>
  <c r="H960" i="3" s="1"/>
  <c r="G961" i="3"/>
  <c r="H961" i="3" s="1"/>
  <c r="G962" i="3"/>
  <c r="H962" i="3" s="1"/>
  <c r="G963" i="3"/>
  <c r="H963" i="3" s="1"/>
  <c r="G964" i="3"/>
  <c r="H964" i="3" s="1"/>
  <c r="G965" i="3"/>
  <c r="H965" i="3" s="1"/>
  <c r="G966" i="3"/>
  <c r="H966" i="3" s="1"/>
  <c r="G967" i="3"/>
  <c r="H967" i="3" s="1"/>
  <c r="G968" i="3"/>
  <c r="H968" i="3" s="1"/>
  <c r="G969" i="3"/>
  <c r="H969" i="3" s="1"/>
  <c r="G970" i="3"/>
  <c r="H970" i="3" s="1"/>
  <c r="G971" i="3"/>
  <c r="H971" i="3" s="1"/>
  <c r="G972" i="3"/>
  <c r="H972" i="3" s="1"/>
  <c r="G973" i="3"/>
  <c r="H973" i="3" s="1"/>
  <c r="G974" i="3"/>
  <c r="H974" i="3" s="1"/>
  <c r="G975" i="3"/>
  <c r="H975" i="3" s="1"/>
  <c r="G976" i="3"/>
  <c r="H976" i="3" s="1"/>
  <c r="G977" i="3"/>
  <c r="H977" i="3" s="1"/>
  <c r="G978" i="3"/>
  <c r="H978" i="3" s="1"/>
  <c r="G979" i="3"/>
  <c r="H979" i="3" s="1"/>
  <c r="G980" i="3"/>
  <c r="H980" i="3" s="1"/>
  <c r="G981" i="3"/>
  <c r="H981" i="3" s="1"/>
  <c r="G982" i="3"/>
  <c r="H982" i="3" s="1"/>
  <c r="G983" i="3"/>
  <c r="H983" i="3" s="1"/>
  <c r="G984" i="3"/>
  <c r="H984" i="3" s="1"/>
  <c r="G985" i="3"/>
  <c r="H985" i="3" s="1"/>
  <c r="G986" i="3"/>
  <c r="H986" i="3" s="1"/>
  <c r="G987" i="3"/>
  <c r="H987" i="3" s="1"/>
  <c r="G988" i="3"/>
  <c r="H988" i="3" s="1"/>
  <c r="G989" i="3"/>
  <c r="H989" i="3" s="1"/>
  <c r="G990" i="3"/>
  <c r="H990" i="3" s="1"/>
  <c r="G991" i="3"/>
  <c r="H991" i="3" s="1"/>
  <c r="G992" i="3"/>
  <c r="H992" i="3" s="1"/>
  <c r="G993" i="3"/>
  <c r="H993" i="3" s="1"/>
  <c r="G994" i="3"/>
  <c r="H994" i="3" s="1"/>
  <c r="G995" i="3"/>
  <c r="H995" i="3" s="1"/>
  <c r="G996" i="3"/>
  <c r="H996" i="3" s="1"/>
  <c r="G997" i="3"/>
  <c r="H997" i="3" s="1"/>
  <c r="G998" i="3"/>
  <c r="H998" i="3" s="1"/>
  <c r="G999" i="3"/>
  <c r="H999" i="3" s="1"/>
  <c r="G1000" i="3"/>
  <c r="H1000" i="3" s="1"/>
  <c r="G1001" i="3"/>
  <c r="H1001" i="3" s="1"/>
  <c r="G1002" i="3"/>
  <c r="H1002" i="3" s="1"/>
  <c r="G1003" i="3"/>
  <c r="H1003" i="3" s="1"/>
  <c r="G1004" i="3"/>
  <c r="H1004" i="3" s="1"/>
  <c r="G1005" i="3"/>
  <c r="H1005" i="3" s="1"/>
  <c r="G1006" i="3"/>
  <c r="H1006" i="3" s="1"/>
  <c r="G1007" i="3"/>
  <c r="H1007" i="3" s="1"/>
  <c r="G1008" i="3"/>
  <c r="H1008" i="3" s="1"/>
  <c r="G1009" i="3"/>
  <c r="H1009" i="3" s="1"/>
  <c r="G1010" i="3"/>
  <c r="H1010" i="3" s="1"/>
  <c r="G1011" i="3"/>
  <c r="H1011" i="3" s="1"/>
  <c r="G1012" i="3"/>
  <c r="H1012" i="3" s="1"/>
  <c r="G1013" i="3"/>
  <c r="H1013" i="3" s="1"/>
  <c r="G1014" i="3"/>
  <c r="H1014" i="3" s="1"/>
  <c r="G1015" i="3"/>
  <c r="H1015" i="3" s="1"/>
  <c r="G1016" i="3"/>
  <c r="H1016" i="3" s="1"/>
  <c r="G1017" i="3"/>
  <c r="H1017" i="3" s="1"/>
  <c r="G1018" i="3"/>
  <c r="H1018" i="3" s="1"/>
  <c r="G1019" i="3"/>
  <c r="H1019" i="3" s="1"/>
  <c r="G1020" i="3"/>
  <c r="H1020" i="3" s="1"/>
  <c r="G1021" i="3"/>
  <c r="H1021" i="3" s="1"/>
  <c r="G1022" i="3"/>
  <c r="H1022" i="3" s="1"/>
  <c r="G1023" i="3"/>
  <c r="H1023" i="3" s="1"/>
  <c r="G1024" i="3"/>
  <c r="H1024" i="3" s="1"/>
  <c r="G1025" i="3"/>
  <c r="H1025" i="3" s="1"/>
  <c r="G1026" i="3"/>
  <c r="H1026" i="3" s="1"/>
  <c r="G1027" i="3"/>
  <c r="H1027" i="3" s="1"/>
  <c r="G1028" i="3"/>
  <c r="H1028" i="3" s="1"/>
  <c r="G1029" i="3"/>
  <c r="H1029" i="3" s="1"/>
  <c r="G1030" i="3"/>
  <c r="H1030" i="3" s="1"/>
  <c r="G1031" i="3"/>
  <c r="H1031" i="3" s="1"/>
  <c r="G1032" i="3"/>
  <c r="H1032" i="3" s="1"/>
  <c r="G1033" i="3"/>
  <c r="H1033" i="3" s="1"/>
  <c r="G1034" i="3"/>
  <c r="H1034" i="3" s="1"/>
  <c r="G1035" i="3"/>
  <c r="H1035" i="3" s="1"/>
  <c r="G1036" i="3"/>
  <c r="H1036" i="3" s="1"/>
  <c r="G1037" i="3"/>
  <c r="H1037" i="3" s="1"/>
  <c r="G1038" i="3"/>
  <c r="H1038" i="3" s="1"/>
  <c r="G1039" i="3"/>
  <c r="H1039" i="3" s="1"/>
  <c r="G1040" i="3"/>
  <c r="H1040" i="3" s="1"/>
  <c r="G1041" i="3"/>
  <c r="H1041" i="3" s="1"/>
  <c r="G1042" i="3"/>
  <c r="H1042" i="3" s="1"/>
  <c r="G1043" i="3"/>
  <c r="H1043" i="3" s="1"/>
  <c r="G1044" i="3"/>
  <c r="H1044" i="3" s="1"/>
  <c r="G1045" i="3"/>
  <c r="H1045" i="3" s="1"/>
  <c r="G1046" i="3"/>
  <c r="H1046" i="3" s="1"/>
  <c r="G1047" i="3"/>
  <c r="H1047" i="3" s="1"/>
  <c r="G1048" i="3"/>
  <c r="H1048" i="3" s="1"/>
  <c r="G1049" i="3"/>
  <c r="H1049" i="3" s="1"/>
  <c r="G1050" i="3"/>
  <c r="H1050" i="3" s="1"/>
  <c r="G1051" i="3"/>
  <c r="H1051" i="3" s="1"/>
  <c r="G1052" i="3"/>
  <c r="H1052" i="3" s="1"/>
  <c r="G1053" i="3"/>
  <c r="H1053" i="3" s="1"/>
  <c r="G1054" i="3"/>
  <c r="H1054" i="3" s="1"/>
  <c r="G1055" i="3"/>
  <c r="H1055" i="3" s="1"/>
  <c r="G1056" i="3"/>
  <c r="H1056" i="3" s="1"/>
  <c r="G1057" i="3"/>
  <c r="H1057" i="3" s="1"/>
  <c r="G1058" i="3"/>
  <c r="H1058" i="3" s="1"/>
  <c r="G1059" i="3"/>
  <c r="H1059" i="3" s="1"/>
  <c r="G1060" i="3"/>
  <c r="H1060" i="3" s="1"/>
  <c r="G1061" i="3"/>
  <c r="H1061" i="3" s="1"/>
  <c r="G1062" i="3"/>
  <c r="H1062" i="3" s="1"/>
  <c r="G1063" i="3"/>
  <c r="H1063" i="3" s="1"/>
  <c r="G1064" i="3"/>
  <c r="H1064" i="3" s="1"/>
  <c r="G1065" i="3"/>
  <c r="H1065" i="3" s="1"/>
  <c r="G1066" i="3"/>
  <c r="H1066" i="3" s="1"/>
  <c r="G1067" i="3"/>
  <c r="H1067" i="3" s="1"/>
  <c r="G1068" i="3"/>
  <c r="H1068" i="3" s="1"/>
  <c r="G1069" i="3"/>
  <c r="H1069" i="3" s="1"/>
  <c r="G1070" i="3"/>
  <c r="H1070" i="3" s="1"/>
  <c r="G1071" i="3"/>
  <c r="H1071" i="3" s="1"/>
  <c r="G1072" i="3"/>
  <c r="H1072" i="3" s="1"/>
  <c r="G1073" i="3"/>
  <c r="H1073" i="3" s="1"/>
  <c r="G1074" i="3"/>
  <c r="H1074" i="3" s="1"/>
  <c r="G1075" i="3"/>
  <c r="H1075" i="3" s="1"/>
  <c r="G1076" i="3"/>
  <c r="H1076" i="3" s="1"/>
  <c r="G1077" i="3"/>
  <c r="H1077" i="3" s="1"/>
  <c r="G1078" i="3"/>
  <c r="H1078" i="3" s="1"/>
  <c r="G1079" i="3"/>
  <c r="H1079" i="3" s="1"/>
  <c r="G1080" i="3"/>
  <c r="H1080" i="3" s="1"/>
  <c r="G1081" i="3"/>
  <c r="H1081" i="3" s="1"/>
  <c r="G1082" i="3"/>
  <c r="H1082" i="3" s="1"/>
  <c r="G1083" i="3"/>
  <c r="H1083" i="3" s="1"/>
  <c r="G1084" i="3"/>
  <c r="H1084" i="3" s="1"/>
  <c r="G1085" i="3"/>
  <c r="H1085" i="3" s="1"/>
  <c r="G1086" i="3"/>
  <c r="H1086" i="3" s="1"/>
  <c r="G1087" i="3"/>
  <c r="H1087" i="3" s="1"/>
  <c r="G1088" i="3"/>
  <c r="H1088" i="3" s="1"/>
  <c r="G1089" i="3"/>
  <c r="H1089" i="3" s="1"/>
  <c r="G1090" i="3"/>
  <c r="H1090" i="3" s="1"/>
  <c r="G1091" i="3"/>
  <c r="H1091" i="3" s="1"/>
  <c r="G1092" i="3"/>
  <c r="H1092" i="3" s="1"/>
  <c r="G1093" i="3"/>
  <c r="H1093" i="3" s="1"/>
  <c r="G1094" i="3"/>
  <c r="H1094" i="3" s="1"/>
  <c r="G1095" i="3"/>
  <c r="H1095" i="3" s="1"/>
  <c r="G1096" i="3"/>
  <c r="H1096" i="3" s="1"/>
  <c r="G1097" i="3"/>
  <c r="H1097" i="3" s="1"/>
  <c r="G1098" i="3"/>
  <c r="H1098" i="3" s="1"/>
  <c r="G1099" i="3"/>
  <c r="H1099" i="3" s="1"/>
  <c r="G1100" i="3"/>
  <c r="H1100" i="3" s="1"/>
  <c r="G1101" i="3"/>
  <c r="H1101" i="3" s="1"/>
  <c r="G1102" i="3"/>
  <c r="H1102" i="3" s="1"/>
  <c r="G1103" i="3"/>
  <c r="H1103" i="3" s="1"/>
  <c r="G1104" i="3"/>
  <c r="H1104" i="3" s="1"/>
  <c r="G1105" i="3"/>
  <c r="H1105" i="3" s="1"/>
  <c r="G1106" i="3"/>
  <c r="H1106" i="3" s="1"/>
  <c r="G1107" i="3"/>
  <c r="H1107" i="3" s="1"/>
  <c r="G1108" i="3"/>
  <c r="H1108" i="3" s="1"/>
  <c r="G1109" i="3"/>
  <c r="H1109" i="3" s="1"/>
  <c r="G1110" i="3"/>
  <c r="H1110" i="3" s="1"/>
  <c r="G1111" i="3"/>
  <c r="H1111" i="3" s="1"/>
  <c r="G1112" i="3"/>
  <c r="H1112" i="3" s="1"/>
  <c r="G1113" i="3"/>
  <c r="H1113" i="3" s="1"/>
  <c r="G1114" i="3"/>
  <c r="H1114" i="3" s="1"/>
  <c r="G1115" i="3"/>
  <c r="H1115" i="3" s="1"/>
  <c r="G1116" i="3"/>
  <c r="H1116" i="3" s="1"/>
  <c r="G1117" i="3"/>
  <c r="H1117" i="3" s="1"/>
  <c r="G1118" i="3"/>
  <c r="H1118" i="3" s="1"/>
  <c r="G1119" i="3"/>
  <c r="H1119" i="3" s="1"/>
  <c r="G1120" i="3"/>
  <c r="H1120" i="3" s="1"/>
  <c r="G1121" i="3"/>
  <c r="H1121" i="3" s="1"/>
  <c r="G1122" i="3"/>
  <c r="H1122" i="3" s="1"/>
  <c r="G1123" i="3"/>
  <c r="H1123" i="3" s="1"/>
  <c r="G1124" i="3"/>
  <c r="H1124" i="3" s="1"/>
  <c r="G1125" i="3"/>
  <c r="H1125" i="3" s="1"/>
  <c r="G1126" i="3"/>
  <c r="H1126" i="3" s="1"/>
  <c r="G1127" i="3"/>
  <c r="H1127" i="3" s="1"/>
  <c r="G1128" i="3"/>
  <c r="H1128" i="3" s="1"/>
  <c r="G1129" i="3"/>
  <c r="H1129" i="3" s="1"/>
  <c r="G1130" i="3"/>
  <c r="H1130" i="3" s="1"/>
  <c r="G1131" i="3"/>
  <c r="H1131" i="3" s="1"/>
  <c r="G1132" i="3"/>
  <c r="H1132" i="3" s="1"/>
  <c r="G1133" i="3"/>
  <c r="H1133" i="3" s="1"/>
  <c r="G1134" i="3"/>
  <c r="H1134" i="3" s="1"/>
  <c r="G1135" i="3"/>
  <c r="H1135" i="3" s="1"/>
  <c r="G1136" i="3"/>
  <c r="H1136" i="3" s="1"/>
  <c r="G1137" i="3"/>
  <c r="H1137" i="3" s="1"/>
  <c r="G1138" i="3"/>
  <c r="H1138" i="3" s="1"/>
  <c r="G1139" i="3"/>
  <c r="H1139" i="3" s="1"/>
  <c r="G1140" i="3"/>
  <c r="H1140" i="3" s="1"/>
  <c r="G1141" i="3"/>
  <c r="H1141" i="3" s="1"/>
  <c r="G1142" i="3"/>
  <c r="H1142" i="3" s="1"/>
  <c r="G1143" i="3"/>
  <c r="H1143" i="3" s="1"/>
  <c r="G1144" i="3"/>
  <c r="H1144" i="3" s="1"/>
  <c r="G1145" i="3"/>
  <c r="H1145" i="3" s="1"/>
  <c r="G1146" i="3"/>
  <c r="H1146" i="3" s="1"/>
  <c r="G1147" i="3"/>
  <c r="H1147" i="3" s="1"/>
  <c r="G1148" i="3"/>
  <c r="H1148" i="3" s="1"/>
  <c r="G1149" i="3"/>
  <c r="H1149" i="3" s="1"/>
  <c r="G1150" i="3"/>
  <c r="H1150" i="3" s="1"/>
  <c r="G1151" i="3"/>
  <c r="H1151" i="3" s="1"/>
  <c r="G1152" i="3"/>
  <c r="H1152" i="3" s="1"/>
  <c r="G1153" i="3"/>
  <c r="H1153" i="3" s="1"/>
  <c r="G1154" i="3"/>
  <c r="H1154" i="3" s="1"/>
  <c r="G1155" i="3"/>
  <c r="H1155" i="3" s="1"/>
  <c r="G1156" i="3"/>
  <c r="H1156" i="3" s="1"/>
  <c r="G1157" i="3"/>
  <c r="H1157" i="3" s="1"/>
  <c r="G1158" i="3"/>
  <c r="H1158" i="3" s="1"/>
  <c r="G1159" i="3"/>
  <c r="H1159" i="3" s="1"/>
  <c r="G1160" i="3"/>
  <c r="H1160" i="3" s="1"/>
  <c r="G1161" i="3"/>
  <c r="H1161" i="3" s="1"/>
  <c r="G1162" i="3"/>
  <c r="H1162" i="3" s="1"/>
  <c r="G1163" i="3"/>
  <c r="H1163" i="3" s="1"/>
  <c r="G1164" i="3"/>
  <c r="H1164" i="3" s="1"/>
  <c r="G1165" i="3"/>
  <c r="H1165" i="3" s="1"/>
  <c r="G1166" i="3"/>
  <c r="H1166" i="3" s="1"/>
  <c r="G1167" i="3"/>
  <c r="H1167" i="3" s="1"/>
  <c r="G1168" i="3"/>
  <c r="H1168" i="3" s="1"/>
  <c r="G1169" i="3"/>
  <c r="H1169" i="3" s="1"/>
  <c r="G1170" i="3"/>
  <c r="H1170" i="3" s="1"/>
  <c r="G1171" i="3"/>
  <c r="H1171" i="3" s="1"/>
  <c r="G1172" i="3"/>
  <c r="H1172" i="3" s="1"/>
  <c r="G1173" i="3"/>
  <c r="H1173" i="3" s="1"/>
  <c r="G1174" i="3"/>
  <c r="H1174" i="3" s="1"/>
  <c r="G1175" i="3"/>
  <c r="H1175" i="3" s="1"/>
  <c r="G1176" i="3"/>
  <c r="H1176" i="3" s="1"/>
  <c r="G1177" i="3"/>
  <c r="H1177" i="3" s="1"/>
  <c r="G1178" i="3"/>
  <c r="H1178" i="3" s="1"/>
  <c r="G1179" i="3"/>
  <c r="H1179" i="3" s="1"/>
  <c r="G1180" i="3"/>
  <c r="H1180" i="3" s="1"/>
  <c r="G1181" i="3"/>
  <c r="H1181" i="3" s="1"/>
  <c r="G1182" i="3"/>
  <c r="H1182" i="3" s="1"/>
  <c r="G1183" i="3"/>
  <c r="H1183" i="3" s="1"/>
  <c r="G1184" i="3"/>
  <c r="H1184" i="3" s="1"/>
  <c r="G1185" i="3"/>
  <c r="H1185" i="3" s="1"/>
  <c r="G1186" i="3"/>
  <c r="H1186" i="3" s="1"/>
  <c r="G1187" i="3"/>
  <c r="H1187" i="3" s="1"/>
  <c r="G1188" i="3"/>
  <c r="H1188" i="3" s="1"/>
  <c r="G1189" i="3"/>
  <c r="H1189" i="3" s="1"/>
  <c r="G1190" i="3"/>
  <c r="H1190" i="3" s="1"/>
  <c r="G1191" i="3"/>
  <c r="H1191" i="3" s="1"/>
  <c r="G1192" i="3"/>
  <c r="H1192" i="3" s="1"/>
  <c r="G1193" i="3"/>
  <c r="H1193" i="3" s="1"/>
  <c r="G1194" i="3"/>
  <c r="H1194" i="3" s="1"/>
  <c r="G1195" i="3"/>
  <c r="H1195" i="3" s="1"/>
  <c r="G1196" i="3"/>
  <c r="H1196" i="3" s="1"/>
  <c r="G1197" i="3"/>
  <c r="H1197" i="3" s="1"/>
  <c r="G1198" i="3"/>
  <c r="H1198" i="3" s="1"/>
  <c r="G1199" i="3"/>
  <c r="H1199" i="3" s="1"/>
  <c r="G1200" i="3"/>
  <c r="H1200" i="3" s="1"/>
  <c r="G1201" i="3"/>
  <c r="H1201" i="3" s="1"/>
  <c r="G1202" i="3"/>
  <c r="H1202" i="3" s="1"/>
  <c r="G1203" i="3"/>
  <c r="H1203" i="3" s="1"/>
  <c r="G1204" i="3"/>
  <c r="H1204" i="3" s="1"/>
  <c r="G1205" i="3"/>
  <c r="H1205" i="3" s="1"/>
  <c r="G1206" i="3"/>
  <c r="H1206" i="3" s="1"/>
  <c r="G1207" i="3"/>
  <c r="H1207" i="3" s="1"/>
  <c r="G1208" i="3"/>
  <c r="H1208" i="3" s="1"/>
  <c r="G1209" i="3"/>
  <c r="H1209" i="3" s="1"/>
  <c r="G1210" i="3"/>
  <c r="H1210" i="3" s="1"/>
  <c r="G1211" i="3"/>
  <c r="H1211" i="3" s="1"/>
  <c r="G1212" i="3"/>
  <c r="H1212" i="3" s="1"/>
  <c r="G1213" i="3"/>
  <c r="H1213" i="3" s="1"/>
  <c r="G1214" i="3"/>
  <c r="H1214" i="3" s="1"/>
  <c r="G1215" i="3"/>
  <c r="H1215" i="3" s="1"/>
  <c r="G1216" i="3"/>
  <c r="H1216" i="3" s="1"/>
  <c r="G1217" i="3"/>
  <c r="H1217" i="3" s="1"/>
  <c r="G1218" i="3"/>
  <c r="H1218" i="3" s="1"/>
  <c r="G1219" i="3"/>
  <c r="H1219" i="3" s="1"/>
  <c r="G1220" i="3"/>
  <c r="H1220" i="3" s="1"/>
  <c r="G1221" i="3"/>
  <c r="H1221" i="3" s="1"/>
  <c r="G1222" i="3"/>
  <c r="H1222" i="3" s="1"/>
  <c r="G1223" i="3"/>
  <c r="H1223" i="3" s="1"/>
  <c r="G1224" i="3"/>
  <c r="H1224" i="3" s="1"/>
  <c r="G1225" i="3"/>
  <c r="H1225" i="3" s="1"/>
  <c r="G1226" i="3"/>
  <c r="H1226" i="3" s="1"/>
  <c r="G1227" i="3"/>
  <c r="H1227" i="3" s="1"/>
  <c r="G1228" i="3"/>
  <c r="H1228" i="3" s="1"/>
  <c r="G1229" i="3"/>
  <c r="H1229" i="3" s="1"/>
  <c r="G1230" i="3"/>
  <c r="H1230" i="3" s="1"/>
  <c r="G1231" i="3"/>
  <c r="H1231" i="3" s="1"/>
  <c r="G1232" i="3"/>
  <c r="H1232" i="3" s="1"/>
  <c r="G1233" i="3"/>
  <c r="H1233" i="3" s="1"/>
  <c r="G1234" i="3"/>
  <c r="H1234" i="3" s="1"/>
  <c r="G1235" i="3"/>
  <c r="H1235" i="3" s="1"/>
  <c r="G1236" i="3"/>
  <c r="H1236" i="3" s="1"/>
  <c r="G1237" i="3"/>
  <c r="H1237" i="3" s="1"/>
  <c r="G1238" i="3"/>
  <c r="H1238" i="3" s="1"/>
  <c r="G1239" i="3"/>
  <c r="H1239" i="3" s="1"/>
  <c r="G1240" i="3"/>
  <c r="H1240" i="3" s="1"/>
  <c r="G1241" i="3"/>
  <c r="H1241" i="3" s="1"/>
  <c r="G1242" i="3"/>
  <c r="H1242" i="3" s="1"/>
  <c r="G1243" i="3"/>
  <c r="H1243" i="3" s="1"/>
  <c r="G1244" i="3"/>
  <c r="H1244" i="3" s="1"/>
  <c r="G1245" i="3"/>
  <c r="H1245" i="3" s="1"/>
  <c r="G1246" i="3"/>
  <c r="H1246" i="3" s="1"/>
  <c r="G1247" i="3"/>
  <c r="H1247" i="3" s="1"/>
  <c r="G1248" i="3"/>
  <c r="H1248" i="3" s="1"/>
  <c r="G1249" i="3"/>
  <c r="H1249" i="3" s="1"/>
  <c r="G1250" i="3"/>
  <c r="H1250" i="3" s="1"/>
  <c r="G1251" i="3"/>
  <c r="H1251" i="3" s="1"/>
  <c r="G1252" i="3"/>
  <c r="H1252" i="3" s="1"/>
  <c r="G1253" i="3"/>
  <c r="H1253" i="3" s="1"/>
  <c r="G1254" i="3"/>
  <c r="H1254" i="3" s="1"/>
  <c r="G1255" i="3"/>
  <c r="H1255" i="3" s="1"/>
  <c r="G1256" i="3"/>
  <c r="H1256" i="3" s="1"/>
  <c r="G1257" i="3"/>
  <c r="H1257" i="3" s="1"/>
  <c r="G1258" i="3"/>
  <c r="H1258" i="3" s="1"/>
  <c r="G1259" i="3"/>
  <c r="H1259" i="3" s="1"/>
  <c r="G1260" i="3"/>
  <c r="H1260" i="3" s="1"/>
  <c r="G1261" i="3"/>
  <c r="H1261" i="3" s="1"/>
  <c r="G1262" i="3"/>
  <c r="H1262" i="3" s="1"/>
  <c r="G1263" i="3"/>
  <c r="H1263" i="3" s="1"/>
  <c r="G1264" i="3"/>
  <c r="H1264" i="3" s="1"/>
  <c r="G1265" i="3"/>
  <c r="H1265" i="3" s="1"/>
  <c r="G1266" i="3"/>
  <c r="H1266" i="3" s="1"/>
  <c r="G1267" i="3"/>
  <c r="H1267" i="3" s="1"/>
  <c r="G1268" i="3"/>
  <c r="H1268" i="3" s="1"/>
  <c r="G1269" i="3"/>
  <c r="H1269" i="3" s="1"/>
  <c r="G1270" i="3"/>
  <c r="H1270" i="3" s="1"/>
  <c r="G1271" i="3"/>
  <c r="H1271" i="3" s="1"/>
  <c r="G1272" i="3"/>
  <c r="H1272" i="3" s="1"/>
  <c r="G1273" i="3"/>
  <c r="H1273" i="3" s="1"/>
  <c r="G1274" i="3"/>
  <c r="H1274" i="3" s="1"/>
  <c r="G1275" i="3"/>
  <c r="H1275" i="3" s="1"/>
  <c r="G1276" i="3"/>
  <c r="H1276" i="3" s="1"/>
  <c r="G1277" i="3"/>
  <c r="H1277" i="3" s="1"/>
  <c r="G1278" i="3"/>
  <c r="H1278" i="3" s="1"/>
  <c r="G1279" i="3"/>
  <c r="H1279" i="3" s="1"/>
  <c r="G1280" i="3"/>
  <c r="H1280" i="3" s="1"/>
  <c r="G1281" i="3"/>
  <c r="H1281" i="3" s="1"/>
  <c r="G1282" i="3"/>
  <c r="H1282" i="3" s="1"/>
  <c r="G1283" i="3"/>
  <c r="H1283" i="3" s="1"/>
  <c r="G1284" i="3"/>
  <c r="H1284" i="3" s="1"/>
  <c r="G1285" i="3"/>
  <c r="H1285" i="3" s="1"/>
  <c r="G1286" i="3"/>
  <c r="H1286" i="3" s="1"/>
  <c r="G1287" i="3"/>
  <c r="H1287" i="3" s="1"/>
  <c r="G1288" i="3"/>
  <c r="H1288" i="3" s="1"/>
  <c r="G1289" i="3"/>
  <c r="H1289" i="3" s="1"/>
  <c r="G1290" i="3"/>
  <c r="H1290" i="3" s="1"/>
  <c r="G1291" i="3"/>
  <c r="H1291" i="3" s="1"/>
  <c r="G1292" i="3"/>
  <c r="H1292" i="3" s="1"/>
  <c r="G1293" i="3"/>
  <c r="H1293" i="3" s="1"/>
  <c r="G1294" i="3"/>
  <c r="H1294" i="3" s="1"/>
  <c r="G1295" i="3"/>
  <c r="H1295" i="3" s="1"/>
  <c r="G1296" i="3"/>
  <c r="H1296" i="3" s="1"/>
  <c r="G1297" i="3"/>
  <c r="H1297" i="3" s="1"/>
  <c r="G1298" i="3"/>
  <c r="H1298" i="3" s="1"/>
  <c r="G1299" i="3"/>
  <c r="H1299" i="3" s="1"/>
  <c r="G1300" i="3"/>
  <c r="H1300" i="3" s="1"/>
  <c r="G1301" i="3"/>
  <c r="H1301" i="3" s="1"/>
  <c r="G1302" i="3"/>
  <c r="H1302" i="3" s="1"/>
  <c r="G1303" i="3"/>
  <c r="H1303" i="3" s="1"/>
  <c r="G1304" i="3"/>
  <c r="H1304" i="3" s="1"/>
  <c r="G1305" i="3"/>
  <c r="H1305" i="3" s="1"/>
  <c r="G1306" i="3"/>
  <c r="H1306" i="3" s="1"/>
  <c r="G1307" i="3"/>
  <c r="H1307" i="3" s="1"/>
  <c r="G1308" i="3"/>
  <c r="H1308" i="3" s="1"/>
  <c r="G1309" i="3"/>
  <c r="H1309" i="3" s="1"/>
  <c r="G1310" i="3"/>
  <c r="H1310" i="3" s="1"/>
  <c r="G1311" i="3"/>
  <c r="H1311" i="3" s="1"/>
  <c r="G1312" i="3"/>
  <c r="H1312" i="3" s="1"/>
  <c r="G1313" i="3"/>
  <c r="H1313" i="3" s="1"/>
  <c r="G1314" i="3"/>
  <c r="H1314" i="3" s="1"/>
  <c r="G1315" i="3"/>
  <c r="H1315" i="3" s="1"/>
  <c r="G1316" i="3"/>
  <c r="H1316" i="3" s="1"/>
  <c r="G1317" i="3"/>
  <c r="H1317" i="3" s="1"/>
  <c r="G1318" i="3"/>
  <c r="H1318" i="3" s="1"/>
  <c r="G1319" i="3"/>
  <c r="H1319" i="3" s="1"/>
  <c r="G1320" i="3"/>
  <c r="H1320" i="3" s="1"/>
  <c r="G1321" i="3"/>
  <c r="H1321" i="3" s="1"/>
  <c r="G1322" i="3"/>
  <c r="H1322" i="3" s="1"/>
  <c r="G1323" i="3"/>
  <c r="H1323" i="3" s="1"/>
  <c r="G1324" i="3"/>
  <c r="H1324" i="3" s="1"/>
  <c r="G1325" i="3"/>
  <c r="H1325" i="3" s="1"/>
  <c r="G1326" i="3"/>
  <c r="H1326" i="3" s="1"/>
  <c r="G1327" i="3"/>
  <c r="H1327" i="3" s="1"/>
  <c r="G1328" i="3"/>
  <c r="H1328" i="3" s="1"/>
  <c r="G1329" i="3"/>
  <c r="H1329" i="3" s="1"/>
  <c r="G1330" i="3"/>
  <c r="H1330" i="3" s="1"/>
  <c r="G1331" i="3"/>
  <c r="H1331" i="3" s="1"/>
  <c r="G1332" i="3"/>
  <c r="H1332" i="3" s="1"/>
  <c r="G1333" i="3"/>
  <c r="H1333" i="3" s="1"/>
  <c r="G1334" i="3"/>
  <c r="H1334" i="3" s="1"/>
  <c r="G1335" i="3"/>
  <c r="H1335" i="3" s="1"/>
  <c r="G1336" i="3"/>
  <c r="H1336" i="3" s="1"/>
  <c r="G1337" i="3"/>
  <c r="H1337" i="3" s="1"/>
  <c r="G1338" i="3"/>
  <c r="H1338" i="3" s="1"/>
  <c r="G1339" i="3"/>
  <c r="H1339" i="3" s="1"/>
  <c r="G1340" i="3"/>
  <c r="H1340" i="3" s="1"/>
  <c r="G1341" i="3"/>
  <c r="H1341" i="3" s="1"/>
  <c r="G1342" i="3"/>
  <c r="H1342" i="3" s="1"/>
  <c r="G1343" i="3"/>
  <c r="H1343" i="3" s="1"/>
  <c r="G1344" i="3"/>
  <c r="H1344" i="3" s="1"/>
  <c r="G1345" i="3"/>
  <c r="H1345" i="3" s="1"/>
  <c r="G1346" i="3"/>
  <c r="H1346" i="3" s="1"/>
  <c r="G1347" i="3"/>
  <c r="H1347" i="3" s="1"/>
  <c r="G1348" i="3"/>
  <c r="H1348" i="3" s="1"/>
  <c r="G1349" i="3"/>
  <c r="H1349" i="3" s="1"/>
  <c r="G1350" i="3"/>
  <c r="H1350" i="3" s="1"/>
  <c r="G1351" i="3"/>
  <c r="H1351" i="3" s="1"/>
  <c r="G1352" i="3"/>
  <c r="H1352" i="3" s="1"/>
  <c r="G1353" i="3"/>
  <c r="H1353" i="3" s="1"/>
  <c r="G1354" i="3"/>
  <c r="H1354" i="3" s="1"/>
  <c r="G1355" i="3"/>
  <c r="H1355" i="3" s="1"/>
  <c r="G1356" i="3"/>
  <c r="H1356" i="3" s="1"/>
  <c r="G1357" i="3"/>
  <c r="H1357" i="3" s="1"/>
  <c r="G1358" i="3"/>
  <c r="H1358" i="3" s="1"/>
  <c r="G1359" i="3"/>
  <c r="H1359" i="3" s="1"/>
  <c r="G1360" i="3"/>
  <c r="H1360" i="3" s="1"/>
  <c r="G1361" i="3"/>
  <c r="H1361" i="3" s="1"/>
  <c r="G1362" i="3"/>
  <c r="H1362" i="3" s="1"/>
  <c r="G1363" i="3"/>
  <c r="H1363" i="3" s="1"/>
  <c r="G1364" i="3"/>
  <c r="H1364" i="3" s="1"/>
  <c r="G1365" i="3"/>
  <c r="H1365" i="3" s="1"/>
  <c r="G1366" i="3"/>
  <c r="H1366" i="3" s="1"/>
  <c r="G1367" i="3"/>
  <c r="H1367" i="3" s="1"/>
  <c r="G1368" i="3"/>
  <c r="H1368" i="3" s="1"/>
  <c r="G1369" i="3"/>
  <c r="H1369" i="3" s="1"/>
  <c r="G1370" i="3"/>
  <c r="H1370" i="3" s="1"/>
  <c r="G1371" i="3"/>
  <c r="H1371" i="3" s="1"/>
  <c r="G1372" i="3"/>
  <c r="H1372" i="3" s="1"/>
  <c r="G1373" i="3"/>
  <c r="H1373" i="3" s="1"/>
  <c r="G1374" i="3"/>
  <c r="H1374" i="3" s="1"/>
  <c r="G1375" i="3"/>
  <c r="H1375" i="3" s="1"/>
  <c r="G1376" i="3"/>
  <c r="H1376" i="3" s="1"/>
  <c r="G1377" i="3"/>
  <c r="H1377" i="3" s="1"/>
  <c r="G1378" i="3"/>
  <c r="H1378" i="3" s="1"/>
  <c r="G1379" i="3"/>
  <c r="H1379" i="3" s="1"/>
  <c r="G1380" i="3"/>
  <c r="H1380" i="3" s="1"/>
  <c r="G1381" i="3"/>
  <c r="H1381" i="3" s="1"/>
  <c r="G1382" i="3"/>
  <c r="H1382" i="3" s="1"/>
  <c r="G1383" i="3"/>
  <c r="H1383" i="3" s="1"/>
  <c r="G1384" i="3"/>
  <c r="H1384" i="3" s="1"/>
  <c r="G1385" i="3"/>
  <c r="H1385" i="3" s="1"/>
  <c r="G1386" i="3"/>
  <c r="H1386" i="3" s="1"/>
  <c r="G1387" i="3"/>
  <c r="H1387" i="3" s="1"/>
  <c r="G1388" i="3"/>
  <c r="H1388" i="3" s="1"/>
  <c r="G1389" i="3"/>
  <c r="H1389" i="3" s="1"/>
  <c r="G1390" i="3"/>
  <c r="H1390" i="3" s="1"/>
  <c r="G1391" i="3"/>
  <c r="H1391" i="3" s="1"/>
  <c r="G1392" i="3"/>
  <c r="H1392" i="3" s="1"/>
  <c r="G1393" i="3"/>
  <c r="H1393" i="3" s="1"/>
  <c r="G1394" i="3"/>
  <c r="H1394" i="3" s="1"/>
  <c r="G1395" i="3"/>
  <c r="H1395" i="3" s="1"/>
  <c r="G1396" i="3"/>
  <c r="H1396" i="3" s="1"/>
  <c r="G1397" i="3"/>
  <c r="H1397" i="3" s="1"/>
  <c r="G1398" i="3"/>
  <c r="H1398" i="3" s="1"/>
  <c r="G1399" i="3"/>
  <c r="H1399" i="3" s="1"/>
  <c r="G1400" i="3"/>
  <c r="H1400" i="3" s="1"/>
  <c r="G1401" i="3"/>
  <c r="H1401" i="3" s="1"/>
  <c r="G1402" i="3"/>
  <c r="H1402" i="3" s="1"/>
  <c r="G1403" i="3"/>
  <c r="H1403" i="3" s="1"/>
  <c r="G1404" i="3"/>
  <c r="H1404" i="3" s="1"/>
  <c r="G1405" i="3"/>
  <c r="H1405" i="3" s="1"/>
  <c r="G1406" i="3"/>
  <c r="H1406" i="3" s="1"/>
  <c r="G1407" i="3"/>
  <c r="H1407" i="3" s="1"/>
  <c r="G1408" i="3"/>
  <c r="H1408" i="3" s="1"/>
  <c r="G1409" i="3"/>
  <c r="H1409" i="3" s="1"/>
  <c r="G1410" i="3"/>
  <c r="H1410" i="3" s="1"/>
  <c r="G1411" i="3"/>
  <c r="H1411" i="3" s="1"/>
  <c r="G1412" i="3"/>
  <c r="H1412" i="3" s="1"/>
  <c r="G1413" i="3"/>
  <c r="H1413" i="3" s="1"/>
  <c r="G1414" i="3"/>
  <c r="H1414" i="3" s="1"/>
  <c r="G1415" i="3"/>
  <c r="H1415" i="3" s="1"/>
  <c r="G1416" i="3"/>
  <c r="H1416" i="3" s="1"/>
  <c r="G1417" i="3"/>
  <c r="H1417" i="3" s="1"/>
  <c r="G1418" i="3"/>
  <c r="H1418" i="3" s="1"/>
  <c r="G1419" i="3"/>
  <c r="H1419" i="3" s="1"/>
  <c r="G1420" i="3"/>
  <c r="H1420" i="3" s="1"/>
  <c r="G1421" i="3"/>
  <c r="H1421" i="3" s="1"/>
  <c r="G1422" i="3"/>
  <c r="H1422" i="3" s="1"/>
  <c r="G1423" i="3"/>
  <c r="H1423" i="3" s="1"/>
  <c r="G1424" i="3"/>
  <c r="H1424" i="3" s="1"/>
  <c r="G1425" i="3"/>
  <c r="H1425" i="3" s="1"/>
  <c r="G1426" i="3"/>
  <c r="H1426" i="3" s="1"/>
  <c r="G1427" i="3"/>
  <c r="H1427" i="3" s="1"/>
  <c r="G1428" i="3"/>
  <c r="H1428" i="3" s="1"/>
  <c r="G1429" i="3"/>
  <c r="H1429" i="3" s="1"/>
  <c r="G1430" i="3"/>
  <c r="H1430" i="3" s="1"/>
  <c r="G1431" i="3"/>
  <c r="H1431" i="3" s="1"/>
  <c r="G1432" i="3"/>
  <c r="H1432" i="3" s="1"/>
  <c r="G1433" i="3"/>
  <c r="H1433" i="3" s="1"/>
  <c r="G1434" i="3"/>
  <c r="H1434" i="3" s="1"/>
  <c r="G1435" i="3"/>
  <c r="H1435" i="3" s="1"/>
  <c r="G1436" i="3"/>
  <c r="H1436" i="3" s="1"/>
  <c r="G1437" i="3"/>
  <c r="H1437" i="3" s="1"/>
  <c r="G1438" i="3"/>
  <c r="H1438" i="3" s="1"/>
  <c r="G1439" i="3"/>
  <c r="H1439" i="3" s="1"/>
  <c r="G1440" i="3"/>
  <c r="H1440" i="3" s="1"/>
  <c r="G1441" i="3"/>
  <c r="H1441" i="3" s="1"/>
  <c r="G1442" i="3"/>
  <c r="H1442" i="3" s="1"/>
  <c r="G1443" i="3"/>
  <c r="H1443" i="3" s="1"/>
  <c r="G1444" i="3"/>
  <c r="H1444" i="3" s="1"/>
  <c r="G1445" i="3"/>
  <c r="H1445" i="3" s="1"/>
  <c r="G1446" i="3"/>
  <c r="H1446" i="3" s="1"/>
  <c r="G1447" i="3"/>
  <c r="H1447" i="3" s="1"/>
  <c r="G1448" i="3"/>
  <c r="H1448" i="3" s="1"/>
  <c r="G1449" i="3"/>
  <c r="H1449" i="3" s="1"/>
  <c r="G1450" i="3"/>
  <c r="H1450" i="3" s="1"/>
  <c r="G1451" i="3"/>
  <c r="H1451" i="3" s="1"/>
  <c r="G1452" i="3"/>
  <c r="H1452" i="3" s="1"/>
  <c r="G1453" i="3"/>
  <c r="H1453" i="3" s="1"/>
  <c r="G1454" i="3"/>
  <c r="H1454" i="3" s="1"/>
  <c r="G1455" i="3"/>
  <c r="H1455" i="3" s="1"/>
  <c r="G1456" i="3"/>
  <c r="H1456" i="3" s="1"/>
  <c r="G1457" i="3"/>
  <c r="H1457" i="3" s="1"/>
  <c r="G1458" i="3"/>
  <c r="H1458" i="3" s="1"/>
  <c r="G1459" i="3"/>
  <c r="H1459" i="3" s="1"/>
  <c r="G1460" i="3"/>
  <c r="H1460" i="3" s="1"/>
  <c r="G1461" i="3"/>
  <c r="H1461" i="3" s="1"/>
  <c r="G1462" i="3"/>
  <c r="H1462" i="3" s="1"/>
  <c r="G1463" i="3"/>
  <c r="H1463" i="3" s="1"/>
  <c r="G1464" i="3"/>
  <c r="H1464" i="3" s="1"/>
  <c r="G1465" i="3"/>
  <c r="H1465" i="3" s="1"/>
  <c r="G1466" i="3"/>
  <c r="H1466" i="3" s="1"/>
  <c r="G1467" i="3"/>
  <c r="H1467" i="3" s="1"/>
  <c r="G1468" i="3"/>
  <c r="H1468" i="3" s="1"/>
  <c r="G1469" i="3"/>
  <c r="H1469" i="3" s="1"/>
  <c r="G1470" i="3"/>
  <c r="H1470" i="3" s="1"/>
  <c r="G1471" i="3"/>
  <c r="H1471" i="3" s="1"/>
  <c r="G1472" i="3"/>
  <c r="H1472" i="3" s="1"/>
  <c r="G1473" i="3"/>
  <c r="H1473" i="3" s="1"/>
  <c r="G1474" i="3"/>
  <c r="H1474" i="3" s="1"/>
  <c r="G1475" i="3"/>
  <c r="H1475" i="3" s="1"/>
  <c r="G1476" i="3"/>
  <c r="H1476" i="3" s="1"/>
  <c r="G1477" i="3"/>
  <c r="H1477" i="3" s="1"/>
  <c r="G1478" i="3"/>
  <c r="H1478" i="3" s="1"/>
  <c r="G1479" i="3"/>
  <c r="H1479" i="3" s="1"/>
  <c r="G1480" i="3"/>
  <c r="H1480" i="3" s="1"/>
  <c r="G1481" i="3"/>
  <c r="H1481" i="3" s="1"/>
  <c r="G1482" i="3"/>
  <c r="H1482" i="3" s="1"/>
  <c r="G1483" i="3"/>
  <c r="H1483" i="3" s="1"/>
  <c r="G1484" i="3"/>
  <c r="H1484" i="3" s="1"/>
  <c r="G1485" i="3"/>
  <c r="H1485" i="3" s="1"/>
  <c r="G1486" i="3"/>
  <c r="H1486" i="3" s="1"/>
  <c r="G1487" i="3"/>
  <c r="H1487" i="3" s="1"/>
  <c r="G1488" i="3"/>
  <c r="H1488" i="3" s="1"/>
  <c r="G1489" i="3"/>
  <c r="H1489" i="3" s="1"/>
  <c r="G1490" i="3"/>
  <c r="H1490" i="3" s="1"/>
  <c r="G1491" i="3"/>
  <c r="H1491" i="3" s="1"/>
  <c r="G1492" i="3"/>
  <c r="H1492" i="3" s="1"/>
  <c r="G1493" i="3"/>
  <c r="H1493" i="3" s="1"/>
  <c r="G1494" i="3"/>
  <c r="H1494" i="3" s="1"/>
  <c r="G1495" i="3"/>
  <c r="H1495" i="3" s="1"/>
  <c r="G1496" i="3"/>
  <c r="H1496" i="3" s="1"/>
  <c r="G1497" i="3"/>
  <c r="H1497" i="3" s="1"/>
  <c r="G1498" i="3"/>
  <c r="H1498" i="3" s="1"/>
  <c r="G1499" i="3"/>
  <c r="H1499" i="3" s="1"/>
  <c r="G1500" i="3"/>
  <c r="H1500" i="3" s="1"/>
  <c r="G1501" i="3"/>
  <c r="H1501" i="3" s="1"/>
  <c r="G1502" i="3"/>
  <c r="H1502" i="3" s="1"/>
  <c r="G1503" i="3"/>
  <c r="H1503" i="3" s="1"/>
  <c r="G1504" i="3"/>
  <c r="H1504" i="3" s="1"/>
  <c r="G1505" i="3"/>
  <c r="H1505" i="3" s="1"/>
  <c r="G1506" i="3"/>
  <c r="H1506" i="3" s="1"/>
  <c r="G1507" i="3"/>
  <c r="H1507" i="3" s="1"/>
  <c r="G1508" i="3"/>
  <c r="H1508" i="3" s="1"/>
  <c r="G1509" i="3"/>
  <c r="H1509" i="3" s="1"/>
  <c r="G1510" i="3"/>
  <c r="H1510" i="3" s="1"/>
  <c r="G1511" i="3"/>
  <c r="H1511" i="3" s="1"/>
  <c r="G1512" i="3"/>
  <c r="H1512" i="3" s="1"/>
  <c r="G1513" i="3"/>
  <c r="H1513" i="3" s="1"/>
  <c r="G1514" i="3"/>
  <c r="H1514" i="3" s="1"/>
  <c r="G1515" i="3"/>
  <c r="H1515" i="3" s="1"/>
  <c r="G1516" i="3"/>
  <c r="H1516" i="3" s="1"/>
  <c r="G1517" i="3"/>
  <c r="H1517" i="3" s="1"/>
  <c r="G1518" i="3"/>
  <c r="H1518" i="3" s="1"/>
  <c r="G1519" i="3"/>
  <c r="H1519" i="3" s="1"/>
  <c r="G1520" i="3"/>
  <c r="H1520" i="3" s="1"/>
  <c r="G1521" i="3"/>
  <c r="H1521" i="3" s="1"/>
  <c r="G1522" i="3"/>
  <c r="H1522" i="3" s="1"/>
  <c r="G1523" i="3"/>
  <c r="H1523" i="3" s="1"/>
  <c r="G1524" i="3"/>
  <c r="H1524" i="3" s="1"/>
  <c r="G1525" i="3"/>
  <c r="H1525" i="3" s="1"/>
  <c r="G1526" i="3"/>
  <c r="H1526" i="3" s="1"/>
  <c r="G1527" i="3"/>
  <c r="H1527" i="3" s="1"/>
  <c r="G1528" i="3"/>
  <c r="H1528" i="3" s="1"/>
  <c r="G1529" i="3"/>
  <c r="H1529" i="3" s="1"/>
  <c r="G1530" i="3"/>
  <c r="H1530" i="3" s="1"/>
  <c r="G1531" i="3"/>
  <c r="H1531" i="3" s="1"/>
  <c r="G1532" i="3"/>
  <c r="H1532" i="3" s="1"/>
  <c r="G1533" i="3"/>
  <c r="H1533" i="3" s="1"/>
  <c r="G1534" i="3"/>
  <c r="H1534" i="3" s="1"/>
  <c r="G1535" i="3"/>
  <c r="H1535" i="3" s="1"/>
  <c r="G1536" i="3"/>
  <c r="H1536" i="3" s="1"/>
  <c r="G1537" i="3"/>
  <c r="H1537" i="3" s="1"/>
  <c r="G1538" i="3"/>
  <c r="H1538" i="3" s="1"/>
  <c r="G1539" i="3"/>
  <c r="H1539" i="3" s="1"/>
  <c r="G1540" i="3"/>
  <c r="H1540" i="3" s="1"/>
  <c r="G1541" i="3"/>
  <c r="H1541" i="3" s="1"/>
  <c r="G1542" i="3"/>
  <c r="H1542" i="3" s="1"/>
  <c r="G1543" i="3"/>
  <c r="H1543" i="3" s="1"/>
  <c r="G1544" i="3"/>
  <c r="H1544" i="3" s="1"/>
  <c r="G1545" i="3"/>
  <c r="H1545" i="3" s="1"/>
  <c r="G1546" i="3"/>
  <c r="H1546" i="3" s="1"/>
  <c r="G1547" i="3"/>
  <c r="H1547" i="3" s="1"/>
  <c r="G1548" i="3"/>
  <c r="H1548" i="3" s="1"/>
  <c r="G1549" i="3"/>
  <c r="H1549" i="3" s="1"/>
  <c r="G1550" i="3"/>
  <c r="H1550" i="3" s="1"/>
  <c r="G1551" i="3"/>
  <c r="H1551" i="3" s="1"/>
  <c r="G1552" i="3"/>
  <c r="H1552" i="3" s="1"/>
  <c r="G1553" i="3"/>
  <c r="H1553" i="3" s="1"/>
  <c r="G1554" i="3"/>
  <c r="H1554" i="3" s="1"/>
  <c r="G1555" i="3"/>
  <c r="H1555" i="3" s="1"/>
  <c r="G1556" i="3"/>
  <c r="H1556" i="3" s="1"/>
  <c r="G1557" i="3"/>
  <c r="H1557" i="3" s="1"/>
  <c r="G1558" i="3"/>
  <c r="H1558" i="3" s="1"/>
  <c r="G1559" i="3"/>
  <c r="H1559" i="3" s="1"/>
  <c r="G1560" i="3"/>
  <c r="H1560" i="3" s="1"/>
  <c r="G1561" i="3"/>
  <c r="H1561" i="3" s="1"/>
  <c r="G1562" i="3"/>
  <c r="H1562" i="3" s="1"/>
  <c r="G1563" i="3"/>
  <c r="H1563" i="3" s="1"/>
  <c r="G1564" i="3"/>
  <c r="H1564" i="3" s="1"/>
  <c r="G1565" i="3"/>
  <c r="H1565" i="3" s="1"/>
  <c r="G1566" i="3"/>
  <c r="H1566" i="3" s="1"/>
  <c r="G1567" i="3"/>
  <c r="H1567" i="3" s="1"/>
  <c r="G1568" i="3"/>
  <c r="H1568" i="3" s="1"/>
  <c r="G1569" i="3"/>
  <c r="H1569" i="3" s="1"/>
  <c r="G1570" i="3"/>
  <c r="H1570" i="3" s="1"/>
  <c r="G1571" i="3"/>
  <c r="H1571" i="3" s="1"/>
  <c r="G1572" i="3"/>
  <c r="H1572" i="3" s="1"/>
  <c r="G1573" i="3"/>
  <c r="H1573" i="3" s="1"/>
  <c r="G1574" i="3"/>
  <c r="H1574" i="3" s="1"/>
  <c r="G1575" i="3"/>
  <c r="H1575" i="3" s="1"/>
  <c r="G1576" i="3"/>
  <c r="H1576" i="3" s="1"/>
  <c r="G1577" i="3"/>
  <c r="H1577" i="3" s="1"/>
  <c r="G1578" i="3"/>
  <c r="H1578" i="3" s="1"/>
  <c r="G1579" i="3"/>
  <c r="H1579" i="3" s="1"/>
  <c r="G1580" i="3"/>
  <c r="H1580" i="3" s="1"/>
  <c r="G1581" i="3"/>
  <c r="H1581" i="3" s="1"/>
  <c r="G1582" i="3"/>
  <c r="H1582" i="3" s="1"/>
  <c r="G1583" i="3"/>
  <c r="H1583" i="3" s="1"/>
  <c r="G1584" i="3"/>
  <c r="H1584" i="3" s="1"/>
  <c r="G1585" i="3"/>
  <c r="H1585" i="3" s="1"/>
  <c r="G1586" i="3"/>
  <c r="H1586" i="3" s="1"/>
  <c r="G1587" i="3"/>
  <c r="H1587" i="3" s="1"/>
  <c r="G1588" i="3"/>
  <c r="H1588" i="3" s="1"/>
  <c r="G1589" i="3"/>
  <c r="H1589" i="3" s="1"/>
  <c r="G1590" i="3"/>
  <c r="H1590" i="3" s="1"/>
  <c r="G1591" i="3"/>
  <c r="H1591" i="3" s="1"/>
  <c r="G1592" i="3"/>
  <c r="H1592" i="3" s="1"/>
  <c r="G1593" i="3"/>
  <c r="H1593" i="3" s="1"/>
  <c r="G1594" i="3"/>
  <c r="H1594" i="3" s="1"/>
  <c r="G1595" i="3"/>
  <c r="H1595" i="3" s="1"/>
  <c r="G1596" i="3"/>
  <c r="H1596" i="3" s="1"/>
  <c r="G1597" i="3"/>
  <c r="H1597" i="3" s="1"/>
  <c r="G1598" i="3"/>
  <c r="H1598" i="3" s="1"/>
  <c r="G1599" i="3"/>
  <c r="H1599" i="3" s="1"/>
  <c r="G1600" i="3"/>
  <c r="H1600" i="3" s="1"/>
  <c r="G1601" i="3"/>
  <c r="H1601" i="3" s="1"/>
  <c r="G1602" i="3"/>
  <c r="H1602" i="3" s="1"/>
  <c r="G1603" i="3"/>
  <c r="H1603" i="3" s="1"/>
  <c r="G1604" i="3"/>
  <c r="H1604" i="3" s="1"/>
  <c r="G1605" i="3"/>
  <c r="H1605" i="3" s="1"/>
  <c r="G1606" i="3"/>
  <c r="H1606" i="3" s="1"/>
  <c r="G1607" i="3"/>
  <c r="H1607" i="3" s="1"/>
  <c r="G1608" i="3"/>
  <c r="H1608" i="3" s="1"/>
  <c r="G1609" i="3"/>
  <c r="H1609" i="3" s="1"/>
  <c r="G1610" i="3"/>
  <c r="H1610" i="3" s="1"/>
  <c r="G1611" i="3"/>
  <c r="H1611" i="3" s="1"/>
  <c r="G1612" i="3"/>
  <c r="H1612" i="3" s="1"/>
  <c r="G1613" i="3"/>
  <c r="H1613" i="3" s="1"/>
  <c r="G1614" i="3"/>
  <c r="H1614" i="3" s="1"/>
  <c r="G1615" i="3"/>
  <c r="H1615" i="3" s="1"/>
  <c r="G1616" i="3"/>
  <c r="H1616" i="3" s="1"/>
  <c r="G1617" i="3"/>
  <c r="H1617" i="3" s="1"/>
  <c r="G1618" i="3"/>
  <c r="H1618" i="3" s="1"/>
  <c r="G1619" i="3"/>
  <c r="H1619" i="3" s="1"/>
  <c r="G1620" i="3"/>
  <c r="H1620" i="3" s="1"/>
  <c r="G1621" i="3"/>
  <c r="H1621" i="3" s="1"/>
  <c r="G1622" i="3"/>
  <c r="H1622" i="3" s="1"/>
  <c r="G1623" i="3"/>
  <c r="H1623" i="3" s="1"/>
  <c r="G1624" i="3"/>
  <c r="H1624" i="3" s="1"/>
  <c r="G1625" i="3"/>
  <c r="H1625" i="3" s="1"/>
  <c r="G1626" i="3"/>
  <c r="H1626" i="3" s="1"/>
  <c r="G1627" i="3"/>
  <c r="H1627" i="3" s="1"/>
  <c r="G1628" i="3"/>
  <c r="H1628" i="3" s="1"/>
  <c r="G1629" i="3"/>
  <c r="H1629" i="3" s="1"/>
  <c r="G1630" i="3"/>
  <c r="H1630" i="3" s="1"/>
  <c r="G1631" i="3"/>
  <c r="H1631" i="3" s="1"/>
  <c r="G1632" i="3"/>
  <c r="H1632" i="3" s="1"/>
  <c r="G1633" i="3"/>
  <c r="H1633" i="3" s="1"/>
  <c r="G1634" i="3"/>
  <c r="H1634" i="3" s="1"/>
  <c r="G1635" i="3"/>
  <c r="H1635" i="3" s="1"/>
  <c r="G1636" i="3"/>
  <c r="H1636" i="3" s="1"/>
  <c r="G1637" i="3"/>
  <c r="H1637" i="3" s="1"/>
  <c r="G1638" i="3"/>
  <c r="H1638" i="3" s="1"/>
  <c r="G1639" i="3"/>
  <c r="H1639" i="3" s="1"/>
  <c r="G1640" i="3"/>
  <c r="H1640" i="3" s="1"/>
  <c r="G1641" i="3"/>
  <c r="H1641" i="3" s="1"/>
  <c r="G1642" i="3"/>
  <c r="H1642" i="3" s="1"/>
  <c r="G1643" i="3"/>
  <c r="H1643" i="3" s="1"/>
  <c r="G1644" i="3"/>
  <c r="H1644" i="3" s="1"/>
  <c r="G1645" i="3"/>
  <c r="H1645" i="3" s="1"/>
  <c r="G1646" i="3"/>
  <c r="H1646" i="3" s="1"/>
  <c r="G1647" i="3"/>
  <c r="H1647" i="3" s="1"/>
  <c r="G1648" i="3"/>
  <c r="H1648" i="3" s="1"/>
  <c r="G1649" i="3"/>
  <c r="H1649" i="3" s="1"/>
  <c r="G1650" i="3"/>
  <c r="H1650" i="3" s="1"/>
  <c r="G1651" i="3"/>
  <c r="H1651" i="3" s="1"/>
  <c r="G1652" i="3"/>
  <c r="H1652" i="3" s="1"/>
  <c r="G1653" i="3"/>
  <c r="H1653" i="3" s="1"/>
  <c r="G1654" i="3"/>
  <c r="H1654" i="3" s="1"/>
  <c r="G1655" i="3"/>
  <c r="H1655" i="3" s="1"/>
  <c r="G1656" i="3"/>
  <c r="H1656" i="3" s="1"/>
  <c r="G1657" i="3"/>
  <c r="H1657" i="3" s="1"/>
  <c r="G1658" i="3"/>
  <c r="H1658" i="3" s="1"/>
  <c r="G1659" i="3"/>
  <c r="H1659" i="3" s="1"/>
  <c r="G1660" i="3"/>
  <c r="H1660" i="3" s="1"/>
  <c r="G1661" i="3"/>
  <c r="H1661" i="3" s="1"/>
  <c r="G1662" i="3"/>
  <c r="H1662" i="3" s="1"/>
  <c r="G1663" i="3"/>
  <c r="H1663" i="3" s="1"/>
  <c r="G1664" i="3"/>
  <c r="H1664" i="3" s="1"/>
  <c r="G1665" i="3"/>
  <c r="H1665" i="3" s="1"/>
  <c r="G1666" i="3"/>
  <c r="H1666" i="3" s="1"/>
  <c r="G1667" i="3"/>
  <c r="H1667" i="3" s="1"/>
  <c r="G1668" i="3"/>
  <c r="H1668" i="3" s="1"/>
  <c r="G1669" i="3"/>
  <c r="H1669" i="3" s="1"/>
  <c r="G1670" i="3"/>
  <c r="H1670" i="3" s="1"/>
  <c r="G1671" i="3"/>
  <c r="H1671" i="3" s="1"/>
  <c r="G1672" i="3"/>
  <c r="H1672" i="3" s="1"/>
  <c r="G1673" i="3"/>
  <c r="H1673" i="3" s="1"/>
  <c r="G1674" i="3"/>
  <c r="H1674" i="3" s="1"/>
  <c r="G1675" i="3"/>
  <c r="H1675" i="3" s="1"/>
  <c r="G1676" i="3"/>
  <c r="H1676" i="3" s="1"/>
  <c r="G1677" i="3"/>
  <c r="H1677" i="3" s="1"/>
  <c r="G1678" i="3"/>
  <c r="H1678" i="3" s="1"/>
  <c r="G1679" i="3"/>
  <c r="H1679" i="3" s="1"/>
  <c r="G1680" i="3"/>
  <c r="H1680" i="3" s="1"/>
  <c r="G1681" i="3"/>
  <c r="H1681" i="3" s="1"/>
  <c r="G1682" i="3"/>
  <c r="H1682" i="3" s="1"/>
  <c r="G1683" i="3"/>
  <c r="H1683" i="3" s="1"/>
  <c r="G1684" i="3"/>
  <c r="H1684" i="3" s="1"/>
  <c r="G1685" i="3"/>
  <c r="H1685" i="3" s="1"/>
  <c r="G1686" i="3"/>
  <c r="H1686" i="3" s="1"/>
  <c r="G1687" i="3"/>
  <c r="H1687" i="3" s="1"/>
  <c r="G1688" i="3"/>
  <c r="H1688" i="3" s="1"/>
  <c r="G1689" i="3"/>
  <c r="H1689" i="3" s="1"/>
  <c r="G1690" i="3"/>
  <c r="H1690" i="3" s="1"/>
  <c r="G1691" i="3"/>
  <c r="H1691" i="3" s="1"/>
  <c r="G1692" i="3"/>
  <c r="H1692" i="3" s="1"/>
  <c r="G1693" i="3"/>
  <c r="H1693" i="3" s="1"/>
  <c r="G1694" i="3"/>
  <c r="H1694" i="3" s="1"/>
  <c r="G1695" i="3"/>
  <c r="H1695" i="3" s="1"/>
  <c r="G1696" i="3"/>
  <c r="H1696" i="3" s="1"/>
  <c r="G1697" i="3"/>
  <c r="H1697" i="3" s="1"/>
  <c r="G1698" i="3"/>
  <c r="H1698" i="3" s="1"/>
  <c r="G1699" i="3"/>
  <c r="H1699" i="3" s="1"/>
  <c r="G1700" i="3"/>
  <c r="H1700" i="3" s="1"/>
  <c r="G1701" i="3"/>
  <c r="H1701" i="3" s="1"/>
  <c r="G1702" i="3"/>
  <c r="H1702" i="3" s="1"/>
  <c r="G1703" i="3"/>
  <c r="H1703" i="3" s="1"/>
  <c r="G1704" i="3"/>
  <c r="H1704" i="3" s="1"/>
  <c r="G1705" i="3"/>
  <c r="H1705" i="3" s="1"/>
  <c r="G1706" i="3"/>
  <c r="H1706" i="3" s="1"/>
  <c r="G1707" i="3"/>
  <c r="H1707" i="3" s="1"/>
  <c r="G1708" i="3"/>
  <c r="H1708" i="3" s="1"/>
  <c r="G1709" i="3"/>
  <c r="H1709" i="3" s="1"/>
  <c r="G1710" i="3"/>
  <c r="H1710" i="3" s="1"/>
  <c r="G1711" i="3"/>
  <c r="H1711" i="3" s="1"/>
  <c r="G1712" i="3"/>
  <c r="H1712" i="3" s="1"/>
  <c r="G1713" i="3"/>
  <c r="H1713" i="3" s="1"/>
  <c r="G1714" i="3"/>
  <c r="H1714" i="3" s="1"/>
  <c r="G1715" i="3"/>
  <c r="H1715" i="3" s="1"/>
  <c r="G1716" i="3"/>
  <c r="H1716" i="3" s="1"/>
  <c r="G1717" i="3"/>
  <c r="H1717" i="3" s="1"/>
  <c r="G1718" i="3"/>
  <c r="H1718" i="3" s="1"/>
  <c r="G1719" i="3"/>
  <c r="H1719" i="3" s="1"/>
  <c r="G1720" i="3"/>
  <c r="H1720" i="3" s="1"/>
  <c r="G1721" i="3"/>
  <c r="H1721" i="3" s="1"/>
  <c r="G1722" i="3"/>
  <c r="H1722" i="3" s="1"/>
  <c r="G1723" i="3"/>
  <c r="H1723" i="3" s="1"/>
  <c r="G1724" i="3"/>
  <c r="H1724" i="3" s="1"/>
  <c r="G1725" i="3"/>
  <c r="H1725" i="3" s="1"/>
  <c r="G1726" i="3"/>
  <c r="H1726" i="3" s="1"/>
  <c r="G1727" i="3"/>
  <c r="H1727" i="3" s="1"/>
  <c r="G1728" i="3"/>
  <c r="H1728" i="3" s="1"/>
  <c r="G1729" i="3"/>
  <c r="H1729" i="3" s="1"/>
  <c r="G1730" i="3"/>
  <c r="H1730" i="3" s="1"/>
  <c r="G1731" i="3"/>
  <c r="H1731" i="3" s="1"/>
  <c r="G1732" i="3"/>
  <c r="H1732" i="3" s="1"/>
  <c r="G1733" i="3"/>
  <c r="H1733" i="3" s="1"/>
  <c r="G1734" i="3"/>
  <c r="H1734" i="3" s="1"/>
  <c r="G1735" i="3"/>
  <c r="H1735" i="3" s="1"/>
  <c r="G1736" i="3"/>
  <c r="H1736" i="3" s="1"/>
  <c r="G1737" i="3"/>
  <c r="H1737" i="3" s="1"/>
  <c r="G1738" i="3"/>
  <c r="H1738" i="3" s="1"/>
  <c r="G1739" i="3"/>
  <c r="H1739" i="3" s="1"/>
  <c r="G1740" i="3"/>
  <c r="H1740" i="3" s="1"/>
  <c r="G1741" i="3"/>
  <c r="H1741" i="3" s="1"/>
  <c r="G1742" i="3"/>
  <c r="H1742" i="3" s="1"/>
  <c r="G1743" i="3"/>
  <c r="H1743" i="3" s="1"/>
  <c r="G1744" i="3"/>
  <c r="H1744" i="3" s="1"/>
  <c r="G1745" i="3"/>
  <c r="H1745" i="3" s="1"/>
  <c r="G1746" i="3"/>
  <c r="H1746" i="3" s="1"/>
  <c r="G1747" i="3"/>
  <c r="H1747" i="3" s="1"/>
  <c r="G1748" i="3"/>
  <c r="H1748" i="3" s="1"/>
  <c r="G1749" i="3"/>
  <c r="H1749" i="3" s="1"/>
  <c r="G1750" i="3"/>
  <c r="H1750" i="3" s="1"/>
  <c r="G1751" i="3"/>
  <c r="H1751" i="3" s="1"/>
  <c r="G1752" i="3"/>
  <c r="H1752" i="3" s="1"/>
  <c r="G1753" i="3"/>
  <c r="H1753" i="3" s="1"/>
  <c r="G1754" i="3"/>
  <c r="H1754" i="3" s="1"/>
  <c r="G1755" i="3"/>
  <c r="H1755" i="3" s="1"/>
  <c r="G1756" i="3"/>
  <c r="H1756" i="3" s="1"/>
  <c r="G1757" i="3"/>
  <c r="H1757" i="3" s="1"/>
  <c r="G1758" i="3"/>
  <c r="H1758" i="3" s="1"/>
  <c r="G1759" i="3"/>
  <c r="H1759" i="3" s="1"/>
  <c r="G1760" i="3"/>
  <c r="H1760" i="3" s="1"/>
  <c r="G1761" i="3"/>
  <c r="H1761" i="3" s="1"/>
  <c r="G1762" i="3"/>
  <c r="H1762" i="3" s="1"/>
  <c r="G1763" i="3"/>
  <c r="H1763" i="3" s="1"/>
  <c r="G1764" i="3"/>
  <c r="H1764" i="3" s="1"/>
  <c r="G1765" i="3"/>
  <c r="H1765" i="3" s="1"/>
  <c r="G1766" i="3"/>
  <c r="H1766" i="3" s="1"/>
  <c r="G1767" i="3"/>
  <c r="H1767" i="3" s="1"/>
  <c r="G1768" i="3"/>
  <c r="H1768" i="3" s="1"/>
  <c r="G1769" i="3"/>
  <c r="H1769" i="3" s="1"/>
  <c r="G1770" i="3"/>
  <c r="H1770" i="3" s="1"/>
  <c r="G1771" i="3"/>
  <c r="H1771" i="3" s="1"/>
  <c r="G1772" i="3"/>
  <c r="H1772" i="3" s="1"/>
  <c r="G1773" i="3"/>
  <c r="H1773" i="3" s="1"/>
  <c r="G1774" i="3"/>
  <c r="H1774" i="3" s="1"/>
  <c r="G1775" i="3"/>
  <c r="H1775" i="3" s="1"/>
  <c r="G1776" i="3"/>
  <c r="H1776" i="3" s="1"/>
  <c r="G1777" i="3"/>
  <c r="H1777" i="3" s="1"/>
  <c r="G1778" i="3"/>
  <c r="H1778" i="3" s="1"/>
  <c r="G1779" i="3"/>
  <c r="H1779" i="3" s="1"/>
  <c r="G1780" i="3"/>
  <c r="H1780" i="3" s="1"/>
  <c r="G1781" i="3"/>
  <c r="H1781" i="3" s="1"/>
  <c r="G1782" i="3"/>
  <c r="H1782" i="3" s="1"/>
  <c r="G1783" i="3"/>
  <c r="H1783" i="3" s="1"/>
  <c r="G1784" i="3"/>
  <c r="H1784" i="3" s="1"/>
  <c r="G1785" i="3"/>
  <c r="H1785" i="3" s="1"/>
  <c r="G1786" i="3"/>
  <c r="H1786" i="3" s="1"/>
  <c r="G1787" i="3"/>
  <c r="H1787" i="3" s="1"/>
  <c r="G1788" i="3"/>
  <c r="H1788" i="3" s="1"/>
  <c r="G1789" i="3"/>
  <c r="H1789" i="3" s="1"/>
  <c r="G1790" i="3"/>
  <c r="H1790" i="3" s="1"/>
  <c r="G1791" i="3"/>
  <c r="H1791" i="3" s="1"/>
  <c r="G1792" i="3"/>
  <c r="H1792" i="3" s="1"/>
  <c r="G1793" i="3"/>
  <c r="H1793" i="3" s="1"/>
  <c r="G1794" i="3"/>
  <c r="H1794" i="3" s="1"/>
  <c r="G1795" i="3"/>
  <c r="H1795" i="3" s="1"/>
  <c r="G1796" i="3"/>
  <c r="H1796" i="3" s="1"/>
  <c r="G1797" i="3"/>
  <c r="H1797" i="3" s="1"/>
  <c r="G1798" i="3"/>
  <c r="H1798" i="3" s="1"/>
  <c r="G1799" i="3"/>
  <c r="H1799" i="3" s="1"/>
  <c r="G1800" i="3"/>
  <c r="H1800" i="3" s="1"/>
  <c r="G1801" i="3"/>
  <c r="H1801" i="3" s="1"/>
  <c r="G1802" i="3"/>
  <c r="H1802" i="3" s="1"/>
  <c r="G1803" i="3"/>
  <c r="H1803" i="3" s="1"/>
  <c r="G1804" i="3"/>
  <c r="H1804" i="3" s="1"/>
  <c r="G1805" i="3"/>
  <c r="H1805" i="3" s="1"/>
  <c r="G1806" i="3"/>
  <c r="H1806" i="3" s="1"/>
  <c r="G1807" i="3"/>
  <c r="H1807" i="3" s="1"/>
  <c r="G1808" i="3"/>
  <c r="H1808" i="3" s="1"/>
  <c r="G1809" i="3"/>
  <c r="H1809" i="3" s="1"/>
  <c r="G1810" i="3"/>
  <c r="H1810" i="3" s="1"/>
  <c r="G1811" i="3"/>
  <c r="H1811" i="3" s="1"/>
  <c r="G1812" i="3"/>
  <c r="H1812" i="3" s="1"/>
  <c r="G1813" i="3"/>
  <c r="H1813" i="3" s="1"/>
  <c r="G1814" i="3"/>
  <c r="H1814" i="3" s="1"/>
  <c r="G1815" i="3"/>
  <c r="H1815" i="3" s="1"/>
  <c r="G1816" i="3"/>
  <c r="H1816" i="3" s="1"/>
  <c r="G1817" i="3"/>
  <c r="H1817" i="3" s="1"/>
  <c r="G1818" i="3"/>
  <c r="H1818" i="3" s="1"/>
  <c r="G1819" i="3"/>
  <c r="H1819" i="3" s="1"/>
  <c r="G1820" i="3"/>
  <c r="H1820" i="3" s="1"/>
  <c r="G1821" i="3"/>
  <c r="H1821" i="3" s="1"/>
  <c r="G1822" i="3"/>
  <c r="H1822" i="3" s="1"/>
  <c r="G1823" i="3"/>
  <c r="H1823" i="3" s="1"/>
  <c r="G1824" i="3"/>
  <c r="H1824" i="3" s="1"/>
  <c r="G1825" i="3"/>
  <c r="H1825" i="3" s="1"/>
  <c r="G1826" i="3"/>
  <c r="H1826" i="3" s="1"/>
  <c r="G1827" i="3"/>
  <c r="H1827" i="3" s="1"/>
  <c r="G1828" i="3"/>
  <c r="H1828" i="3" s="1"/>
  <c r="G1829" i="3"/>
  <c r="H1829" i="3" s="1"/>
  <c r="G1830" i="3"/>
  <c r="H1830" i="3" s="1"/>
  <c r="G1831" i="3"/>
  <c r="H1831" i="3" s="1"/>
  <c r="G1832" i="3"/>
  <c r="H1832" i="3" s="1"/>
  <c r="G1833" i="3"/>
  <c r="H1833" i="3" s="1"/>
  <c r="G1834" i="3"/>
  <c r="H1834" i="3" s="1"/>
  <c r="G1835" i="3"/>
  <c r="H1835" i="3" s="1"/>
  <c r="G1836" i="3"/>
  <c r="H1836" i="3" s="1"/>
  <c r="G1837" i="3"/>
  <c r="H1837" i="3" s="1"/>
  <c r="G1838" i="3"/>
  <c r="H1838" i="3" s="1"/>
  <c r="G1839" i="3"/>
  <c r="H1839" i="3" s="1"/>
  <c r="G1840" i="3"/>
  <c r="H1840" i="3" s="1"/>
  <c r="G1841" i="3"/>
  <c r="H1841" i="3" s="1"/>
  <c r="G1842" i="3"/>
  <c r="H1842" i="3" s="1"/>
  <c r="G1843" i="3"/>
  <c r="H1843" i="3" s="1"/>
  <c r="G1844" i="3"/>
  <c r="H1844" i="3" s="1"/>
  <c r="G1845" i="3"/>
  <c r="H1845" i="3" s="1"/>
  <c r="G1846" i="3"/>
  <c r="H1846" i="3" s="1"/>
  <c r="G1847" i="3"/>
  <c r="H1847" i="3" s="1"/>
  <c r="G1848" i="3"/>
  <c r="H1848" i="3" s="1"/>
  <c r="G1849" i="3"/>
  <c r="H1849" i="3" s="1"/>
  <c r="G1850" i="3"/>
  <c r="H1850" i="3" s="1"/>
  <c r="G1851" i="3"/>
  <c r="H1851" i="3" s="1"/>
  <c r="G1852" i="3"/>
  <c r="H1852" i="3" s="1"/>
  <c r="G1853" i="3"/>
  <c r="H1853" i="3" s="1"/>
  <c r="G1854" i="3"/>
  <c r="H1854" i="3" s="1"/>
  <c r="G1855" i="3"/>
  <c r="H1855" i="3" s="1"/>
  <c r="G1856" i="3"/>
  <c r="H1856" i="3" s="1"/>
  <c r="G1857" i="3"/>
  <c r="H1857" i="3" s="1"/>
  <c r="G1858" i="3"/>
  <c r="H1858" i="3" s="1"/>
  <c r="G1859" i="3"/>
  <c r="H1859" i="3" s="1"/>
  <c r="G1860" i="3"/>
  <c r="H1860" i="3" s="1"/>
  <c r="G1861" i="3"/>
  <c r="H1861" i="3" s="1"/>
  <c r="G1862" i="3"/>
  <c r="H1862" i="3" s="1"/>
  <c r="K19" i="3"/>
  <c r="L19" i="3" s="1"/>
  <c r="K25" i="3"/>
  <c r="K31" i="3"/>
  <c r="L31" i="3" s="1"/>
  <c r="K37" i="3"/>
  <c r="K66" i="3"/>
  <c r="K67" i="3"/>
  <c r="L67" i="3" s="1"/>
  <c r="K69" i="3"/>
  <c r="K70" i="3"/>
  <c r="K73" i="3"/>
  <c r="K75" i="3"/>
  <c r="L75" i="3" s="1"/>
  <c r="K76" i="3"/>
  <c r="K78" i="3"/>
  <c r="K80" i="3"/>
  <c r="K81" i="3"/>
  <c r="K84" i="3"/>
  <c r="K86" i="3"/>
  <c r="K87" i="3"/>
  <c r="K89" i="3"/>
  <c r="K90" i="3"/>
  <c r="K91" i="3"/>
  <c r="L91" i="3" s="1"/>
  <c r="K93" i="3"/>
  <c r="K94" i="3"/>
  <c r="K95" i="3"/>
  <c r="K96" i="3"/>
  <c r="K99" i="3"/>
  <c r="K100" i="3"/>
  <c r="K101" i="3"/>
  <c r="K102" i="3"/>
  <c r="K103" i="3"/>
  <c r="L103" i="3" s="1"/>
  <c r="K105" i="3"/>
  <c r="K111" i="3"/>
  <c r="K113" i="3"/>
  <c r="K114" i="3"/>
  <c r="K116" i="3"/>
  <c r="K117" i="3"/>
  <c r="K118" i="3"/>
  <c r="K119" i="3"/>
  <c r="K120" i="3"/>
  <c r="K121" i="3"/>
  <c r="K123" i="3"/>
  <c r="K124" i="3"/>
  <c r="K125" i="3"/>
  <c r="K126" i="3"/>
  <c r="K128" i="3"/>
  <c r="K129" i="3"/>
  <c r="K132" i="3"/>
  <c r="K134" i="3"/>
  <c r="K135" i="3"/>
  <c r="K136" i="3"/>
  <c r="K137" i="3"/>
  <c r="K139" i="3"/>
  <c r="L139" i="3" s="1"/>
  <c r="K140" i="3"/>
  <c r="K141" i="3"/>
  <c r="K142" i="3"/>
  <c r="K144" i="3"/>
  <c r="K146" i="3"/>
  <c r="K147" i="3"/>
  <c r="K148" i="3"/>
  <c r="K150" i="3"/>
  <c r="K151" i="3"/>
  <c r="L151" i="3" s="1"/>
  <c r="K152" i="3"/>
  <c r="L152" i="3" s="1"/>
  <c r="K153" i="3"/>
  <c r="K155" i="3"/>
  <c r="K158" i="3"/>
  <c r="K159" i="3"/>
  <c r="K161" i="3"/>
  <c r="K163" i="3"/>
  <c r="L163" i="3" s="1"/>
  <c r="K164" i="3"/>
  <c r="K165" i="3"/>
  <c r="K167" i="3"/>
  <c r="K169" i="3"/>
  <c r="K170" i="3"/>
  <c r="K171" i="3"/>
  <c r="K172" i="3"/>
  <c r="K176" i="3"/>
  <c r="K177" i="3"/>
  <c r="K181" i="3"/>
  <c r="K182" i="3"/>
  <c r="K183" i="3"/>
  <c r="K184" i="3"/>
  <c r="K187" i="3"/>
  <c r="L187" i="3" s="1"/>
  <c r="K188" i="3"/>
  <c r="L188" i="3" s="1"/>
  <c r="K189" i="3"/>
  <c r="K191" i="3"/>
  <c r="K193" i="3"/>
  <c r="K194" i="3"/>
  <c r="K195" i="3"/>
  <c r="K196" i="3"/>
  <c r="K198" i="3"/>
  <c r="K200" i="3"/>
  <c r="K201" i="3"/>
  <c r="K203" i="3"/>
  <c r="K204" i="3"/>
  <c r="K206" i="3"/>
  <c r="K210" i="3"/>
  <c r="K211" i="3"/>
  <c r="L211" i="3" s="1"/>
  <c r="K212" i="3"/>
  <c r="K213" i="3"/>
  <c r="K214" i="3"/>
  <c r="K215" i="3"/>
  <c r="K217" i="3"/>
  <c r="K218" i="3"/>
  <c r="K220" i="3"/>
  <c r="K222" i="3"/>
  <c r="K223" i="3"/>
  <c r="L223" i="3" s="1"/>
  <c r="K225" i="3"/>
  <c r="K226" i="3"/>
  <c r="K227" i="3"/>
  <c r="K229" i="3"/>
  <c r="K230" i="3"/>
  <c r="K232" i="3"/>
  <c r="K233" i="3"/>
  <c r="K234" i="3"/>
  <c r="K235" i="3"/>
  <c r="L235" i="3" s="1"/>
  <c r="K237" i="3"/>
  <c r="K239" i="3"/>
  <c r="K241" i="3"/>
  <c r="K243" i="3"/>
  <c r="K246" i="3"/>
  <c r="K248" i="3"/>
  <c r="K249" i="3"/>
  <c r="K255" i="3"/>
  <c r="L255" i="3" s="1"/>
  <c r="K256" i="3"/>
  <c r="K258" i="3"/>
  <c r="K260" i="3"/>
  <c r="K261" i="3"/>
  <c r="K262" i="3"/>
  <c r="K263" i="3"/>
  <c r="K265" i="3"/>
  <c r="K268" i="3"/>
  <c r="K269" i="3"/>
  <c r="K270" i="3"/>
  <c r="K272" i="3"/>
  <c r="K273" i="3"/>
  <c r="K274" i="3"/>
  <c r="K275" i="3"/>
  <c r="K278" i="3"/>
  <c r="K279" i="3"/>
  <c r="K280" i="3"/>
  <c r="K281" i="3"/>
  <c r="K283" i="3"/>
  <c r="L283" i="3" s="1"/>
  <c r="K284" i="3"/>
  <c r="K285" i="3"/>
  <c r="K286" i="3"/>
  <c r="K289" i="3"/>
  <c r="K290" i="3"/>
  <c r="K291" i="3"/>
  <c r="K295" i="3"/>
  <c r="L295" i="3" s="1"/>
  <c r="K296" i="3"/>
  <c r="K297" i="3"/>
  <c r="K301" i="3"/>
  <c r="K302" i="3"/>
  <c r="K304" i="3"/>
  <c r="K306" i="3"/>
  <c r="K307" i="3"/>
  <c r="L307" i="3" s="1"/>
  <c r="K308" i="3"/>
  <c r="K309" i="3"/>
  <c r="K310" i="3"/>
  <c r="K311" i="3"/>
  <c r="K313" i="3"/>
  <c r="K314" i="3"/>
  <c r="K318" i="3"/>
  <c r="L318" i="3" s="1"/>
  <c r="K319" i="3"/>
  <c r="L319" i="3" s="1"/>
  <c r="K320" i="3"/>
  <c r="K321" i="3"/>
  <c r="K325" i="3"/>
  <c r="K326" i="3"/>
  <c r="K327" i="3"/>
  <c r="K328" i="3"/>
  <c r="K330" i="3"/>
  <c r="K331" i="3"/>
  <c r="L331" i="3" s="1"/>
  <c r="K332" i="3"/>
  <c r="K333" i="3"/>
  <c r="K334" i="3"/>
  <c r="K339" i="3"/>
  <c r="K340" i="3"/>
  <c r="K342" i="3"/>
  <c r="L342" i="3" s="1"/>
  <c r="K343" i="3"/>
  <c r="L343" i="3" s="1"/>
  <c r="K344" i="3"/>
  <c r="K345" i="3"/>
  <c r="K350" i="3"/>
  <c r="K351" i="3"/>
  <c r="K352" i="3"/>
  <c r="K354" i="3"/>
  <c r="K356" i="3"/>
  <c r="K357" i="3"/>
  <c r="K358" i="3"/>
  <c r="K361" i="3"/>
  <c r="K363" i="3"/>
  <c r="K366" i="3"/>
  <c r="K367" i="3"/>
  <c r="L367" i="3" s="1"/>
  <c r="K368" i="3"/>
  <c r="K369" i="3"/>
  <c r="K370" i="3"/>
  <c r="K372" i="3"/>
  <c r="K374" i="3"/>
  <c r="K375" i="3"/>
  <c r="K376" i="3"/>
  <c r="K377" i="3"/>
  <c r="K378" i="3"/>
  <c r="K379" i="3"/>
  <c r="L379" i="3" s="1"/>
  <c r="K384" i="3"/>
  <c r="K385" i="3"/>
  <c r="K386" i="3"/>
  <c r="K390" i="3"/>
  <c r="K391" i="3"/>
  <c r="L391" i="3" s="1"/>
  <c r="K392" i="3"/>
  <c r="K393" i="3"/>
  <c r="K394" i="3"/>
  <c r="K396" i="3"/>
  <c r="K399" i="3"/>
  <c r="K400" i="3"/>
  <c r="K402" i="3"/>
  <c r="K403" i="3"/>
  <c r="L403" i="3" s="1"/>
  <c r="K404" i="3"/>
  <c r="K407" i="3"/>
  <c r="K409" i="3"/>
  <c r="K411" i="3"/>
  <c r="K414" i="3"/>
  <c r="K416" i="3"/>
  <c r="K419" i="3"/>
  <c r="K420" i="3"/>
  <c r="K421" i="3"/>
  <c r="K423" i="3"/>
  <c r="K425" i="3"/>
  <c r="K426" i="3"/>
  <c r="K427" i="3"/>
  <c r="L427" i="3" s="1"/>
  <c r="K428" i="3"/>
  <c r="K431" i="3"/>
  <c r="K432" i="3"/>
  <c r="K433" i="3"/>
  <c r="K435" i="3"/>
  <c r="K438" i="3"/>
  <c r="K439" i="3"/>
  <c r="L439" i="3" s="1"/>
  <c r="K440" i="3"/>
  <c r="K442" i="3"/>
  <c r="K443" i="3"/>
  <c r="K444" i="3"/>
  <c r="K446" i="3"/>
  <c r="K447" i="3"/>
  <c r="K448" i="3"/>
  <c r="K449" i="3"/>
  <c r="K451" i="3"/>
  <c r="L451" i="3" s="1"/>
  <c r="K452" i="3"/>
  <c r="K455" i="3"/>
  <c r="K457" i="3"/>
  <c r="K458" i="3"/>
  <c r="K459" i="3"/>
  <c r="K462" i="3"/>
  <c r="K463" i="3"/>
  <c r="L463" i="3" s="1"/>
  <c r="K465" i="3"/>
  <c r="K469" i="3"/>
  <c r="K470" i="3"/>
  <c r="K475" i="3"/>
  <c r="L475" i="3" s="1"/>
  <c r="K476" i="3"/>
  <c r="K479" i="3"/>
  <c r="K481" i="3"/>
  <c r="K482" i="3"/>
  <c r="K483" i="3"/>
  <c r="K492" i="3"/>
  <c r="K493" i="3"/>
  <c r="K494" i="3"/>
  <c r="K495" i="3"/>
  <c r="K496" i="3"/>
  <c r="K497" i="3"/>
  <c r="K499" i="3"/>
  <c r="L499" i="3" s="1"/>
  <c r="K504" i="3"/>
  <c r="K505" i="3"/>
  <c r="K506" i="3"/>
  <c r="K507" i="3"/>
  <c r="K510" i="3"/>
  <c r="K515" i="3"/>
  <c r="K516" i="3"/>
  <c r="K517" i="3"/>
  <c r="K518" i="3"/>
  <c r="K519" i="3"/>
  <c r="K522" i="3"/>
  <c r="L522" i="3" s="1"/>
  <c r="K523" i="3"/>
  <c r="L523" i="3" s="1"/>
  <c r="K524" i="3"/>
  <c r="K527" i="3"/>
  <c r="K528" i="3"/>
  <c r="K529" i="3"/>
  <c r="K530" i="3"/>
  <c r="K531" i="3"/>
  <c r="K534" i="3"/>
  <c r="K535" i="3"/>
  <c r="L535" i="3" s="1"/>
  <c r="K536" i="3"/>
  <c r="K539" i="3"/>
  <c r="K540" i="3"/>
  <c r="K541" i="3"/>
  <c r="K542" i="3"/>
  <c r="K543" i="3"/>
  <c r="K547" i="3"/>
  <c r="L547" i="3" s="1"/>
  <c r="K548" i="3"/>
  <c r="K551" i="3"/>
  <c r="K552" i="3"/>
  <c r="K553" i="3"/>
  <c r="K554" i="3"/>
  <c r="K555" i="3"/>
  <c r="K557" i="3"/>
  <c r="K558" i="3"/>
  <c r="K559" i="3"/>
  <c r="L559" i="3" s="1"/>
  <c r="K560" i="3"/>
  <c r="L560" i="3" s="1"/>
  <c r="K561" i="3"/>
  <c r="K564" i="3"/>
  <c r="K565" i="3"/>
  <c r="K567" i="3"/>
  <c r="K568" i="3"/>
  <c r="K569" i="3"/>
  <c r="K570" i="3"/>
  <c r="K573" i="3"/>
  <c r="K576" i="3"/>
  <c r="K580" i="3"/>
  <c r="K581" i="3"/>
  <c r="K582" i="3"/>
  <c r="K586" i="3"/>
  <c r="K588" i="3"/>
  <c r="K590" i="3"/>
  <c r="K591" i="3"/>
  <c r="K592" i="3"/>
  <c r="K594" i="3"/>
  <c r="K595" i="3"/>
  <c r="K601" i="3"/>
  <c r="K602" i="3"/>
  <c r="K604" i="3"/>
  <c r="K606" i="3"/>
  <c r="L606" i="3" s="1"/>
  <c r="K607" i="3"/>
  <c r="L607" i="3" s="1"/>
  <c r="K608" i="3"/>
  <c r="K609" i="3"/>
  <c r="K610" i="3"/>
  <c r="K616" i="3"/>
  <c r="K618" i="3"/>
  <c r="K619" i="3"/>
  <c r="L619" i="3" s="1"/>
  <c r="K621" i="3"/>
  <c r="K623" i="3"/>
  <c r="K625" i="3"/>
  <c r="K627" i="3"/>
  <c r="K628" i="3"/>
  <c r="K630" i="3"/>
  <c r="K631" i="3"/>
  <c r="L631" i="3" s="1"/>
  <c r="K633" i="3"/>
  <c r="K634" i="3"/>
  <c r="K635" i="3"/>
  <c r="K636" i="3"/>
  <c r="K639" i="3"/>
  <c r="K641" i="3"/>
  <c r="K645" i="3"/>
  <c r="K646" i="3"/>
  <c r="K647" i="3"/>
  <c r="K648" i="3"/>
  <c r="K652" i="3"/>
  <c r="K657" i="3"/>
  <c r="K659" i="3"/>
  <c r="K661" i="3"/>
  <c r="K662" i="3"/>
  <c r="K665" i="3"/>
  <c r="K668" i="3"/>
  <c r="K669" i="3"/>
  <c r="K671" i="3"/>
  <c r="K673" i="3"/>
  <c r="K679" i="3"/>
  <c r="L679" i="3" s="1"/>
  <c r="K680" i="3"/>
  <c r="K681" i="3"/>
  <c r="K682" i="3"/>
  <c r="K689" i="3"/>
  <c r="K690" i="3"/>
  <c r="K691" i="3"/>
  <c r="L691" i="3" s="1"/>
  <c r="K692" i="3"/>
  <c r="K697" i="3"/>
  <c r="K700" i="3"/>
  <c r="K701" i="3"/>
  <c r="K702" i="3"/>
  <c r="K705" i="3"/>
  <c r="K711" i="3"/>
  <c r="K713" i="3"/>
  <c r="K716" i="3"/>
  <c r="K719" i="3"/>
  <c r="K724" i="3"/>
  <c r="K727" i="3"/>
  <c r="L727" i="3" s="1"/>
  <c r="K728" i="3"/>
  <c r="K729" i="3"/>
  <c r="K732" i="3"/>
  <c r="K734" i="3"/>
  <c r="K735" i="3"/>
  <c r="K736" i="3"/>
  <c r="K738" i="3"/>
  <c r="K741" i="3"/>
  <c r="K742" i="3"/>
  <c r="K745" i="3"/>
  <c r="K746" i="3"/>
  <c r="K750" i="3"/>
  <c r="K752" i="3"/>
  <c r="K753" i="3"/>
  <c r="K755" i="3"/>
  <c r="K758" i="3"/>
  <c r="K759" i="3"/>
  <c r="K761" i="3"/>
  <c r="K762" i="3"/>
  <c r="K765" i="3"/>
  <c r="K767" i="3"/>
  <c r="K769" i="3"/>
  <c r="K772" i="3"/>
  <c r="K773" i="3"/>
  <c r="K774" i="3"/>
  <c r="L774" i="3" s="1"/>
  <c r="K775" i="3"/>
  <c r="L775" i="3" s="1"/>
  <c r="K776" i="3"/>
  <c r="K781" i="3"/>
  <c r="K786" i="3"/>
  <c r="K787" i="3"/>
  <c r="L787" i="3" s="1"/>
  <c r="K788" i="3"/>
  <c r="K791" i="3"/>
  <c r="K793" i="3"/>
  <c r="K795" i="3"/>
  <c r="K796" i="3"/>
  <c r="K797" i="3"/>
  <c r="K798" i="3"/>
  <c r="K804" i="3"/>
  <c r="K806" i="3"/>
  <c r="K807" i="3"/>
  <c r="K808" i="3"/>
  <c r="K810" i="3"/>
  <c r="K812" i="3"/>
  <c r="K815" i="3"/>
  <c r="K818" i="3"/>
  <c r="K822" i="3"/>
  <c r="K823" i="3"/>
  <c r="L823" i="3" s="1"/>
  <c r="K824" i="3"/>
  <c r="K826" i="3"/>
  <c r="K829" i="3"/>
  <c r="K830" i="3"/>
  <c r="K834" i="3"/>
  <c r="K835" i="3"/>
  <c r="L835" i="3" s="1"/>
  <c r="K838" i="3"/>
  <c r="K839" i="3"/>
  <c r="K840" i="3"/>
  <c r="K844" i="3"/>
  <c r="K855" i="3"/>
  <c r="K856" i="3"/>
  <c r="K857" i="3"/>
  <c r="K858" i="3"/>
  <c r="K867" i="3"/>
  <c r="K868" i="3"/>
  <c r="K875" i="3"/>
  <c r="K876" i="3"/>
  <c r="K879" i="3"/>
  <c r="K880" i="3"/>
  <c r="K885" i="3"/>
  <c r="K886" i="3"/>
  <c r="K887" i="3"/>
  <c r="K888" i="3"/>
  <c r="K889" i="3"/>
  <c r="K890" i="3"/>
  <c r="K891" i="3"/>
  <c r="K892" i="3"/>
  <c r="K895" i="3"/>
  <c r="L895" i="3" s="1"/>
  <c r="K898" i="3"/>
  <c r="K899" i="3"/>
  <c r="K900" i="3"/>
  <c r="K901" i="3"/>
  <c r="K902" i="3"/>
  <c r="K903" i="3"/>
  <c r="K906" i="3"/>
  <c r="K910" i="3"/>
  <c r="K911" i="3"/>
  <c r="K912" i="3"/>
  <c r="K913" i="3"/>
  <c r="K914" i="3"/>
  <c r="K919" i="3"/>
  <c r="L919" i="3" s="1"/>
  <c r="K921" i="3"/>
  <c r="K923" i="3"/>
  <c r="K924" i="3"/>
  <c r="K928" i="3"/>
  <c r="K929" i="3"/>
  <c r="K931" i="3"/>
  <c r="L931" i="3" s="1"/>
  <c r="K933" i="3"/>
  <c r="K934" i="3"/>
  <c r="K935" i="3"/>
  <c r="K937" i="3"/>
  <c r="K943" i="3"/>
  <c r="L943" i="3" s="1"/>
  <c r="K945" i="3"/>
  <c r="K946" i="3"/>
  <c r="K947" i="3"/>
  <c r="K951" i="3"/>
  <c r="K953" i="3"/>
  <c r="K956" i="3"/>
  <c r="K957" i="3"/>
  <c r="K959" i="3"/>
  <c r="K963" i="3"/>
  <c r="K965" i="3"/>
  <c r="K970" i="3"/>
  <c r="K972" i="3"/>
  <c r="K973" i="3"/>
  <c r="K975" i="3"/>
  <c r="K976" i="3"/>
  <c r="K977" i="3"/>
  <c r="K978" i="3"/>
  <c r="K981" i="3"/>
  <c r="K984" i="3"/>
  <c r="K986" i="3"/>
  <c r="L986" i="3" s="1"/>
  <c r="K987" i="3"/>
  <c r="K993" i="3"/>
  <c r="K994" i="3"/>
  <c r="K995" i="3"/>
  <c r="K997" i="3"/>
  <c r="K998" i="3"/>
  <c r="K1000" i="3"/>
  <c r="K1003" i="3"/>
  <c r="L1003" i="3" s="1"/>
  <c r="K1005" i="3"/>
  <c r="K1007" i="3"/>
  <c r="K1008" i="3"/>
  <c r="K1011" i="3"/>
  <c r="K1013" i="3"/>
  <c r="K1015" i="3"/>
  <c r="L1015" i="3" s="1"/>
  <c r="K1016" i="3"/>
  <c r="K1018" i="3"/>
  <c r="K1019" i="3"/>
  <c r="K1020" i="3"/>
  <c r="K1021" i="3"/>
  <c r="K1023" i="3"/>
  <c r="K1025" i="3"/>
  <c r="K1027" i="3"/>
  <c r="L1027" i="3" s="1"/>
  <c r="K1029" i="3"/>
  <c r="K1030" i="3"/>
  <c r="K1031" i="3"/>
  <c r="K1032" i="3"/>
  <c r="K1035" i="3"/>
  <c r="L1035" i="3" s="1"/>
  <c r="K1037" i="3"/>
  <c r="K1038" i="3"/>
  <c r="K1040" i="3"/>
  <c r="L1040" i="3" s="1"/>
  <c r="K1041" i="3"/>
  <c r="K1042" i="3"/>
  <c r="K1043" i="3"/>
  <c r="K1045" i="3"/>
  <c r="K1047" i="3"/>
  <c r="K1048" i="3"/>
  <c r="K1050" i="3"/>
  <c r="K1051" i="3"/>
  <c r="L1051" i="3" s="1"/>
  <c r="K1053" i="3"/>
  <c r="K1056" i="3"/>
  <c r="K1059" i="3"/>
  <c r="K1062" i="3"/>
  <c r="K1063" i="3"/>
  <c r="L1063" i="3" s="1"/>
  <c r="K1064" i="3"/>
  <c r="K1066" i="3"/>
  <c r="K1067" i="3"/>
  <c r="K1068" i="3"/>
  <c r="K1071" i="3"/>
  <c r="K1073" i="3"/>
  <c r="K1074" i="3"/>
  <c r="K1075" i="3"/>
  <c r="L1075" i="3" s="1"/>
  <c r="K1079" i="3"/>
  <c r="K1080" i="3"/>
  <c r="K1081" i="3"/>
  <c r="K1085" i="3"/>
  <c r="K1086" i="3"/>
  <c r="K1087" i="3"/>
  <c r="L1087" i="3" s="1"/>
  <c r="K1088" i="3"/>
  <c r="K1090" i="3"/>
  <c r="K1091" i="3"/>
  <c r="K1092" i="3"/>
  <c r="K1093" i="3"/>
  <c r="K1097" i="3"/>
  <c r="K1103" i="3"/>
  <c r="K1104" i="3"/>
  <c r="K1109" i="3"/>
  <c r="K1111" i="3"/>
  <c r="L1111" i="3" s="1"/>
  <c r="K1112" i="3"/>
  <c r="K1116" i="3"/>
  <c r="K1117" i="3"/>
  <c r="K1119" i="3"/>
  <c r="K1121" i="3"/>
  <c r="K1123" i="3"/>
  <c r="L1123" i="3" s="1"/>
  <c r="K1129" i="3"/>
  <c r="K1131" i="3"/>
  <c r="K1135" i="3"/>
  <c r="L1135" i="3" s="1"/>
  <c r="K1137" i="3"/>
  <c r="K1138" i="3"/>
  <c r="K1139" i="3"/>
  <c r="K1140" i="3"/>
  <c r="K1141" i="3"/>
  <c r="K1143" i="3"/>
  <c r="K1145" i="3"/>
  <c r="K1146" i="3"/>
  <c r="K1148" i="3"/>
  <c r="K1150" i="3"/>
  <c r="K1152" i="3"/>
  <c r="K1155" i="3"/>
  <c r="K1156" i="3"/>
  <c r="K1157" i="3"/>
  <c r="K1158" i="3"/>
  <c r="K1160" i="3"/>
  <c r="K1161" i="3"/>
  <c r="K1162" i="3"/>
  <c r="K1163" i="3"/>
  <c r="K1164" i="3"/>
  <c r="K1169" i="3"/>
  <c r="K1172" i="3"/>
  <c r="K1173" i="3"/>
  <c r="K1175" i="3"/>
  <c r="K1179" i="3"/>
  <c r="K1180" i="3"/>
  <c r="K1181" i="3"/>
  <c r="K1184" i="3"/>
  <c r="K1185" i="3"/>
  <c r="K1187" i="3"/>
  <c r="K1191" i="3"/>
  <c r="L1191" i="3" s="1"/>
  <c r="K1192" i="3"/>
  <c r="K1193" i="3"/>
  <c r="K1200" i="3"/>
  <c r="K1201" i="3"/>
  <c r="K1202" i="3"/>
  <c r="K1206" i="3"/>
  <c r="L1206" i="3" s="1"/>
  <c r="K1207" i="3"/>
  <c r="L1207" i="3" s="1"/>
  <c r="K1211" i="3"/>
  <c r="K1213" i="3"/>
  <c r="K1215" i="3"/>
  <c r="K1218" i="3"/>
  <c r="K1222" i="3"/>
  <c r="K1227" i="3"/>
  <c r="K1228" i="3"/>
  <c r="K1230" i="3"/>
  <c r="K1232" i="3"/>
  <c r="K1235" i="3"/>
  <c r="K1236" i="3"/>
  <c r="K1237" i="3"/>
  <c r="K1238" i="3"/>
  <c r="K1239" i="3"/>
  <c r="K1241" i="3"/>
  <c r="K1245" i="3"/>
  <c r="K1247" i="3"/>
  <c r="K1248" i="3"/>
  <c r="K1249" i="3"/>
  <c r="K1251" i="3"/>
  <c r="K1255" i="3"/>
  <c r="L1255" i="3" s="1"/>
  <c r="K1263" i="3"/>
  <c r="K1266" i="3"/>
  <c r="K1267" i="3"/>
  <c r="L1267" i="3" s="1"/>
  <c r="K1272" i="3"/>
  <c r="K1276" i="3"/>
  <c r="K1277" i="3"/>
  <c r="K1283" i="3"/>
  <c r="K1284" i="3"/>
  <c r="K1285" i="3"/>
  <c r="K1291" i="3"/>
  <c r="L1291" i="3" s="1"/>
  <c r="K1292" i="3"/>
  <c r="K1293" i="3"/>
  <c r="K1294" i="3"/>
  <c r="K1295" i="3"/>
  <c r="K1297" i="3"/>
  <c r="K1304" i="3"/>
  <c r="K1308" i="3"/>
  <c r="K1310" i="3"/>
  <c r="K1313" i="3"/>
  <c r="K1318" i="3"/>
  <c r="K1320" i="3"/>
  <c r="K1321" i="3"/>
  <c r="K1327" i="3"/>
  <c r="L1327" i="3" s="1"/>
  <c r="K1330" i="3"/>
  <c r="K1331" i="3"/>
  <c r="K1333" i="3"/>
  <c r="K1334" i="3"/>
  <c r="K1340" i="3"/>
  <c r="K1341" i="3"/>
  <c r="K1343" i="3"/>
  <c r="K1345" i="3"/>
  <c r="K1351" i="3"/>
  <c r="L1351" i="3" s="1"/>
  <c r="K1358" i="3"/>
  <c r="K1359" i="3"/>
  <c r="K1361" i="3"/>
  <c r="K1363" i="3"/>
  <c r="L1363" i="3" s="1"/>
  <c r="K1365" i="3"/>
  <c r="K1367" i="3"/>
  <c r="K1369" i="3"/>
  <c r="K1372" i="3"/>
  <c r="K1373" i="3"/>
  <c r="K1375" i="3"/>
  <c r="L1375" i="3" s="1"/>
  <c r="K1377" i="3"/>
  <c r="K1378" i="3"/>
  <c r="K1381" i="3"/>
  <c r="K1382" i="3"/>
  <c r="K1383" i="3"/>
  <c r="K1386" i="3"/>
  <c r="K1387" i="3"/>
  <c r="L1387" i="3" s="1"/>
  <c r="K1389" i="3"/>
  <c r="K1393" i="3"/>
  <c r="K1394" i="3"/>
  <c r="K1396" i="3"/>
  <c r="K1403" i="3"/>
  <c r="K1405" i="3"/>
  <c r="K1407" i="3"/>
  <c r="K1408" i="3"/>
  <c r="K1415" i="3"/>
  <c r="K1418" i="3"/>
  <c r="L1418" i="3" s="1"/>
  <c r="K1419" i="3"/>
  <c r="K1421" i="3"/>
  <c r="K1422" i="3"/>
  <c r="K1430" i="3"/>
  <c r="K1432" i="3"/>
  <c r="K1433" i="3"/>
  <c r="K1438" i="3"/>
  <c r="K1440" i="3"/>
  <c r="K1441" i="3"/>
  <c r="K1444" i="3"/>
  <c r="K1446" i="3"/>
  <c r="K1448" i="3"/>
  <c r="K1453" i="3"/>
  <c r="K1459" i="3"/>
  <c r="L1459" i="3" s="1"/>
  <c r="K1460" i="3"/>
  <c r="K1462" i="3"/>
  <c r="K1463" i="3"/>
  <c r="K1466" i="3"/>
  <c r="K1471" i="3"/>
  <c r="L1471" i="3" s="1"/>
  <c r="K1472" i="3"/>
  <c r="K1474" i="3"/>
  <c r="K1475" i="3"/>
  <c r="K1476" i="3"/>
  <c r="K1477" i="3"/>
  <c r="K1480" i="3"/>
  <c r="K1481" i="3"/>
  <c r="K1483" i="3"/>
  <c r="L1483" i="3" s="1"/>
  <c r="K1484" i="3"/>
  <c r="K1494" i="3"/>
  <c r="K1495" i="3"/>
  <c r="L1495" i="3" s="1"/>
  <c r="K1496" i="3"/>
  <c r="K1501" i="3"/>
  <c r="K1503" i="3"/>
  <c r="K1504" i="3"/>
  <c r="K1505" i="3"/>
  <c r="K1507" i="3"/>
  <c r="L1507" i="3" s="1"/>
  <c r="K1508" i="3"/>
  <c r="K1509" i="3"/>
  <c r="K1513" i="3"/>
  <c r="K1514" i="3"/>
  <c r="K1515" i="3"/>
  <c r="K1516" i="3"/>
  <c r="K1518" i="3"/>
  <c r="K1521" i="3"/>
  <c r="K1523" i="3"/>
  <c r="K1528" i="3"/>
  <c r="K1532" i="3"/>
  <c r="K1536" i="3"/>
  <c r="K1542" i="3"/>
  <c r="K1546" i="3"/>
  <c r="K1551" i="3"/>
  <c r="K1552" i="3"/>
  <c r="K1554" i="3"/>
  <c r="K1558" i="3"/>
  <c r="K1562" i="3"/>
  <c r="L1562" i="3" s="1"/>
  <c r="K1564" i="3"/>
  <c r="K1570" i="3"/>
  <c r="K1572" i="3"/>
  <c r="K1574" i="3"/>
  <c r="K1576" i="3"/>
  <c r="K1580" i="3"/>
  <c r="K1587" i="3"/>
  <c r="K1588" i="3"/>
  <c r="K1590" i="3"/>
  <c r="K1593" i="3"/>
  <c r="K1594" i="3"/>
  <c r="K1596" i="3"/>
  <c r="K1598" i="3"/>
  <c r="K1599" i="3"/>
  <c r="K1600" i="3"/>
  <c r="K1602" i="3"/>
  <c r="K1608" i="3"/>
  <c r="K1610" i="3"/>
  <c r="K1611" i="3"/>
  <c r="K1612" i="3"/>
  <c r="K1613" i="3"/>
  <c r="K1614" i="3"/>
  <c r="L1614" i="3" s="1"/>
  <c r="K1622" i="3"/>
  <c r="K1623" i="3"/>
  <c r="K1624" i="3"/>
  <c r="K1625" i="3"/>
  <c r="K1630" i="3"/>
  <c r="K1634" i="3"/>
  <c r="L1634" i="3" s="1"/>
  <c r="K1635" i="3"/>
  <c r="K1636" i="3"/>
  <c r="K1640" i="3"/>
  <c r="K1642" i="3"/>
  <c r="K1648" i="3"/>
  <c r="K1649" i="3"/>
  <c r="K1652" i="3"/>
  <c r="K1654" i="3"/>
  <c r="K1658" i="3"/>
  <c r="K1659" i="3"/>
  <c r="K1661" i="3"/>
  <c r="K1667" i="3"/>
  <c r="K1670" i="3"/>
  <c r="K1672" i="3"/>
  <c r="K1674" i="3"/>
  <c r="L1674" i="3" s="1"/>
  <c r="K1677" i="3"/>
  <c r="K1679" i="3"/>
  <c r="K1681" i="3"/>
  <c r="K1682" i="3"/>
  <c r="K1683" i="3"/>
  <c r="K1686" i="3"/>
  <c r="K1689" i="3"/>
  <c r="K1691" i="3"/>
  <c r="K1694" i="3"/>
  <c r="K1695" i="3"/>
  <c r="L1695" i="3" s="1"/>
  <c r="K1697" i="3"/>
  <c r="K1701" i="3"/>
  <c r="K1703" i="3"/>
  <c r="K1706" i="3"/>
  <c r="K1707" i="3"/>
  <c r="K1711" i="3"/>
  <c r="L1711" i="3" s="1"/>
  <c r="K1712" i="3"/>
  <c r="K1713" i="3"/>
  <c r="K1718" i="3"/>
  <c r="L1718" i="3" s="1"/>
  <c r="K1720" i="3"/>
  <c r="K1725" i="3"/>
  <c r="K1727" i="3"/>
  <c r="K1730" i="3"/>
  <c r="L1730" i="3" s="1"/>
  <c r="K1732" i="3"/>
  <c r="K1734" i="3"/>
  <c r="L1734" i="3" s="1"/>
  <c r="K1739" i="3"/>
  <c r="K1741" i="3"/>
  <c r="K1743" i="3"/>
  <c r="K1745" i="3"/>
  <c r="K1749" i="3"/>
  <c r="K1754" i="3"/>
  <c r="K1756" i="3"/>
  <c r="K1761" i="3"/>
  <c r="K1763" i="3"/>
  <c r="K1766" i="3"/>
  <c r="K1768" i="3"/>
  <c r="K1773" i="3"/>
  <c r="K1774" i="3"/>
  <c r="K1775" i="3"/>
  <c r="K1778" i="3"/>
  <c r="K1779" i="3"/>
  <c r="K1780" i="3"/>
  <c r="K1784" i="3"/>
  <c r="K1787" i="3"/>
  <c r="K1790" i="3"/>
  <c r="L1790" i="3" s="1"/>
  <c r="K1792" i="3"/>
  <c r="K1796" i="3"/>
  <c r="K1798" i="3"/>
  <c r="K1799" i="3"/>
  <c r="K1802" i="3"/>
  <c r="K1804" i="3"/>
  <c r="K1806" i="3"/>
  <c r="K1808" i="3"/>
  <c r="K1811" i="3"/>
  <c r="K1814" i="3"/>
  <c r="K1816" i="3"/>
  <c r="K1820" i="3"/>
  <c r="K1823" i="3"/>
  <c r="K1826" i="3"/>
  <c r="K1829" i="3"/>
  <c r="K1830" i="3"/>
  <c r="K1834" i="3"/>
  <c r="K1838" i="3"/>
  <c r="K1839" i="3"/>
  <c r="K1842" i="3"/>
  <c r="K1848" i="3"/>
  <c r="K1850" i="3"/>
  <c r="K1851" i="3"/>
  <c r="K1854" i="3"/>
  <c r="K1855" i="3"/>
  <c r="L1855" i="3" s="1"/>
  <c r="K1860" i="3"/>
  <c r="K1862" i="3"/>
  <c r="L1862" i="3" s="1"/>
  <c r="K5" i="3"/>
  <c r="L5" i="3" s="1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Q1862" i="3"/>
  <c r="R1862" i="3" s="1"/>
  <c r="Q1861" i="3"/>
  <c r="R1861" i="3" s="1"/>
  <c r="Q1860" i="3"/>
  <c r="R1860" i="3" s="1"/>
  <c r="Q1859" i="3"/>
  <c r="R1859" i="3" s="1"/>
  <c r="Q1858" i="3"/>
  <c r="R1858" i="3" s="1"/>
  <c r="Q1857" i="3"/>
  <c r="R1857" i="3" s="1"/>
  <c r="Q1856" i="3"/>
  <c r="R1856" i="3" s="1"/>
  <c r="Q1855" i="3"/>
  <c r="R1855" i="3" s="1"/>
  <c r="Q1854" i="3"/>
  <c r="R1854" i="3" s="1"/>
  <c r="Q1853" i="3"/>
  <c r="R1853" i="3" s="1"/>
  <c r="Q1852" i="3"/>
  <c r="R1852" i="3" s="1"/>
  <c r="Q1851" i="3"/>
  <c r="R1851" i="3" s="1"/>
  <c r="Q1850" i="3"/>
  <c r="R1850" i="3" s="1"/>
  <c r="Q1849" i="3"/>
  <c r="R1849" i="3" s="1"/>
  <c r="Q1848" i="3"/>
  <c r="R1848" i="3" s="1"/>
  <c r="Q1847" i="3"/>
  <c r="R1847" i="3" s="1"/>
  <c r="Q1846" i="3"/>
  <c r="R1846" i="3" s="1"/>
  <c r="Q1845" i="3"/>
  <c r="R1845" i="3" s="1"/>
  <c r="Q1844" i="3"/>
  <c r="R1844" i="3" s="1"/>
  <c r="Q1843" i="3"/>
  <c r="R1843" i="3" s="1"/>
  <c r="Q1842" i="3"/>
  <c r="R1842" i="3" s="1"/>
  <c r="Q1841" i="3"/>
  <c r="R1841" i="3" s="1"/>
  <c r="Q1840" i="3"/>
  <c r="R1840" i="3" s="1"/>
  <c r="Q1839" i="3"/>
  <c r="R1839" i="3" s="1"/>
  <c r="Q1838" i="3"/>
  <c r="R1838" i="3" s="1"/>
  <c r="Q1837" i="3"/>
  <c r="R1837" i="3" s="1"/>
  <c r="Q1836" i="3"/>
  <c r="R1836" i="3" s="1"/>
  <c r="Q1835" i="3"/>
  <c r="R1835" i="3" s="1"/>
  <c r="Q1834" i="3"/>
  <c r="R1834" i="3" s="1"/>
  <c r="Q1833" i="3"/>
  <c r="R1833" i="3" s="1"/>
  <c r="Q1832" i="3"/>
  <c r="R1832" i="3" s="1"/>
  <c r="Q1831" i="3"/>
  <c r="R1831" i="3" s="1"/>
  <c r="Q1830" i="3"/>
  <c r="R1830" i="3" s="1"/>
  <c r="Q1829" i="3"/>
  <c r="R1829" i="3" s="1"/>
  <c r="Q1828" i="3"/>
  <c r="R1828" i="3" s="1"/>
  <c r="Q1827" i="3"/>
  <c r="R1827" i="3" s="1"/>
  <c r="Q1826" i="3"/>
  <c r="R1826" i="3" s="1"/>
  <c r="Q1825" i="3"/>
  <c r="R1825" i="3" s="1"/>
  <c r="Q1824" i="3"/>
  <c r="R1824" i="3" s="1"/>
  <c r="Q1823" i="3"/>
  <c r="R1823" i="3" s="1"/>
  <c r="Q1822" i="3"/>
  <c r="R1822" i="3" s="1"/>
  <c r="Q1821" i="3"/>
  <c r="R1821" i="3" s="1"/>
  <c r="Q1820" i="3"/>
  <c r="R1820" i="3" s="1"/>
  <c r="Q1819" i="3"/>
  <c r="R1819" i="3" s="1"/>
  <c r="Q1818" i="3"/>
  <c r="R1818" i="3" s="1"/>
  <c r="Q1817" i="3"/>
  <c r="R1817" i="3" s="1"/>
  <c r="Q1816" i="3"/>
  <c r="R1816" i="3" s="1"/>
  <c r="Q1815" i="3"/>
  <c r="R1815" i="3" s="1"/>
  <c r="Q1814" i="3"/>
  <c r="R1814" i="3" s="1"/>
  <c r="Q1813" i="3"/>
  <c r="R1813" i="3" s="1"/>
  <c r="Q1812" i="3"/>
  <c r="R1812" i="3" s="1"/>
  <c r="Q1811" i="3"/>
  <c r="R1811" i="3" s="1"/>
  <c r="Q1810" i="3"/>
  <c r="R1810" i="3" s="1"/>
  <c r="Q1809" i="3"/>
  <c r="R1809" i="3" s="1"/>
  <c r="Q1808" i="3"/>
  <c r="R1808" i="3" s="1"/>
  <c r="Q1807" i="3"/>
  <c r="R1807" i="3" s="1"/>
  <c r="Q1806" i="3"/>
  <c r="R1806" i="3" s="1"/>
  <c r="Q1805" i="3"/>
  <c r="R1805" i="3" s="1"/>
  <c r="Q1804" i="3"/>
  <c r="R1804" i="3" s="1"/>
  <c r="Q1803" i="3"/>
  <c r="R1803" i="3" s="1"/>
  <c r="Q1802" i="3"/>
  <c r="R1802" i="3" s="1"/>
  <c r="Q1801" i="3"/>
  <c r="R1801" i="3" s="1"/>
  <c r="Q1800" i="3"/>
  <c r="R1800" i="3" s="1"/>
  <c r="Q1799" i="3"/>
  <c r="R1799" i="3" s="1"/>
  <c r="Q1798" i="3"/>
  <c r="R1798" i="3" s="1"/>
  <c r="Q1797" i="3"/>
  <c r="R1797" i="3" s="1"/>
  <c r="Q1796" i="3"/>
  <c r="R1796" i="3" s="1"/>
  <c r="Q1795" i="3"/>
  <c r="R1795" i="3" s="1"/>
  <c r="Q1794" i="3"/>
  <c r="R1794" i="3" s="1"/>
  <c r="Q1793" i="3"/>
  <c r="R1793" i="3" s="1"/>
  <c r="Q1792" i="3"/>
  <c r="R1792" i="3" s="1"/>
  <c r="Q1791" i="3"/>
  <c r="R1791" i="3" s="1"/>
  <c r="Q1790" i="3"/>
  <c r="R1790" i="3" s="1"/>
  <c r="Q1789" i="3"/>
  <c r="R1789" i="3" s="1"/>
  <c r="Q1788" i="3"/>
  <c r="R1788" i="3" s="1"/>
  <c r="Q1787" i="3"/>
  <c r="R1787" i="3" s="1"/>
  <c r="Q1786" i="3"/>
  <c r="R1786" i="3" s="1"/>
  <c r="Q1785" i="3"/>
  <c r="R1785" i="3" s="1"/>
  <c r="Q1784" i="3"/>
  <c r="R1784" i="3" s="1"/>
  <c r="Q1783" i="3"/>
  <c r="R1783" i="3" s="1"/>
  <c r="Q1782" i="3"/>
  <c r="R1782" i="3" s="1"/>
  <c r="Q1781" i="3"/>
  <c r="R1781" i="3" s="1"/>
  <c r="Q1780" i="3"/>
  <c r="R1780" i="3" s="1"/>
  <c r="Q1779" i="3"/>
  <c r="R1779" i="3" s="1"/>
  <c r="Q1778" i="3"/>
  <c r="R1778" i="3" s="1"/>
  <c r="Q1777" i="3"/>
  <c r="R1777" i="3" s="1"/>
  <c r="Q1776" i="3"/>
  <c r="R1776" i="3" s="1"/>
  <c r="Q1775" i="3"/>
  <c r="R1775" i="3" s="1"/>
  <c r="Q1774" i="3"/>
  <c r="R1774" i="3" s="1"/>
  <c r="Q1773" i="3"/>
  <c r="R1773" i="3" s="1"/>
  <c r="Q1772" i="3"/>
  <c r="R1772" i="3" s="1"/>
  <c r="Q1771" i="3"/>
  <c r="R1771" i="3" s="1"/>
  <c r="Q1770" i="3"/>
  <c r="R1770" i="3" s="1"/>
  <c r="Q1769" i="3"/>
  <c r="R1769" i="3" s="1"/>
  <c r="Q1768" i="3"/>
  <c r="R1768" i="3" s="1"/>
  <c r="Q1767" i="3"/>
  <c r="R1767" i="3" s="1"/>
  <c r="Q1766" i="3"/>
  <c r="R1766" i="3" s="1"/>
  <c r="Q1765" i="3"/>
  <c r="R1765" i="3" s="1"/>
  <c r="Q1764" i="3"/>
  <c r="R1764" i="3" s="1"/>
  <c r="Q1763" i="3"/>
  <c r="R1763" i="3" s="1"/>
  <c r="Q1762" i="3"/>
  <c r="R1762" i="3" s="1"/>
  <c r="Q1761" i="3"/>
  <c r="R1761" i="3" s="1"/>
  <c r="Q1760" i="3"/>
  <c r="R1760" i="3" s="1"/>
  <c r="Q1759" i="3"/>
  <c r="R1759" i="3" s="1"/>
  <c r="Q1758" i="3"/>
  <c r="R1758" i="3" s="1"/>
  <c r="Q1757" i="3"/>
  <c r="R1757" i="3" s="1"/>
  <c r="Q1756" i="3"/>
  <c r="R1756" i="3" s="1"/>
  <c r="Q1755" i="3"/>
  <c r="R1755" i="3" s="1"/>
  <c r="Q1754" i="3"/>
  <c r="R1754" i="3" s="1"/>
  <c r="Q1753" i="3"/>
  <c r="R1753" i="3" s="1"/>
  <c r="Q1752" i="3"/>
  <c r="R1752" i="3" s="1"/>
  <c r="Q1751" i="3"/>
  <c r="R1751" i="3" s="1"/>
  <c r="Q1750" i="3"/>
  <c r="R1750" i="3" s="1"/>
  <c r="Q1749" i="3"/>
  <c r="R1749" i="3" s="1"/>
  <c r="Q1748" i="3"/>
  <c r="R1748" i="3" s="1"/>
  <c r="Q1747" i="3"/>
  <c r="R1747" i="3" s="1"/>
  <c r="Q1746" i="3"/>
  <c r="R1746" i="3" s="1"/>
  <c r="Q1745" i="3"/>
  <c r="R1745" i="3" s="1"/>
  <c r="Q1744" i="3"/>
  <c r="R1744" i="3" s="1"/>
  <c r="Q1743" i="3"/>
  <c r="R1743" i="3" s="1"/>
  <c r="Q1742" i="3"/>
  <c r="R1742" i="3" s="1"/>
  <c r="Q1741" i="3"/>
  <c r="R1741" i="3" s="1"/>
  <c r="Q1740" i="3"/>
  <c r="R1740" i="3" s="1"/>
  <c r="Q1739" i="3"/>
  <c r="R1739" i="3" s="1"/>
  <c r="Q1738" i="3"/>
  <c r="R1738" i="3" s="1"/>
  <c r="Q1737" i="3"/>
  <c r="R1737" i="3" s="1"/>
  <c r="Q1736" i="3"/>
  <c r="R1736" i="3" s="1"/>
  <c r="Q1735" i="3"/>
  <c r="R1735" i="3" s="1"/>
  <c r="Q1734" i="3"/>
  <c r="R1734" i="3" s="1"/>
  <c r="Q1733" i="3"/>
  <c r="R1733" i="3" s="1"/>
  <c r="Q1732" i="3"/>
  <c r="R1732" i="3" s="1"/>
  <c r="Q1731" i="3"/>
  <c r="R1731" i="3" s="1"/>
  <c r="Q1730" i="3"/>
  <c r="R1730" i="3" s="1"/>
  <c r="Q1729" i="3"/>
  <c r="R1729" i="3" s="1"/>
  <c r="Q1728" i="3"/>
  <c r="R1728" i="3" s="1"/>
  <c r="Q1727" i="3"/>
  <c r="R1727" i="3" s="1"/>
  <c r="Q1726" i="3"/>
  <c r="R1726" i="3" s="1"/>
  <c r="Q1725" i="3"/>
  <c r="R1725" i="3" s="1"/>
  <c r="Q1724" i="3"/>
  <c r="R1724" i="3" s="1"/>
  <c r="Q1723" i="3"/>
  <c r="R1723" i="3" s="1"/>
  <c r="Q1722" i="3"/>
  <c r="R1722" i="3" s="1"/>
  <c r="Q1721" i="3"/>
  <c r="R1721" i="3" s="1"/>
  <c r="Q1720" i="3"/>
  <c r="R1720" i="3" s="1"/>
  <c r="Q1719" i="3"/>
  <c r="R1719" i="3" s="1"/>
  <c r="Q1718" i="3"/>
  <c r="R1718" i="3" s="1"/>
  <c r="Q1717" i="3"/>
  <c r="R1717" i="3" s="1"/>
  <c r="Q1716" i="3"/>
  <c r="R1716" i="3" s="1"/>
  <c r="Q1715" i="3"/>
  <c r="R1715" i="3" s="1"/>
  <c r="Q1714" i="3"/>
  <c r="R1714" i="3" s="1"/>
  <c r="Q1713" i="3"/>
  <c r="R1713" i="3" s="1"/>
  <c r="Q1712" i="3"/>
  <c r="R1712" i="3" s="1"/>
  <c r="Q1711" i="3"/>
  <c r="R1711" i="3" s="1"/>
  <c r="Q1710" i="3"/>
  <c r="R1710" i="3" s="1"/>
  <c r="Q1709" i="3"/>
  <c r="R1709" i="3" s="1"/>
  <c r="Q1708" i="3"/>
  <c r="R1708" i="3" s="1"/>
  <c r="Q1707" i="3"/>
  <c r="R1707" i="3" s="1"/>
  <c r="Q1706" i="3"/>
  <c r="R1706" i="3" s="1"/>
  <c r="Q1705" i="3"/>
  <c r="R1705" i="3" s="1"/>
  <c r="Q1704" i="3"/>
  <c r="R1704" i="3" s="1"/>
  <c r="Q1703" i="3"/>
  <c r="R1703" i="3" s="1"/>
  <c r="Q1702" i="3"/>
  <c r="R1702" i="3" s="1"/>
  <c r="Q1701" i="3"/>
  <c r="R1701" i="3" s="1"/>
  <c r="Q1700" i="3"/>
  <c r="R1700" i="3" s="1"/>
  <c r="Q1699" i="3"/>
  <c r="R1699" i="3" s="1"/>
  <c r="Q1698" i="3"/>
  <c r="R1698" i="3" s="1"/>
  <c r="Q1697" i="3"/>
  <c r="R1697" i="3" s="1"/>
  <c r="Q1696" i="3"/>
  <c r="R1696" i="3" s="1"/>
  <c r="Q1695" i="3"/>
  <c r="R1695" i="3" s="1"/>
  <c r="Q1694" i="3"/>
  <c r="R1694" i="3" s="1"/>
  <c r="Q1693" i="3"/>
  <c r="R1693" i="3" s="1"/>
  <c r="Q1692" i="3"/>
  <c r="R1692" i="3" s="1"/>
  <c r="Q1691" i="3"/>
  <c r="R1691" i="3" s="1"/>
  <c r="Q1690" i="3"/>
  <c r="R1690" i="3" s="1"/>
  <c r="Q1689" i="3"/>
  <c r="R1689" i="3" s="1"/>
  <c r="Q1688" i="3"/>
  <c r="R1688" i="3" s="1"/>
  <c r="Q1687" i="3"/>
  <c r="R1687" i="3" s="1"/>
  <c r="Q1686" i="3"/>
  <c r="R1686" i="3" s="1"/>
  <c r="Q1685" i="3"/>
  <c r="R1685" i="3" s="1"/>
  <c r="Q1684" i="3"/>
  <c r="R1684" i="3" s="1"/>
  <c r="Q1683" i="3"/>
  <c r="R1683" i="3" s="1"/>
  <c r="Q1682" i="3"/>
  <c r="R1682" i="3" s="1"/>
  <c r="Q1681" i="3"/>
  <c r="R1681" i="3" s="1"/>
  <c r="Q1680" i="3"/>
  <c r="R1680" i="3" s="1"/>
  <c r="Q1679" i="3"/>
  <c r="R1679" i="3" s="1"/>
  <c r="Q1678" i="3"/>
  <c r="R1678" i="3" s="1"/>
  <c r="Q1677" i="3"/>
  <c r="R1677" i="3" s="1"/>
  <c r="Q1676" i="3"/>
  <c r="R1676" i="3" s="1"/>
  <c r="Q1675" i="3"/>
  <c r="R1675" i="3" s="1"/>
  <c r="Q1674" i="3"/>
  <c r="R1674" i="3" s="1"/>
  <c r="Q1673" i="3"/>
  <c r="R1673" i="3" s="1"/>
  <c r="Q1672" i="3"/>
  <c r="R1672" i="3" s="1"/>
  <c r="Q1671" i="3"/>
  <c r="R1671" i="3" s="1"/>
  <c r="Q1670" i="3"/>
  <c r="R1670" i="3" s="1"/>
  <c r="Q1669" i="3"/>
  <c r="R1669" i="3" s="1"/>
  <c r="Q1668" i="3"/>
  <c r="R1668" i="3" s="1"/>
  <c r="Q1667" i="3"/>
  <c r="R1667" i="3" s="1"/>
  <c r="Q1666" i="3"/>
  <c r="R1666" i="3" s="1"/>
  <c r="Q1665" i="3"/>
  <c r="R1665" i="3" s="1"/>
  <c r="Q1664" i="3"/>
  <c r="R1664" i="3" s="1"/>
  <c r="Q1663" i="3"/>
  <c r="R1663" i="3" s="1"/>
  <c r="Q1662" i="3"/>
  <c r="R1662" i="3" s="1"/>
  <c r="Q1661" i="3"/>
  <c r="R1661" i="3" s="1"/>
  <c r="Q1660" i="3"/>
  <c r="R1660" i="3" s="1"/>
  <c r="Q1659" i="3"/>
  <c r="R1659" i="3" s="1"/>
  <c r="Q1658" i="3"/>
  <c r="R1658" i="3" s="1"/>
  <c r="Q1657" i="3"/>
  <c r="R1657" i="3" s="1"/>
  <c r="Q1656" i="3"/>
  <c r="R1656" i="3" s="1"/>
  <c r="Q1655" i="3"/>
  <c r="R1655" i="3" s="1"/>
  <c r="Q1654" i="3"/>
  <c r="R1654" i="3" s="1"/>
  <c r="Q1653" i="3"/>
  <c r="R1653" i="3" s="1"/>
  <c r="Q1652" i="3"/>
  <c r="R1652" i="3" s="1"/>
  <c r="Q1651" i="3"/>
  <c r="R1651" i="3" s="1"/>
  <c r="Q1650" i="3"/>
  <c r="R1650" i="3" s="1"/>
  <c r="Q1649" i="3"/>
  <c r="R1649" i="3" s="1"/>
  <c r="Q1648" i="3"/>
  <c r="R1648" i="3" s="1"/>
  <c r="Q1647" i="3"/>
  <c r="R1647" i="3" s="1"/>
  <c r="Q1646" i="3"/>
  <c r="R1646" i="3" s="1"/>
  <c r="Q1645" i="3"/>
  <c r="R1645" i="3" s="1"/>
  <c r="Q1644" i="3"/>
  <c r="R1644" i="3" s="1"/>
  <c r="Q1643" i="3"/>
  <c r="R1643" i="3" s="1"/>
  <c r="Q1642" i="3"/>
  <c r="R1642" i="3" s="1"/>
  <c r="Q1641" i="3"/>
  <c r="R1641" i="3" s="1"/>
  <c r="Q1640" i="3"/>
  <c r="R1640" i="3" s="1"/>
  <c r="Q1639" i="3"/>
  <c r="R1639" i="3" s="1"/>
  <c r="Q1638" i="3"/>
  <c r="R1638" i="3" s="1"/>
  <c r="Q1637" i="3"/>
  <c r="R1637" i="3" s="1"/>
  <c r="Q1636" i="3"/>
  <c r="R1636" i="3" s="1"/>
  <c r="Q1635" i="3"/>
  <c r="R1635" i="3" s="1"/>
  <c r="Q1634" i="3"/>
  <c r="R1634" i="3" s="1"/>
  <c r="Q1633" i="3"/>
  <c r="R1633" i="3" s="1"/>
  <c r="Q1632" i="3"/>
  <c r="R1632" i="3" s="1"/>
  <c r="Q1631" i="3"/>
  <c r="R1631" i="3" s="1"/>
  <c r="Q1630" i="3"/>
  <c r="R1630" i="3" s="1"/>
  <c r="Q1629" i="3"/>
  <c r="R1629" i="3" s="1"/>
  <c r="Q1628" i="3"/>
  <c r="R1628" i="3" s="1"/>
  <c r="Q1627" i="3"/>
  <c r="R1627" i="3" s="1"/>
  <c r="Q1626" i="3"/>
  <c r="R1626" i="3" s="1"/>
  <c r="Q1625" i="3"/>
  <c r="R1625" i="3" s="1"/>
  <c r="Q1624" i="3"/>
  <c r="R1624" i="3" s="1"/>
  <c r="Q1623" i="3"/>
  <c r="R1623" i="3" s="1"/>
  <c r="Q1622" i="3"/>
  <c r="R1622" i="3" s="1"/>
  <c r="Q1621" i="3"/>
  <c r="R1621" i="3" s="1"/>
  <c r="Q1620" i="3"/>
  <c r="R1620" i="3" s="1"/>
  <c r="Q1619" i="3"/>
  <c r="R1619" i="3" s="1"/>
  <c r="Q1618" i="3"/>
  <c r="R1618" i="3" s="1"/>
  <c r="Q1617" i="3"/>
  <c r="R1617" i="3" s="1"/>
  <c r="Q1616" i="3"/>
  <c r="R1616" i="3" s="1"/>
  <c r="Q1615" i="3"/>
  <c r="R1615" i="3" s="1"/>
  <c r="Q1614" i="3"/>
  <c r="R1614" i="3" s="1"/>
  <c r="Q1613" i="3"/>
  <c r="R1613" i="3" s="1"/>
  <c r="Q1612" i="3"/>
  <c r="R1612" i="3" s="1"/>
  <c r="Q1611" i="3"/>
  <c r="R1611" i="3" s="1"/>
  <c r="Q1610" i="3"/>
  <c r="R1610" i="3" s="1"/>
  <c r="Q1609" i="3"/>
  <c r="R1609" i="3" s="1"/>
  <c r="Q1608" i="3"/>
  <c r="R1608" i="3" s="1"/>
  <c r="Q1607" i="3"/>
  <c r="R1607" i="3" s="1"/>
  <c r="Q1606" i="3"/>
  <c r="R1606" i="3" s="1"/>
  <c r="Q1605" i="3"/>
  <c r="R1605" i="3" s="1"/>
  <c r="Q1604" i="3"/>
  <c r="R1604" i="3" s="1"/>
  <c r="Q1603" i="3"/>
  <c r="R1603" i="3" s="1"/>
  <c r="Q1602" i="3"/>
  <c r="R1602" i="3" s="1"/>
  <c r="Q1601" i="3"/>
  <c r="R1601" i="3" s="1"/>
  <c r="Q1600" i="3"/>
  <c r="R1600" i="3" s="1"/>
  <c r="Q1599" i="3"/>
  <c r="R1599" i="3" s="1"/>
  <c r="Q1598" i="3"/>
  <c r="R1598" i="3" s="1"/>
  <c r="Q1597" i="3"/>
  <c r="R1597" i="3" s="1"/>
  <c r="Q1596" i="3"/>
  <c r="R1596" i="3" s="1"/>
  <c r="Q1595" i="3"/>
  <c r="R1595" i="3" s="1"/>
  <c r="Q1594" i="3"/>
  <c r="R1594" i="3" s="1"/>
  <c r="Q1593" i="3"/>
  <c r="R1593" i="3" s="1"/>
  <c r="Q1592" i="3"/>
  <c r="R1592" i="3" s="1"/>
  <c r="Q1591" i="3"/>
  <c r="R1591" i="3" s="1"/>
  <c r="Q1590" i="3"/>
  <c r="R1590" i="3" s="1"/>
  <c r="Q1589" i="3"/>
  <c r="R1589" i="3" s="1"/>
  <c r="Q1588" i="3"/>
  <c r="R1588" i="3" s="1"/>
  <c r="Q1587" i="3"/>
  <c r="R1587" i="3" s="1"/>
  <c r="Q1586" i="3"/>
  <c r="R1586" i="3" s="1"/>
  <c r="Q1585" i="3"/>
  <c r="R1585" i="3" s="1"/>
  <c r="Q1584" i="3"/>
  <c r="R1584" i="3" s="1"/>
  <c r="Q1583" i="3"/>
  <c r="R1583" i="3" s="1"/>
  <c r="Q1582" i="3"/>
  <c r="R1582" i="3" s="1"/>
  <c r="Q1581" i="3"/>
  <c r="R1581" i="3" s="1"/>
  <c r="Q1580" i="3"/>
  <c r="R1580" i="3" s="1"/>
  <c r="Q1579" i="3"/>
  <c r="R1579" i="3" s="1"/>
  <c r="Q1578" i="3"/>
  <c r="R1578" i="3" s="1"/>
  <c r="Q1577" i="3"/>
  <c r="R1577" i="3" s="1"/>
  <c r="Q1576" i="3"/>
  <c r="R1576" i="3" s="1"/>
  <c r="Q1575" i="3"/>
  <c r="R1575" i="3" s="1"/>
  <c r="Q1574" i="3"/>
  <c r="R1574" i="3" s="1"/>
  <c r="Q1573" i="3"/>
  <c r="R1573" i="3" s="1"/>
  <c r="Q1572" i="3"/>
  <c r="R1572" i="3" s="1"/>
  <c r="Q1571" i="3"/>
  <c r="R1571" i="3" s="1"/>
  <c r="Q1570" i="3"/>
  <c r="R1570" i="3" s="1"/>
  <c r="Q1569" i="3"/>
  <c r="R1569" i="3" s="1"/>
  <c r="Q1568" i="3"/>
  <c r="R1568" i="3" s="1"/>
  <c r="Q1567" i="3"/>
  <c r="R1567" i="3" s="1"/>
  <c r="Q1566" i="3"/>
  <c r="R1566" i="3" s="1"/>
  <c r="Q1565" i="3"/>
  <c r="R1565" i="3" s="1"/>
  <c r="Q1564" i="3"/>
  <c r="R1564" i="3" s="1"/>
  <c r="Q1563" i="3"/>
  <c r="R1563" i="3" s="1"/>
  <c r="Q1562" i="3"/>
  <c r="R1562" i="3" s="1"/>
  <c r="Q1561" i="3"/>
  <c r="R1561" i="3" s="1"/>
  <c r="Q1560" i="3"/>
  <c r="R1560" i="3" s="1"/>
  <c r="Q1559" i="3"/>
  <c r="R1559" i="3" s="1"/>
  <c r="Q1558" i="3"/>
  <c r="R1558" i="3" s="1"/>
  <c r="Q1557" i="3"/>
  <c r="R1557" i="3" s="1"/>
  <c r="Q1556" i="3"/>
  <c r="R1556" i="3" s="1"/>
  <c r="Q1555" i="3"/>
  <c r="R1555" i="3" s="1"/>
  <c r="Q1554" i="3"/>
  <c r="R1554" i="3" s="1"/>
  <c r="Q1553" i="3"/>
  <c r="R1553" i="3" s="1"/>
  <c r="Q1552" i="3"/>
  <c r="R1552" i="3" s="1"/>
  <c r="Q1551" i="3"/>
  <c r="R1551" i="3" s="1"/>
  <c r="Q1550" i="3"/>
  <c r="R1550" i="3" s="1"/>
  <c r="Q1549" i="3"/>
  <c r="R1549" i="3" s="1"/>
  <c r="Q1548" i="3"/>
  <c r="R1548" i="3" s="1"/>
  <c r="Q1547" i="3"/>
  <c r="R1547" i="3" s="1"/>
  <c r="Q1546" i="3"/>
  <c r="R1546" i="3" s="1"/>
  <c r="Q1545" i="3"/>
  <c r="R1545" i="3" s="1"/>
  <c r="Q1544" i="3"/>
  <c r="R1544" i="3" s="1"/>
  <c r="Q1543" i="3"/>
  <c r="R1543" i="3" s="1"/>
  <c r="Q1542" i="3"/>
  <c r="R1542" i="3" s="1"/>
  <c r="Q1541" i="3"/>
  <c r="R1541" i="3" s="1"/>
  <c r="Q1540" i="3"/>
  <c r="R1540" i="3" s="1"/>
  <c r="Q1539" i="3"/>
  <c r="R1539" i="3" s="1"/>
  <c r="Q1538" i="3"/>
  <c r="R1538" i="3" s="1"/>
  <c r="Q1537" i="3"/>
  <c r="R1537" i="3" s="1"/>
  <c r="Q1536" i="3"/>
  <c r="R1536" i="3" s="1"/>
  <c r="Q1535" i="3"/>
  <c r="R1535" i="3" s="1"/>
  <c r="Q1534" i="3"/>
  <c r="R1534" i="3" s="1"/>
  <c r="Q1533" i="3"/>
  <c r="R1533" i="3" s="1"/>
  <c r="Q1532" i="3"/>
  <c r="R1532" i="3" s="1"/>
  <c r="Q1531" i="3"/>
  <c r="R1531" i="3" s="1"/>
  <c r="Q1530" i="3"/>
  <c r="R1530" i="3" s="1"/>
  <c r="Q1529" i="3"/>
  <c r="R1529" i="3" s="1"/>
  <c r="Q1528" i="3"/>
  <c r="R1528" i="3" s="1"/>
  <c r="Q1527" i="3"/>
  <c r="R1527" i="3" s="1"/>
  <c r="Q1526" i="3"/>
  <c r="R1526" i="3" s="1"/>
  <c r="Q1525" i="3"/>
  <c r="R1525" i="3" s="1"/>
  <c r="Q1524" i="3"/>
  <c r="R1524" i="3" s="1"/>
  <c r="Q1523" i="3"/>
  <c r="R1523" i="3" s="1"/>
  <c r="Q1522" i="3"/>
  <c r="R1522" i="3" s="1"/>
  <c r="Q1521" i="3"/>
  <c r="R1521" i="3" s="1"/>
  <c r="Q1520" i="3"/>
  <c r="R1520" i="3" s="1"/>
  <c r="Q1519" i="3"/>
  <c r="R1519" i="3" s="1"/>
  <c r="Q1518" i="3"/>
  <c r="R1518" i="3" s="1"/>
  <c r="Q1517" i="3"/>
  <c r="R1517" i="3" s="1"/>
  <c r="Q1516" i="3"/>
  <c r="R1516" i="3" s="1"/>
  <c r="Q1515" i="3"/>
  <c r="R1515" i="3" s="1"/>
  <c r="Q1514" i="3"/>
  <c r="R1514" i="3" s="1"/>
  <c r="Q1513" i="3"/>
  <c r="R1513" i="3" s="1"/>
  <c r="Q1512" i="3"/>
  <c r="R1512" i="3" s="1"/>
  <c r="Q1511" i="3"/>
  <c r="R1511" i="3" s="1"/>
  <c r="Q1510" i="3"/>
  <c r="R1510" i="3" s="1"/>
  <c r="Q1509" i="3"/>
  <c r="R1509" i="3" s="1"/>
  <c r="Q1508" i="3"/>
  <c r="R1508" i="3" s="1"/>
  <c r="Q1507" i="3"/>
  <c r="R1507" i="3" s="1"/>
  <c r="Q1506" i="3"/>
  <c r="R1506" i="3" s="1"/>
  <c r="Q1505" i="3"/>
  <c r="R1505" i="3" s="1"/>
  <c r="Q1504" i="3"/>
  <c r="R1504" i="3" s="1"/>
  <c r="Q1503" i="3"/>
  <c r="R1503" i="3" s="1"/>
  <c r="Q1502" i="3"/>
  <c r="R1502" i="3" s="1"/>
  <c r="Q1501" i="3"/>
  <c r="R1501" i="3" s="1"/>
  <c r="Q1500" i="3"/>
  <c r="R1500" i="3" s="1"/>
  <c r="Q1499" i="3"/>
  <c r="R1499" i="3" s="1"/>
  <c r="Q1498" i="3"/>
  <c r="R1498" i="3" s="1"/>
  <c r="Q1497" i="3"/>
  <c r="R1497" i="3" s="1"/>
  <c r="Q1496" i="3"/>
  <c r="R1496" i="3" s="1"/>
  <c r="Q1495" i="3"/>
  <c r="R1495" i="3" s="1"/>
  <c r="Q1494" i="3"/>
  <c r="R1494" i="3" s="1"/>
  <c r="Q1493" i="3"/>
  <c r="R1493" i="3" s="1"/>
  <c r="Q1492" i="3"/>
  <c r="R1492" i="3" s="1"/>
  <c r="Q1491" i="3"/>
  <c r="R1491" i="3" s="1"/>
  <c r="Q1490" i="3"/>
  <c r="R1490" i="3" s="1"/>
  <c r="Q1489" i="3"/>
  <c r="R1489" i="3" s="1"/>
  <c r="Q1488" i="3"/>
  <c r="R1488" i="3" s="1"/>
  <c r="Q1487" i="3"/>
  <c r="R1487" i="3" s="1"/>
  <c r="Q1486" i="3"/>
  <c r="R1486" i="3" s="1"/>
  <c r="Q1485" i="3"/>
  <c r="R1485" i="3" s="1"/>
  <c r="Q1484" i="3"/>
  <c r="R1484" i="3" s="1"/>
  <c r="Q1483" i="3"/>
  <c r="R1483" i="3" s="1"/>
  <c r="Q1482" i="3"/>
  <c r="R1482" i="3" s="1"/>
  <c r="Q1481" i="3"/>
  <c r="R1481" i="3" s="1"/>
  <c r="Q1480" i="3"/>
  <c r="R1480" i="3" s="1"/>
  <c r="Q1479" i="3"/>
  <c r="R1479" i="3" s="1"/>
  <c r="Q1478" i="3"/>
  <c r="R1478" i="3" s="1"/>
  <c r="Q1477" i="3"/>
  <c r="R1477" i="3" s="1"/>
  <c r="Q1476" i="3"/>
  <c r="R1476" i="3" s="1"/>
  <c r="Q1475" i="3"/>
  <c r="R1475" i="3" s="1"/>
  <c r="Q1474" i="3"/>
  <c r="R1474" i="3" s="1"/>
  <c r="Q1473" i="3"/>
  <c r="R1473" i="3" s="1"/>
  <c r="Q1472" i="3"/>
  <c r="R1472" i="3" s="1"/>
  <c r="Q1471" i="3"/>
  <c r="R1471" i="3" s="1"/>
  <c r="Q1470" i="3"/>
  <c r="R1470" i="3" s="1"/>
  <c r="Q1469" i="3"/>
  <c r="R1469" i="3" s="1"/>
  <c r="Q1468" i="3"/>
  <c r="R1468" i="3" s="1"/>
  <c r="Q1467" i="3"/>
  <c r="R1467" i="3" s="1"/>
  <c r="Q1466" i="3"/>
  <c r="R1466" i="3" s="1"/>
  <c r="Q1465" i="3"/>
  <c r="R1465" i="3" s="1"/>
  <c r="Q1464" i="3"/>
  <c r="R1464" i="3" s="1"/>
  <c r="Q1463" i="3"/>
  <c r="R1463" i="3" s="1"/>
  <c r="Q1462" i="3"/>
  <c r="R1462" i="3" s="1"/>
  <c r="Q1461" i="3"/>
  <c r="R1461" i="3" s="1"/>
  <c r="Q1460" i="3"/>
  <c r="R1460" i="3" s="1"/>
  <c r="Q1459" i="3"/>
  <c r="R1459" i="3" s="1"/>
  <c r="Q1458" i="3"/>
  <c r="R1458" i="3" s="1"/>
  <c r="Q1457" i="3"/>
  <c r="R1457" i="3" s="1"/>
  <c r="Q1456" i="3"/>
  <c r="R1456" i="3" s="1"/>
  <c r="Q1455" i="3"/>
  <c r="R1455" i="3" s="1"/>
  <c r="Q1454" i="3"/>
  <c r="R1454" i="3" s="1"/>
  <c r="Q1453" i="3"/>
  <c r="R1453" i="3" s="1"/>
  <c r="Q1452" i="3"/>
  <c r="R1452" i="3" s="1"/>
  <c r="Q1451" i="3"/>
  <c r="R1451" i="3" s="1"/>
  <c r="Q1450" i="3"/>
  <c r="R1450" i="3" s="1"/>
  <c r="Q1449" i="3"/>
  <c r="R1449" i="3" s="1"/>
  <c r="Q1448" i="3"/>
  <c r="R1448" i="3" s="1"/>
  <c r="Q1447" i="3"/>
  <c r="R1447" i="3" s="1"/>
  <c r="Q1446" i="3"/>
  <c r="R1446" i="3" s="1"/>
  <c r="Q1445" i="3"/>
  <c r="R1445" i="3" s="1"/>
  <c r="Q1444" i="3"/>
  <c r="R1444" i="3" s="1"/>
  <c r="Q1443" i="3"/>
  <c r="R1443" i="3" s="1"/>
  <c r="Q1442" i="3"/>
  <c r="R1442" i="3" s="1"/>
  <c r="Q1441" i="3"/>
  <c r="R1441" i="3" s="1"/>
  <c r="Q1440" i="3"/>
  <c r="R1440" i="3" s="1"/>
  <c r="Q1439" i="3"/>
  <c r="R1439" i="3" s="1"/>
  <c r="Q1438" i="3"/>
  <c r="R1438" i="3" s="1"/>
  <c r="Q1437" i="3"/>
  <c r="R1437" i="3" s="1"/>
  <c r="Q1436" i="3"/>
  <c r="R1436" i="3" s="1"/>
  <c r="Q1435" i="3"/>
  <c r="R1435" i="3" s="1"/>
  <c r="Q1434" i="3"/>
  <c r="R1434" i="3" s="1"/>
  <c r="Q1433" i="3"/>
  <c r="R1433" i="3" s="1"/>
  <c r="Q1432" i="3"/>
  <c r="R1432" i="3" s="1"/>
  <c r="Q1431" i="3"/>
  <c r="R1431" i="3" s="1"/>
  <c r="Q1430" i="3"/>
  <c r="R1430" i="3" s="1"/>
  <c r="Q1429" i="3"/>
  <c r="R1429" i="3" s="1"/>
  <c r="Q1428" i="3"/>
  <c r="R1428" i="3" s="1"/>
  <c r="Q1427" i="3"/>
  <c r="R1427" i="3" s="1"/>
  <c r="Q1426" i="3"/>
  <c r="R1426" i="3" s="1"/>
  <c r="Q1425" i="3"/>
  <c r="R1425" i="3" s="1"/>
  <c r="Q1424" i="3"/>
  <c r="R1424" i="3" s="1"/>
  <c r="Q1423" i="3"/>
  <c r="R1423" i="3" s="1"/>
  <c r="Q1422" i="3"/>
  <c r="R1422" i="3" s="1"/>
  <c r="Q1421" i="3"/>
  <c r="R1421" i="3" s="1"/>
  <c r="Q1420" i="3"/>
  <c r="R1420" i="3" s="1"/>
  <c r="Q1419" i="3"/>
  <c r="R1419" i="3" s="1"/>
  <c r="Q1418" i="3"/>
  <c r="R1418" i="3" s="1"/>
  <c r="Q1417" i="3"/>
  <c r="R1417" i="3" s="1"/>
  <c r="Q1416" i="3"/>
  <c r="R1416" i="3" s="1"/>
  <c r="Q1415" i="3"/>
  <c r="R1415" i="3" s="1"/>
  <c r="Q1414" i="3"/>
  <c r="R1414" i="3" s="1"/>
  <c r="Q1413" i="3"/>
  <c r="R1413" i="3" s="1"/>
  <c r="Q1412" i="3"/>
  <c r="R1412" i="3" s="1"/>
  <c r="Q1411" i="3"/>
  <c r="R1411" i="3" s="1"/>
  <c r="Q1410" i="3"/>
  <c r="R1410" i="3" s="1"/>
  <c r="Q1409" i="3"/>
  <c r="R1409" i="3" s="1"/>
  <c r="Q1408" i="3"/>
  <c r="R1408" i="3" s="1"/>
  <c r="Q1407" i="3"/>
  <c r="R1407" i="3" s="1"/>
  <c r="Q1406" i="3"/>
  <c r="R1406" i="3" s="1"/>
  <c r="Q1405" i="3"/>
  <c r="R1405" i="3" s="1"/>
  <c r="Q1404" i="3"/>
  <c r="R1404" i="3" s="1"/>
  <c r="Q1403" i="3"/>
  <c r="R1403" i="3" s="1"/>
  <c r="Q1402" i="3"/>
  <c r="R1402" i="3" s="1"/>
  <c r="Q1401" i="3"/>
  <c r="R1401" i="3" s="1"/>
  <c r="Q1400" i="3"/>
  <c r="R1400" i="3" s="1"/>
  <c r="Q1399" i="3"/>
  <c r="R1399" i="3" s="1"/>
  <c r="Q1398" i="3"/>
  <c r="R1398" i="3" s="1"/>
  <c r="Q1397" i="3"/>
  <c r="R1397" i="3" s="1"/>
  <c r="Q1396" i="3"/>
  <c r="R1396" i="3" s="1"/>
  <c r="Q1395" i="3"/>
  <c r="R1395" i="3" s="1"/>
  <c r="Q1394" i="3"/>
  <c r="R1394" i="3" s="1"/>
  <c r="Q1393" i="3"/>
  <c r="R1393" i="3" s="1"/>
  <c r="Q1392" i="3"/>
  <c r="R1392" i="3" s="1"/>
  <c r="Q1391" i="3"/>
  <c r="R1391" i="3" s="1"/>
  <c r="Q1390" i="3"/>
  <c r="R1390" i="3" s="1"/>
  <c r="Q1389" i="3"/>
  <c r="R1389" i="3" s="1"/>
  <c r="Q1388" i="3"/>
  <c r="R1388" i="3" s="1"/>
  <c r="Q1387" i="3"/>
  <c r="R1387" i="3" s="1"/>
  <c r="Q1386" i="3"/>
  <c r="R1386" i="3" s="1"/>
  <c r="Q1385" i="3"/>
  <c r="R1385" i="3" s="1"/>
  <c r="Q1384" i="3"/>
  <c r="R1384" i="3" s="1"/>
  <c r="Q1383" i="3"/>
  <c r="R1383" i="3" s="1"/>
  <c r="Q1382" i="3"/>
  <c r="R1382" i="3" s="1"/>
  <c r="Q1381" i="3"/>
  <c r="R1381" i="3" s="1"/>
  <c r="Q1380" i="3"/>
  <c r="R1380" i="3" s="1"/>
  <c r="Q1379" i="3"/>
  <c r="R1379" i="3" s="1"/>
  <c r="Q1378" i="3"/>
  <c r="R1378" i="3" s="1"/>
  <c r="Q1377" i="3"/>
  <c r="R1377" i="3" s="1"/>
  <c r="Q1376" i="3"/>
  <c r="R1376" i="3" s="1"/>
  <c r="Q1375" i="3"/>
  <c r="R1375" i="3" s="1"/>
  <c r="Q1374" i="3"/>
  <c r="R1374" i="3" s="1"/>
  <c r="Q1373" i="3"/>
  <c r="R1373" i="3" s="1"/>
  <c r="Q1372" i="3"/>
  <c r="R1372" i="3" s="1"/>
  <c r="Q1371" i="3"/>
  <c r="R1371" i="3" s="1"/>
  <c r="Q1370" i="3"/>
  <c r="R1370" i="3" s="1"/>
  <c r="Q1369" i="3"/>
  <c r="R1369" i="3" s="1"/>
  <c r="Q1368" i="3"/>
  <c r="R1368" i="3" s="1"/>
  <c r="Q1367" i="3"/>
  <c r="R1367" i="3" s="1"/>
  <c r="Q1366" i="3"/>
  <c r="R1366" i="3" s="1"/>
  <c r="Q1365" i="3"/>
  <c r="R1365" i="3" s="1"/>
  <c r="Q1364" i="3"/>
  <c r="R1364" i="3" s="1"/>
  <c r="Q1363" i="3"/>
  <c r="R1363" i="3" s="1"/>
  <c r="Q1362" i="3"/>
  <c r="R1362" i="3" s="1"/>
  <c r="Q1361" i="3"/>
  <c r="R1361" i="3" s="1"/>
  <c r="Q1360" i="3"/>
  <c r="R1360" i="3" s="1"/>
  <c r="Q1359" i="3"/>
  <c r="R1359" i="3" s="1"/>
  <c r="Q1358" i="3"/>
  <c r="R1358" i="3" s="1"/>
  <c r="Q1357" i="3"/>
  <c r="R1357" i="3" s="1"/>
  <c r="Q1356" i="3"/>
  <c r="R1356" i="3" s="1"/>
  <c r="Q1355" i="3"/>
  <c r="R1355" i="3" s="1"/>
  <c r="Q1354" i="3"/>
  <c r="R1354" i="3" s="1"/>
  <c r="Q1353" i="3"/>
  <c r="R1353" i="3" s="1"/>
  <c r="Q1352" i="3"/>
  <c r="R1352" i="3" s="1"/>
  <c r="Q1351" i="3"/>
  <c r="R1351" i="3" s="1"/>
  <c r="Q1350" i="3"/>
  <c r="R1350" i="3" s="1"/>
  <c r="Q1349" i="3"/>
  <c r="R1349" i="3" s="1"/>
  <c r="Q1348" i="3"/>
  <c r="R1348" i="3" s="1"/>
  <c r="Q1347" i="3"/>
  <c r="R1347" i="3" s="1"/>
  <c r="Q1346" i="3"/>
  <c r="R1346" i="3" s="1"/>
  <c r="Q1345" i="3"/>
  <c r="R1345" i="3" s="1"/>
  <c r="Q1344" i="3"/>
  <c r="R1344" i="3" s="1"/>
  <c r="Q1343" i="3"/>
  <c r="R1343" i="3" s="1"/>
  <c r="Q1342" i="3"/>
  <c r="R1342" i="3" s="1"/>
  <c r="Q1341" i="3"/>
  <c r="R1341" i="3" s="1"/>
  <c r="Q1340" i="3"/>
  <c r="R1340" i="3" s="1"/>
  <c r="Q1339" i="3"/>
  <c r="R1339" i="3" s="1"/>
  <c r="Q1338" i="3"/>
  <c r="R1338" i="3" s="1"/>
  <c r="Q1337" i="3"/>
  <c r="R1337" i="3" s="1"/>
  <c r="Q1336" i="3"/>
  <c r="R1336" i="3" s="1"/>
  <c r="Q1335" i="3"/>
  <c r="R1335" i="3" s="1"/>
  <c r="Q1334" i="3"/>
  <c r="R1334" i="3" s="1"/>
  <c r="Q1333" i="3"/>
  <c r="R1333" i="3" s="1"/>
  <c r="Q1332" i="3"/>
  <c r="R1332" i="3" s="1"/>
  <c r="Q1331" i="3"/>
  <c r="R1331" i="3" s="1"/>
  <c r="Q1330" i="3"/>
  <c r="R1330" i="3" s="1"/>
  <c r="Q1329" i="3"/>
  <c r="R1329" i="3" s="1"/>
  <c r="Q1328" i="3"/>
  <c r="R1328" i="3" s="1"/>
  <c r="Q1327" i="3"/>
  <c r="R1327" i="3" s="1"/>
  <c r="Q1326" i="3"/>
  <c r="R1326" i="3" s="1"/>
  <c r="Q1325" i="3"/>
  <c r="R1325" i="3" s="1"/>
  <c r="Q1324" i="3"/>
  <c r="R1324" i="3" s="1"/>
  <c r="Q1323" i="3"/>
  <c r="R1323" i="3" s="1"/>
  <c r="Q1322" i="3"/>
  <c r="R1322" i="3" s="1"/>
  <c r="Q1321" i="3"/>
  <c r="R1321" i="3" s="1"/>
  <c r="Q1320" i="3"/>
  <c r="R1320" i="3" s="1"/>
  <c r="Q1319" i="3"/>
  <c r="R1319" i="3" s="1"/>
  <c r="Q1318" i="3"/>
  <c r="R1318" i="3" s="1"/>
  <c r="Q1317" i="3"/>
  <c r="R1317" i="3" s="1"/>
  <c r="Q1316" i="3"/>
  <c r="R1316" i="3" s="1"/>
  <c r="Q1315" i="3"/>
  <c r="R1315" i="3" s="1"/>
  <c r="Q1314" i="3"/>
  <c r="R1314" i="3" s="1"/>
  <c r="Q1313" i="3"/>
  <c r="R1313" i="3" s="1"/>
  <c r="Q1312" i="3"/>
  <c r="R1312" i="3" s="1"/>
  <c r="Q1311" i="3"/>
  <c r="R1311" i="3" s="1"/>
  <c r="Q1310" i="3"/>
  <c r="R1310" i="3" s="1"/>
  <c r="Q1309" i="3"/>
  <c r="R1309" i="3" s="1"/>
  <c r="Q1308" i="3"/>
  <c r="R1308" i="3" s="1"/>
  <c r="Q1307" i="3"/>
  <c r="R1307" i="3" s="1"/>
  <c r="Q1306" i="3"/>
  <c r="R1306" i="3" s="1"/>
  <c r="Q1305" i="3"/>
  <c r="R1305" i="3" s="1"/>
  <c r="Q1304" i="3"/>
  <c r="R1304" i="3" s="1"/>
  <c r="Q1303" i="3"/>
  <c r="R1303" i="3" s="1"/>
  <c r="Q1302" i="3"/>
  <c r="R1302" i="3" s="1"/>
  <c r="Q1301" i="3"/>
  <c r="R1301" i="3" s="1"/>
  <c r="Q1300" i="3"/>
  <c r="R1300" i="3" s="1"/>
  <c r="Q1299" i="3"/>
  <c r="R1299" i="3" s="1"/>
  <c r="Q1298" i="3"/>
  <c r="R1298" i="3" s="1"/>
  <c r="Q1297" i="3"/>
  <c r="R1297" i="3" s="1"/>
  <c r="Q1296" i="3"/>
  <c r="R1296" i="3" s="1"/>
  <c r="Q1295" i="3"/>
  <c r="R1295" i="3" s="1"/>
  <c r="Q1294" i="3"/>
  <c r="R1294" i="3" s="1"/>
  <c r="Q1293" i="3"/>
  <c r="R1293" i="3" s="1"/>
  <c r="Q1292" i="3"/>
  <c r="R1292" i="3" s="1"/>
  <c r="Q1291" i="3"/>
  <c r="R1291" i="3" s="1"/>
  <c r="Q1290" i="3"/>
  <c r="R1290" i="3" s="1"/>
  <c r="Q1289" i="3"/>
  <c r="R1289" i="3" s="1"/>
  <c r="Q1288" i="3"/>
  <c r="R1288" i="3" s="1"/>
  <c r="Q1287" i="3"/>
  <c r="R1287" i="3" s="1"/>
  <c r="Q1286" i="3"/>
  <c r="R1286" i="3" s="1"/>
  <c r="Q1285" i="3"/>
  <c r="R1285" i="3" s="1"/>
  <c r="Q1284" i="3"/>
  <c r="R1284" i="3" s="1"/>
  <c r="Q1283" i="3"/>
  <c r="R1283" i="3" s="1"/>
  <c r="Q1282" i="3"/>
  <c r="R1282" i="3" s="1"/>
  <c r="Q1281" i="3"/>
  <c r="R1281" i="3" s="1"/>
  <c r="Q1280" i="3"/>
  <c r="R1280" i="3" s="1"/>
  <c r="Q1279" i="3"/>
  <c r="R1279" i="3" s="1"/>
  <c r="Q1278" i="3"/>
  <c r="R1278" i="3" s="1"/>
  <c r="Q1277" i="3"/>
  <c r="R1277" i="3" s="1"/>
  <c r="Q1276" i="3"/>
  <c r="R1276" i="3" s="1"/>
  <c r="Q1275" i="3"/>
  <c r="R1275" i="3" s="1"/>
  <c r="Q1274" i="3"/>
  <c r="R1274" i="3" s="1"/>
  <c r="Q1273" i="3"/>
  <c r="R1273" i="3" s="1"/>
  <c r="Q1272" i="3"/>
  <c r="R1272" i="3" s="1"/>
  <c r="Q1271" i="3"/>
  <c r="R1271" i="3" s="1"/>
  <c r="Q1270" i="3"/>
  <c r="R1270" i="3" s="1"/>
  <c r="Q1269" i="3"/>
  <c r="R1269" i="3" s="1"/>
  <c r="Q1268" i="3"/>
  <c r="R1268" i="3" s="1"/>
  <c r="Q1267" i="3"/>
  <c r="R1267" i="3" s="1"/>
  <c r="Q1266" i="3"/>
  <c r="R1266" i="3" s="1"/>
  <c r="Q1265" i="3"/>
  <c r="R1265" i="3" s="1"/>
  <c r="Q1264" i="3"/>
  <c r="R1264" i="3" s="1"/>
  <c r="Q1263" i="3"/>
  <c r="R1263" i="3" s="1"/>
  <c r="Q1262" i="3"/>
  <c r="R1262" i="3" s="1"/>
  <c r="Q1261" i="3"/>
  <c r="R1261" i="3" s="1"/>
  <c r="Q1260" i="3"/>
  <c r="R1260" i="3" s="1"/>
  <c r="Q1259" i="3"/>
  <c r="R1259" i="3" s="1"/>
  <c r="Q1258" i="3"/>
  <c r="R1258" i="3" s="1"/>
  <c r="Q1257" i="3"/>
  <c r="R1257" i="3" s="1"/>
  <c r="Q1256" i="3"/>
  <c r="R1256" i="3" s="1"/>
  <c r="Q1255" i="3"/>
  <c r="R1255" i="3" s="1"/>
  <c r="Q1254" i="3"/>
  <c r="R1254" i="3" s="1"/>
  <c r="Q1253" i="3"/>
  <c r="R1253" i="3" s="1"/>
  <c r="Q1252" i="3"/>
  <c r="R1252" i="3" s="1"/>
  <c r="Q1251" i="3"/>
  <c r="R1251" i="3" s="1"/>
  <c r="Q1250" i="3"/>
  <c r="R1250" i="3" s="1"/>
  <c r="Q1249" i="3"/>
  <c r="R1249" i="3" s="1"/>
  <c r="Q1248" i="3"/>
  <c r="R1248" i="3" s="1"/>
  <c r="Q1247" i="3"/>
  <c r="R1247" i="3" s="1"/>
  <c r="Q1246" i="3"/>
  <c r="R1246" i="3" s="1"/>
  <c r="Q1245" i="3"/>
  <c r="R1245" i="3" s="1"/>
  <c r="Q1244" i="3"/>
  <c r="R1244" i="3" s="1"/>
  <c r="Q1243" i="3"/>
  <c r="R1243" i="3" s="1"/>
  <c r="Q1242" i="3"/>
  <c r="R1242" i="3" s="1"/>
  <c r="Q1241" i="3"/>
  <c r="R1241" i="3" s="1"/>
  <c r="Q1240" i="3"/>
  <c r="R1240" i="3" s="1"/>
  <c r="Q1239" i="3"/>
  <c r="R1239" i="3" s="1"/>
  <c r="Q1238" i="3"/>
  <c r="R1238" i="3" s="1"/>
  <c r="Q1237" i="3"/>
  <c r="R1237" i="3" s="1"/>
  <c r="Q1236" i="3"/>
  <c r="R1236" i="3" s="1"/>
  <c r="Q1235" i="3"/>
  <c r="R1235" i="3" s="1"/>
  <c r="Q1234" i="3"/>
  <c r="R1234" i="3" s="1"/>
  <c r="Q1233" i="3"/>
  <c r="R1233" i="3" s="1"/>
  <c r="Q1232" i="3"/>
  <c r="R1232" i="3" s="1"/>
  <c r="Q1231" i="3"/>
  <c r="R1231" i="3" s="1"/>
  <c r="Q1230" i="3"/>
  <c r="R1230" i="3" s="1"/>
  <c r="Q1229" i="3"/>
  <c r="R1229" i="3" s="1"/>
  <c r="Q1228" i="3"/>
  <c r="R1228" i="3" s="1"/>
  <c r="Q1227" i="3"/>
  <c r="R1227" i="3" s="1"/>
  <c r="Q1226" i="3"/>
  <c r="R1226" i="3" s="1"/>
  <c r="Q1225" i="3"/>
  <c r="R1225" i="3" s="1"/>
  <c r="Q1224" i="3"/>
  <c r="R1224" i="3" s="1"/>
  <c r="Q1223" i="3"/>
  <c r="R1223" i="3" s="1"/>
  <c r="Q1222" i="3"/>
  <c r="R1222" i="3" s="1"/>
  <c r="Q1221" i="3"/>
  <c r="R1221" i="3" s="1"/>
  <c r="Q1220" i="3"/>
  <c r="R1220" i="3" s="1"/>
  <c r="Q1219" i="3"/>
  <c r="R1219" i="3" s="1"/>
  <c r="Q1218" i="3"/>
  <c r="R1218" i="3" s="1"/>
  <c r="Q1217" i="3"/>
  <c r="R1217" i="3" s="1"/>
  <c r="Q1216" i="3"/>
  <c r="R1216" i="3" s="1"/>
  <c r="Q1215" i="3"/>
  <c r="R1215" i="3" s="1"/>
  <c r="Q1214" i="3"/>
  <c r="R1214" i="3" s="1"/>
  <c r="Q1213" i="3"/>
  <c r="R1213" i="3" s="1"/>
  <c r="Q1212" i="3"/>
  <c r="R1212" i="3" s="1"/>
  <c r="Q1211" i="3"/>
  <c r="R1211" i="3" s="1"/>
  <c r="Q1210" i="3"/>
  <c r="R1210" i="3" s="1"/>
  <c r="Q1209" i="3"/>
  <c r="R1209" i="3" s="1"/>
  <c r="Q1208" i="3"/>
  <c r="R1208" i="3" s="1"/>
  <c r="Q1207" i="3"/>
  <c r="R1207" i="3" s="1"/>
  <c r="Q1206" i="3"/>
  <c r="R1206" i="3" s="1"/>
  <c r="Q1205" i="3"/>
  <c r="R1205" i="3" s="1"/>
  <c r="Q1204" i="3"/>
  <c r="R1204" i="3" s="1"/>
  <c r="Q1203" i="3"/>
  <c r="R1203" i="3" s="1"/>
  <c r="Q1202" i="3"/>
  <c r="R1202" i="3" s="1"/>
  <c r="Q1201" i="3"/>
  <c r="R1201" i="3" s="1"/>
  <c r="Q1200" i="3"/>
  <c r="R1200" i="3" s="1"/>
  <c r="Q1199" i="3"/>
  <c r="R1199" i="3" s="1"/>
  <c r="Q1198" i="3"/>
  <c r="R1198" i="3" s="1"/>
  <c r="Q1197" i="3"/>
  <c r="R1197" i="3" s="1"/>
  <c r="Q1196" i="3"/>
  <c r="R1196" i="3" s="1"/>
  <c r="Q1195" i="3"/>
  <c r="R1195" i="3" s="1"/>
  <c r="Q1194" i="3"/>
  <c r="R1194" i="3" s="1"/>
  <c r="Q1193" i="3"/>
  <c r="R1193" i="3" s="1"/>
  <c r="Q1192" i="3"/>
  <c r="R1192" i="3" s="1"/>
  <c r="Q1191" i="3"/>
  <c r="R1191" i="3" s="1"/>
  <c r="Q1190" i="3"/>
  <c r="R1190" i="3" s="1"/>
  <c r="Q1189" i="3"/>
  <c r="R1189" i="3" s="1"/>
  <c r="Q1188" i="3"/>
  <c r="R1188" i="3" s="1"/>
  <c r="Q1187" i="3"/>
  <c r="R1187" i="3" s="1"/>
  <c r="Q1186" i="3"/>
  <c r="R1186" i="3" s="1"/>
  <c r="Q1185" i="3"/>
  <c r="R1185" i="3" s="1"/>
  <c r="Q1184" i="3"/>
  <c r="R1184" i="3" s="1"/>
  <c r="Q1183" i="3"/>
  <c r="R1183" i="3" s="1"/>
  <c r="Q1182" i="3"/>
  <c r="R1182" i="3" s="1"/>
  <c r="Q1181" i="3"/>
  <c r="R1181" i="3" s="1"/>
  <c r="Q1180" i="3"/>
  <c r="R1180" i="3" s="1"/>
  <c r="Q1179" i="3"/>
  <c r="R1179" i="3" s="1"/>
  <c r="Q1178" i="3"/>
  <c r="R1178" i="3" s="1"/>
  <c r="Q1177" i="3"/>
  <c r="R1177" i="3" s="1"/>
  <c r="Q1176" i="3"/>
  <c r="R1176" i="3" s="1"/>
  <c r="Q1175" i="3"/>
  <c r="R1175" i="3" s="1"/>
  <c r="Q1174" i="3"/>
  <c r="R1174" i="3" s="1"/>
  <c r="Q1173" i="3"/>
  <c r="R1173" i="3" s="1"/>
  <c r="Q1172" i="3"/>
  <c r="R1172" i="3" s="1"/>
  <c r="Q1171" i="3"/>
  <c r="R1171" i="3" s="1"/>
  <c r="Q1170" i="3"/>
  <c r="R1170" i="3" s="1"/>
  <c r="Q1169" i="3"/>
  <c r="R1169" i="3" s="1"/>
  <c r="Q1168" i="3"/>
  <c r="R1168" i="3" s="1"/>
  <c r="Q1167" i="3"/>
  <c r="R1167" i="3" s="1"/>
  <c r="Q1166" i="3"/>
  <c r="R1166" i="3" s="1"/>
  <c r="Q1165" i="3"/>
  <c r="R1165" i="3" s="1"/>
  <c r="Q1164" i="3"/>
  <c r="R1164" i="3" s="1"/>
  <c r="Q1163" i="3"/>
  <c r="R1163" i="3" s="1"/>
  <c r="Q1162" i="3"/>
  <c r="R1162" i="3" s="1"/>
  <c r="Q1161" i="3"/>
  <c r="R1161" i="3" s="1"/>
  <c r="Q1160" i="3"/>
  <c r="R1160" i="3" s="1"/>
  <c r="Q1159" i="3"/>
  <c r="R1159" i="3" s="1"/>
  <c r="Q1158" i="3"/>
  <c r="R1158" i="3" s="1"/>
  <c r="Q1157" i="3"/>
  <c r="R1157" i="3" s="1"/>
  <c r="Q1156" i="3"/>
  <c r="R1156" i="3" s="1"/>
  <c r="Q1155" i="3"/>
  <c r="R1155" i="3" s="1"/>
  <c r="Q1154" i="3"/>
  <c r="R1154" i="3" s="1"/>
  <c r="Q1153" i="3"/>
  <c r="R1153" i="3" s="1"/>
  <c r="Q1152" i="3"/>
  <c r="R1152" i="3" s="1"/>
  <c r="Q1151" i="3"/>
  <c r="R1151" i="3" s="1"/>
  <c r="Q1150" i="3"/>
  <c r="R1150" i="3" s="1"/>
  <c r="Q1149" i="3"/>
  <c r="R1149" i="3" s="1"/>
  <c r="Q1148" i="3"/>
  <c r="R1148" i="3" s="1"/>
  <c r="Q1147" i="3"/>
  <c r="R1147" i="3" s="1"/>
  <c r="Q1146" i="3"/>
  <c r="R1146" i="3" s="1"/>
  <c r="Q1145" i="3"/>
  <c r="R1145" i="3" s="1"/>
  <c r="Q1144" i="3"/>
  <c r="R1144" i="3" s="1"/>
  <c r="Q1143" i="3"/>
  <c r="R1143" i="3" s="1"/>
  <c r="Q1142" i="3"/>
  <c r="R1142" i="3" s="1"/>
  <c r="Q1141" i="3"/>
  <c r="R1141" i="3" s="1"/>
  <c r="Q1140" i="3"/>
  <c r="R1140" i="3" s="1"/>
  <c r="Q1139" i="3"/>
  <c r="R1139" i="3" s="1"/>
  <c r="Q1138" i="3"/>
  <c r="R1138" i="3" s="1"/>
  <c r="Q1137" i="3"/>
  <c r="R1137" i="3" s="1"/>
  <c r="Q1136" i="3"/>
  <c r="R1136" i="3" s="1"/>
  <c r="Q1135" i="3"/>
  <c r="R1135" i="3" s="1"/>
  <c r="Q1134" i="3"/>
  <c r="R1134" i="3" s="1"/>
  <c r="Q1133" i="3"/>
  <c r="R1133" i="3" s="1"/>
  <c r="Q1132" i="3"/>
  <c r="R1132" i="3" s="1"/>
  <c r="Q1131" i="3"/>
  <c r="R1131" i="3" s="1"/>
  <c r="Q1130" i="3"/>
  <c r="R1130" i="3" s="1"/>
  <c r="Q1129" i="3"/>
  <c r="R1129" i="3" s="1"/>
  <c r="Q1128" i="3"/>
  <c r="R1128" i="3" s="1"/>
  <c r="Q1127" i="3"/>
  <c r="R1127" i="3" s="1"/>
  <c r="Q1126" i="3"/>
  <c r="R1126" i="3" s="1"/>
  <c r="Q1125" i="3"/>
  <c r="R1125" i="3" s="1"/>
  <c r="Q1124" i="3"/>
  <c r="R1124" i="3" s="1"/>
  <c r="Q1123" i="3"/>
  <c r="R1123" i="3" s="1"/>
  <c r="Q1122" i="3"/>
  <c r="R1122" i="3" s="1"/>
  <c r="Q1121" i="3"/>
  <c r="R1121" i="3" s="1"/>
  <c r="Q1120" i="3"/>
  <c r="R1120" i="3" s="1"/>
  <c r="Q1119" i="3"/>
  <c r="R1119" i="3" s="1"/>
  <c r="Q1118" i="3"/>
  <c r="R1118" i="3" s="1"/>
  <c r="Q1117" i="3"/>
  <c r="R1117" i="3" s="1"/>
  <c r="Q1116" i="3"/>
  <c r="R1116" i="3" s="1"/>
  <c r="Q1115" i="3"/>
  <c r="R1115" i="3" s="1"/>
  <c r="Q1114" i="3"/>
  <c r="R1114" i="3" s="1"/>
  <c r="Q1113" i="3"/>
  <c r="R1113" i="3" s="1"/>
  <c r="Q1112" i="3"/>
  <c r="R1112" i="3" s="1"/>
  <c r="Q1111" i="3"/>
  <c r="R1111" i="3" s="1"/>
  <c r="Q1110" i="3"/>
  <c r="R1110" i="3" s="1"/>
  <c r="Q1109" i="3"/>
  <c r="R1109" i="3" s="1"/>
  <c r="Q1108" i="3"/>
  <c r="R1108" i="3" s="1"/>
  <c r="Q1107" i="3"/>
  <c r="R1107" i="3" s="1"/>
  <c r="Q1106" i="3"/>
  <c r="R1106" i="3" s="1"/>
  <c r="Q1105" i="3"/>
  <c r="R1105" i="3" s="1"/>
  <c r="Q1104" i="3"/>
  <c r="R1104" i="3" s="1"/>
  <c r="Q1103" i="3"/>
  <c r="R1103" i="3" s="1"/>
  <c r="Q1102" i="3"/>
  <c r="R1102" i="3" s="1"/>
  <c r="Q1101" i="3"/>
  <c r="R1101" i="3" s="1"/>
  <c r="Q1100" i="3"/>
  <c r="R1100" i="3" s="1"/>
  <c r="Q1099" i="3"/>
  <c r="R1099" i="3" s="1"/>
  <c r="Q1098" i="3"/>
  <c r="R1098" i="3" s="1"/>
  <c r="Q1097" i="3"/>
  <c r="R1097" i="3" s="1"/>
  <c r="Q1096" i="3"/>
  <c r="R1096" i="3" s="1"/>
  <c r="Q1095" i="3"/>
  <c r="R1095" i="3" s="1"/>
  <c r="Q1094" i="3"/>
  <c r="R1094" i="3" s="1"/>
  <c r="Q1093" i="3"/>
  <c r="R1093" i="3" s="1"/>
  <c r="Q1092" i="3"/>
  <c r="R1092" i="3" s="1"/>
  <c r="Q1091" i="3"/>
  <c r="R1091" i="3" s="1"/>
  <c r="Q1090" i="3"/>
  <c r="R1090" i="3" s="1"/>
  <c r="Q1089" i="3"/>
  <c r="R1089" i="3" s="1"/>
  <c r="Q1088" i="3"/>
  <c r="R1088" i="3" s="1"/>
  <c r="Q1087" i="3"/>
  <c r="R1087" i="3" s="1"/>
  <c r="Q1086" i="3"/>
  <c r="R1086" i="3" s="1"/>
  <c r="Q1085" i="3"/>
  <c r="R1085" i="3" s="1"/>
  <c r="Q1084" i="3"/>
  <c r="R1084" i="3" s="1"/>
  <c r="Q1083" i="3"/>
  <c r="R1083" i="3" s="1"/>
  <c r="Q1082" i="3"/>
  <c r="R1082" i="3" s="1"/>
  <c r="Q1081" i="3"/>
  <c r="R1081" i="3" s="1"/>
  <c r="Q1080" i="3"/>
  <c r="R1080" i="3" s="1"/>
  <c r="Q1079" i="3"/>
  <c r="R1079" i="3" s="1"/>
  <c r="Q1078" i="3"/>
  <c r="R1078" i="3" s="1"/>
  <c r="Q1077" i="3"/>
  <c r="R1077" i="3" s="1"/>
  <c r="Q1076" i="3"/>
  <c r="R1076" i="3" s="1"/>
  <c r="Q1075" i="3"/>
  <c r="R1075" i="3" s="1"/>
  <c r="Q1074" i="3"/>
  <c r="R1074" i="3" s="1"/>
  <c r="Q1073" i="3"/>
  <c r="R1073" i="3" s="1"/>
  <c r="Q1072" i="3"/>
  <c r="R1072" i="3" s="1"/>
  <c r="Q1071" i="3"/>
  <c r="R1071" i="3" s="1"/>
  <c r="Q1070" i="3"/>
  <c r="R1070" i="3" s="1"/>
  <c r="Q1069" i="3"/>
  <c r="R1069" i="3" s="1"/>
  <c r="Q1068" i="3"/>
  <c r="R1068" i="3" s="1"/>
  <c r="Q1067" i="3"/>
  <c r="R1067" i="3" s="1"/>
  <c r="Q1066" i="3"/>
  <c r="R1066" i="3" s="1"/>
  <c r="Q1065" i="3"/>
  <c r="R1065" i="3" s="1"/>
  <c r="Q1064" i="3"/>
  <c r="R1064" i="3" s="1"/>
  <c r="Q1063" i="3"/>
  <c r="R1063" i="3" s="1"/>
  <c r="Q1062" i="3"/>
  <c r="R1062" i="3" s="1"/>
  <c r="Q1061" i="3"/>
  <c r="R1061" i="3" s="1"/>
  <c r="Q1060" i="3"/>
  <c r="R1060" i="3" s="1"/>
  <c r="Q1059" i="3"/>
  <c r="R1059" i="3" s="1"/>
  <c r="Q1058" i="3"/>
  <c r="R1058" i="3" s="1"/>
  <c r="Q1057" i="3"/>
  <c r="R1057" i="3" s="1"/>
  <c r="Q1056" i="3"/>
  <c r="R1056" i="3" s="1"/>
  <c r="Q1055" i="3"/>
  <c r="R1055" i="3" s="1"/>
  <c r="Q1054" i="3"/>
  <c r="R1054" i="3" s="1"/>
  <c r="Q1053" i="3"/>
  <c r="R1053" i="3" s="1"/>
  <c r="Q1052" i="3"/>
  <c r="R1052" i="3" s="1"/>
  <c r="Q1051" i="3"/>
  <c r="R1051" i="3" s="1"/>
  <c r="Q1050" i="3"/>
  <c r="R1050" i="3" s="1"/>
  <c r="Q1049" i="3"/>
  <c r="R1049" i="3" s="1"/>
  <c r="Q1048" i="3"/>
  <c r="R1048" i="3" s="1"/>
  <c r="Q1047" i="3"/>
  <c r="R1047" i="3" s="1"/>
  <c r="Q1046" i="3"/>
  <c r="R1046" i="3" s="1"/>
  <c r="Q1045" i="3"/>
  <c r="R1045" i="3" s="1"/>
  <c r="Q1044" i="3"/>
  <c r="R1044" i="3" s="1"/>
  <c r="Q1043" i="3"/>
  <c r="R1043" i="3" s="1"/>
  <c r="Q1042" i="3"/>
  <c r="R1042" i="3" s="1"/>
  <c r="Q1041" i="3"/>
  <c r="R1041" i="3" s="1"/>
  <c r="Q1040" i="3"/>
  <c r="R1040" i="3" s="1"/>
  <c r="Q1039" i="3"/>
  <c r="R1039" i="3" s="1"/>
  <c r="Q1038" i="3"/>
  <c r="R1038" i="3" s="1"/>
  <c r="Q1037" i="3"/>
  <c r="R1037" i="3" s="1"/>
  <c r="Q1036" i="3"/>
  <c r="R1036" i="3" s="1"/>
  <c r="Q1035" i="3"/>
  <c r="R1035" i="3" s="1"/>
  <c r="Q1034" i="3"/>
  <c r="R1034" i="3" s="1"/>
  <c r="Q1033" i="3"/>
  <c r="R1033" i="3" s="1"/>
  <c r="Q1032" i="3"/>
  <c r="R1032" i="3" s="1"/>
  <c r="Q1031" i="3"/>
  <c r="R1031" i="3" s="1"/>
  <c r="Q1030" i="3"/>
  <c r="R1030" i="3" s="1"/>
  <c r="Q1029" i="3"/>
  <c r="R1029" i="3" s="1"/>
  <c r="Q1028" i="3"/>
  <c r="R1028" i="3" s="1"/>
  <c r="Q1027" i="3"/>
  <c r="R1027" i="3" s="1"/>
  <c r="Q1026" i="3"/>
  <c r="R1026" i="3" s="1"/>
  <c r="Q1025" i="3"/>
  <c r="R1025" i="3" s="1"/>
  <c r="Q1024" i="3"/>
  <c r="R1024" i="3" s="1"/>
  <c r="Q1023" i="3"/>
  <c r="R1023" i="3" s="1"/>
  <c r="Q1022" i="3"/>
  <c r="R1022" i="3" s="1"/>
  <c r="Q1021" i="3"/>
  <c r="R1021" i="3" s="1"/>
  <c r="Q1020" i="3"/>
  <c r="R1020" i="3" s="1"/>
  <c r="Q1019" i="3"/>
  <c r="R1019" i="3" s="1"/>
  <c r="Q1018" i="3"/>
  <c r="R1018" i="3" s="1"/>
  <c r="Q1017" i="3"/>
  <c r="R1017" i="3" s="1"/>
  <c r="Q1016" i="3"/>
  <c r="R1016" i="3" s="1"/>
  <c r="Q1015" i="3"/>
  <c r="R1015" i="3" s="1"/>
  <c r="Q1014" i="3"/>
  <c r="R1014" i="3" s="1"/>
  <c r="Q1013" i="3"/>
  <c r="R1013" i="3" s="1"/>
  <c r="Q1012" i="3"/>
  <c r="R1012" i="3" s="1"/>
  <c r="Q1011" i="3"/>
  <c r="R1011" i="3" s="1"/>
  <c r="Q1010" i="3"/>
  <c r="R1010" i="3" s="1"/>
  <c r="Q1009" i="3"/>
  <c r="R1009" i="3" s="1"/>
  <c r="Q1008" i="3"/>
  <c r="R1008" i="3" s="1"/>
  <c r="Q1007" i="3"/>
  <c r="R1007" i="3" s="1"/>
  <c r="Q1006" i="3"/>
  <c r="R1006" i="3" s="1"/>
  <c r="Q1005" i="3"/>
  <c r="R1005" i="3" s="1"/>
  <c r="Q1004" i="3"/>
  <c r="R1004" i="3" s="1"/>
  <c r="Q1003" i="3"/>
  <c r="R1003" i="3" s="1"/>
  <c r="Q1002" i="3"/>
  <c r="R1002" i="3" s="1"/>
  <c r="Q1001" i="3"/>
  <c r="R1001" i="3" s="1"/>
  <c r="Q1000" i="3"/>
  <c r="R1000" i="3" s="1"/>
  <c r="Q999" i="3"/>
  <c r="R999" i="3" s="1"/>
  <c r="Q998" i="3"/>
  <c r="R998" i="3" s="1"/>
  <c r="Q997" i="3"/>
  <c r="R997" i="3" s="1"/>
  <c r="Q996" i="3"/>
  <c r="R996" i="3" s="1"/>
  <c r="Q995" i="3"/>
  <c r="R995" i="3" s="1"/>
  <c r="Q994" i="3"/>
  <c r="R994" i="3" s="1"/>
  <c r="Q993" i="3"/>
  <c r="R993" i="3" s="1"/>
  <c r="Q992" i="3"/>
  <c r="R992" i="3" s="1"/>
  <c r="Q991" i="3"/>
  <c r="R991" i="3" s="1"/>
  <c r="Q990" i="3"/>
  <c r="R990" i="3" s="1"/>
  <c r="Q989" i="3"/>
  <c r="R989" i="3" s="1"/>
  <c r="Q988" i="3"/>
  <c r="R988" i="3" s="1"/>
  <c r="Q987" i="3"/>
  <c r="R987" i="3" s="1"/>
  <c r="Q986" i="3"/>
  <c r="R986" i="3" s="1"/>
  <c r="Q985" i="3"/>
  <c r="R985" i="3" s="1"/>
  <c r="Q984" i="3"/>
  <c r="R984" i="3" s="1"/>
  <c r="Q983" i="3"/>
  <c r="R983" i="3" s="1"/>
  <c r="Q982" i="3"/>
  <c r="R982" i="3" s="1"/>
  <c r="Q981" i="3"/>
  <c r="R981" i="3" s="1"/>
  <c r="Q980" i="3"/>
  <c r="R980" i="3" s="1"/>
  <c r="Q979" i="3"/>
  <c r="R979" i="3" s="1"/>
  <c r="Q978" i="3"/>
  <c r="R978" i="3" s="1"/>
  <c r="Q977" i="3"/>
  <c r="R977" i="3" s="1"/>
  <c r="Q976" i="3"/>
  <c r="R976" i="3" s="1"/>
  <c r="Q975" i="3"/>
  <c r="R975" i="3" s="1"/>
  <c r="Q974" i="3"/>
  <c r="R974" i="3" s="1"/>
  <c r="Q973" i="3"/>
  <c r="R973" i="3" s="1"/>
  <c r="Q972" i="3"/>
  <c r="R972" i="3" s="1"/>
  <c r="Q971" i="3"/>
  <c r="R971" i="3" s="1"/>
  <c r="Q970" i="3"/>
  <c r="R970" i="3" s="1"/>
  <c r="Q969" i="3"/>
  <c r="R969" i="3" s="1"/>
  <c r="Q968" i="3"/>
  <c r="R968" i="3" s="1"/>
  <c r="Q967" i="3"/>
  <c r="R967" i="3" s="1"/>
  <c r="Q966" i="3"/>
  <c r="R966" i="3" s="1"/>
  <c r="Q965" i="3"/>
  <c r="R965" i="3" s="1"/>
  <c r="Q964" i="3"/>
  <c r="R964" i="3" s="1"/>
  <c r="Q963" i="3"/>
  <c r="R963" i="3" s="1"/>
  <c r="Q962" i="3"/>
  <c r="R962" i="3" s="1"/>
  <c r="Q961" i="3"/>
  <c r="R961" i="3" s="1"/>
  <c r="Q960" i="3"/>
  <c r="R960" i="3" s="1"/>
  <c r="Q959" i="3"/>
  <c r="R959" i="3" s="1"/>
  <c r="Q958" i="3"/>
  <c r="R958" i="3" s="1"/>
  <c r="Q957" i="3"/>
  <c r="R957" i="3" s="1"/>
  <c r="Q956" i="3"/>
  <c r="R956" i="3" s="1"/>
  <c r="Q955" i="3"/>
  <c r="R955" i="3" s="1"/>
  <c r="Q954" i="3"/>
  <c r="R954" i="3" s="1"/>
  <c r="Q953" i="3"/>
  <c r="R953" i="3" s="1"/>
  <c r="Q952" i="3"/>
  <c r="R952" i="3" s="1"/>
  <c r="Q951" i="3"/>
  <c r="R951" i="3" s="1"/>
  <c r="Q950" i="3"/>
  <c r="R950" i="3" s="1"/>
  <c r="Q949" i="3"/>
  <c r="R949" i="3" s="1"/>
  <c r="Q948" i="3"/>
  <c r="R948" i="3" s="1"/>
  <c r="Q947" i="3"/>
  <c r="R947" i="3" s="1"/>
  <c r="Q946" i="3"/>
  <c r="R946" i="3" s="1"/>
  <c r="Q945" i="3"/>
  <c r="R945" i="3" s="1"/>
  <c r="Q944" i="3"/>
  <c r="R944" i="3" s="1"/>
  <c r="Q943" i="3"/>
  <c r="R943" i="3" s="1"/>
  <c r="Q942" i="3"/>
  <c r="R942" i="3" s="1"/>
  <c r="Q941" i="3"/>
  <c r="R941" i="3" s="1"/>
  <c r="Q940" i="3"/>
  <c r="R940" i="3" s="1"/>
  <c r="Q939" i="3"/>
  <c r="R939" i="3" s="1"/>
  <c r="Q938" i="3"/>
  <c r="R938" i="3" s="1"/>
  <c r="Q937" i="3"/>
  <c r="R937" i="3" s="1"/>
  <c r="Q936" i="3"/>
  <c r="R936" i="3" s="1"/>
  <c r="Q935" i="3"/>
  <c r="R935" i="3" s="1"/>
  <c r="Q934" i="3"/>
  <c r="R934" i="3" s="1"/>
  <c r="Q933" i="3"/>
  <c r="R933" i="3" s="1"/>
  <c r="Q932" i="3"/>
  <c r="R932" i="3" s="1"/>
  <c r="Q931" i="3"/>
  <c r="R931" i="3" s="1"/>
  <c r="Q930" i="3"/>
  <c r="R930" i="3" s="1"/>
  <c r="Q929" i="3"/>
  <c r="R929" i="3" s="1"/>
  <c r="Q928" i="3"/>
  <c r="R928" i="3" s="1"/>
  <c r="Q927" i="3"/>
  <c r="R927" i="3" s="1"/>
  <c r="Q926" i="3"/>
  <c r="R926" i="3" s="1"/>
  <c r="Q925" i="3"/>
  <c r="R925" i="3" s="1"/>
  <c r="Q924" i="3"/>
  <c r="R924" i="3" s="1"/>
  <c r="Q923" i="3"/>
  <c r="R923" i="3" s="1"/>
  <c r="Q922" i="3"/>
  <c r="R922" i="3" s="1"/>
  <c r="Q921" i="3"/>
  <c r="R921" i="3" s="1"/>
  <c r="Q920" i="3"/>
  <c r="R920" i="3" s="1"/>
  <c r="Q919" i="3"/>
  <c r="R919" i="3" s="1"/>
  <c r="Q918" i="3"/>
  <c r="R918" i="3" s="1"/>
  <c r="Q917" i="3"/>
  <c r="R917" i="3" s="1"/>
  <c r="Q916" i="3"/>
  <c r="R916" i="3" s="1"/>
  <c r="Q915" i="3"/>
  <c r="R915" i="3" s="1"/>
  <c r="Q914" i="3"/>
  <c r="R914" i="3" s="1"/>
  <c r="Q913" i="3"/>
  <c r="R913" i="3" s="1"/>
  <c r="Q912" i="3"/>
  <c r="R912" i="3" s="1"/>
  <c r="Q911" i="3"/>
  <c r="R911" i="3" s="1"/>
  <c r="Q910" i="3"/>
  <c r="R910" i="3" s="1"/>
  <c r="Q909" i="3"/>
  <c r="R909" i="3" s="1"/>
  <c r="Q908" i="3"/>
  <c r="R908" i="3" s="1"/>
  <c r="Q907" i="3"/>
  <c r="R907" i="3" s="1"/>
  <c r="Q906" i="3"/>
  <c r="R906" i="3" s="1"/>
  <c r="Q905" i="3"/>
  <c r="R905" i="3" s="1"/>
  <c r="Q904" i="3"/>
  <c r="R904" i="3" s="1"/>
  <c r="Q903" i="3"/>
  <c r="R903" i="3" s="1"/>
  <c r="Q902" i="3"/>
  <c r="R902" i="3" s="1"/>
  <c r="Q901" i="3"/>
  <c r="R901" i="3" s="1"/>
  <c r="Q900" i="3"/>
  <c r="R900" i="3" s="1"/>
  <c r="Q899" i="3"/>
  <c r="R899" i="3" s="1"/>
  <c r="Q898" i="3"/>
  <c r="R898" i="3" s="1"/>
  <c r="Q897" i="3"/>
  <c r="R897" i="3" s="1"/>
  <c r="Q896" i="3"/>
  <c r="R896" i="3" s="1"/>
  <c r="Q895" i="3"/>
  <c r="R895" i="3" s="1"/>
  <c r="Q894" i="3"/>
  <c r="R894" i="3" s="1"/>
  <c r="Q893" i="3"/>
  <c r="R893" i="3" s="1"/>
  <c r="Q892" i="3"/>
  <c r="R892" i="3" s="1"/>
  <c r="Q891" i="3"/>
  <c r="R891" i="3" s="1"/>
  <c r="Q890" i="3"/>
  <c r="R890" i="3" s="1"/>
  <c r="Q889" i="3"/>
  <c r="R889" i="3" s="1"/>
  <c r="Q888" i="3"/>
  <c r="R888" i="3" s="1"/>
  <c r="Q887" i="3"/>
  <c r="R887" i="3" s="1"/>
  <c r="Q886" i="3"/>
  <c r="R886" i="3" s="1"/>
  <c r="Q885" i="3"/>
  <c r="R885" i="3" s="1"/>
  <c r="Q884" i="3"/>
  <c r="R884" i="3" s="1"/>
  <c r="Q883" i="3"/>
  <c r="R883" i="3" s="1"/>
  <c r="Q882" i="3"/>
  <c r="R882" i="3" s="1"/>
  <c r="Q881" i="3"/>
  <c r="R881" i="3" s="1"/>
  <c r="Q880" i="3"/>
  <c r="R880" i="3" s="1"/>
  <c r="Q879" i="3"/>
  <c r="R879" i="3" s="1"/>
  <c r="Q878" i="3"/>
  <c r="R878" i="3" s="1"/>
  <c r="Q877" i="3"/>
  <c r="R877" i="3" s="1"/>
  <c r="Q876" i="3"/>
  <c r="R876" i="3" s="1"/>
  <c r="Q875" i="3"/>
  <c r="R875" i="3" s="1"/>
  <c r="Q874" i="3"/>
  <c r="R874" i="3" s="1"/>
  <c r="Q873" i="3"/>
  <c r="R873" i="3" s="1"/>
  <c r="Q872" i="3"/>
  <c r="R872" i="3" s="1"/>
  <c r="Q871" i="3"/>
  <c r="R871" i="3" s="1"/>
  <c r="Q870" i="3"/>
  <c r="R870" i="3" s="1"/>
  <c r="Q869" i="3"/>
  <c r="R869" i="3" s="1"/>
  <c r="Q868" i="3"/>
  <c r="R868" i="3" s="1"/>
  <c r="Q867" i="3"/>
  <c r="R867" i="3" s="1"/>
  <c r="Q866" i="3"/>
  <c r="R866" i="3" s="1"/>
  <c r="Q865" i="3"/>
  <c r="R865" i="3" s="1"/>
  <c r="Q864" i="3"/>
  <c r="R864" i="3" s="1"/>
  <c r="Q863" i="3"/>
  <c r="R863" i="3" s="1"/>
  <c r="Q862" i="3"/>
  <c r="R862" i="3" s="1"/>
  <c r="Q861" i="3"/>
  <c r="R861" i="3" s="1"/>
  <c r="Q860" i="3"/>
  <c r="R860" i="3" s="1"/>
  <c r="Q859" i="3"/>
  <c r="R859" i="3" s="1"/>
  <c r="Q858" i="3"/>
  <c r="R858" i="3" s="1"/>
  <c r="Q857" i="3"/>
  <c r="R857" i="3" s="1"/>
  <c r="Q856" i="3"/>
  <c r="R856" i="3" s="1"/>
  <c r="Q855" i="3"/>
  <c r="R855" i="3" s="1"/>
  <c r="Q854" i="3"/>
  <c r="R854" i="3" s="1"/>
  <c r="Q853" i="3"/>
  <c r="R853" i="3" s="1"/>
  <c r="Q852" i="3"/>
  <c r="R852" i="3" s="1"/>
  <c r="Q851" i="3"/>
  <c r="R851" i="3" s="1"/>
  <c r="Q850" i="3"/>
  <c r="R850" i="3" s="1"/>
  <c r="Q849" i="3"/>
  <c r="R849" i="3" s="1"/>
  <c r="Q848" i="3"/>
  <c r="R848" i="3" s="1"/>
  <c r="Q847" i="3"/>
  <c r="R847" i="3" s="1"/>
  <c r="Q846" i="3"/>
  <c r="R846" i="3" s="1"/>
  <c r="Q845" i="3"/>
  <c r="R845" i="3" s="1"/>
  <c r="Q844" i="3"/>
  <c r="R844" i="3" s="1"/>
  <c r="Q843" i="3"/>
  <c r="R843" i="3" s="1"/>
  <c r="Q842" i="3"/>
  <c r="R842" i="3" s="1"/>
  <c r="Q841" i="3"/>
  <c r="R841" i="3" s="1"/>
  <c r="Q840" i="3"/>
  <c r="R840" i="3" s="1"/>
  <c r="Q839" i="3"/>
  <c r="R839" i="3" s="1"/>
  <c r="Q838" i="3"/>
  <c r="R838" i="3" s="1"/>
  <c r="Q837" i="3"/>
  <c r="R837" i="3" s="1"/>
  <c r="Q836" i="3"/>
  <c r="R836" i="3" s="1"/>
  <c r="Q835" i="3"/>
  <c r="R835" i="3" s="1"/>
  <c r="Q834" i="3"/>
  <c r="R834" i="3" s="1"/>
  <c r="Q833" i="3"/>
  <c r="R833" i="3" s="1"/>
  <c r="Q832" i="3"/>
  <c r="R832" i="3" s="1"/>
  <c r="Q831" i="3"/>
  <c r="R831" i="3" s="1"/>
  <c r="Q830" i="3"/>
  <c r="R830" i="3" s="1"/>
  <c r="Q829" i="3"/>
  <c r="R829" i="3" s="1"/>
  <c r="Q828" i="3"/>
  <c r="R828" i="3" s="1"/>
  <c r="Q827" i="3"/>
  <c r="R827" i="3" s="1"/>
  <c r="Q826" i="3"/>
  <c r="R826" i="3" s="1"/>
  <c r="Q825" i="3"/>
  <c r="R825" i="3" s="1"/>
  <c r="Q824" i="3"/>
  <c r="R824" i="3" s="1"/>
  <c r="Q823" i="3"/>
  <c r="R823" i="3" s="1"/>
  <c r="Q822" i="3"/>
  <c r="R822" i="3" s="1"/>
  <c r="Q821" i="3"/>
  <c r="R821" i="3" s="1"/>
  <c r="Q820" i="3"/>
  <c r="R820" i="3" s="1"/>
  <c r="Q819" i="3"/>
  <c r="R819" i="3" s="1"/>
  <c r="Q818" i="3"/>
  <c r="R818" i="3" s="1"/>
  <c r="Q817" i="3"/>
  <c r="R817" i="3" s="1"/>
  <c r="Q816" i="3"/>
  <c r="R816" i="3" s="1"/>
  <c r="Q815" i="3"/>
  <c r="R815" i="3" s="1"/>
  <c r="Q814" i="3"/>
  <c r="R814" i="3" s="1"/>
  <c r="Q813" i="3"/>
  <c r="R813" i="3" s="1"/>
  <c r="Q812" i="3"/>
  <c r="R812" i="3" s="1"/>
  <c r="Q811" i="3"/>
  <c r="R811" i="3" s="1"/>
  <c r="Q810" i="3"/>
  <c r="R810" i="3" s="1"/>
  <c r="Q809" i="3"/>
  <c r="R809" i="3" s="1"/>
  <c r="Q808" i="3"/>
  <c r="R808" i="3" s="1"/>
  <c r="Q807" i="3"/>
  <c r="R807" i="3" s="1"/>
  <c r="Q806" i="3"/>
  <c r="R806" i="3" s="1"/>
  <c r="Q805" i="3"/>
  <c r="R805" i="3" s="1"/>
  <c r="Q804" i="3"/>
  <c r="R804" i="3" s="1"/>
  <c r="Q803" i="3"/>
  <c r="R803" i="3" s="1"/>
  <c r="Q802" i="3"/>
  <c r="R802" i="3" s="1"/>
  <c r="Q801" i="3"/>
  <c r="R801" i="3" s="1"/>
  <c r="Q800" i="3"/>
  <c r="R800" i="3" s="1"/>
  <c r="Q799" i="3"/>
  <c r="R799" i="3" s="1"/>
  <c r="Q798" i="3"/>
  <c r="R798" i="3" s="1"/>
  <c r="Q797" i="3"/>
  <c r="R797" i="3" s="1"/>
  <c r="Q796" i="3"/>
  <c r="R796" i="3" s="1"/>
  <c r="Q795" i="3"/>
  <c r="R795" i="3" s="1"/>
  <c r="Q794" i="3"/>
  <c r="R794" i="3" s="1"/>
  <c r="Q793" i="3"/>
  <c r="R793" i="3" s="1"/>
  <c r="Q792" i="3"/>
  <c r="R792" i="3" s="1"/>
  <c r="Q791" i="3"/>
  <c r="R791" i="3" s="1"/>
  <c r="Q790" i="3"/>
  <c r="R790" i="3" s="1"/>
  <c r="Q789" i="3"/>
  <c r="R789" i="3" s="1"/>
  <c r="Q788" i="3"/>
  <c r="R788" i="3" s="1"/>
  <c r="Q787" i="3"/>
  <c r="R787" i="3" s="1"/>
  <c r="Q786" i="3"/>
  <c r="R786" i="3" s="1"/>
  <c r="Q785" i="3"/>
  <c r="R785" i="3" s="1"/>
  <c r="Q784" i="3"/>
  <c r="R784" i="3" s="1"/>
  <c r="Q783" i="3"/>
  <c r="R783" i="3" s="1"/>
  <c r="Q782" i="3"/>
  <c r="R782" i="3" s="1"/>
  <c r="Q781" i="3"/>
  <c r="R781" i="3" s="1"/>
  <c r="Q780" i="3"/>
  <c r="R780" i="3" s="1"/>
  <c r="Q779" i="3"/>
  <c r="R779" i="3" s="1"/>
  <c r="Q778" i="3"/>
  <c r="R778" i="3" s="1"/>
  <c r="Q777" i="3"/>
  <c r="R777" i="3" s="1"/>
  <c r="Q776" i="3"/>
  <c r="R776" i="3" s="1"/>
  <c r="Q775" i="3"/>
  <c r="R775" i="3" s="1"/>
  <c r="Q774" i="3"/>
  <c r="R774" i="3" s="1"/>
  <c r="Q773" i="3"/>
  <c r="R773" i="3" s="1"/>
  <c r="Q772" i="3"/>
  <c r="R772" i="3" s="1"/>
  <c r="Q771" i="3"/>
  <c r="R771" i="3" s="1"/>
  <c r="Q770" i="3"/>
  <c r="R770" i="3" s="1"/>
  <c r="Q769" i="3"/>
  <c r="R769" i="3" s="1"/>
  <c r="Q768" i="3"/>
  <c r="R768" i="3" s="1"/>
  <c r="Q767" i="3"/>
  <c r="R767" i="3" s="1"/>
  <c r="Q766" i="3"/>
  <c r="R766" i="3" s="1"/>
  <c r="Q765" i="3"/>
  <c r="R765" i="3" s="1"/>
  <c r="Q764" i="3"/>
  <c r="R764" i="3" s="1"/>
  <c r="Q763" i="3"/>
  <c r="R763" i="3" s="1"/>
  <c r="Q762" i="3"/>
  <c r="R762" i="3" s="1"/>
  <c r="Q761" i="3"/>
  <c r="R761" i="3" s="1"/>
  <c r="Q760" i="3"/>
  <c r="R760" i="3" s="1"/>
  <c r="Q759" i="3"/>
  <c r="R759" i="3" s="1"/>
  <c r="Q758" i="3"/>
  <c r="R758" i="3" s="1"/>
  <c r="Q757" i="3"/>
  <c r="R757" i="3" s="1"/>
  <c r="Q756" i="3"/>
  <c r="R756" i="3" s="1"/>
  <c r="Q755" i="3"/>
  <c r="R755" i="3" s="1"/>
  <c r="Q754" i="3"/>
  <c r="R754" i="3" s="1"/>
  <c r="Q753" i="3"/>
  <c r="R753" i="3" s="1"/>
  <c r="Q752" i="3"/>
  <c r="R752" i="3" s="1"/>
  <c r="Q751" i="3"/>
  <c r="R751" i="3" s="1"/>
  <c r="Q750" i="3"/>
  <c r="R750" i="3" s="1"/>
  <c r="Q749" i="3"/>
  <c r="R749" i="3" s="1"/>
  <c r="Q748" i="3"/>
  <c r="R748" i="3" s="1"/>
  <c r="Q747" i="3"/>
  <c r="R747" i="3" s="1"/>
  <c r="Q746" i="3"/>
  <c r="R746" i="3" s="1"/>
  <c r="Q745" i="3"/>
  <c r="R745" i="3" s="1"/>
  <c r="Q744" i="3"/>
  <c r="R744" i="3" s="1"/>
  <c r="Q743" i="3"/>
  <c r="R743" i="3" s="1"/>
  <c r="Q742" i="3"/>
  <c r="R742" i="3" s="1"/>
  <c r="Q741" i="3"/>
  <c r="R741" i="3" s="1"/>
  <c r="Q740" i="3"/>
  <c r="R740" i="3" s="1"/>
  <c r="Q739" i="3"/>
  <c r="R739" i="3" s="1"/>
  <c r="Q738" i="3"/>
  <c r="R738" i="3" s="1"/>
  <c r="Q737" i="3"/>
  <c r="R737" i="3" s="1"/>
  <c r="Q736" i="3"/>
  <c r="R736" i="3" s="1"/>
  <c r="Q735" i="3"/>
  <c r="R735" i="3" s="1"/>
  <c r="Q734" i="3"/>
  <c r="R734" i="3" s="1"/>
  <c r="Q733" i="3"/>
  <c r="R733" i="3" s="1"/>
  <c r="Q732" i="3"/>
  <c r="R732" i="3" s="1"/>
  <c r="Q731" i="3"/>
  <c r="R731" i="3" s="1"/>
  <c r="Q730" i="3"/>
  <c r="R730" i="3" s="1"/>
  <c r="Q729" i="3"/>
  <c r="R729" i="3" s="1"/>
  <c r="Q728" i="3"/>
  <c r="R728" i="3" s="1"/>
  <c r="Q727" i="3"/>
  <c r="R727" i="3" s="1"/>
  <c r="Q726" i="3"/>
  <c r="R726" i="3" s="1"/>
  <c r="Q725" i="3"/>
  <c r="R725" i="3" s="1"/>
  <c r="Q724" i="3"/>
  <c r="R724" i="3" s="1"/>
  <c r="Q723" i="3"/>
  <c r="R723" i="3" s="1"/>
  <c r="Q722" i="3"/>
  <c r="R722" i="3" s="1"/>
  <c r="Q721" i="3"/>
  <c r="R721" i="3" s="1"/>
  <c r="Q720" i="3"/>
  <c r="R720" i="3" s="1"/>
  <c r="Q719" i="3"/>
  <c r="R719" i="3" s="1"/>
  <c r="Q718" i="3"/>
  <c r="R718" i="3" s="1"/>
  <c r="Q717" i="3"/>
  <c r="R717" i="3" s="1"/>
  <c r="Q716" i="3"/>
  <c r="R716" i="3" s="1"/>
  <c r="Q715" i="3"/>
  <c r="R715" i="3" s="1"/>
  <c r="Q714" i="3"/>
  <c r="R714" i="3" s="1"/>
  <c r="Q713" i="3"/>
  <c r="R713" i="3" s="1"/>
  <c r="Q712" i="3"/>
  <c r="R712" i="3" s="1"/>
  <c r="Q711" i="3"/>
  <c r="R711" i="3" s="1"/>
  <c r="Q710" i="3"/>
  <c r="R710" i="3" s="1"/>
  <c r="Q709" i="3"/>
  <c r="R709" i="3" s="1"/>
  <c r="Q708" i="3"/>
  <c r="R708" i="3" s="1"/>
  <c r="Q707" i="3"/>
  <c r="R707" i="3" s="1"/>
  <c r="Q706" i="3"/>
  <c r="R706" i="3" s="1"/>
  <c r="Q705" i="3"/>
  <c r="R705" i="3" s="1"/>
  <c r="Q704" i="3"/>
  <c r="R704" i="3" s="1"/>
  <c r="Q703" i="3"/>
  <c r="R703" i="3" s="1"/>
  <c r="Q702" i="3"/>
  <c r="R702" i="3" s="1"/>
  <c r="Q701" i="3"/>
  <c r="R701" i="3" s="1"/>
  <c r="Q700" i="3"/>
  <c r="R700" i="3" s="1"/>
  <c r="Q699" i="3"/>
  <c r="R699" i="3" s="1"/>
  <c r="Q698" i="3"/>
  <c r="R698" i="3" s="1"/>
  <c r="Q697" i="3"/>
  <c r="R697" i="3" s="1"/>
  <c r="Q696" i="3"/>
  <c r="R696" i="3" s="1"/>
  <c r="Q695" i="3"/>
  <c r="R695" i="3" s="1"/>
  <c r="Q694" i="3"/>
  <c r="R694" i="3" s="1"/>
  <c r="Q693" i="3"/>
  <c r="R693" i="3" s="1"/>
  <c r="Q692" i="3"/>
  <c r="R692" i="3" s="1"/>
  <c r="Q691" i="3"/>
  <c r="R691" i="3" s="1"/>
  <c r="Q690" i="3"/>
  <c r="R690" i="3" s="1"/>
  <c r="Q689" i="3"/>
  <c r="R689" i="3" s="1"/>
  <c r="Q688" i="3"/>
  <c r="R688" i="3" s="1"/>
  <c r="Q687" i="3"/>
  <c r="R687" i="3" s="1"/>
  <c r="Q686" i="3"/>
  <c r="R686" i="3" s="1"/>
  <c r="Q685" i="3"/>
  <c r="R685" i="3" s="1"/>
  <c r="Q684" i="3"/>
  <c r="R684" i="3" s="1"/>
  <c r="Q683" i="3"/>
  <c r="R683" i="3" s="1"/>
  <c r="Q682" i="3"/>
  <c r="R682" i="3" s="1"/>
  <c r="Q681" i="3"/>
  <c r="R681" i="3" s="1"/>
  <c r="Q680" i="3"/>
  <c r="R680" i="3" s="1"/>
  <c r="Q679" i="3"/>
  <c r="R679" i="3" s="1"/>
  <c r="Q678" i="3"/>
  <c r="R678" i="3" s="1"/>
  <c r="Q677" i="3"/>
  <c r="R677" i="3" s="1"/>
  <c r="Q676" i="3"/>
  <c r="R676" i="3" s="1"/>
  <c r="Q675" i="3"/>
  <c r="R675" i="3" s="1"/>
  <c r="Q674" i="3"/>
  <c r="R674" i="3" s="1"/>
  <c r="Q673" i="3"/>
  <c r="R673" i="3" s="1"/>
  <c r="Q672" i="3"/>
  <c r="R672" i="3" s="1"/>
  <c r="Q671" i="3"/>
  <c r="R671" i="3" s="1"/>
  <c r="Q670" i="3"/>
  <c r="R670" i="3" s="1"/>
  <c r="Q669" i="3"/>
  <c r="R669" i="3" s="1"/>
  <c r="Q668" i="3"/>
  <c r="R668" i="3" s="1"/>
  <c r="Q667" i="3"/>
  <c r="R667" i="3" s="1"/>
  <c r="Q666" i="3"/>
  <c r="R666" i="3" s="1"/>
  <c r="Q665" i="3"/>
  <c r="R665" i="3" s="1"/>
  <c r="Q664" i="3"/>
  <c r="R664" i="3" s="1"/>
  <c r="Q663" i="3"/>
  <c r="R663" i="3" s="1"/>
  <c r="Q662" i="3"/>
  <c r="R662" i="3" s="1"/>
  <c r="Q661" i="3"/>
  <c r="R661" i="3" s="1"/>
  <c r="Q660" i="3"/>
  <c r="R660" i="3" s="1"/>
  <c r="Q659" i="3"/>
  <c r="R659" i="3" s="1"/>
  <c r="Q658" i="3"/>
  <c r="R658" i="3" s="1"/>
  <c r="Q657" i="3"/>
  <c r="R657" i="3" s="1"/>
  <c r="Q656" i="3"/>
  <c r="R656" i="3" s="1"/>
  <c r="Q655" i="3"/>
  <c r="R655" i="3" s="1"/>
  <c r="Q654" i="3"/>
  <c r="R654" i="3" s="1"/>
  <c r="Q653" i="3"/>
  <c r="R653" i="3" s="1"/>
  <c r="Q652" i="3"/>
  <c r="R652" i="3" s="1"/>
  <c r="Q651" i="3"/>
  <c r="R651" i="3" s="1"/>
  <c r="Q650" i="3"/>
  <c r="R650" i="3" s="1"/>
  <c r="Q649" i="3"/>
  <c r="R649" i="3" s="1"/>
  <c r="Q648" i="3"/>
  <c r="R648" i="3" s="1"/>
  <c r="Q647" i="3"/>
  <c r="R647" i="3" s="1"/>
  <c r="Q646" i="3"/>
  <c r="R646" i="3" s="1"/>
  <c r="Q645" i="3"/>
  <c r="R645" i="3" s="1"/>
  <c r="Q644" i="3"/>
  <c r="R644" i="3" s="1"/>
  <c r="Q643" i="3"/>
  <c r="R643" i="3" s="1"/>
  <c r="Q642" i="3"/>
  <c r="R642" i="3" s="1"/>
  <c r="Q641" i="3"/>
  <c r="R641" i="3" s="1"/>
  <c r="Q640" i="3"/>
  <c r="R640" i="3" s="1"/>
  <c r="Q639" i="3"/>
  <c r="R639" i="3" s="1"/>
  <c r="Q638" i="3"/>
  <c r="R638" i="3" s="1"/>
  <c r="Q637" i="3"/>
  <c r="R637" i="3" s="1"/>
  <c r="Q636" i="3"/>
  <c r="R636" i="3" s="1"/>
  <c r="Q635" i="3"/>
  <c r="R635" i="3" s="1"/>
  <c r="Q634" i="3"/>
  <c r="R634" i="3" s="1"/>
  <c r="Q633" i="3"/>
  <c r="R633" i="3" s="1"/>
  <c r="Q632" i="3"/>
  <c r="R632" i="3" s="1"/>
  <c r="Q631" i="3"/>
  <c r="R631" i="3" s="1"/>
  <c r="Q630" i="3"/>
  <c r="R630" i="3" s="1"/>
  <c r="Q629" i="3"/>
  <c r="R629" i="3" s="1"/>
  <c r="Q628" i="3"/>
  <c r="R628" i="3" s="1"/>
  <c r="Q627" i="3"/>
  <c r="R627" i="3" s="1"/>
  <c r="Q626" i="3"/>
  <c r="R626" i="3" s="1"/>
  <c r="Q625" i="3"/>
  <c r="R625" i="3" s="1"/>
  <c r="Q624" i="3"/>
  <c r="R624" i="3" s="1"/>
  <c r="Q623" i="3"/>
  <c r="R623" i="3" s="1"/>
  <c r="Q622" i="3"/>
  <c r="R622" i="3" s="1"/>
  <c r="Q621" i="3"/>
  <c r="R621" i="3" s="1"/>
  <c r="Q620" i="3"/>
  <c r="R620" i="3" s="1"/>
  <c r="Q619" i="3"/>
  <c r="R619" i="3" s="1"/>
  <c r="Q618" i="3"/>
  <c r="R618" i="3" s="1"/>
  <c r="Q617" i="3"/>
  <c r="R617" i="3" s="1"/>
  <c r="Q616" i="3"/>
  <c r="R616" i="3" s="1"/>
  <c r="Q615" i="3"/>
  <c r="R615" i="3" s="1"/>
  <c r="Q614" i="3"/>
  <c r="R614" i="3" s="1"/>
  <c r="Q613" i="3"/>
  <c r="R613" i="3" s="1"/>
  <c r="Q612" i="3"/>
  <c r="R612" i="3" s="1"/>
  <c r="Q611" i="3"/>
  <c r="R611" i="3" s="1"/>
  <c r="Q610" i="3"/>
  <c r="R610" i="3" s="1"/>
  <c r="Q609" i="3"/>
  <c r="R609" i="3" s="1"/>
  <c r="Q608" i="3"/>
  <c r="R608" i="3" s="1"/>
  <c r="Q607" i="3"/>
  <c r="R607" i="3" s="1"/>
  <c r="Q606" i="3"/>
  <c r="R606" i="3" s="1"/>
  <c r="Q605" i="3"/>
  <c r="R605" i="3" s="1"/>
  <c r="Q604" i="3"/>
  <c r="R604" i="3" s="1"/>
  <c r="Q603" i="3"/>
  <c r="R603" i="3" s="1"/>
  <c r="Q602" i="3"/>
  <c r="R602" i="3" s="1"/>
  <c r="Q601" i="3"/>
  <c r="R601" i="3" s="1"/>
  <c r="Q600" i="3"/>
  <c r="R600" i="3" s="1"/>
  <c r="Q599" i="3"/>
  <c r="R599" i="3" s="1"/>
  <c r="Q598" i="3"/>
  <c r="R598" i="3" s="1"/>
  <c r="Q597" i="3"/>
  <c r="R597" i="3" s="1"/>
  <c r="Q596" i="3"/>
  <c r="R596" i="3" s="1"/>
  <c r="Q595" i="3"/>
  <c r="R595" i="3" s="1"/>
  <c r="Q594" i="3"/>
  <c r="R594" i="3" s="1"/>
  <c r="Q593" i="3"/>
  <c r="R593" i="3" s="1"/>
  <c r="Q592" i="3"/>
  <c r="R592" i="3" s="1"/>
  <c r="Q591" i="3"/>
  <c r="R591" i="3" s="1"/>
  <c r="Q590" i="3"/>
  <c r="R590" i="3" s="1"/>
  <c r="Q589" i="3"/>
  <c r="R589" i="3" s="1"/>
  <c r="Q588" i="3"/>
  <c r="R588" i="3" s="1"/>
  <c r="Q587" i="3"/>
  <c r="R587" i="3" s="1"/>
  <c r="Q586" i="3"/>
  <c r="R586" i="3" s="1"/>
  <c r="Q585" i="3"/>
  <c r="R585" i="3" s="1"/>
  <c r="Q584" i="3"/>
  <c r="R584" i="3" s="1"/>
  <c r="Q583" i="3"/>
  <c r="R583" i="3" s="1"/>
  <c r="Q582" i="3"/>
  <c r="R582" i="3" s="1"/>
  <c r="Q581" i="3"/>
  <c r="R581" i="3" s="1"/>
  <c r="Q580" i="3"/>
  <c r="R580" i="3" s="1"/>
  <c r="Q579" i="3"/>
  <c r="R579" i="3" s="1"/>
  <c r="Q578" i="3"/>
  <c r="R578" i="3" s="1"/>
  <c r="Q577" i="3"/>
  <c r="R577" i="3" s="1"/>
  <c r="Q576" i="3"/>
  <c r="R576" i="3" s="1"/>
  <c r="Q575" i="3"/>
  <c r="R575" i="3" s="1"/>
  <c r="Q574" i="3"/>
  <c r="R574" i="3" s="1"/>
  <c r="Q573" i="3"/>
  <c r="R573" i="3" s="1"/>
  <c r="Q572" i="3"/>
  <c r="R572" i="3" s="1"/>
  <c r="Q571" i="3"/>
  <c r="R571" i="3" s="1"/>
  <c r="Q570" i="3"/>
  <c r="R570" i="3" s="1"/>
  <c r="Q569" i="3"/>
  <c r="R569" i="3" s="1"/>
  <c r="Q568" i="3"/>
  <c r="R568" i="3" s="1"/>
  <c r="Q567" i="3"/>
  <c r="R567" i="3" s="1"/>
  <c r="Q566" i="3"/>
  <c r="R566" i="3" s="1"/>
  <c r="Q565" i="3"/>
  <c r="R565" i="3" s="1"/>
  <c r="Q564" i="3"/>
  <c r="R564" i="3" s="1"/>
  <c r="Q563" i="3"/>
  <c r="R563" i="3" s="1"/>
  <c r="Q562" i="3"/>
  <c r="R562" i="3" s="1"/>
  <c r="Q561" i="3"/>
  <c r="R561" i="3" s="1"/>
  <c r="Q560" i="3"/>
  <c r="R560" i="3" s="1"/>
  <c r="Q559" i="3"/>
  <c r="R559" i="3" s="1"/>
  <c r="Q558" i="3"/>
  <c r="R558" i="3" s="1"/>
  <c r="Q557" i="3"/>
  <c r="R557" i="3" s="1"/>
  <c r="Q556" i="3"/>
  <c r="R556" i="3" s="1"/>
  <c r="Q555" i="3"/>
  <c r="R555" i="3" s="1"/>
  <c r="Q554" i="3"/>
  <c r="R554" i="3" s="1"/>
  <c r="Q553" i="3"/>
  <c r="R553" i="3" s="1"/>
  <c r="Q552" i="3"/>
  <c r="R552" i="3" s="1"/>
  <c r="Q551" i="3"/>
  <c r="R551" i="3" s="1"/>
  <c r="Q550" i="3"/>
  <c r="R550" i="3" s="1"/>
  <c r="Q549" i="3"/>
  <c r="R549" i="3" s="1"/>
  <c r="Q548" i="3"/>
  <c r="R548" i="3" s="1"/>
  <c r="Q547" i="3"/>
  <c r="R547" i="3" s="1"/>
  <c r="Q546" i="3"/>
  <c r="R546" i="3" s="1"/>
  <c r="Q545" i="3"/>
  <c r="R545" i="3" s="1"/>
  <c r="Q544" i="3"/>
  <c r="R544" i="3" s="1"/>
  <c r="Q543" i="3"/>
  <c r="R543" i="3" s="1"/>
  <c r="Q542" i="3"/>
  <c r="R542" i="3" s="1"/>
  <c r="Q541" i="3"/>
  <c r="R541" i="3" s="1"/>
  <c r="Q540" i="3"/>
  <c r="R540" i="3" s="1"/>
  <c r="Q539" i="3"/>
  <c r="R539" i="3" s="1"/>
  <c r="Q538" i="3"/>
  <c r="R538" i="3" s="1"/>
  <c r="Q537" i="3"/>
  <c r="R537" i="3" s="1"/>
  <c r="Q536" i="3"/>
  <c r="R536" i="3" s="1"/>
  <c r="Q535" i="3"/>
  <c r="R535" i="3" s="1"/>
  <c r="Q534" i="3"/>
  <c r="R534" i="3" s="1"/>
  <c r="Q533" i="3"/>
  <c r="R533" i="3" s="1"/>
  <c r="Q532" i="3"/>
  <c r="R532" i="3" s="1"/>
  <c r="Q531" i="3"/>
  <c r="R531" i="3" s="1"/>
  <c r="Q530" i="3"/>
  <c r="R530" i="3" s="1"/>
  <c r="Q529" i="3"/>
  <c r="R529" i="3" s="1"/>
  <c r="Q528" i="3"/>
  <c r="R528" i="3" s="1"/>
  <c r="Q527" i="3"/>
  <c r="R527" i="3" s="1"/>
  <c r="Q526" i="3"/>
  <c r="R526" i="3" s="1"/>
  <c r="Q525" i="3"/>
  <c r="R525" i="3" s="1"/>
  <c r="Q524" i="3"/>
  <c r="R524" i="3" s="1"/>
  <c r="Q523" i="3"/>
  <c r="R523" i="3" s="1"/>
  <c r="Q522" i="3"/>
  <c r="R522" i="3" s="1"/>
  <c r="Q521" i="3"/>
  <c r="R521" i="3" s="1"/>
  <c r="Q520" i="3"/>
  <c r="R520" i="3" s="1"/>
  <c r="Q519" i="3"/>
  <c r="R519" i="3" s="1"/>
  <c r="Q518" i="3"/>
  <c r="R518" i="3" s="1"/>
  <c r="Q517" i="3"/>
  <c r="R517" i="3" s="1"/>
  <c r="Q516" i="3"/>
  <c r="R516" i="3" s="1"/>
  <c r="Q515" i="3"/>
  <c r="R515" i="3" s="1"/>
  <c r="Q514" i="3"/>
  <c r="R514" i="3" s="1"/>
  <c r="Q513" i="3"/>
  <c r="R513" i="3" s="1"/>
  <c r="Q512" i="3"/>
  <c r="R512" i="3" s="1"/>
  <c r="Q511" i="3"/>
  <c r="R511" i="3" s="1"/>
  <c r="Q510" i="3"/>
  <c r="R510" i="3" s="1"/>
  <c r="Q509" i="3"/>
  <c r="R509" i="3" s="1"/>
  <c r="Q508" i="3"/>
  <c r="R508" i="3" s="1"/>
  <c r="Q507" i="3"/>
  <c r="R507" i="3" s="1"/>
  <c r="Q506" i="3"/>
  <c r="R506" i="3" s="1"/>
  <c r="Q505" i="3"/>
  <c r="R505" i="3" s="1"/>
  <c r="Q504" i="3"/>
  <c r="R504" i="3" s="1"/>
  <c r="Q503" i="3"/>
  <c r="R503" i="3" s="1"/>
  <c r="Q502" i="3"/>
  <c r="R502" i="3" s="1"/>
  <c r="Q501" i="3"/>
  <c r="R501" i="3" s="1"/>
  <c r="Q500" i="3"/>
  <c r="R500" i="3" s="1"/>
  <c r="Q499" i="3"/>
  <c r="R499" i="3" s="1"/>
  <c r="Q498" i="3"/>
  <c r="R498" i="3" s="1"/>
  <c r="Q497" i="3"/>
  <c r="R497" i="3" s="1"/>
  <c r="Q496" i="3"/>
  <c r="R496" i="3" s="1"/>
  <c r="Q495" i="3"/>
  <c r="R495" i="3" s="1"/>
  <c r="Q494" i="3"/>
  <c r="R494" i="3" s="1"/>
  <c r="Q493" i="3"/>
  <c r="R493" i="3" s="1"/>
  <c r="Q492" i="3"/>
  <c r="R492" i="3" s="1"/>
  <c r="Q491" i="3"/>
  <c r="R491" i="3" s="1"/>
  <c r="Q490" i="3"/>
  <c r="R490" i="3" s="1"/>
  <c r="Q489" i="3"/>
  <c r="R489" i="3" s="1"/>
  <c r="Q488" i="3"/>
  <c r="R488" i="3" s="1"/>
  <c r="Q487" i="3"/>
  <c r="R487" i="3" s="1"/>
  <c r="Q486" i="3"/>
  <c r="R486" i="3" s="1"/>
  <c r="Q485" i="3"/>
  <c r="R485" i="3" s="1"/>
  <c r="Q484" i="3"/>
  <c r="R484" i="3" s="1"/>
  <c r="Q483" i="3"/>
  <c r="R483" i="3" s="1"/>
  <c r="Q482" i="3"/>
  <c r="R482" i="3" s="1"/>
  <c r="Q481" i="3"/>
  <c r="R481" i="3" s="1"/>
  <c r="Q480" i="3"/>
  <c r="R480" i="3" s="1"/>
  <c r="Q479" i="3"/>
  <c r="R479" i="3" s="1"/>
  <c r="Q478" i="3"/>
  <c r="R478" i="3" s="1"/>
  <c r="Q477" i="3"/>
  <c r="R477" i="3" s="1"/>
  <c r="Q476" i="3"/>
  <c r="R476" i="3" s="1"/>
  <c r="Q475" i="3"/>
  <c r="R475" i="3" s="1"/>
  <c r="Q474" i="3"/>
  <c r="R474" i="3" s="1"/>
  <c r="Q473" i="3"/>
  <c r="R473" i="3" s="1"/>
  <c r="Q472" i="3"/>
  <c r="R472" i="3" s="1"/>
  <c r="Q471" i="3"/>
  <c r="R471" i="3" s="1"/>
  <c r="Q470" i="3"/>
  <c r="R470" i="3" s="1"/>
  <c r="Q469" i="3"/>
  <c r="R469" i="3" s="1"/>
  <c r="Q468" i="3"/>
  <c r="R468" i="3" s="1"/>
  <c r="Q467" i="3"/>
  <c r="R467" i="3" s="1"/>
  <c r="Q466" i="3"/>
  <c r="R466" i="3" s="1"/>
  <c r="Q465" i="3"/>
  <c r="R465" i="3" s="1"/>
  <c r="Q464" i="3"/>
  <c r="R464" i="3" s="1"/>
  <c r="Q463" i="3"/>
  <c r="R463" i="3" s="1"/>
  <c r="Q462" i="3"/>
  <c r="R462" i="3" s="1"/>
  <c r="Q461" i="3"/>
  <c r="R461" i="3" s="1"/>
  <c r="Q460" i="3"/>
  <c r="R460" i="3" s="1"/>
  <c r="Q459" i="3"/>
  <c r="R459" i="3" s="1"/>
  <c r="Q458" i="3"/>
  <c r="R458" i="3" s="1"/>
  <c r="Q457" i="3"/>
  <c r="R457" i="3" s="1"/>
  <c r="Q456" i="3"/>
  <c r="R456" i="3" s="1"/>
  <c r="Q455" i="3"/>
  <c r="R455" i="3" s="1"/>
  <c r="Q454" i="3"/>
  <c r="R454" i="3" s="1"/>
  <c r="Q453" i="3"/>
  <c r="R453" i="3" s="1"/>
  <c r="Q452" i="3"/>
  <c r="R452" i="3" s="1"/>
  <c r="Q451" i="3"/>
  <c r="R451" i="3" s="1"/>
  <c r="Q450" i="3"/>
  <c r="R450" i="3" s="1"/>
  <c r="Q449" i="3"/>
  <c r="R449" i="3" s="1"/>
  <c r="Q448" i="3"/>
  <c r="R448" i="3" s="1"/>
  <c r="Q447" i="3"/>
  <c r="R447" i="3" s="1"/>
  <c r="Q446" i="3"/>
  <c r="R446" i="3" s="1"/>
  <c r="Q445" i="3"/>
  <c r="R445" i="3" s="1"/>
  <c r="Q444" i="3"/>
  <c r="R444" i="3" s="1"/>
  <c r="Q443" i="3"/>
  <c r="R443" i="3" s="1"/>
  <c r="Q442" i="3"/>
  <c r="R442" i="3" s="1"/>
  <c r="Q441" i="3"/>
  <c r="R441" i="3" s="1"/>
  <c r="Q440" i="3"/>
  <c r="R440" i="3" s="1"/>
  <c r="Q439" i="3"/>
  <c r="R439" i="3" s="1"/>
  <c r="Q438" i="3"/>
  <c r="R438" i="3" s="1"/>
  <c r="Q437" i="3"/>
  <c r="R437" i="3" s="1"/>
  <c r="Q436" i="3"/>
  <c r="R436" i="3" s="1"/>
  <c r="Q435" i="3"/>
  <c r="R435" i="3" s="1"/>
  <c r="Q434" i="3"/>
  <c r="R434" i="3" s="1"/>
  <c r="Q433" i="3"/>
  <c r="R433" i="3" s="1"/>
  <c r="Q432" i="3"/>
  <c r="R432" i="3" s="1"/>
  <c r="Q431" i="3"/>
  <c r="R431" i="3" s="1"/>
  <c r="Q430" i="3"/>
  <c r="R430" i="3" s="1"/>
  <c r="Q429" i="3"/>
  <c r="R429" i="3" s="1"/>
  <c r="Q428" i="3"/>
  <c r="R428" i="3" s="1"/>
  <c r="Q427" i="3"/>
  <c r="R427" i="3" s="1"/>
  <c r="Q426" i="3"/>
  <c r="R426" i="3" s="1"/>
  <c r="Q425" i="3"/>
  <c r="R425" i="3" s="1"/>
  <c r="Q424" i="3"/>
  <c r="R424" i="3" s="1"/>
  <c r="Q423" i="3"/>
  <c r="R423" i="3" s="1"/>
  <c r="Q422" i="3"/>
  <c r="R422" i="3" s="1"/>
  <c r="Q421" i="3"/>
  <c r="R421" i="3" s="1"/>
  <c r="Q420" i="3"/>
  <c r="R420" i="3" s="1"/>
  <c r="Q419" i="3"/>
  <c r="R419" i="3" s="1"/>
  <c r="Q418" i="3"/>
  <c r="R418" i="3" s="1"/>
  <c r="Q417" i="3"/>
  <c r="R417" i="3" s="1"/>
  <c r="Q416" i="3"/>
  <c r="R416" i="3" s="1"/>
  <c r="Q415" i="3"/>
  <c r="R415" i="3" s="1"/>
  <c r="Q414" i="3"/>
  <c r="R414" i="3" s="1"/>
  <c r="Q413" i="3"/>
  <c r="R413" i="3" s="1"/>
  <c r="Q412" i="3"/>
  <c r="R412" i="3" s="1"/>
  <c r="Q411" i="3"/>
  <c r="R411" i="3" s="1"/>
  <c r="Q410" i="3"/>
  <c r="R410" i="3" s="1"/>
  <c r="Q409" i="3"/>
  <c r="R409" i="3" s="1"/>
  <c r="Q408" i="3"/>
  <c r="R408" i="3" s="1"/>
  <c r="Q407" i="3"/>
  <c r="R407" i="3" s="1"/>
  <c r="Q406" i="3"/>
  <c r="R406" i="3" s="1"/>
  <c r="Q405" i="3"/>
  <c r="R405" i="3" s="1"/>
  <c r="Q404" i="3"/>
  <c r="R404" i="3" s="1"/>
  <c r="Q403" i="3"/>
  <c r="R403" i="3" s="1"/>
  <c r="Q402" i="3"/>
  <c r="R402" i="3" s="1"/>
  <c r="Q401" i="3"/>
  <c r="R401" i="3" s="1"/>
  <c r="Q400" i="3"/>
  <c r="R400" i="3" s="1"/>
  <c r="Q399" i="3"/>
  <c r="R399" i="3" s="1"/>
  <c r="Q398" i="3"/>
  <c r="R398" i="3" s="1"/>
  <c r="Q397" i="3"/>
  <c r="R397" i="3" s="1"/>
  <c r="Q396" i="3"/>
  <c r="R396" i="3" s="1"/>
  <c r="Q395" i="3"/>
  <c r="R395" i="3" s="1"/>
  <c r="Q394" i="3"/>
  <c r="R394" i="3" s="1"/>
  <c r="Q393" i="3"/>
  <c r="R393" i="3" s="1"/>
  <c r="Q392" i="3"/>
  <c r="R392" i="3" s="1"/>
  <c r="Q391" i="3"/>
  <c r="R391" i="3" s="1"/>
  <c r="Q390" i="3"/>
  <c r="R390" i="3" s="1"/>
  <c r="Q389" i="3"/>
  <c r="R389" i="3" s="1"/>
  <c r="Q388" i="3"/>
  <c r="R388" i="3" s="1"/>
  <c r="Q387" i="3"/>
  <c r="R387" i="3" s="1"/>
  <c r="Q386" i="3"/>
  <c r="R386" i="3" s="1"/>
  <c r="Q385" i="3"/>
  <c r="R385" i="3" s="1"/>
  <c r="Q384" i="3"/>
  <c r="R384" i="3" s="1"/>
  <c r="Q383" i="3"/>
  <c r="R383" i="3" s="1"/>
  <c r="Q382" i="3"/>
  <c r="R382" i="3" s="1"/>
  <c r="Q381" i="3"/>
  <c r="R381" i="3" s="1"/>
  <c r="Q380" i="3"/>
  <c r="R380" i="3" s="1"/>
  <c r="Q379" i="3"/>
  <c r="R379" i="3" s="1"/>
  <c r="Q378" i="3"/>
  <c r="R378" i="3" s="1"/>
  <c r="Q377" i="3"/>
  <c r="R377" i="3" s="1"/>
  <c r="Q376" i="3"/>
  <c r="R376" i="3" s="1"/>
  <c r="Q375" i="3"/>
  <c r="R375" i="3" s="1"/>
  <c r="Q374" i="3"/>
  <c r="R374" i="3" s="1"/>
  <c r="Q373" i="3"/>
  <c r="R373" i="3" s="1"/>
  <c r="Q372" i="3"/>
  <c r="R372" i="3" s="1"/>
  <c r="Q371" i="3"/>
  <c r="R371" i="3" s="1"/>
  <c r="Q370" i="3"/>
  <c r="R370" i="3" s="1"/>
  <c r="Q369" i="3"/>
  <c r="R369" i="3" s="1"/>
  <c r="Q368" i="3"/>
  <c r="R368" i="3" s="1"/>
  <c r="Q367" i="3"/>
  <c r="R367" i="3" s="1"/>
  <c r="Q366" i="3"/>
  <c r="R366" i="3" s="1"/>
  <c r="Q365" i="3"/>
  <c r="R365" i="3" s="1"/>
  <c r="Q364" i="3"/>
  <c r="R364" i="3" s="1"/>
  <c r="Q363" i="3"/>
  <c r="R363" i="3" s="1"/>
  <c r="Q362" i="3"/>
  <c r="R362" i="3" s="1"/>
  <c r="Q361" i="3"/>
  <c r="R361" i="3" s="1"/>
  <c r="Q360" i="3"/>
  <c r="R360" i="3" s="1"/>
  <c r="Q359" i="3"/>
  <c r="R359" i="3" s="1"/>
  <c r="Q358" i="3"/>
  <c r="R358" i="3" s="1"/>
  <c r="Q357" i="3"/>
  <c r="R357" i="3" s="1"/>
  <c r="Q356" i="3"/>
  <c r="R356" i="3" s="1"/>
  <c r="Q355" i="3"/>
  <c r="R355" i="3" s="1"/>
  <c r="Q354" i="3"/>
  <c r="R354" i="3" s="1"/>
  <c r="Q353" i="3"/>
  <c r="R353" i="3" s="1"/>
  <c r="Q352" i="3"/>
  <c r="R352" i="3" s="1"/>
  <c r="Q351" i="3"/>
  <c r="R351" i="3" s="1"/>
  <c r="Q350" i="3"/>
  <c r="R350" i="3" s="1"/>
  <c r="Q349" i="3"/>
  <c r="R349" i="3" s="1"/>
  <c r="Q348" i="3"/>
  <c r="R348" i="3" s="1"/>
  <c r="Q347" i="3"/>
  <c r="R347" i="3" s="1"/>
  <c r="Q346" i="3"/>
  <c r="R346" i="3" s="1"/>
  <c r="Q345" i="3"/>
  <c r="R345" i="3" s="1"/>
  <c r="Q344" i="3"/>
  <c r="R344" i="3" s="1"/>
  <c r="Q343" i="3"/>
  <c r="R343" i="3" s="1"/>
  <c r="Q342" i="3"/>
  <c r="R342" i="3" s="1"/>
  <c r="Q341" i="3"/>
  <c r="R341" i="3" s="1"/>
  <c r="Q340" i="3"/>
  <c r="R340" i="3" s="1"/>
  <c r="Q339" i="3"/>
  <c r="R339" i="3" s="1"/>
  <c r="Q338" i="3"/>
  <c r="R338" i="3" s="1"/>
  <c r="Q337" i="3"/>
  <c r="R337" i="3" s="1"/>
  <c r="Q336" i="3"/>
  <c r="R336" i="3" s="1"/>
  <c r="Q335" i="3"/>
  <c r="R335" i="3" s="1"/>
  <c r="Q334" i="3"/>
  <c r="R334" i="3" s="1"/>
  <c r="Q333" i="3"/>
  <c r="R333" i="3" s="1"/>
  <c r="Q332" i="3"/>
  <c r="R332" i="3" s="1"/>
  <c r="Q331" i="3"/>
  <c r="R331" i="3" s="1"/>
  <c r="Q330" i="3"/>
  <c r="R330" i="3" s="1"/>
  <c r="Q329" i="3"/>
  <c r="R329" i="3" s="1"/>
  <c r="Q328" i="3"/>
  <c r="R328" i="3" s="1"/>
  <c r="Q327" i="3"/>
  <c r="R327" i="3" s="1"/>
  <c r="Q326" i="3"/>
  <c r="R326" i="3" s="1"/>
  <c r="Q325" i="3"/>
  <c r="R325" i="3" s="1"/>
  <c r="Q324" i="3"/>
  <c r="R324" i="3" s="1"/>
  <c r="Q323" i="3"/>
  <c r="R323" i="3" s="1"/>
  <c r="Q322" i="3"/>
  <c r="R322" i="3" s="1"/>
  <c r="Q321" i="3"/>
  <c r="R321" i="3" s="1"/>
  <c r="Q320" i="3"/>
  <c r="R320" i="3" s="1"/>
  <c r="Q319" i="3"/>
  <c r="R319" i="3" s="1"/>
  <c r="Q318" i="3"/>
  <c r="R318" i="3" s="1"/>
  <c r="Q317" i="3"/>
  <c r="R317" i="3" s="1"/>
  <c r="Q316" i="3"/>
  <c r="R316" i="3" s="1"/>
  <c r="Q315" i="3"/>
  <c r="R315" i="3" s="1"/>
  <c r="Q314" i="3"/>
  <c r="R314" i="3" s="1"/>
  <c r="Q313" i="3"/>
  <c r="R313" i="3" s="1"/>
  <c r="Q312" i="3"/>
  <c r="R312" i="3" s="1"/>
  <c r="Q311" i="3"/>
  <c r="R311" i="3" s="1"/>
  <c r="Q310" i="3"/>
  <c r="R310" i="3" s="1"/>
  <c r="Q309" i="3"/>
  <c r="R309" i="3" s="1"/>
  <c r="Q308" i="3"/>
  <c r="R308" i="3" s="1"/>
  <c r="Q307" i="3"/>
  <c r="R307" i="3" s="1"/>
  <c r="Q306" i="3"/>
  <c r="R306" i="3" s="1"/>
  <c r="Q305" i="3"/>
  <c r="R305" i="3" s="1"/>
  <c r="Q304" i="3"/>
  <c r="R304" i="3" s="1"/>
  <c r="Q303" i="3"/>
  <c r="R303" i="3" s="1"/>
  <c r="Q302" i="3"/>
  <c r="R302" i="3" s="1"/>
  <c r="Q301" i="3"/>
  <c r="R301" i="3" s="1"/>
  <c r="Q300" i="3"/>
  <c r="R300" i="3" s="1"/>
  <c r="Q299" i="3"/>
  <c r="R299" i="3" s="1"/>
  <c r="Q298" i="3"/>
  <c r="R298" i="3" s="1"/>
  <c r="Q297" i="3"/>
  <c r="R297" i="3" s="1"/>
  <c r="Q296" i="3"/>
  <c r="R296" i="3" s="1"/>
  <c r="Q295" i="3"/>
  <c r="R295" i="3" s="1"/>
  <c r="Q294" i="3"/>
  <c r="R294" i="3" s="1"/>
  <c r="Q293" i="3"/>
  <c r="R293" i="3" s="1"/>
  <c r="Q292" i="3"/>
  <c r="R292" i="3" s="1"/>
  <c r="Q291" i="3"/>
  <c r="R291" i="3" s="1"/>
  <c r="Q290" i="3"/>
  <c r="R290" i="3" s="1"/>
  <c r="Q289" i="3"/>
  <c r="R289" i="3" s="1"/>
  <c r="Q288" i="3"/>
  <c r="R288" i="3" s="1"/>
  <c r="Q287" i="3"/>
  <c r="R287" i="3" s="1"/>
  <c r="Q286" i="3"/>
  <c r="R286" i="3" s="1"/>
  <c r="Q285" i="3"/>
  <c r="R285" i="3" s="1"/>
  <c r="Q284" i="3"/>
  <c r="R284" i="3" s="1"/>
  <c r="Q283" i="3"/>
  <c r="R283" i="3" s="1"/>
  <c r="Q282" i="3"/>
  <c r="R282" i="3" s="1"/>
  <c r="Q281" i="3"/>
  <c r="R281" i="3" s="1"/>
  <c r="Q280" i="3"/>
  <c r="R280" i="3" s="1"/>
  <c r="Q279" i="3"/>
  <c r="R279" i="3" s="1"/>
  <c r="Q278" i="3"/>
  <c r="R278" i="3" s="1"/>
  <c r="Q277" i="3"/>
  <c r="R277" i="3" s="1"/>
  <c r="Q276" i="3"/>
  <c r="R276" i="3" s="1"/>
  <c r="Q275" i="3"/>
  <c r="R275" i="3" s="1"/>
  <c r="Q274" i="3"/>
  <c r="R274" i="3" s="1"/>
  <c r="Q273" i="3"/>
  <c r="R273" i="3" s="1"/>
  <c r="Q272" i="3"/>
  <c r="R272" i="3" s="1"/>
  <c r="Q271" i="3"/>
  <c r="R271" i="3" s="1"/>
  <c r="Q270" i="3"/>
  <c r="R270" i="3" s="1"/>
  <c r="Q269" i="3"/>
  <c r="R269" i="3" s="1"/>
  <c r="Q268" i="3"/>
  <c r="R268" i="3" s="1"/>
  <c r="Q267" i="3"/>
  <c r="R267" i="3" s="1"/>
  <c r="Q266" i="3"/>
  <c r="R266" i="3" s="1"/>
  <c r="Q265" i="3"/>
  <c r="R265" i="3" s="1"/>
  <c r="Q264" i="3"/>
  <c r="R264" i="3" s="1"/>
  <c r="Q263" i="3"/>
  <c r="R263" i="3" s="1"/>
  <c r="Q262" i="3"/>
  <c r="R262" i="3" s="1"/>
  <c r="Q261" i="3"/>
  <c r="R261" i="3" s="1"/>
  <c r="Q260" i="3"/>
  <c r="R260" i="3" s="1"/>
  <c r="Q259" i="3"/>
  <c r="R259" i="3" s="1"/>
  <c r="Q258" i="3"/>
  <c r="R258" i="3" s="1"/>
  <c r="Q257" i="3"/>
  <c r="R257" i="3" s="1"/>
  <c r="Q256" i="3"/>
  <c r="R256" i="3" s="1"/>
  <c r="Q255" i="3"/>
  <c r="R255" i="3" s="1"/>
  <c r="Q254" i="3"/>
  <c r="R254" i="3" s="1"/>
  <c r="Q253" i="3"/>
  <c r="R253" i="3" s="1"/>
  <c r="Q252" i="3"/>
  <c r="R252" i="3" s="1"/>
  <c r="Q251" i="3"/>
  <c r="R251" i="3" s="1"/>
  <c r="Q250" i="3"/>
  <c r="R250" i="3" s="1"/>
  <c r="Q249" i="3"/>
  <c r="R249" i="3" s="1"/>
  <c r="Q248" i="3"/>
  <c r="R248" i="3" s="1"/>
  <c r="Q247" i="3"/>
  <c r="R247" i="3" s="1"/>
  <c r="Q246" i="3"/>
  <c r="R246" i="3" s="1"/>
  <c r="Q245" i="3"/>
  <c r="R245" i="3" s="1"/>
  <c r="Q244" i="3"/>
  <c r="R244" i="3" s="1"/>
  <c r="Q243" i="3"/>
  <c r="R243" i="3" s="1"/>
  <c r="Q242" i="3"/>
  <c r="R242" i="3" s="1"/>
  <c r="Q241" i="3"/>
  <c r="R241" i="3" s="1"/>
  <c r="Q240" i="3"/>
  <c r="R240" i="3" s="1"/>
  <c r="Q239" i="3"/>
  <c r="R239" i="3" s="1"/>
  <c r="Q238" i="3"/>
  <c r="R238" i="3" s="1"/>
  <c r="Q237" i="3"/>
  <c r="R237" i="3" s="1"/>
  <c r="Q236" i="3"/>
  <c r="R236" i="3" s="1"/>
  <c r="Q235" i="3"/>
  <c r="R235" i="3" s="1"/>
  <c r="Q234" i="3"/>
  <c r="R234" i="3" s="1"/>
  <c r="Q233" i="3"/>
  <c r="R233" i="3" s="1"/>
  <c r="Q232" i="3"/>
  <c r="R232" i="3" s="1"/>
  <c r="Q231" i="3"/>
  <c r="R231" i="3" s="1"/>
  <c r="Q230" i="3"/>
  <c r="R230" i="3" s="1"/>
  <c r="Q229" i="3"/>
  <c r="R229" i="3" s="1"/>
  <c r="Q228" i="3"/>
  <c r="R228" i="3" s="1"/>
  <c r="Q227" i="3"/>
  <c r="R227" i="3" s="1"/>
  <c r="Q226" i="3"/>
  <c r="R226" i="3" s="1"/>
  <c r="Q225" i="3"/>
  <c r="R225" i="3" s="1"/>
  <c r="Q224" i="3"/>
  <c r="R224" i="3" s="1"/>
  <c r="Q223" i="3"/>
  <c r="R223" i="3" s="1"/>
  <c r="Q222" i="3"/>
  <c r="R222" i="3" s="1"/>
  <c r="Q221" i="3"/>
  <c r="R221" i="3" s="1"/>
  <c r="Q220" i="3"/>
  <c r="R220" i="3" s="1"/>
  <c r="Q219" i="3"/>
  <c r="R219" i="3" s="1"/>
  <c r="Q218" i="3"/>
  <c r="R218" i="3" s="1"/>
  <c r="Q217" i="3"/>
  <c r="R217" i="3" s="1"/>
  <c r="Q216" i="3"/>
  <c r="R216" i="3" s="1"/>
  <c r="Q215" i="3"/>
  <c r="R215" i="3" s="1"/>
  <c r="Q214" i="3"/>
  <c r="R214" i="3" s="1"/>
  <c r="Q213" i="3"/>
  <c r="R213" i="3" s="1"/>
  <c r="Q212" i="3"/>
  <c r="R212" i="3" s="1"/>
  <c r="Q211" i="3"/>
  <c r="R211" i="3" s="1"/>
  <c r="Q210" i="3"/>
  <c r="R210" i="3" s="1"/>
  <c r="Q209" i="3"/>
  <c r="R209" i="3" s="1"/>
  <c r="Q208" i="3"/>
  <c r="R208" i="3" s="1"/>
  <c r="Q207" i="3"/>
  <c r="R207" i="3" s="1"/>
  <c r="Q206" i="3"/>
  <c r="R206" i="3" s="1"/>
  <c r="Q205" i="3"/>
  <c r="R205" i="3" s="1"/>
  <c r="Q204" i="3"/>
  <c r="R204" i="3" s="1"/>
  <c r="Q203" i="3"/>
  <c r="R203" i="3" s="1"/>
  <c r="Q202" i="3"/>
  <c r="R202" i="3" s="1"/>
  <c r="Q201" i="3"/>
  <c r="R201" i="3" s="1"/>
  <c r="Q200" i="3"/>
  <c r="R200" i="3" s="1"/>
  <c r="Q199" i="3"/>
  <c r="R199" i="3" s="1"/>
  <c r="Q198" i="3"/>
  <c r="R198" i="3" s="1"/>
  <c r="Q197" i="3"/>
  <c r="R197" i="3" s="1"/>
  <c r="Q196" i="3"/>
  <c r="R196" i="3" s="1"/>
  <c r="Q195" i="3"/>
  <c r="R195" i="3" s="1"/>
  <c r="Q194" i="3"/>
  <c r="R194" i="3" s="1"/>
  <c r="Q193" i="3"/>
  <c r="R193" i="3" s="1"/>
  <c r="Q192" i="3"/>
  <c r="R192" i="3" s="1"/>
  <c r="Q191" i="3"/>
  <c r="R191" i="3" s="1"/>
  <c r="Q190" i="3"/>
  <c r="R190" i="3" s="1"/>
  <c r="Q189" i="3"/>
  <c r="R189" i="3" s="1"/>
  <c r="Q188" i="3"/>
  <c r="R188" i="3" s="1"/>
  <c r="Q187" i="3"/>
  <c r="R187" i="3" s="1"/>
  <c r="Q186" i="3"/>
  <c r="R186" i="3" s="1"/>
  <c r="Q185" i="3"/>
  <c r="R185" i="3" s="1"/>
  <c r="Q184" i="3"/>
  <c r="R184" i="3" s="1"/>
  <c r="Q183" i="3"/>
  <c r="R183" i="3" s="1"/>
  <c r="Q182" i="3"/>
  <c r="R182" i="3" s="1"/>
  <c r="Q181" i="3"/>
  <c r="R181" i="3" s="1"/>
  <c r="Q180" i="3"/>
  <c r="R180" i="3" s="1"/>
  <c r="Q179" i="3"/>
  <c r="R179" i="3" s="1"/>
  <c r="Q178" i="3"/>
  <c r="R178" i="3" s="1"/>
  <c r="Q177" i="3"/>
  <c r="R177" i="3" s="1"/>
  <c r="Q176" i="3"/>
  <c r="R176" i="3" s="1"/>
  <c r="Q175" i="3"/>
  <c r="R175" i="3" s="1"/>
  <c r="Q174" i="3"/>
  <c r="R174" i="3" s="1"/>
  <c r="Q173" i="3"/>
  <c r="R173" i="3" s="1"/>
  <c r="Q172" i="3"/>
  <c r="R172" i="3" s="1"/>
  <c r="Q171" i="3"/>
  <c r="R171" i="3" s="1"/>
  <c r="Q170" i="3"/>
  <c r="R170" i="3" s="1"/>
  <c r="Q169" i="3"/>
  <c r="R169" i="3" s="1"/>
  <c r="Q168" i="3"/>
  <c r="R168" i="3" s="1"/>
  <c r="Q167" i="3"/>
  <c r="R167" i="3" s="1"/>
  <c r="Q166" i="3"/>
  <c r="R166" i="3" s="1"/>
  <c r="Q165" i="3"/>
  <c r="R165" i="3" s="1"/>
  <c r="Q164" i="3"/>
  <c r="R164" i="3" s="1"/>
  <c r="Q163" i="3"/>
  <c r="R163" i="3" s="1"/>
  <c r="Q162" i="3"/>
  <c r="R162" i="3" s="1"/>
  <c r="Q161" i="3"/>
  <c r="R161" i="3" s="1"/>
  <c r="Q160" i="3"/>
  <c r="R160" i="3" s="1"/>
  <c r="Q159" i="3"/>
  <c r="R159" i="3" s="1"/>
  <c r="Q158" i="3"/>
  <c r="R158" i="3" s="1"/>
  <c r="Q157" i="3"/>
  <c r="R157" i="3" s="1"/>
  <c r="Q156" i="3"/>
  <c r="R156" i="3" s="1"/>
  <c r="Q155" i="3"/>
  <c r="R155" i="3" s="1"/>
  <c r="Q154" i="3"/>
  <c r="R154" i="3" s="1"/>
  <c r="Q153" i="3"/>
  <c r="R153" i="3" s="1"/>
  <c r="Q152" i="3"/>
  <c r="R152" i="3" s="1"/>
  <c r="Q151" i="3"/>
  <c r="R151" i="3" s="1"/>
  <c r="Q150" i="3"/>
  <c r="R150" i="3" s="1"/>
  <c r="Q149" i="3"/>
  <c r="R149" i="3" s="1"/>
  <c r="Q148" i="3"/>
  <c r="R148" i="3" s="1"/>
  <c r="Q147" i="3"/>
  <c r="R147" i="3" s="1"/>
  <c r="Q146" i="3"/>
  <c r="R146" i="3" s="1"/>
  <c r="Q145" i="3"/>
  <c r="R145" i="3" s="1"/>
  <c r="Q144" i="3"/>
  <c r="R144" i="3" s="1"/>
  <c r="Q143" i="3"/>
  <c r="R143" i="3" s="1"/>
  <c r="Q142" i="3"/>
  <c r="R142" i="3" s="1"/>
  <c r="Q141" i="3"/>
  <c r="R141" i="3" s="1"/>
  <c r="Q140" i="3"/>
  <c r="R140" i="3" s="1"/>
  <c r="Q139" i="3"/>
  <c r="R139" i="3" s="1"/>
  <c r="Q138" i="3"/>
  <c r="R138" i="3" s="1"/>
  <c r="Q137" i="3"/>
  <c r="R137" i="3" s="1"/>
  <c r="Q136" i="3"/>
  <c r="R136" i="3" s="1"/>
  <c r="Q135" i="3"/>
  <c r="R135" i="3" s="1"/>
  <c r="Q134" i="3"/>
  <c r="R134" i="3" s="1"/>
  <c r="Q133" i="3"/>
  <c r="R133" i="3" s="1"/>
  <c r="Q132" i="3"/>
  <c r="R132" i="3" s="1"/>
  <c r="Q131" i="3"/>
  <c r="R131" i="3" s="1"/>
  <c r="Q130" i="3"/>
  <c r="R130" i="3" s="1"/>
  <c r="Q129" i="3"/>
  <c r="R129" i="3" s="1"/>
  <c r="Q128" i="3"/>
  <c r="R128" i="3" s="1"/>
  <c r="Q127" i="3"/>
  <c r="R127" i="3" s="1"/>
  <c r="Q126" i="3"/>
  <c r="R126" i="3" s="1"/>
  <c r="Q125" i="3"/>
  <c r="R125" i="3" s="1"/>
  <c r="Q124" i="3"/>
  <c r="R124" i="3" s="1"/>
  <c r="Q123" i="3"/>
  <c r="R123" i="3" s="1"/>
  <c r="Q122" i="3"/>
  <c r="R122" i="3" s="1"/>
  <c r="Q121" i="3"/>
  <c r="R121" i="3" s="1"/>
  <c r="Q120" i="3"/>
  <c r="R120" i="3" s="1"/>
  <c r="Q119" i="3"/>
  <c r="R119" i="3" s="1"/>
  <c r="Q118" i="3"/>
  <c r="R118" i="3" s="1"/>
  <c r="Q117" i="3"/>
  <c r="R117" i="3" s="1"/>
  <c r="Q116" i="3"/>
  <c r="R116" i="3" s="1"/>
  <c r="Q115" i="3"/>
  <c r="R115" i="3" s="1"/>
  <c r="Q114" i="3"/>
  <c r="R114" i="3" s="1"/>
  <c r="Q113" i="3"/>
  <c r="R113" i="3" s="1"/>
  <c r="Q112" i="3"/>
  <c r="R112" i="3" s="1"/>
  <c r="Q111" i="3"/>
  <c r="R111" i="3" s="1"/>
  <c r="Q110" i="3"/>
  <c r="R110" i="3" s="1"/>
  <c r="Q109" i="3"/>
  <c r="R109" i="3" s="1"/>
  <c r="Q108" i="3"/>
  <c r="R108" i="3" s="1"/>
  <c r="Q107" i="3"/>
  <c r="R107" i="3" s="1"/>
  <c r="Q106" i="3"/>
  <c r="R106" i="3" s="1"/>
  <c r="Q105" i="3"/>
  <c r="R105" i="3" s="1"/>
  <c r="Q104" i="3"/>
  <c r="R104" i="3" s="1"/>
  <c r="Q103" i="3"/>
  <c r="R103" i="3" s="1"/>
  <c r="Q102" i="3"/>
  <c r="R102" i="3" s="1"/>
  <c r="Q101" i="3"/>
  <c r="R101" i="3" s="1"/>
  <c r="Q100" i="3"/>
  <c r="R100" i="3" s="1"/>
  <c r="Q99" i="3"/>
  <c r="R99" i="3" s="1"/>
  <c r="Q98" i="3"/>
  <c r="R98" i="3" s="1"/>
  <c r="Q97" i="3"/>
  <c r="R97" i="3" s="1"/>
  <c r="Q96" i="3"/>
  <c r="R96" i="3" s="1"/>
  <c r="Q95" i="3"/>
  <c r="R95" i="3" s="1"/>
  <c r="Q94" i="3"/>
  <c r="R94" i="3" s="1"/>
  <c r="Q93" i="3"/>
  <c r="R93" i="3" s="1"/>
  <c r="Q92" i="3"/>
  <c r="R92" i="3" s="1"/>
  <c r="Q91" i="3"/>
  <c r="R91" i="3" s="1"/>
  <c r="Q90" i="3"/>
  <c r="R90" i="3" s="1"/>
  <c r="Q89" i="3"/>
  <c r="R89" i="3" s="1"/>
  <c r="Q88" i="3"/>
  <c r="R88" i="3" s="1"/>
  <c r="Q87" i="3"/>
  <c r="R87" i="3" s="1"/>
  <c r="Q86" i="3"/>
  <c r="R86" i="3" s="1"/>
  <c r="Q85" i="3"/>
  <c r="R85" i="3" s="1"/>
  <c r="Q84" i="3"/>
  <c r="R84" i="3" s="1"/>
  <c r="Q83" i="3"/>
  <c r="R83" i="3" s="1"/>
  <c r="Q82" i="3"/>
  <c r="R82" i="3" s="1"/>
  <c r="Q81" i="3"/>
  <c r="R81" i="3" s="1"/>
  <c r="Q80" i="3"/>
  <c r="R80" i="3" s="1"/>
  <c r="Q79" i="3"/>
  <c r="R79" i="3" s="1"/>
  <c r="Q78" i="3"/>
  <c r="R78" i="3" s="1"/>
  <c r="Q77" i="3"/>
  <c r="R77" i="3" s="1"/>
  <c r="Q76" i="3"/>
  <c r="R76" i="3" s="1"/>
  <c r="Q75" i="3"/>
  <c r="R75" i="3" s="1"/>
  <c r="Q74" i="3"/>
  <c r="R74" i="3" s="1"/>
  <c r="Q73" i="3"/>
  <c r="R73" i="3" s="1"/>
  <c r="Q72" i="3"/>
  <c r="R72" i="3" s="1"/>
  <c r="Q71" i="3"/>
  <c r="R71" i="3" s="1"/>
  <c r="Q70" i="3"/>
  <c r="R70" i="3" s="1"/>
  <c r="Q69" i="3"/>
  <c r="R69" i="3" s="1"/>
  <c r="Q68" i="3"/>
  <c r="R68" i="3" s="1"/>
  <c r="Q67" i="3"/>
  <c r="R67" i="3" s="1"/>
  <c r="Q66" i="3"/>
  <c r="R66" i="3" s="1"/>
  <c r="Q65" i="3"/>
  <c r="R65" i="3" s="1"/>
  <c r="Q64" i="3"/>
  <c r="R64" i="3" s="1"/>
  <c r="Q63" i="3"/>
  <c r="R63" i="3" s="1"/>
  <c r="Q62" i="3"/>
  <c r="R62" i="3" s="1"/>
  <c r="Q61" i="3"/>
  <c r="R61" i="3" s="1"/>
  <c r="Q60" i="3"/>
  <c r="R60" i="3" s="1"/>
  <c r="Q59" i="3"/>
  <c r="R59" i="3" s="1"/>
  <c r="Q58" i="3"/>
  <c r="R58" i="3" s="1"/>
  <c r="Q57" i="3"/>
  <c r="R57" i="3" s="1"/>
  <c r="Q56" i="3"/>
  <c r="R56" i="3" s="1"/>
  <c r="Q55" i="3"/>
  <c r="R55" i="3" s="1"/>
  <c r="Q54" i="3"/>
  <c r="R54" i="3" s="1"/>
  <c r="Q53" i="3"/>
  <c r="R53" i="3" s="1"/>
  <c r="Q52" i="3"/>
  <c r="R52" i="3" s="1"/>
  <c r="Q51" i="3"/>
  <c r="R51" i="3" s="1"/>
  <c r="Q50" i="3"/>
  <c r="R50" i="3" s="1"/>
  <c r="Q49" i="3"/>
  <c r="R49" i="3" s="1"/>
  <c r="Q48" i="3"/>
  <c r="R48" i="3" s="1"/>
  <c r="Q47" i="3"/>
  <c r="R47" i="3" s="1"/>
  <c r="Q46" i="3"/>
  <c r="R46" i="3" s="1"/>
  <c r="Q45" i="3"/>
  <c r="R45" i="3" s="1"/>
  <c r="Q44" i="3"/>
  <c r="R44" i="3" s="1"/>
  <c r="Q43" i="3"/>
  <c r="R43" i="3" s="1"/>
  <c r="Q42" i="3"/>
  <c r="R42" i="3" s="1"/>
  <c r="Q41" i="3"/>
  <c r="R41" i="3" s="1"/>
  <c r="Q40" i="3"/>
  <c r="R40" i="3" s="1"/>
  <c r="Q39" i="3"/>
  <c r="R39" i="3" s="1"/>
  <c r="Q38" i="3"/>
  <c r="R38" i="3" s="1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 s="1"/>
  <c r="Q30" i="3"/>
  <c r="R30" i="3" s="1"/>
  <c r="Q29" i="3"/>
  <c r="R29" i="3" s="1"/>
  <c r="Q28" i="3"/>
  <c r="R28" i="3" s="1"/>
  <c r="Q27" i="3"/>
  <c r="R27" i="3" s="1"/>
  <c r="Q26" i="3"/>
  <c r="R26" i="3" s="1"/>
  <c r="Q25" i="3"/>
  <c r="R25" i="3" s="1"/>
  <c r="Q24" i="3"/>
  <c r="R24" i="3" s="1"/>
  <c r="Q23" i="3"/>
  <c r="R23" i="3" s="1"/>
  <c r="Q22" i="3"/>
  <c r="R22" i="3" s="1"/>
  <c r="Q21" i="3"/>
  <c r="R21" i="3" s="1"/>
  <c r="Q20" i="3"/>
  <c r="R20" i="3" s="1"/>
  <c r="Q19" i="3"/>
  <c r="R19" i="3" s="1"/>
  <c r="Q18" i="3"/>
  <c r="R18" i="3" s="1"/>
  <c r="Q17" i="3"/>
  <c r="R17" i="3" s="1"/>
  <c r="Q16" i="3"/>
  <c r="R16" i="3" s="1"/>
  <c r="Q15" i="3"/>
  <c r="R15" i="3" s="1"/>
  <c r="Q14" i="3"/>
  <c r="R14" i="3" s="1"/>
  <c r="Q13" i="3"/>
  <c r="R13" i="3" s="1"/>
  <c r="Q12" i="3"/>
  <c r="R12" i="3" s="1"/>
  <c r="Q11" i="3"/>
  <c r="R11" i="3" s="1"/>
  <c r="Q10" i="3"/>
  <c r="R10" i="3" s="1"/>
  <c r="Q9" i="3"/>
  <c r="R9" i="3" s="1"/>
  <c r="Q8" i="3"/>
  <c r="R8" i="3" s="1"/>
  <c r="Q7" i="3"/>
  <c r="R7" i="3" s="1"/>
  <c r="Q6" i="3"/>
  <c r="R6" i="3" s="1"/>
  <c r="Q5" i="3"/>
  <c r="R5" i="3" s="1"/>
  <c r="Q4" i="3"/>
  <c r="R4" i="3" s="1"/>
  <c r="Q3" i="3"/>
  <c r="R3" i="3" s="1"/>
  <c r="Q2" i="3"/>
  <c r="R2" i="3" s="1"/>
  <c r="L1580" i="3" l="1"/>
  <c r="L1231" i="3"/>
  <c r="L1219" i="3"/>
  <c r="L962" i="3"/>
  <c r="L1712" i="3"/>
  <c r="L1160" i="3"/>
  <c r="L824" i="3"/>
  <c r="L524" i="3"/>
  <c r="L200" i="3"/>
  <c r="L80" i="3"/>
  <c r="L1442" i="3"/>
  <c r="L1376" i="3"/>
  <c r="M1376" i="3" s="1"/>
  <c r="L1195" i="3"/>
  <c r="L751" i="3"/>
  <c r="L1232" i="3"/>
  <c r="L164" i="3"/>
  <c r="L1652" i="3"/>
  <c r="L1484" i="3"/>
  <c r="L272" i="3"/>
  <c r="L116" i="3"/>
  <c r="L1639" i="3"/>
  <c r="L1627" i="3"/>
  <c r="L1616" i="3"/>
  <c r="L726" i="3"/>
  <c r="M726" i="3" s="1"/>
  <c r="L715" i="3"/>
  <c r="L271" i="3"/>
  <c r="L259" i="3"/>
  <c r="L1112" i="3"/>
  <c r="L1088" i="3"/>
  <c r="L128" i="3"/>
  <c r="L1794" i="3"/>
  <c r="L1698" i="3"/>
  <c r="L1650" i="3"/>
  <c r="L1638" i="3"/>
  <c r="L1615" i="3"/>
  <c r="L1591" i="3"/>
  <c r="M1591" i="3" s="1"/>
  <c r="L1539" i="3"/>
  <c r="L1147" i="3"/>
  <c r="L104" i="3"/>
  <c r="L92" i="3"/>
  <c r="L1508" i="3"/>
  <c r="L1460" i="3"/>
  <c r="L284" i="3"/>
  <c r="L1328" i="3"/>
  <c r="L127" i="3"/>
  <c r="L115" i="3"/>
  <c r="L812" i="3"/>
  <c r="L608" i="3"/>
  <c r="L356" i="3"/>
  <c r="L248" i="3"/>
  <c r="L212" i="3"/>
  <c r="L1339" i="3"/>
  <c r="L667" i="3"/>
  <c r="L655" i="3"/>
  <c r="L1808" i="3"/>
  <c r="L1172" i="3"/>
  <c r="L1064" i="3"/>
  <c r="L1526" i="3"/>
  <c r="L979" i="3"/>
  <c r="L967" i="3"/>
  <c r="M967" i="3" s="1"/>
  <c r="L955" i="3"/>
  <c r="L1640" i="3"/>
  <c r="L1448" i="3"/>
  <c r="L1304" i="3"/>
  <c r="L788" i="3"/>
  <c r="L392" i="3"/>
  <c r="L140" i="3"/>
  <c r="L1447" i="3"/>
  <c r="L668" i="3"/>
  <c r="L296" i="3"/>
  <c r="L1279" i="3"/>
  <c r="L1166" i="3"/>
  <c r="M1166" i="3" s="1"/>
  <c r="L1496" i="3"/>
  <c r="L716" i="3"/>
  <c r="L1544" i="3"/>
  <c r="L847" i="3"/>
  <c r="L1766" i="3"/>
  <c r="L1670" i="3"/>
  <c r="L1518" i="3"/>
  <c r="L810" i="3"/>
  <c r="L258" i="3"/>
  <c r="L1819" i="3"/>
  <c r="L1747" i="3"/>
  <c r="L1675" i="3"/>
  <c r="M1675" i="3" s="1"/>
  <c r="L1664" i="3"/>
  <c r="L1298" i="3"/>
  <c r="M1298" i="3" s="1"/>
  <c r="L1243" i="3"/>
  <c r="L1122" i="3"/>
  <c r="L1110" i="3"/>
  <c r="M1110" i="3" s="1"/>
  <c r="L1098" i="3"/>
  <c r="L511" i="3"/>
  <c r="L500" i="3"/>
  <c r="L488" i="3"/>
  <c r="L199" i="3"/>
  <c r="L1854" i="3"/>
  <c r="M1854" i="3" s="1"/>
  <c r="L1830" i="3"/>
  <c r="M1830" i="3" s="1"/>
  <c r="L1230" i="3"/>
  <c r="L1038" i="3"/>
  <c r="M1038" i="3" s="1"/>
  <c r="L618" i="3"/>
  <c r="L426" i="3"/>
  <c r="L222" i="3"/>
  <c r="L487" i="3"/>
  <c r="L1826" i="3"/>
  <c r="L1806" i="3"/>
  <c r="L1602" i="3"/>
  <c r="L1514" i="3"/>
  <c r="L1382" i="3"/>
  <c r="M1382" i="3" s="1"/>
  <c r="L1050" i="3"/>
  <c r="M1050" i="3" s="1"/>
  <c r="L690" i="3"/>
  <c r="M690" i="3" s="1"/>
  <c r="L102" i="3"/>
  <c r="M102" i="3" s="1"/>
  <c r="L90" i="3"/>
  <c r="L1411" i="3"/>
  <c r="L1400" i="3"/>
  <c r="L666" i="3"/>
  <c r="L654" i="3"/>
  <c r="L643" i="3"/>
  <c r="L79" i="3"/>
  <c r="L1410" i="3"/>
  <c r="L1399" i="3"/>
  <c r="M1399" i="3" s="1"/>
  <c r="L1262" i="3"/>
  <c r="M1262" i="3" s="1"/>
  <c r="L1196" i="3"/>
  <c r="M1196" i="3" s="1"/>
  <c r="L642" i="3"/>
  <c r="L1530" i="3"/>
  <c r="L1754" i="3"/>
  <c r="L1315" i="3"/>
  <c r="L1250" i="3"/>
  <c r="L811" i="3"/>
  <c r="L7" i="3"/>
  <c r="L510" i="3"/>
  <c r="L354" i="3"/>
  <c r="M354" i="3" s="1"/>
  <c r="L1658" i="3"/>
  <c r="M1658" i="3" s="1"/>
  <c r="L1598" i="3"/>
  <c r="M1598" i="3" s="1"/>
  <c r="L1422" i="3"/>
  <c r="M1422" i="3" s="1"/>
  <c r="L906" i="3"/>
  <c r="L570" i="3"/>
  <c r="L390" i="3"/>
  <c r="L1482" i="3"/>
  <c r="L1335" i="3"/>
  <c r="L596" i="3"/>
  <c r="L1494" i="3"/>
  <c r="L1446" i="3"/>
  <c r="L1466" i="3"/>
  <c r="M1466" i="3" s="1"/>
  <c r="L1218" i="3"/>
  <c r="M1218" i="3" s="1"/>
  <c r="L1158" i="3"/>
  <c r="M1158" i="3" s="1"/>
  <c r="L822" i="3"/>
  <c r="M822" i="3" s="1"/>
  <c r="L1635" i="3"/>
  <c r="L1334" i="3"/>
  <c r="L1310" i="3"/>
  <c r="L1491" i="3"/>
  <c r="L1290" i="3"/>
  <c r="L1838" i="3"/>
  <c r="L1814" i="3"/>
  <c r="L1358" i="3"/>
  <c r="L78" i="3"/>
  <c r="L1856" i="3"/>
  <c r="M1856" i="3" s="1"/>
  <c r="L1844" i="3"/>
  <c r="M1844" i="3" s="1"/>
  <c r="L1538" i="3"/>
  <c r="M1538" i="3" s="1"/>
  <c r="L1578" i="3"/>
  <c r="L1542" i="3"/>
  <c r="L834" i="3"/>
  <c r="L534" i="3"/>
  <c r="L210" i="3"/>
  <c r="M210" i="3" s="1"/>
  <c r="L1724" i="3"/>
  <c r="L1700" i="3"/>
  <c r="L1099" i="3"/>
  <c r="L843" i="3"/>
  <c r="M843" i="3" s="1"/>
  <c r="L1527" i="3"/>
  <c r="L1443" i="3"/>
  <c r="M1443" i="3" s="1"/>
  <c r="L1386" i="3"/>
  <c r="M1386" i="3" s="1"/>
  <c r="L1350" i="3"/>
  <c r="L1266" i="3"/>
  <c r="L1155" i="3"/>
  <c r="M1155" i="3" s="1"/>
  <c r="L855" i="3"/>
  <c r="L738" i="3"/>
  <c r="L423" i="3"/>
  <c r="L234" i="3"/>
  <c r="L1371" i="3"/>
  <c r="M1371" i="3" s="1"/>
  <c r="L1352" i="3"/>
  <c r="M1352" i="3" s="1"/>
  <c r="L831" i="3"/>
  <c r="M831" i="3" s="1"/>
  <c r="L579" i="3"/>
  <c r="M579" i="3" s="1"/>
  <c r="L186" i="3"/>
  <c r="M186" i="3" s="1"/>
  <c r="L174" i="3"/>
  <c r="L162" i="3"/>
  <c r="L1419" i="3"/>
  <c r="L1575" i="3"/>
  <c r="L1263" i="3"/>
  <c r="L435" i="3"/>
  <c r="L339" i="3"/>
  <c r="L1299" i="3"/>
  <c r="M1299" i="3" s="1"/>
  <c r="L1842" i="3"/>
  <c r="M1842" i="3" s="1"/>
  <c r="L1686" i="3"/>
  <c r="M1686" i="3" s="1"/>
  <c r="L1323" i="3"/>
  <c r="M1323" i="3" s="1"/>
  <c r="L1131" i="3"/>
  <c r="M1131" i="3" s="1"/>
  <c r="L807" i="3"/>
  <c r="L231" i="3"/>
  <c r="L87" i="3"/>
  <c r="L1758" i="3"/>
  <c r="L950" i="3"/>
  <c r="L939" i="3"/>
  <c r="L927" i="3"/>
  <c r="M927" i="3" s="1"/>
  <c r="L894" i="3"/>
  <c r="M894" i="3" s="1"/>
  <c r="L1802" i="3"/>
  <c r="L1779" i="3"/>
  <c r="M1779" i="3" s="1"/>
  <c r="L1707" i="3"/>
  <c r="M1707" i="3" s="1"/>
  <c r="L1611" i="3"/>
  <c r="M1611" i="3" s="1"/>
  <c r="L1590" i="3"/>
  <c r="L1554" i="3"/>
  <c r="L1395" i="3"/>
  <c r="M1395" i="3" s="1"/>
  <c r="L1239" i="3"/>
  <c r="L1203" i="3"/>
  <c r="L1130" i="3"/>
  <c r="L1059" i="3"/>
  <c r="M1059" i="3" s="1"/>
  <c r="L978" i="3"/>
  <c r="L519" i="3"/>
  <c r="M519" i="3" s="1"/>
  <c r="L483" i="3"/>
  <c r="M483" i="3" s="1"/>
  <c r="L402" i="3"/>
  <c r="M402" i="3" s="1"/>
  <c r="L246" i="3"/>
  <c r="M246" i="3" s="1"/>
  <c r="L99" i="3"/>
  <c r="L882" i="3"/>
  <c r="L1383" i="3"/>
  <c r="M1383" i="3" s="1"/>
  <c r="L675" i="3"/>
  <c r="L1839" i="3"/>
  <c r="L1778" i="3"/>
  <c r="L1683" i="3"/>
  <c r="M1683" i="3" s="1"/>
  <c r="L1662" i="3"/>
  <c r="M1662" i="3" s="1"/>
  <c r="L1626" i="3"/>
  <c r="L1610" i="3"/>
  <c r="M1610" i="3" s="1"/>
  <c r="L1490" i="3"/>
  <c r="M1490" i="3" s="1"/>
  <c r="L1394" i="3"/>
  <c r="M1394" i="3" s="1"/>
  <c r="L1146" i="3"/>
  <c r="L1011" i="3"/>
  <c r="L920" i="3"/>
  <c r="L903" i="3"/>
  <c r="L870" i="3"/>
  <c r="L786" i="3"/>
  <c r="L750" i="3"/>
  <c r="M750" i="3" s="1"/>
  <c r="L711" i="3"/>
  <c r="M711" i="3" s="1"/>
  <c r="L680" i="3"/>
  <c r="M680" i="3" s="1"/>
  <c r="L663" i="3"/>
  <c r="M663" i="3" s="1"/>
  <c r="L548" i="3"/>
  <c r="M548" i="3" s="1"/>
  <c r="L531" i="3"/>
  <c r="L447" i="3"/>
  <c r="L368" i="3"/>
  <c r="L126" i="3"/>
  <c r="M126" i="3" s="1"/>
  <c r="L114" i="3"/>
  <c r="L1815" i="3"/>
  <c r="L1347" i="3"/>
  <c r="L1287" i="3"/>
  <c r="M1287" i="3" s="1"/>
  <c r="L1194" i="3"/>
  <c r="M1194" i="3" s="1"/>
  <c r="L1014" i="3"/>
  <c r="M1014" i="3" s="1"/>
  <c r="L507" i="3"/>
  <c r="M507" i="3" s="1"/>
  <c r="L1587" i="3"/>
  <c r="M1587" i="3" s="1"/>
  <c r="L1551" i="3"/>
  <c r="M1551" i="3" s="1"/>
  <c r="L591" i="3"/>
  <c r="L399" i="3"/>
  <c r="L243" i="3"/>
  <c r="L1731" i="3"/>
  <c r="L1506" i="3"/>
  <c r="L1436" i="3"/>
  <c r="L1002" i="3"/>
  <c r="M1002" i="3" s="1"/>
  <c r="L615" i="3"/>
  <c r="M615" i="3" s="1"/>
  <c r="L963" i="3"/>
  <c r="M963" i="3" s="1"/>
  <c r="L1746" i="3"/>
  <c r="M1746" i="3" s="1"/>
  <c r="L1659" i="3"/>
  <c r="M1659" i="3" s="1"/>
  <c r="L1503" i="3"/>
  <c r="L1106" i="3"/>
  <c r="L1023" i="3"/>
  <c r="L867" i="3"/>
  <c r="M867" i="3" s="1"/>
  <c r="L798" i="3"/>
  <c r="L543" i="3"/>
  <c r="L462" i="3"/>
  <c r="L111" i="3"/>
  <c r="M111" i="3" s="1"/>
  <c r="L1275" i="3"/>
  <c r="M1275" i="3" s="1"/>
  <c r="L747" i="3"/>
  <c r="L282" i="3"/>
  <c r="M282" i="3" s="1"/>
  <c r="L1623" i="3"/>
  <c r="M1623" i="3" s="1"/>
  <c r="L1215" i="3"/>
  <c r="M1215" i="3" s="1"/>
  <c r="L1143" i="3"/>
  <c r="L915" i="3"/>
  <c r="L459" i="3"/>
  <c r="L411" i="3"/>
  <c r="L1434" i="3"/>
  <c r="L1374" i="3"/>
  <c r="L1254" i="3"/>
  <c r="M1254" i="3" s="1"/>
  <c r="L1136" i="3"/>
  <c r="M1136" i="3" s="1"/>
  <c r="L1034" i="3"/>
  <c r="L1227" i="3"/>
  <c r="M1227" i="3" s="1"/>
  <c r="L567" i="3"/>
  <c r="M567" i="3" s="1"/>
  <c r="L1851" i="3"/>
  <c r="M1851" i="3" s="1"/>
  <c r="L1743" i="3"/>
  <c r="L1407" i="3"/>
  <c r="L1311" i="3"/>
  <c r="L1251" i="3"/>
  <c r="L951" i="3"/>
  <c r="L819" i="3"/>
  <c r="L639" i="3"/>
  <c r="L1242" i="3"/>
  <c r="M1242" i="3" s="1"/>
  <c r="L800" i="3"/>
  <c r="M800" i="3" s="1"/>
  <c r="L1599" i="3"/>
  <c r="M1599" i="3" s="1"/>
  <c r="L1563" i="3"/>
  <c r="M1563" i="3" s="1"/>
  <c r="L1515" i="3"/>
  <c r="M1515" i="3" s="1"/>
  <c r="L1119" i="3"/>
  <c r="L795" i="3"/>
  <c r="L495" i="3"/>
  <c r="L327" i="3"/>
  <c r="L207" i="3"/>
  <c r="L1412" i="3"/>
  <c r="L1362" i="3"/>
  <c r="M1362" i="3" s="1"/>
  <c r="L1302" i="3"/>
  <c r="M1302" i="3" s="1"/>
  <c r="L512" i="3"/>
  <c r="L315" i="3"/>
  <c r="M315" i="3" s="1"/>
  <c r="L303" i="3"/>
  <c r="M303" i="3" s="1"/>
  <c r="L1579" i="3"/>
  <c r="M1579" i="3" s="1"/>
  <c r="L1543" i="3"/>
  <c r="L450" i="3"/>
  <c r="L1179" i="3"/>
  <c r="M1179" i="3" s="1"/>
  <c r="L999" i="3"/>
  <c r="L891" i="3"/>
  <c r="L879" i="3"/>
  <c r="L858" i="3"/>
  <c r="M858" i="3" s="1"/>
  <c r="L759" i="3"/>
  <c r="M759" i="3" s="1"/>
  <c r="L627" i="3"/>
  <c r="L594" i="3"/>
  <c r="M594" i="3" s="1"/>
  <c r="L498" i="3"/>
  <c r="M498" i="3" s="1"/>
  <c r="L375" i="3"/>
  <c r="L330" i="3"/>
  <c r="L195" i="3"/>
  <c r="L183" i="3"/>
  <c r="L1818" i="3"/>
  <c r="L1807" i="3"/>
  <c r="L1783" i="3"/>
  <c r="L1159" i="3"/>
  <c r="L974" i="3"/>
  <c r="M974" i="3" s="1"/>
  <c r="L930" i="3"/>
  <c r="L699" i="3"/>
  <c r="M699" i="3" s="1"/>
  <c r="L678" i="3"/>
  <c r="M678" i="3" s="1"/>
  <c r="L1170" i="3"/>
  <c r="M1170" i="3" s="1"/>
  <c r="L907" i="3"/>
  <c r="L836" i="3"/>
  <c r="L771" i="3"/>
  <c r="L656" i="3"/>
  <c r="L219" i="3"/>
  <c r="L1026" i="3"/>
  <c r="L1004" i="3"/>
  <c r="L739" i="3"/>
  <c r="L294" i="3"/>
  <c r="M294" i="3" s="1"/>
  <c r="L18" i="3"/>
  <c r="M18" i="3" s="1"/>
  <c r="L6" i="3"/>
  <c r="M6" i="3" s="1"/>
  <c r="L1359" i="3"/>
  <c r="M1359" i="3" s="1"/>
  <c r="L1340" i="3"/>
  <c r="L1278" i="3"/>
  <c r="L1074" i="3"/>
  <c r="L1062" i="3"/>
  <c r="L1047" i="3"/>
  <c r="M1047" i="3" s="1"/>
  <c r="L975" i="3"/>
  <c r="L956" i="3"/>
  <c r="L783" i="3"/>
  <c r="M783" i="3" s="1"/>
  <c r="L735" i="3"/>
  <c r="L632" i="3"/>
  <c r="M632" i="3" s="1"/>
  <c r="L558" i="3"/>
  <c r="L414" i="3"/>
  <c r="M414" i="3" s="1"/>
  <c r="L366" i="3"/>
  <c r="L351" i="3"/>
  <c r="L270" i="3"/>
  <c r="M270" i="3" s="1"/>
  <c r="L150" i="3"/>
  <c r="L123" i="3"/>
  <c r="L1647" i="3"/>
  <c r="L1398" i="3"/>
  <c r="L1303" i="3"/>
  <c r="M1303" i="3" s="1"/>
  <c r="L714" i="3"/>
  <c r="M714" i="3" s="1"/>
  <c r="L651" i="3"/>
  <c r="M651" i="3" s="1"/>
  <c r="L247" i="3"/>
  <c r="M247" i="3" s="1"/>
  <c r="L54" i="3"/>
  <c r="M54" i="3" s="1"/>
  <c r="L387" i="3"/>
  <c r="L355" i="3"/>
  <c r="L43" i="3"/>
  <c r="L1182" i="3"/>
  <c r="L762" i="3"/>
  <c r="L704" i="3"/>
  <c r="L630" i="3"/>
  <c r="L582" i="3"/>
  <c r="M582" i="3" s="1"/>
  <c r="L378" i="3"/>
  <c r="L306" i="3"/>
  <c r="M306" i="3" s="1"/>
  <c r="L135" i="3"/>
  <c r="M135" i="3" s="1"/>
  <c r="L66" i="3"/>
  <c r="M66" i="3" s="1"/>
  <c r="L1843" i="3"/>
  <c r="L1831" i="3"/>
  <c r="L1256" i="3"/>
  <c r="M1256" i="3" s="1"/>
  <c r="L1086" i="3"/>
  <c r="L1071" i="3"/>
  <c r="L1016" i="3"/>
  <c r="L987" i="3"/>
  <c r="M987" i="3" s="1"/>
  <c r="L702" i="3"/>
  <c r="M702" i="3" s="1"/>
  <c r="L555" i="3"/>
  <c r="L438" i="3"/>
  <c r="M438" i="3" s="1"/>
  <c r="L363" i="3"/>
  <c r="M363" i="3" s="1"/>
  <c r="L291" i="3"/>
  <c r="M291" i="3" s="1"/>
  <c r="L279" i="3"/>
  <c r="L198" i="3"/>
  <c r="L171" i="3"/>
  <c r="M171" i="3" s="1"/>
  <c r="L159" i="3"/>
  <c r="L147" i="3"/>
  <c r="L1555" i="3"/>
  <c r="L1479" i="3"/>
  <c r="M1479" i="3" s="1"/>
  <c r="L763" i="3"/>
  <c r="M763" i="3" s="1"/>
  <c r="L1784" i="3"/>
  <c r="L1694" i="3"/>
  <c r="L1532" i="3"/>
  <c r="M1532" i="3" s="1"/>
  <c r="L1502" i="3"/>
  <c r="M1502" i="3" s="1"/>
  <c r="L1286" i="3"/>
  <c r="L1214" i="3"/>
  <c r="L1184" i="3"/>
  <c r="M1184" i="3" s="1"/>
  <c r="L1154" i="3"/>
  <c r="M1154" i="3" s="1"/>
  <c r="L1010" i="3"/>
  <c r="M1010" i="3" s="1"/>
  <c r="L968" i="3"/>
  <c r="L908" i="3"/>
  <c r="M908" i="3" s="1"/>
  <c r="L584" i="3"/>
  <c r="M584" i="3" s="1"/>
  <c r="L476" i="3"/>
  <c r="M476" i="3" s="1"/>
  <c r="L344" i="3"/>
  <c r="L236" i="3"/>
  <c r="M236" i="3" s="1"/>
  <c r="L224" i="3"/>
  <c r="M224" i="3" s="1"/>
  <c r="L1220" i="3"/>
  <c r="L1850" i="3"/>
  <c r="L1796" i="3"/>
  <c r="M1796" i="3" s="1"/>
  <c r="L1706" i="3"/>
  <c r="M1706" i="3" s="1"/>
  <c r="L1646" i="3"/>
  <c r="M1646" i="3" s="1"/>
  <c r="L1628" i="3"/>
  <c r="L1430" i="3"/>
  <c r="M1430" i="3" s="1"/>
  <c r="L1238" i="3"/>
  <c r="L1148" i="3"/>
  <c r="L1118" i="3"/>
  <c r="L1058" i="3"/>
  <c r="M1058" i="3" s="1"/>
  <c r="L992" i="3"/>
  <c r="M992" i="3" s="1"/>
  <c r="L1046" i="3"/>
  <c r="L1682" i="3"/>
  <c r="L1592" i="3"/>
  <c r="M1592" i="3" s="1"/>
  <c r="L1574" i="3"/>
  <c r="M1574" i="3" s="1"/>
  <c r="L1370" i="3"/>
  <c r="M1370" i="3" s="1"/>
  <c r="L1292" i="3"/>
  <c r="L1280" i="3"/>
  <c r="M1280" i="3" s="1"/>
  <c r="L944" i="3"/>
  <c r="L776" i="3"/>
  <c r="M776" i="3" s="1"/>
  <c r="L692" i="3"/>
  <c r="M692" i="3" s="1"/>
  <c r="L620" i="3"/>
  <c r="M620" i="3" s="1"/>
  <c r="L536" i="3"/>
  <c r="M536" i="3" s="1"/>
  <c r="L452" i="3"/>
  <c r="L1100" i="3"/>
  <c r="L1742" i="3"/>
  <c r="M1742" i="3" s="1"/>
  <c r="L1142" i="3"/>
  <c r="M1142" i="3" s="1"/>
  <c r="L1622" i="3"/>
  <c r="M1622" i="3" s="1"/>
  <c r="L1586" i="3"/>
  <c r="L1568" i="3"/>
  <c r="M1568" i="3" s="1"/>
  <c r="L1550" i="3"/>
  <c r="L1520" i="3"/>
  <c r="M1520" i="3" s="1"/>
  <c r="L1202" i="3"/>
  <c r="M1202" i="3" s="1"/>
  <c r="L1094" i="3"/>
  <c r="M1094" i="3" s="1"/>
  <c r="L926" i="3"/>
  <c r="M926" i="3" s="1"/>
  <c r="L1820" i="3"/>
  <c r="L1472" i="3"/>
  <c r="L1454" i="3"/>
  <c r="M1454" i="3" s="1"/>
  <c r="L1406" i="3"/>
  <c r="M1406" i="3" s="1"/>
  <c r="L998" i="3"/>
  <c r="M998" i="3" s="1"/>
  <c r="L938" i="3"/>
  <c r="M938" i="3" s="1"/>
  <c r="L728" i="3"/>
  <c r="M728" i="3" s="1"/>
  <c r="L404" i="3"/>
  <c r="L1388" i="3"/>
  <c r="M1388" i="3" s="1"/>
  <c r="L1052" i="3"/>
  <c r="M1052" i="3" s="1"/>
  <c r="L764" i="3"/>
  <c r="M764" i="3" s="1"/>
  <c r="L1719" i="3"/>
  <c r="M1719" i="3" s="1"/>
  <c r="L1663" i="3"/>
  <c r="L1567" i="3"/>
  <c r="L1531" i="3"/>
  <c r="M1531" i="3" s="1"/>
  <c r="L918" i="3"/>
  <c r="M918" i="3" s="1"/>
  <c r="L63" i="3"/>
  <c r="M63" i="3" s="1"/>
  <c r="L27" i="3"/>
  <c r="L884" i="3"/>
  <c r="M884" i="3" s="1"/>
  <c r="L752" i="3"/>
  <c r="L440" i="3"/>
  <c r="M440" i="3" s="1"/>
  <c r="L428" i="3"/>
  <c r="M428" i="3" s="1"/>
  <c r="L416" i="3"/>
  <c r="M416" i="3" s="1"/>
  <c r="L260" i="3"/>
  <c r="M260" i="3" s="1"/>
  <c r="L1651" i="3"/>
  <c r="L740" i="3"/>
  <c r="L703" i="3"/>
  <c r="M703" i="3" s="1"/>
  <c r="L583" i="3"/>
  <c r="M583" i="3" s="1"/>
  <c r="L44" i="3"/>
  <c r="M44" i="3" s="1"/>
  <c r="L8" i="3"/>
  <c r="M8" i="3" s="1"/>
  <c r="L572" i="3"/>
  <c r="M572" i="3" s="1"/>
  <c r="L320" i="3"/>
  <c r="L308" i="3"/>
  <c r="M308" i="3" s="1"/>
  <c r="L687" i="3"/>
  <c r="M687" i="3" s="1"/>
  <c r="L1827" i="3"/>
  <c r="M1827" i="3" s="1"/>
  <c r="L1795" i="3"/>
  <c r="M1795" i="3" s="1"/>
  <c r="L1772" i="3"/>
  <c r="L1760" i="3"/>
  <c r="L1671" i="3"/>
  <c r="M1671" i="3" s="1"/>
  <c r="L1467" i="3"/>
  <c r="M1467" i="3" s="1"/>
  <c r="L1364" i="3"/>
  <c r="M1364" i="3" s="1"/>
  <c r="L1167" i="3"/>
  <c r="M1167" i="3" s="1"/>
  <c r="L1076" i="3"/>
  <c r="M1076" i="3" s="1"/>
  <c r="L990" i="3"/>
  <c r="L980" i="3"/>
  <c r="M980" i="3" s="1"/>
  <c r="L464" i="3"/>
  <c r="M464" i="3" s="1"/>
  <c r="L332" i="3"/>
  <c r="M332" i="3" s="1"/>
  <c r="L68" i="3"/>
  <c r="M68" i="3" s="1"/>
  <c r="L1771" i="3"/>
  <c r="L1759" i="3"/>
  <c r="L1748" i="3"/>
  <c r="M1748" i="3" s="1"/>
  <c r="L1316" i="3"/>
  <c r="M1316" i="3" s="1"/>
  <c r="L51" i="3"/>
  <c r="M51" i="3" s="1"/>
  <c r="L42" i="3"/>
  <c r="M42" i="3" s="1"/>
  <c r="L15" i="3"/>
  <c r="M15" i="3" s="1"/>
  <c r="L32" i="3"/>
  <c r="L1803" i="3"/>
  <c r="M1803" i="3" s="1"/>
  <c r="L1736" i="3"/>
  <c r="M1736" i="3" s="1"/>
  <c r="L1604" i="3"/>
  <c r="M1604" i="3" s="1"/>
  <c r="L966" i="3"/>
  <c r="M966" i="3" s="1"/>
  <c r="L1791" i="3"/>
  <c r="L1735" i="3"/>
  <c r="L1556" i="3"/>
  <c r="M1556" i="3" s="1"/>
  <c r="L1519" i="3"/>
  <c r="M1519" i="3" s="1"/>
  <c r="L1322" i="3"/>
  <c r="L1208" i="3"/>
  <c r="L1755" i="3"/>
  <c r="M1755" i="3" s="1"/>
  <c r="L1723" i="3"/>
  <c r="L1688" i="3"/>
  <c r="L39" i="3"/>
  <c r="L30" i="3"/>
  <c r="M30" i="3" s="1"/>
  <c r="L4" i="3"/>
  <c r="M4" i="3" s="1"/>
  <c r="L176" i="3"/>
  <c r="L1722" i="3"/>
  <c r="L1699" i="3"/>
  <c r="M1699" i="3" s="1"/>
  <c r="L1687" i="3"/>
  <c r="M1687" i="3" s="1"/>
  <c r="L1455" i="3"/>
  <c r="M1455" i="3" s="1"/>
  <c r="L1424" i="3"/>
  <c r="M1424" i="3" s="1"/>
  <c r="L1244" i="3"/>
  <c r="M1244" i="3" s="1"/>
  <c r="L1171" i="3"/>
  <c r="L1134" i="3"/>
  <c r="M1134" i="3" s="1"/>
  <c r="L1124" i="3"/>
  <c r="M1124" i="3" s="1"/>
  <c r="L1028" i="3"/>
  <c r="M1028" i="3" s="1"/>
  <c r="L942" i="3"/>
  <c r="M942" i="3" s="1"/>
  <c r="L932" i="3"/>
  <c r="L56" i="3"/>
  <c r="L20" i="3"/>
  <c r="M20" i="3" s="1"/>
  <c r="L3" i="3"/>
  <c r="M3" i="3" s="1"/>
  <c r="L1832" i="3"/>
  <c r="L1710" i="3"/>
  <c r="L1431" i="3"/>
  <c r="M1431" i="3" s="1"/>
  <c r="L1274" i="3"/>
  <c r="L2" i="3"/>
  <c r="L723" i="3"/>
  <c r="L1268" i="3"/>
  <c r="M1268" i="3" s="1"/>
  <c r="L1458" i="3"/>
  <c r="L138" i="3"/>
  <c r="L380" i="3"/>
  <c r="M380" i="3" s="1"/>
  <c r="L486" i="3"/>
  <c r="M486" i="3" s="1"/>
  <c r="L859" i="3"/>
  <c r="M859" i="3" s="1"/>
  <c r="L991" i="3"/>
  <c r="L175" i="3"/>
  <c r="M175" i="3" s="1"/>
  <c r="L1314" i="3"/>
  <c r="M1314" i="3" s="1"/>
  <c r="L1470" i="3"/>
  <c r="L1178" i="3"/>
  <c r="M1178" i="3" s="1"/>
  <c r="L1326" i="3"/>
  <c r="M1326" i="3" s="1"/>
  <c r="L1478" i="3"/>
  <c r="M1478" i="3" s="1"/>
  <c r="L546" i="3"/>
  <c r="L799" i="3"/>
  <c r="L1082" i="3"/>
  <c r="M1082" i="3" s="1"/>
  <c r="L1183" i="3"/>
  <c r="M1183" i="3" s="1"/>
  <c r="L1346" i="3"/>
  <c r="M1346" i="3" s="1"/>
  <c r="L415" i="3"/>
  <c r="M415" i="3" s="1"/>
  <c r="L872" i="3"/>
  <c r="M872" i="3" s="1"/>
  <c r="L1083" i="3"/>
  <c r="M1083" i="3" s="1"/>
  <c r="L1767" i="3"/>
  <c r="L1095" i="3"/>
  <c r="M1095" i="3" s="1"/>
  <c r="L1190" i="3"/>
  <c r="M1190" i="3" s="1"/>
  <c r="L1603" i="3"/>
  <c r="M1603" i="3" s="1"/>
  <c r="L1770" i="3"/>
  <c r="M1770" i="3" s="1"/>
  <c r="L267" i="3"/>
  <c r="L603" i="3"/>
  <c r="M603" i="3" s="1"/>
  <c r="L1782" i="3"/>
  <c r="M1782" i="3" s="1"/>
  <c r="L471" i="3"/>
  <c r="M471" i="3" s="1"/>
  <c r="L896" i="3"/>
  <c r="M896" i="3" s="1"/>
  <c r="L1107" i="3"/>
  <c r="M1107" i="3" s="1"/>
  <c r="L1423" i="3"/>
  <c r="M1423" i="3" s="1"/>
  <c r="L644" i="3"/>
  <c r="L846" i="3"/>
  <c r="L954" i="3"/>
  <c r="M954" i="3" s="1"/>
  <c r="L1226" i="3"/>
  <c r="M1226" i="3" s="1"/>
  <c r="L474" i="3"/>
  <c r="M474" i="3" s="1"/>
  <c r="L1676" i="3"/>
  <c r="L1857" i="3"/>
  <c r="M1857" i="3" s="1"/>
  <c r="L1809" i="3"/>
  <c r="M1809" i="3" s="1"/>
  <c r="L1761" i="3"/>
  <c r="M1761" i="3" s="1"/>
  <c r="L1713" i="3"/>
  <c r="L1665" i="3"/>
  <c r="M1665" i="3" s="1"/>
  <c r="L1641" i="3"/>
  <c r="M1641" i="3" s="1"/>
  <c r="L1629" i="3"/>
  <c r="L1617" i="3"/>
  <c r="M1617" i="3" s="1"/>
  <c r="L1605" i="3"/>
  <c r="M1605" i="3" s="1"/>
  <c r="L1593" i="3"/>
  <c r="M1593" i="3" s="1"/>
  <c r="L1581" i="3"/>
  <c r="M1581" i="3" s="1"/>
  <c r="L1569" i="3"/>
  <c r="M1569" i="3" s="1"/>
  <c r="L1557" i="3"/>
  <c r="M1557" i="3" s="1"/>
  <c r="L1545" i="3"/>
  <c r="M1545" i="3" s="1"/>
  <c r="L1509" i="3"/>
  <c r="M1509" i="3" s="1"/>
  <c r="L1497" i="3"/>
  <c r="M1497" i="3" s="1"/>
  <c r="L1485" i="3"/>
  <c r="M1485" i="3" s="1"/>
  <c r="L1473" i="3"/>
  <c r="M1473" i="3" s="1"/>
  <c r="L1461" i="3"/>
  <c r="L1449" i="3"/>
  <c r="M1449" i="3" s="1"/>
  <c r="L1437" i="3"/>
  <c r="M1437" i="3" s="1"/>
  <c r="L1425" i="3"/>
  <c r="M1425" i="3" s="1"/>
  <c r="L1401" i="3"/>
  <c r="M1401" i="3" s="1"/>
  <c r="L1389" i="3"/>
  <c r="M1389" i="3" s="1"/>
  <c r="L1365" i="3"/>
  <c r="M1365" i="3" s="1"/>
  <c r="L1353" i="3"/>
  <c r="M1353" i="3" s="1"/>
  <c r="L1329" i="3"/>
  <c r="M1329" i="3" s="1"/>
  <c r="L1317" i="3"/>
  <c r="M1317" i="3" s="1"/>
  <c r="L1293" i="3"/>
  <c r="M1293" i="3" s="1"/>
  <c r="L1281" i="3"/>
  <c r="M1281" i="3" s="1"/>
  <c r="L1257" i="3"/>
  <c r="L1245" i="3"/>
  <c r="M1245" i="3" s="1"/>
  <c r="L1221" i="3"/>
  <c r="M1221" i="3" s="1"/>
  <c r="L1209" i="3"/>
  <c r="M1209" i="3" s="1"/>
  <c r="L1185" i="3"/>
  <c r="M1185" i="3" s="1"/>
  <c r="L1173" i="3"/>
  <c r="M1173" i="3" s="1"/>
  <c r="L1149" i="3"/>
  <c r="M1149" i="3" s="1"/>
  <c r="L1137" i="3"/>
  <c r="M1137" i="3" s="1"/>
  <c r="L1113" i="3"/>
  <c r="M1113" i="3" s="1"/>
  <c r="L1101" i="3"/>
  <c r="L1859" i="3"/>
  <c r="M1859" i="3" s="1"/>
  <c r="L1811" i="3"/>
  <c r="M1811" i="3" s="1"/>
  <c r="L1715" i="3"/>
  <c r="L1235" i="3"/>
  <c r="M1235" i="3" s="1"/>
  <c r="L1127" i="3"/>
  <c r="M1127" i="3" s="1"/>
  <c r="L1763" i="3"/>
  <c r="M1763" i="3" s="1"/>
  <c r="L1559" i="3"/>
  <c r="M1559" i="3" s="1"/>
  <c r="L1858" i="3"/>
  <c r="M1858" i="3" s="1"/>
  <c r="L1810" i="3"/>
  <c r="M1810" i="3" s="1"/>
  <c r="L1762" i="3"/>
  <c r="M1762" i="3" s="1"/>
  <c r="L1714" i="3"/>
  <c r="M1714" i="3" s="1"/>
  <c r="L1666" i="3"/>
  <c r="M1666" i="3" s="1"/>
  <c r="L1654" i="3"/>
  <c r="M1654" i="3" s="1"/>
  <c r="L1642" i="3"/>
  <c r="M1642" i="3" s="1"/>
  <c r="L1630" i="3"/>
  <c r="L1618" i="3"/>
  <c r="M1618" i="3" s="1"/>
  <c r="L1606" i="3"/>
  <c r="M1606" i="3" s="1"/>
  <c r="L1594" i="3"/>
  <c r="M1594" i="3" s="1"/>
  <c r="L1582" i="3"/>
  <c r="M1582" i="3" s="1"/>
  <c r="L1570" i="3"/>
  <c r="M1570" i="3" s="1"/>
  <c r="L1558" i="3"/>
  <c r="M1558" i="3" s="1"/>
  <c r="L1510" i="3"/>
  <c r="M1510" i="3" s="1"/>
  <c r="L1498" i="3"/>
  <c r="M1498" i="3" s="1"/>
  <c r="L1486" i="3"/>
  <c r="M1486" i="3" s="1"/>
  <c r="L1474" i="3"/>
  <c r="M1474" i="3" s="1"/>
  <c r="L1462" i="3"/>
  <c r="L1450" i="3"/>
  <c r="M1450" i="3" s="1"/>
  <c r="L1438" i="3"/>
  <c r="M1438" i="3" s="1"/>
  <c r="L1426" i="3"/>
  <c r="M1426" i="3" s="1"/>
  <c r="L1402" i="3"/>
  <c r="M1402" i="3" s="1"/>
  <c r="L1390" i="3"/>
  <c r="M1390" i="3" s="1"/>
  <c r="L1366" i="3"/>
  <c r="M1366" i="3" s="1"/>
  <c r="L1354" i="3"/>
  <c r="M1354" i="3" s="1"/>
  <c r="L1330" i="3"/>
  <c r="M1330" i="3" s="1"/>
  <c r="L1318" i="3"/>
  <c r="M1318" i="3" s="1"/>
  <c r="L1294" i="3"/>
  <c r="M1294" i="3" s="1"/>
  <c r="L1282" i="3"/>
  <c r="M1282" i="3" s="1"/>
  <c r="L1258" i="3"/>
  <c r="M1258" i="3" s="1"/>
  <c r="L1246" i="3"/>
  <c r="M1246" i="3" s="1"/>
  <c r="L1234" i="3"/>
  <c r="M1234" i="3" s="1"/>
  <c r="L1222" i="3"/>
  <c r="M1222" i="3" s="1"/>
  <c r="L1210" i="3"/>
  <c r="M1210" i="3" s="1"/>
  <c r="L1186" i="3"/>
  <c r="M1186" i="3" s="1"/>
  <c r="L1174" i="3"/>
  <c r="M1174" i="3" s="1"/>
  <c r="L1150" i="3"/>
  <c r="M1150" i="3" s="1"/>
  <c r="L1138" i="3"/>
  <c r="M1138" i="3" s="1"/>
  <c r="L1126" i="3"/>
  <c r="M1126" i="3" s="1"/>
  <c r="L1114" i="3"/>
  <c r="M1114" i="3" s="1"/>
  <c r="L1102" i="3"/>
  <c r="M1102" i="3" s="1"/>
  <c r="L34" i="3"/>
  <c r="M34" i="3" s="1"/>
  <c r="L45" i="3"/>
  <c r="L1860" i="3"/>
  <c r="M1860" i="3" s="1"/>
  <c r="L1848" i="3"/>
  <c r="M1848" i="3" s="1"/>
  <c r="L1836" i="3"/>
  <c r="M1836" i="3" s="1"/>
  <c r="L1824" i="3"/>
  <c r="M1824" i="3" s="1"/>
  <c r="L1812" i="3"/>
  <c r="M1812" i="3" s="1"/>
  <c r="L1800" i="3"/>
  <c r="M1800" i="3" s="1"/>
  <c r="L1788" i="3"/>
  <c r="M1788" i="3" s="1"/>
  <c r="L1776" i="3"/>
  <c r="M1776" i="3" s="1"/>
  <c r="L1764" i="3"/>
  <c r="M1764" i="3" s="1"/>
  <c r="L1752" i="3"/>
  <c r="M1752" i="3" s="1"/>
  <c r="L1740" i="3"/>
  <c r="M1740" i="3" s="1"/>
  <c r="L1728" i="3"/>
  <c r="M1728" i="3" s="1"/>
  <c r="L1716" i="3"/>
  <c r="M1716" i="3" s="1"/>
  <c r="L1704" i="3"/>
  <c r="M1704" i="3" s="1"/>
  <c r="L1692" i="3"/>
  <c r="M1692" i="3" s="1"/>
  <c r="L1680" i="3"/>
  <c r="M1680" i="3" s="1"/>
  <c r="L1668" i="3"/>
  <c r="M1668" i="3" s="1"/>
  <c r="L1656" i="3"/>
  <c r="M1656" i="3" s="1"/>
  <c r="L1644" i="3"/>
  <c r="M1644" i="3" s="1"/>
  <c r="L1632" i="3"/>
  <c r="M1632" i="3" s="1"/>
  <c r="L1620" i="3"/>
  <c r="M1620" i="3" s="1"/>
  <c r="L1608" i="3"/>
  <c r="M1608" i="3" s="1"/>
  <c r="L1596" i="3"/>
  <c r="M1596" i="3" s="1"/>
  <c r="L1584" i="3"/>
  <c r="M1584" i="3" s="1"/>
  <c r="L1572" i="3"/>
  <c r="M1572" i="3" s="1"/>
  <c r="L1560" i="3"/>
  <c r="M1560" i="3" s="1"/>
  <c r="L1548" i="3"/>
  <c r="M1548" i="3" s="1"/>
  <c r="L1536" i="3"/>
  <c r="M1536" i="3" s="1"/>
  <c r="L1524" i="3"/>
  <c r="M1524" i="3" s="1"/>
  <c r="L1512" i="3"/>
  <c r="M1512" i="3" s="1"/>
  <c r="L1500" i="3"/>
  <c r="M1500" i="3" s="1"/>
  <c r="L1488" i="3"/>
  <c r="M1488" i="3" s="1"/>
  <c r="L1476" i="3"/>
  <c r="M1476" i="3" s="1"/>
  <c r="L1464" i="3"/>
  <c r="M1464" i="3" s="1"/>
  <c r="L1452" i="3"/>
  <c r="M1452" i="3" s="1"/>
  <c r="L1440" i="3"/>
  <c r="M1440" i="3" s="1"/>
  <c r="L1428" i="3"/>
  <c r="M1428" i="3" s="1"/>
  <c r="L1416" i="3"/>
  <c r="M1416" i="3" s="1"/>
  <c r="L1404" i="3"/>
  <c r="M1404" i="3" s="1"/>
  <c r="L1392" i="3"/>
  <c r="M1392" i="3" s="1"/>
  <c r="L1380" i="3"/>
  <c r="M1380" i="3" s="1"/>
  <c r="L1368" i="3"/>
  <c r="M1368" i="3" s="1"/>
  <c r="L1356" i="3"/>
  <c r="M1356" i="3" s="1"/>
  <c r="L1344" i="3"/>
  <c r="M1344" i="3" s="1"/>
  <c r="L1332" i="3"/>
  <c r="M1332" i="3" s="1"/>
  <c r="L1320" i="3"/>
  <c r="M1320" i="3" s="1"/>
  <c r="L1308" i="3"/>
  <c r="M1308" i="3" s="1"/>
  <c r="L1296" i="3"/>
  <c r="M1296" i="3" s="1"/>
  <c r="L1284" i="3"/>
  <c r="M1284" i="3" s="1"/>
  <c r="L1272" i="3"/>
  <c r="M1272" i="3" s="1"/>
  <c r="L1260" i="3"/>
  <c r="M1260" i="3" s="1"/>
  <c r="L1248" i="3"/>
  <c r="M1248" i="3" s="1"/>
  <c r="L1236" i="3"/>
  <c r="M1236" i="3" s="1"/>
  <c r="L1224" i="3"/>
  <c r="M1224" i="3" s="1"/>
  <c r="L1212" i="3"/>
  <c r="M1212" i="3" s="1"/>
  <c r="L1200" i="3"/>
  <c r="M1200" i="3" s="1"/>
  <c r="L1188" i="3"/>
  <c r="M1188" i="3" s="1"/>
  <c r="L1176" i="3"/>
  <c r="M1176" i="3" s="1"/>
  <c r="L1164" i="3"/>
  <c r="M1164" i="3" s="1"/>
  <c r="L1152" i="3"/>
  <c r="M1152" i="3" s="1"/>
  <c r="L1140" i="3"/>
  <c r="M1140" i="3" s="1"/>
  <c r="L1128" i="3"/>
  <c r="M1128" i="3" s="1"/>
  <c r="L1116" i="3"/>
  <c r="M1116" i="3" s="1"/>
  <c r="L1104" i="3"/>
  <c r="M1104" i="3" s="1"/>
  <c r="L1092" i="3"/>
  <c r="M1092" i="3" s="1"/>
  <c r="L1080" i="3"/>
  <c r="M1080" i="3" s="1"/>
  <c r="L1068" i="3"/>
  <c r="M1068" i="3" s="1"/>
  <c r="L1056" i="3"/>
  <c r="M1056" i="3" s="1"/>
  <c r="L1044" i="3"/>
  <c r="M1044" i="3" s="1"/>
  <c r="L1032" i="3"/>
  <c r="M1032" i="3" s="1"/>
  <c r="L1020" i="3"/>
  <c r="M1020" i="3" s="1"/>
  <c r="L1008" i="3"/>
  <c r="M1008" i="3" s="1"/>
  <c r="L996" i="3"/>
  <c r="M996" i="3" s="1"/>
  <c r="L984" i="3"/>
  <c r="M984" i="3" s="1"/>
  <c r="L972" i="3"/>
  <c r="M972" i="3" s="1"/>
  <c r="L960" i="3"/>
  <c r="M960" i="3" s="1"/>
  <c r="L948" i="3"/>
  <c r="M948" i="3" s="1"/>
  <c r="L936" i="3"/>
  <c r="M936" i="3" s="1"/>
  <c r="L924" i="3"/>
  <c r="M924" i="3" s="1"/>
  <c r="L912" i="3"/>
  <c r="M912" i="3" s="1"/>
  <c r="L900" i="3"/>
  <c r="M900" i="3" s="1"/>
  <c r="L888" i="3"/>
  <c r="M888" i="3" s="1"/>
  <c r="L876" i="3"/>
  <c r="M876" i="3" s="1"/>
  <c r="L864" i="3"/>
  <c r="M864" i="3" s="1"/>
  <c r="L852" i="3"/>
  <c r="M852" i="3" s="1"/>
  <c r="L840" i="3"/>
  <c r="M840" i="3" s="1"/>
  <c r="L828" i="3"/>
  <c r="M828" i="3" s="1"/>
  <c r="L816" i="3"/>
  <c r="M816" i="3" s="1"/>
  <c r="L804" i="3"/>
  <c r="M804" i="3" s="1"/>
  <c r="L792" i="3"/>
  <c r="M792" i="3" s="1"/>
  <c r="L780" i="3"/>
  <c r="M780" i="3" s="1"/>
  <c r="L768" i="3"/>
  <c r="M768" i="3" s="1"/>
  <c r="L756" i="3"/>
  <c r="M756" i="3" s="1"/>
  <c r="L744" i="3"/>
  <c r="M744" i="3" s="1"/>
  <c r="L732" i="3"/>
  <c r="M732" i="3" s="1"/>
  <c r="L720" i="3"/>
  <c r="M720" i="3" s="1"/>
  <c r="L708" i="3"/>
  <c r="M708" i="3" s="1"/>
  <c r="L696" i="3"/>
  <c r="M696" i="3" s="1"/>
  <c r="L684" i="3"/>
  <c r="M684" i="3" s="1"/>
  <c r="L672" i="3"/>
  <c r="M672" i="3" s="1"/>
  <c r="L660" i="3"/>
  <c r="M660" i="3" s="1"/>
  <c r="L648" i="3"/>
  <c r="M648" i="3" s="1"/>
  <c r="L636" i="3"/>
  <c r="M636" i="3" s="1"/>
  <c r="L624" i="3"/>
  <c r="M624" i="3" s="1"/>
  <c r="L612" i="3"/>
  <c r="M612" i="3" s="1"/>
  <c r="L600" i="3"/>
  <c r="M600" i="3" s="1"/>
  <c r="L588" i="3"/>
  <c r="M588" i="3" s="1"/>
  <c r="L576" i="3"/>
  <c r="M576" i="3" s="1"/>
  <c r="L564" i="3"/>
  <c r="M564" i="3" s="1"/>
  <c r="L552" i="3"/>
  <c r="M552" i="3" s="1"/>
  <c r="L540" i="3"/>
  <c r="M540" i="3" s="1"/>
  <c r="L528" i="3"/>
  <c r="M528" i="3" s="1"/>
  <c r="L516" i="3"/>
  <c r="M516" i="3" s="1"/>
  <c r="L504" i="3"/>
  <c r="M504" i="3" s="1"/>
  <c r="L492" i="3"/>
  <c r="M492" i="3" s="1"/>
  <c r="L480" i="3"/>
  <c r="M480" i="3" s="1"/>
  <c r="L468" i="3"/>
  <c r="M468" i="3" s="1"/>
  <c r="L456" i="3"/>
  <c r="M456" i="3" s="1"/>
  <c r="L444" i="3"/>
  <c r="M444" i="3" s="1"/>
  <c r="L432" i="3"/>
  <c r="M432" i="3" s="1"/>
  <c r="L420" i="3"/>
  <c r="M420" i="3" s="1"/>
  <c r="L408" i="3"/>
  <c r="M408" i="3" s="1"/>
  <c r="L396" i="3"/>
  <c r="M396" i="3" s="1"/>
  <c r="L384" i="3"/>
  <c r="M384" i="3" s="1"/>
  <c r="L372" i="3"/>
  <c r="M372" i="3" s="1"/>
  <c r="L360" i="3"/>
  <c r="M360" i="3" s="1"/>
  <c r="L348" i="3"/>
  <c r="M348" i="3" s="1"/>
  <c r="L336" i="3"/>
  <c r="M336" i="3" s="1"/>
  <c r="L324" i="3"/>
  <c r="M324" i="3" s="1"/>
  <c r="L312" i="3"/>
  <c r="M312" i="3" s="1"/>
  <c r="L300" i="3"/>
  <c r="M300" i="3" s="1"/>
  <c r="L288" i="3"/>
  <c r="M288" i="3" s="1"/>
  <c r="L276" i="3"/>
  <c r="M276" i="3" s="1"/>
  <c r="L264" i="3"/>
  <c r="M264" i="3" s="1"/>
  <c r="L252" i="3"/>
  <c r="M252" i="3" s="1"/>
  <c r="L240" i="3"/>
  <c r="M240" i="3" s="1"/>
  <c r="L228" i="3"/>
  <c r="M228" i="3" s="1"/>
  <c r="L216" i="3"/>
  <c r="M216" i="3" s="1"/>
  <c r="L204" i="3"/>
  <c r="M204" i="3" s="1"/>
  <c r="L192" i="3"/>
  <c r="M192" i="3" s="1"/>
  <c r="L180" i="3"/>
  <c r="M180" i="3" s="1"/>
  <c r="L168" i="3"/>
  <c r="M168" i="3" s="1"/>
  <c r="L156" i="3"/>
  <c r="M156" i="3" s="1"/>
  <c r="L144" i="3"/>
  <c r="M144" i="3" s="1"/>
  <c r="L132" i="3"/>
  <c r="M132" i="3" s="1"/>
  <c r="L120" i="3"/>
  <c r="M120" i="3" s="1"/>
  <c r="L108" i="3"/>
  <c r="M108" i="3" s="1"/>
  <c r="L96" i="3"/>
  <c r="M96" i="3" s="1"/>
  <c r="L84" i="3"/>
  <c r="M84" i="3" s="1"/>
  <c r="L72" i="3"/>
  <c r="M72" i="3" s="1"/>
  <c r="L60" i="3"/>
  <c r="M60" i="3" s="1"/>
  <c r="L48" i="3"/>
  <c r="M48" i="3" s="1"/>
  <c r="L36" i="3"/>
  <c r="M36" i="3" s="1"/>
  <c r="L24" i="3"/>
  <c r="M24" i="3" s="1"/>
  <c r="L12" i="3"/>
  <c r="M12" i="3" s="1"/>
  <c r="M152" i="3"/>
  <c r="M104" i="3"/>
  <c r="L1853" i="3"/>
  <c r="M1853" i="3" s="1"/>
  <c r="L1841" i="3"/>
  <c r="M1841" i="3" s="1"/>
  <c r="L1829" i="3"/>
  <c r="M1829" i="3" s="1"/>
  <c r="L1817" i="3"/>
  <c r="M1817" i="3" s="1"/>
  <c r="L1805" i="3"/>
  <c r="M1805" i="3" s="1"/>
  <c r="L1793" i="3"/>
  <c r="M1793" i="3" s="1"/>
  <c r="L1781" i="3"/>
  <c r="M1781" i="3" s="1"/>
  <c r="L1769" i="3"/>
  <c r="M1769" i="3" s="1"/>
  <c r="L1757" i="3"/>
  <c r="M1757" i="3" s="1"/>
  <c r="L1745" i="3"/>
  <c r="M1745" i="3" s="1"/>
  <c r="L1733" i="3"/>
  <c r="M1733" i="3" s="1"/>
  <c r="L1721" i="3"/>
  <c r="M1721" i="3" s="1"/>
  <c r="L1709" i="3"/>
  <c r="M1709" i="3" s="1"/>
  <c r="L1697" i="3"/>
  <c r="M1697" i="3" s="1"/>
  <c r="L1685" i="3"/>
  <c r="M1685" i="3" s="1"/>
  <c r="L1673" i="3"/>
  <c r="M1673" i="3" s="1"/>
  <c r="L1661" i="3"/>
  <c r="M1661" i="3" s="1"/>
  <c r="L1649" i="3"/>
  <c r="M1649" i="3" s="1"/>
  <c r="L1637" i="3"/>
  <c r="M1637" i="3" s="1"/>
  <c r="L1625" i="3"/>
  <c r="M1625" i="3" s="1"/>
  <c r="L1613" i="3"/>
  <c r="M1613" i="3" s="1"/>
  <c r="L1601" i="3"/>
  <c r="M1601" i="3" s="1"/>
  <c r="L1589" i="3"/>
  <c r="M1589" i="3" s="1"/>
  <c r="L1577" i="3"/>
  <c r="M1577" i="3" s="1"/>
  <c r="L1565" i="3"/>
  <c r="M1565" i="3" s="1"/>
  <c r="L1553" i="3"/>
  <c r="M1553" i="3" s="1"/>
  <c r="L1541" i="3"/>
  <c r="M1541" i="3" s="1"/>
  <c r="L1529" i="3"/>
  <c r="M1529" i="3" s="1"/>
  <c r="L1517" i="3"/>
  <c r="M1517" i="3" s="1"/>
  <c r="L1505" i="3"/>
  <c r="M1505" i="3" s="1"/>
  <c r="L1493" i="3"/>
  <c r="M1493" i="3" s="1"/>
  <c r="L1481" i="3"/>
  <c r="M1481" i="3" s="1"/>
  <c r="L1469" i="3"/>
  <c r="M1469" i="3" s="1"/>
  <c r="L1457" i="3"/>
  <c r="M1457" i="3" s="1"/>
  <c r="L1445" i="3"/>
  <c r="M1445" i="3" s="1"/>
  <c r="L1433" i="3"/>
  <c r="M1433" i="3" s="1"/>
  <c r="L1421" i="3"/>
  <c r="M1421" i="3" s="1"/>
  <c r="L1409" i="3"/>
  <c r="M1409" i="3" s="1"/>
  <c r="L1397" i="3"/>
  <c r="M1397" i="3" s="1"/>
  <c r="L1385" i="3"/>
  <c r="M1385" i="3" s="1"/>
  <c r="L1373" i="3"/>
  <c r="M1373" i="3" s="1"/>
  <c r="L1361" i="3"/>
  <c r="M1361" i="3" s="1"/>
  <c r="L1349" i="3"/>
  <c r="M1349" i="3" s="1"/>
  <c r="L1337" i="3"/>
  <c r="M1337" i="3" s="1"/>
  <c r="L1325" i="3"/>
  <c r="M1325" i="3" s="1"/>
  <c r="L1313" i="3"/>
  <c r="M1313" i="3" s="1"/>
  <c r="L1301" i="3"/>
  <c r="M1301" i="3" s="1"/>
  <c r="L1289" i="3"/>
  <c r="M1289" i="3" s="1"/>
  <c r="L1277" i="3"/>
  <c r="M1277" i="3" s="1"/>
  <c r="L1265" i="3"/>
  <c r="M1265" i="3" s="1"/>
  <c r="L1253" i="3"/>
  <c r="M1253" i="3" s="1"/>
  <c r="L1241" i="3"/>
  <c r="M1241" i="3" s="1"/>
  <c r="L1229" i="3"/>
  <c r="M1229" i="3" s="1"/>
  <c r="L1217" i="3"/>
  <c r="M1217" i="3" s="1"/>
  <c r="L1205" i="3"/>
  <c r="M1205" i="3" s="1"/>
  <c r="L1193" i="3"/>
  <c r="M1193" i="3" s="1"/>
  <c r="L1181" i="3"/>
  <c r="M1181" i="3" s="1"/>
  <c r="L1169" i="3"/>
  <c r="M1169" i="3" s="1"/>
  <c r="L1157" i="3"/>
  <c r="M1157" i="3" s="1"/>
  <c r="L1145" i="3"/>
  <c r="M1145" i="3" s="1"/>
  <c r="L1133" i="3"/>
  <c r="M1133" i="3" s="1"/>
  <c r="L1121" i="3"/>
  <c r="M1121" i="3" s="1"/>
  <c r="L1109" i="3"/>
  <c r="M1109" i="3" s="1"/>
  <c r="L1097" i="3"/>
  <c r="M1097" i="3" s="1"/>
  <c r="L1085" i="3"/>
  <c r="M1085" i="3" s="1"/>
  <c r="L1073" i="3"/>
  <c r="M1073" i="3" s="1"/>
  <c r="L1061" i="3"/>
  <c r="M1061" i="3" s="1"/>
  <c r="L1049" i="3"/>
  <c r="M1049" i="3" s="1"/>
  <c r="L1037" i="3"/>
  <c r="M1037" i="3" s="1"/>
  <c r="L1025" i="3"/>
  <c r="M1025" i="3" s="1"/>
  <c r="L1013" i="3"/>
  <c r="M1013" i="3" s="1"/>
  <c r="L1001" i="3"/>
  <c r="M1001" i="3" s="1"/>
  <c r="L989" i="3"/>
  <c r="M989" i="3" s="1"/>
  <c r="L977" i="3"/>
  <c r="M977" i="3" s="1"/>
  <c r="L965" i="3"/>
  <c r="M965" i="3" s="1"/>
  <c r="L953" i="3"/>
  <c r="M953" i="3" s="1"/>
  <c r="L941" i="3"/>
  <c r="M941" i="3" s="1"/>
  <c r="L929" i="3"/>
  <c r="M929" i="3" s="1"/>
  <c r="L917" i="3"/>
  <c r="M917" i="3" s="1"/>
  <c r="L905" i="3"/>
  <c r="M905" i="3" s="1"/>
  <c r="L893" i="3"/>
  <c r="M893" i="3" s="1"/>
  <c r="L881" i="3"/>
  <c r="M881" i="3" s="1"/>
  <c r="L869" i="3"/>
  <c r="M869" i="3" s="1"/>
  <c r="L857" i="3"/>
  <c r="M857" i="3" s="1"/>
  <c r="L845" i="3"/>
  <c r="M845" i="3" s="1"/>
  <c r="L833" i="3"/>
  <c r="M833" i="3" s="1"/>
  <c r="L821" i="3"/>
  <c r="M821" i="3" s="1"/>
  <c r="L809" i="3"/>
  <c r="M809" i="3" s="1"/>
  <c r="L797" i="3"/>
  <c r="M797" i="3" s="1"/>
  <c r="L785" i="3"/>
  <c r="M785" i="3" s="1"/>
  <c r="L773" i="3"/>
  <c r="M773" i="3" s="1"/>
  <c r="L761" i="3"/>
  <c r="M761" i="3" s="1"/>
  <c r="L749" i="3"/>
  <c r="M749" i="3" s="1"/>
  <c r="L737" i="3"/>
  <c r="M737" i="3" s="1"/>
  <c r="L725" i="3"/>
  <c r="M725" i="3" s="1"/>
  <c r="L713" i="3"/>
  <c r="M713" i="3" s="1"/>
  <c r="L701" i="3"/>
  <c r="M701" i="3" s="1"/>
  <c r="L689" i="3"/>
  <c r="M689" i="3" s="1"/>
  <c r="L677" i="3"/>
  <c r="M677" i="3" s="1"/>
  <c r="L653" i="3"/>
  <c r="M653" i="3" s="1"/>
  <c r="L641" i="3"/>
  <c r="M641" i="3" s="1"/>
  <c r="L629" i="3"/>
  <c r="M629" i="3" s="1"/>
  <c r="L617" i="3"/>
  <c r="M617" i="3" s="1"/>
  <c r="L605" i="3"/>
  <c r="M605" i="3" s="1"/>
  <c r="L593" i="3"/>
  <c r="M593" i="3" s="1"/>
  <c r="L581" i="3"/>
  <c r="M581" i="3" s="1"/>
  <c r="L569" i="3"/>
  <c r="M569" i="3" s="1"/>
  <c r="L557" i="3"/>
  <c r="M557" i="3" s="1"/>
  <c r="L545" i="3"/>
  <c r="M545" i="3" s="1"/>
  <c r="L533" i="3"/>
  <c r="M533" i="3" s="1"/>
  <c r="L521" i="3"/>
  <c r="M521" i="3" s="1"/>
  <c r="L509" i="3"/>
  <c r="M509" i="3" s="1"/>
  <c r="L497" i="3"/>
  <c r="M497" i="3" s="1"/>
  <c r="L485" i="3"/>
  <c r="M485" i="3" s="1"/>
  <c r="L473" i="3"/>
  <c r="M473" i="3" s="1"/>
  <c r="L461" i="3"/>
  <c r="M461" i="3" s="1"/>
  <c r="L449" i="3"/>
  <c r="M449" i="3" s="1"/>
  <c r="L437" i="3"/>
  <c r="M437" i="3" s="1"/>
  <c r="L425" i="3"/>
  <c r="M425" i="3" s="1"/>
  <c r="L413" i="3"/>
  <c r="M413" i="3" s="1"/>
  <c r="L401" i="3"/>
  <c r="M401" i="3" s="1"/>
  <c r="L389" i="3"/>
  <c r="M389" i="3" s="1"/>
  <c r="L377" i="3"/>
  <c r="M377" i="3" s="1"/>
  <c r="L365" i="3"/>
  <c r="M365" i="3" s="1"/>
  <c r="L353" i="3"/>
  <c r="M353" i="3" s="1"/>
  <c r="L341" i="3"/>
  <c r="M341" i="3" s="1"/>
  <c r="L329" i="3"/>
  <c r="M329" i="3" s="1"/>
  <c r="L317" i="3"/>
  <c r="M317" i="3" s="1"/>
  <c r="L305" i="3"/>
  <c r="M305" i="3" s="1"/>
  <c r="L293" i="3"/>
  <c r="M293" i="3" s="1"/>
  <c r="L281" i="3"/>
  <c r="M281" i="3" s="1"/>
  <c r="L269" i="3"/>
  <c r="M269" i="3" s="1"/>
  <c r="L257" i="3"/>
  <c r="M257" i="3" s="1"/>
  <c r="L245" i="3"/>
  <c r="M245" i="3" s="1"/>
  <c r="L233" i="3"/>
  <c r="M233" i="3" s="1"/>
  <c r="L221" i="3"/>
  <c r="M221" i="3" s="1"/>
  <c r="L209" i="3"/>
  <c r="M209" i="3" s="1"/>
  <c r="L197" i="3"/>
  <c r="M197" i="3" s="1"/>
  <c r="L185" i="3"/>
  <c r="M185" i="3" s="1"/>
  <c r="L173" i="3"/>
  <c r="M173" i="3" s="1"/>
  <c r="L161" i="3"/>
  <c r="M161" i="3" s="1"/>
  <c r="L137" i="3"/>
  <c r="M137" i="3" s="1"/>
  <c r="L125" i="3"/>
  <c r="M125" i="3" s="1"/>
  <c r="L113" i="3"/>
  <c r="M113" i="3" s="1"/>
  <c r="L101" i="3"/>
  <c r="M101" i="3" s="1"/>
  <c r="L89" i="3"/>
  <c r="M89" i="3" s="1"/>
  <c r="L77" i="3"/>
  <c r="M77" i="3" s="1"/>
  <c r="L65" i="3"/>
  <c r="M65" i="3" s="1"/>
  <c r="L53" i="3"/>
  <c r="M53" i="3" s="1"/>
  <c r="L41" i="3"/>
  <c r="M41" i="3" s="1"/>
  <c r="L29" i="3"/>
  <c r="M29" i="3" s="1"/>
  <c r="L17" i="3"/>
  <c r="M17" i="3" s="1"/>
  <c r="L1861" i="3"/>
  <c r="M1861" i="3" s="1"/>
  <c r="L1849" i="3"/>
  <c r="M1849" i="3" s="1"/>
  <c r="L1837" i="3"/>
  <c r="M1837" i="3" s="1"/>
  <c r="L1825" i="3"/>
  <c r="M1825" i="3" s="1"/>
  <c r="L1813" i="3"/>
  <c r="M1813" i="3" s="1"/>
  <c r="L1801" i="3"/>
  <c r="M1801" i="3" s="1"/>
  <c r="L1789" i="3"/>
  <c r="M1789" i="3" s="1"/>
  <c r="L1777" i="3"/>
  <c r="L1765" i="3"/>
  <c r="M1765" i="3" s="1"/>
  <c r="L1753" i="3"/>
  <c r="M1753" i="3" s="1"/>
  <c r="L1741" i="3"/>
  <c r="M1741" i="3" s="1"/>
  <c r="L1729" i="3"/>
  <c r="M1729" i="3" s="1"/>
  <c r="L1717" i="3"/>
  <c r="M1717" i="3" s="1"/>
  <c r="L1705" i="3"/>
  <c r="M1705" i="3" s="1"/>
  <c r="L1693" i="3"/>
  <c r="M1693" i="3" s="1"/>
  <c r="L1681" i="3"/>
  <c r="M1681" i="3" s="1"/>
  <c r="L1669" i="3"/>
  <c r="M1669" i="3" s="1"/>
  <c r="L1657" i="3"/>
  <c r="M1657" i="3" s="1"/>
  <c r="L1645" i="3"/>
  <c r="M1645" i="3" s="1"/>
  <c r="L1633" i="3"/>
  <c r="M1633" i="3" s="1"/>
  <c r="L1621" i="3"/>
  <c r="M1621" i="3" s="1"/>
  <c r="L1609" i="3"/>
  <c r="M1609" i="3" s="1"/>
  <c r="L1597" i="3"/>
  <c r="M1597" i="3" s="1"/>
  <c r="L1585" i="3"/>
  <c r="M1585" i="3" s="1"/>
  <c r="L1573" i="3"/>
  <c r="M1573" i="3" s="1"/>
  <c r="L1561" i="3"/>
  <c r="M1561" i="3" s="1"/>
  <c r="L1549" i="3"/>
  <c r="M1549" i="3" s="1"/>
  <c r="L1537" i="3"/>
  <c r="M1537" i="3" s="1"/>
  <c r="L1525" i="3"/>
  <c r="M1525" i="3" s="1"/>
  <c r="L1513" i="3"/>
  <c r="M1513" i="3" s="1"/>
  <c r="L1501" i="3"/>
  <c r="M1501" i="3" s="1"/>
  <c r="L1489" i="3"/>
  <c r="M1489" i="3" s="1"/>
  <c r="L1477" i="3"/>
  <c r="M1477" i="3" s="1"/>
  <c r="L1465" i="3"/>
  <c r="M1465" i="3" s="1"/>
  <c r="L1453" i="3"/>
  <c r="M1453" i="3" s="1"/>
  <c r="L1441" i="3"/>
  <c r="M1441" i="3" s="1"/>
  <c r="L1429" i="3"/>
  <c r="M1429" i="3" s="1"/>
  <c r="L1417" i="3"/>
  <c r="M1417" i="3" s="1"/>
  <c r="L1405" i="3"/>
  <c r="M1405" i="3" s="1"/>
  <c r="L1393" i="3"/>
  <c r="M1393" i="3" s="1"/>
  <c r="L1381" i="3"/>
  <c r="M1381" i="3" s="1"/>
  <c r="L1369" i="3"/>
  <c r="M1369" i="3" s="1"/>
  <c r="L1357" i="3"/>
  <c r="M1357" i="3" s="1"/>
  <c r="L1345" i="3"/>
  <c r="M1345" i="3" s="1"/>
  <c r="L1333" i="3"/>
  <c r="M1333" i="3" s="1"/>
  <c r="L1321" i="3"/>
  <c r="M1321" i="3" s="1"/>
  <c r="L1309" i="3"/>
  <c r="M1309" i="3" s="1"/>
  <c r="L1297" i="3"/>
  <c r="M1297" i="3" s="1"/>
  <c r="L1285" i="3"/>
  <c r="M1285" i="3" s="1"/>
  <c r="L1273" i="3"/>
  <c r="M1273" i="3" s="1"/>
  <c r="L1261" i="3"/>
  <c r="M1261" i="3" s="1"/>
  <c r="L1249" i="3"/>
  <c r="M1249" i="3" s="1"/>
  <c r="L1237" i="3"/>
  <c r="M1237" i="3" s="1"/>
  <c r="L1225" i="3"/>
  <c r="M1225" i="3" s="1"/>
  <c r="L1213" i="3"/>
  <c r="M1213" i="3" s="1"/>
  <c r="L1201" i="3"/>
  <c r="M1201" i="3" s="1"/>
  <c r="L1189" i="3"/>
  <c r="M1189" i="3" s="1"/>
  <c r="L1177" i="3"/>
  <c r="M1177" i="3" s="1"/>
  <c r="L1165" i="3"/>
  <c r="M1165" i="3" s="1"/>
  <c r="L1153" i="3"/>
  <c r="M1153" i="3" s="1"/>
  <c r="L1141" i="3"/>
  <c r="M1141" i="3" s="1"/>
  <c r="L1129" i="3"/>
  <c r="M1129" i="3" s="1"/>
  <c r="L1117" i="3"/>
  <c r="M1117" i="3" s="1"/>
  <c r="L1105" i="3"/>
  <c r="M1105" i="3" s="1"/>
  <c r="L1093" i="3"/>
  <c r="M1093" i="3" s="1"/>
  <c r="L1081" i="3"/>
  <c r="M1081" i="3" s="1"/>
  <c r="L1069" i="3"/>
  <c r="M1069" i="3" s="1"/>
  <c r="L1057" i="3"/>
  <c r="M1057" i="3" s="1"/>
  <c r="L1045" i="3"/>
  <c r="M1045" i="3" s="1"/>
  <c r="L1033" i="3"/>
  <c r="M1033" i="3" s="1"/>
  <c r="M1639" i="3"/>
  <c r="L1021" i="3"/>
  <c r="M1021" i="3" s="1"/>
  <c r="L1009" i="3"/>
  <c r="M1009" i="3" s="1"/>
  <c r="L997" i="3"/>
  <c r="M997" i="3" s="1"/>
  <c r="L985" i="3"/>
  <c r="M985" i="3" s="1"/>
  <c r="L973" i="3"/>
  <c r="M973" i="3" s="1"/>
  <c r="L961" i="3"/>
  <c r="M961" i="3" s="1"/>
  <c r="L949" i="3"/>
  <c r="M949" i="3" s="1"/>
  <c r="L937" i="3"/>
  <c r="M937" i="3" s="1"/>
  <c r="L925" i="3"/>
  <c r="M925" i="3" s="1"/>
  <c r="L913" i="3"/>
  <c r="M913" i="3" s="1"/>
  <c r="L901" i="3"/>
  <c r="M901" i="3" s="1"/>
  <c r="L889" i="3"/>
  <c r="M889" i="3" s="1"/>
  <c r="L877" i="3"/>
  <c r="M877" i="3" s="1"/>
  <c r="L865" i="3"/>
  <c r="M865" i="3" s="1"/>
  <c r="L853" i="3"/>
  <c r="M853" i="3" s="1"/>
  <c r="L841" i="3"/>
  <c r="M841" i="3" s="1"/>
  <c r="L829" i="3"/>
  <c r="M829" i="3" s="1"/>
  <c r="L817" i="3"/>
  <c r="M817" i="3" s="1"/>
  <c r="L805" i="3"/>
  <c r="M805" i="3" s="1"/>
  <c r="L793" i="3"/>
  <c r="M793" i="3" s="1"/>
  <c r="L781" i="3"/>
  <c r="M781" i="3" s="1"/>
  <c r="L769" i="3"/>
  <c r="M769" i="3" s="1"/>
  <c r="L757" i="3"/>
  <c r="M757" i="3" s="1"/>
  <c r="L745" i="3"/>
  <c r="M745" i="3" s="1"/>
  <c r="L733" i="3"/>
  <c r="M733" i="3" s="1"/>
  <c r="L721" i="3"/>
  <c r="M721" i="3" s="1"/>
  <c r="L709" i="3"/>
  <c r="M709" i="3" s="1"/>
  <c r="L697" i="3"/>
  <c r="M697" i="3" s="1"/>
  <c r="L685" i="3"/>
  <c r="M685" i="3" s="1"/>
  <c r="L673" i="3"/>
  <c r="M673" i="3" s="1"/>
  <c r="L661" i="3"/>
  <c r="M661" i="3" s="1"/>
  <c r="L649" i="3"/>
  <c r="M649" i="3" s="1"/>
  <c r="L637" i="3"/>
  <c r="M637" i="3" s="1"/>
  <c r="L625" i="3"/>
  <c r="M625" i="3" s="1"/>
  <c r="L613" i="3"/>
  <c r="M613" i="3" s="1"/>
  <c r="L601" i="3"/>
  <c r="M601" i="3" s="1"/>
  <c r="L589" i="3"/>
  <c r="M589" i="3" s="1"/>
  <c r="L577" i="3"/>
  <c r="M577" i="3" s="1"/>
  <c r="L565" i="3"/>
  <c r="M565" i="3" s="1"/>
  <c r="L553" i="3"/>
  <c r="M553" i="3" s="1"/>
  <c r="L541" i="3"/>
  <c r="M541" i="3" s="1"/>
  <c r="L529" i="3"/>
  <c r="M529" i="3" s="1"/>
  <c r="L517" i="3"/>
  <c r="M517" i="3" s="1"/>
  <c r="L505" i="3"/>
  <c r="M505" i="3" s="1"/>
  <c r="L493" i="3"/>
  <c r="M493" i="3" s="1"/>
  <c r="L481" i="3"/>
  <c r="M481" i="3" s="1"/>
  <c r="L469" i="3"/>
  <c r="M469" i="3" s="1"/>
  <c r="L457" i="3"/>
  <c r="M457" i="3" s="1"/>
  <c r="L445" i="3"/>
  <c r="M445" i="3" s="1"/>
  <c r="L433" i="3"/>
  <c r="M433" i="3" s="1"/>
  <c r="L421" i="3"/>
  <c r="M421" i="3" s="1"/>
  <c r="L409" i="3"/>
  <c r="M409" i="3" s="1"/>
  <c r="L397" i="3"/>
  <c r="M397" i="3" s="1"/>
  <c r="L385" i="3"/>
  <c r="M385" i="3" s="1"/>
  <c r="L373" i="3"/>
  <c r="M373" i="3" s="1"/>
  <c r="L361" i="3"/>
  <c r="M361" i="3" s="1"/>
  <c r="L349" i="3"/>
  <c r="M349" i="3" s="1"/>
  <c r="L337" i="3"/>
  <c r="M337" i="3" s="1"/>
  <c r="L325" i="3"/>
  <c r="M325" i="3" s="1"/>
  <c r="L313" i="3"/>
  <c r="M313" i="3" s="1"/>
  <c r="L301" i="3"/>
  <c r="M301" i="3" s="1"/>
  <c r="L289" i="3"/>
  <c r="M289" i="3" s="1"/>
  <c r="L277" i="3"/>
  <c r="M277" i="3" s="1"/>
  <c r="L265" i="3"/>
  <c r="M265" i="3" s="1"/>
  <c r="L253" i="3"/>
  <c r="M253" i="3" s="1"/>
  <c r="L241" i="3"/>
  <c r="M241" i="3" s="1"/>
  <c r="L229" i="3"/>
  <c r="M229" i="3" s="1"/>
  <c r="L217" i="3"/>
  <c r="M217" i="3" s="1"/>
  <c r="L205" i="3"/>
  <c r="M205" i="3" s="1"/>
  <c r="L193" i="3"/>
  <c r="M193" i="3" s="1"/>
  <c r="L181" i="3"/>
  <c r="M181" i="3" s="1"/>
  <c r="L169" i="3"/>
  <c r="M169" i="3" s="1"/>
  <c r="L157" i="3"/>
  <c r="M157" i="3" s="1"/>
  <c r="L145" i="3"/>
  <c r="M145" i="3" s="1"/>
  <c r="L133" i="3"/>
  <c r="M133" i="3" s="1"/>
  <c r="L121" i="3"/>
  <c r="M121" i="3" s="1"/>
  <c r="L109" i="3"/>
  <c r="M109" i="3" s="1"/>
  <c r="L97" i="3"/>
  <c r="M97" i="3" s="1"/>
  <c r="L85" i="3"/>
  <c r="M85" i="3" s="1"/>
  <c r="L73" i="3"/>
  <c r="M73" i="3" s="1"/>
  <c r="L61" i="3"/>
  <c r="M61" i="3" s="1"/>
  <c r="L49" i="3"/>
  <c r="M49" i="3" s="1"/>
  <c r="L37" i="3"/>
  <c r="M37" i="3" s="1"/>
  <c r="L25" i="3"/>
  <c r="M25" i="3" s="1"/>
  <c r="L13" i="3"/>
  <c r="M13" i="3" s="1"/>
  <c r="M835" i="3"/>
  <c r="L1852" i="3"/>
  <c r="M1852" i="3" s="1"/>
  <c r="L1840" i="3"/>
  <c r="M1840" i="3" s="1"/>
  <c r="L1828" i="3"/>
  <c r="M1828" i="3" s="1"/>
  <c r="L1816" i="3"/>
  <c r="M1816" i="3" s="1"/>
  <c r="L1804" i="3"/>
  <c r="M1804" i="3" s="1"/>
  <c r="L1792" i="3"/>
  <c r="M1792" i="3" s="1"/>
  <c r="L1780" i="3"/>
  <c r="M1780" i="3" s="1"/>
  <c r="L1768" i="3"/>
  <c r="M1768" i="3" s="1"/>
  <c r="L1756" i="3"/>
  <c r="M1756" i="3" s="1"/>
  <c r="L1744" i="3"/>
  <c r="M1744" i="3" s="1"/>
  <c r="L1732" i="3"/>
  <c r="M1732" i="3" s="1"/>
  <c r="L1720" i="3"/>
  <c r="M1720" i="3" s="1"/>
  <c r="L1708" i="3"/>
  <c r="M1708" i="3" s="1"/>
  <c r="L1696" i="3"/>
  <c r="M1696" i="3" s="1"/>
  <c r="L1684" i="3"/>
  <c r="M1684" i="3" s="1"/>
  <c r="L1672" i="3"/>
  <c r="M1672" i="3" s="1"/>
  <c r="L1660" i="3"/>
  <c r="M1660" i="3" s="1"/>
  <c r="L1648" i="3"/>
  <c r="M1648" i="3" s="1"/>
  <c r="L1636" i="3"/>
  <c r="M1636" i="3" s="1"/>
  <c r="L1624" i="3"/>
  <c r="M1624" i="3" s="1"/>
  <c r="L1612" i="3"/>
  <c r="M1612" i="3" s="1"/>
  <c r="L1600" i="3"/>
  <c r="M1600" i="3" s="1"/>
  <c r="L1588" i="3"/>
  <c r="M1588" i="3" s="1"/>
  <c r="L1576" i="3"/>
  <c r="M1576" i="3" s="1"/>
  <c r="L1564" i="3"/>
  <c r="M1564" i="3" s="1"/>
  <c r="L1552" i="3"/>
  <c r="M1552" i="3" s="1"/>
  <c r="L1540" i="3"/>
  <c r="M1540" i="3" s="1"/>
  <c r="L1528" i="3"/>
  <c r="M1528" i="3" s="1"/>
  <c r="L1516" i="3"/>
  <c r="M1516" i="3" s="1"/>
  <c r="L1504" i="3"/>
  <c r="M1504" i="3" s="1"/>
  <c r="L1492" i="3"/>
  <c r="M1492" i="3" s="1"/>
  <c r="L1480" i="3"/>
  <c r="M1480" i="3" s="1"/>
  <c r="L1468" i="3"/>
  <c r="M1468" i="3" s="1"/>
  <c r="L1456" i="3"/>
  <c r="M1456" i="3" s="1"/>
  <c r="L1444" i="3"/>
  <c r="M1444" i="3" s="1"/>
  <c r="L1432" i="3"/>
  <c r="M1432" i="3" s="1"/>
  <c r="L1420" i="3"/>
  <c r="M1420" i="3" s="1"/>
  <c r="L1408" i="3"/>
  <c r="M1408" i="3" s="1"/>
  <c r="L1396" i="3"/>
  <c r="M1396" i="3" s="1"/>
  <c r="L1384" i="3"/>
  <c r="M1384" i="3" s="1"/>
  <c r="L1372" i="3"/>
  <c r="M1372" i="3" s="1"/>
  <c r="L1360" i="3"/>
  <c r="M1360" i="3" s="1"/>
  <c r="L1348" i="3"/>
  <c r="M1348" i="3" s="1"/>
  <c r="L1336" i="3"/>
  <c r="M1336" i="3" s="1"/>
  <c r="L1324" i="3"/>
  <c r="M1324" i="3" s="1"/>
  <c r="L1312" i="3"/>
  <c r="M1312" i="3" s="1"/>
  <c r="L1300" i="3"/>
  <c r="M1300" i="3" s="1"/>
  <c r="L1288" i="3"/>
  <c r="M1288" i="3" s="1"/>
  <c r="L1276" i="3"/>
  <c r="M1276" i="3" s="1"/>
  <c r="L1264" i="3"/>
  <c r="M1264" i="3" s="1"/>
  <c r="L1252" i="3"/>
  <c r="M1252" i="3" s="1"/>
  <c r="L1240" i="3"/>
  <c r="M1240" i="3" s="1"/>
  <c r="L1228" i="3"/>
  <c r="M1228" i="3" s="1"/>
  <c r="L1216" i="3"/>
  <c r="M1216" i="3" s="1"/>
  <c r="L1204" i="3"/>
  <c r="M1204" i="3" s="1"/>
  <c r="L1192" i="3"/>
  <c r="M1192" i="3" s="1"/>
  <c r="L1180" i="3"/>
  <c r="M1180" i="3" s="1"/>
  <c r="L1168" i="3"/>
  <c r="M1168" i="3" s="1"/>
  <c r="L1156" i="3"/>
  <c r="M1156" i="3" s="1"/>
  <c r="L1144" i="3"/>
  <c r="M1144" i="3" s="1"/>
  <c r="L1132" i="3"/>
  <c r="M1132" i="3" s="1"/>
  <c r="L1120" i="3"/>
  <c r="M1120" i="3" s="1"/>
  <c r="L1108" i="3"/>
  <c r="M1108" i="3" s="1"/>
  <c r="L1096" i="3"/>
  <c r="M1096" i="3" s="1"/>
  <c r="L1084" i="3"/>
  <c r="M1084" i="3" s="1"/>
  <c r="L1072" i="3"/>
  <c r="M1072" i="3" s="1"/>
  <c r="L1060" i="3"/>
  <c r="M1060" i="3" s="1"/>
  <c r="L1048" i="3"/>
  <c r="M1048" i="3" s="1"/>
  <c r="L1036" i="3"/>
  <c r="M1036" i="3" s="1"/>
  <c r="L1024" i="3"/>
  <c r="M1024" i="3" s="1"/>
  <c r="M2" i="3"/>
  <c r="M1839" i="3"/>
  <c r="M1815" i="3"/>
  <c r="M1791" i="3"/>
  <c r="M1767" i="3"/>
  <c r="M1743" i="3"/>
  <c r="M1731" i="3"/>
  <c r="M1695" i="3"/>
  <c r="M1647" i="3"/>
  <c r="M1635" i="3"/>
  <c r="M1575" i="3"/>
  <c r="M1539" i="3"/>
  <c r="M1527" i="3"/>
  <c r="M1503" i="3"/>
  <c r="M1491" i="3"/>
  <c r="M1419" i="3"/>
  <c r="M1407" i="3"/>
  <c r="M1347" i="3"/>
  <c r="M1335" i="3"/>
  <c r="M1311" i="3"/>
  <c r="M1263" i="3"/>
  <c r="M1251" i="3"/>
  <c r="M1239" i="3"/>
  <c r="M1203" i="3"/>
  <c r="M1191" i="3"/>
  <c r="M1143" i="3"/>
  <c r="M1119" i="3"/>
  <c r="M1071" i="3"/>
  <c r="M1035" i="3"/>
  <c r="M1023" i="3"/>
  <c r="M1011" i="3"/>
  <c r="M999" i="3"/>
  <c r="M975" i="3"/>
  <c r="M951" i="3"/>
  <c r="M1580" i="3"/>
  <c r="M1232" i="3"/>
  <c r="M1148" i="3"/>
  <c r="M1650" i="3"/>
  <c r="M1638" i="3"/>
  <c r="M1398" i="3"/>
  <c r="M1122" i="3"/>
  <c r="L1012" i="3"/>
  <c r="M1012" i="3" s="1"/>
  <c r="L1000" i="3"/>
  <c r="M1000" i="3" s="1"/>
  <c r="L988" i="3"/>
  <c r="M988" i="3" s="1"/>
  <c r="L976" i="3"/>
  <c r="M976" i="3" s="1"/>
  <c r="L964" i="3"/>
  <c r="M964" i="3" s="1"/>
  <c r="L952" i="3"/>
  <c r="M952" i="3" s="1"/>
  <c r="L940" i="3"/>
  <c r="M940" i="3" s="1"/>
  <c r="L928" i="3"/>
  <c r="M928" i="3" s="1"/>
  <c r="L916" i="3"/>
  <c r="M916" i="3" s="1"/>
  <c r="L904" i="3"/>
  <c r="M904" i="3" s="1"/>
  <c r="L892" i="3"/>
  <c r="M892" i="3" s="1"/>
  <c r="L880" i="3"/>
  <c r="M880" i="3" s="1"/>
  <c r="L868" i="3"/>
  <c r="M868" i="3" s="1"/>
  <c r="L856" i="3"/>
  <c r="M856" i="3" s="1"/>
  <c r="L844" i="3"/>
  <c r="M844" i="3" s="1"/>
  <c r="L832" i="3"/>
  <c r="M832" i="3" s="1"/>
  <c r="L820" i="3"/>
  <c r="M820" i="3" s="1"/>
  <c r="L808" i="3"/>
  <c r="M808" i="3" s="1"/>
  <c r="L796" i="3"/>
  <c r="M796" i="3" s="1"/>
  <c r="L784" i="3"/>
  <c r="M784" i="3" s="1"/>
  <c r="L772" i="3"/>
  <c r="M772" i="3" s="1"/>
  <c r="L760" i="3"/>
  <c r="M760" i="3" s="1"/>
  <c r="L748" i="3"/>
  <c r="M748" i="3" s="1"/>
  <c r="L736" i="3"/>
  <c r="M736" i="3" s="1"/>
  <c r="L724" i="3"/>
  <c r="M724" i="3" s="1"/>
  <c r="L712" i="3"/>
  <c r="M712" i="3" s="1"/>
  <c r="L700" i="3"/>
  <c r="M700" i="3" s="1"/>
  <c r="L688" i="3"/>
  <c r="M688" i="3" s="1"/>
  <c r="L676" i="3"/>
  <c r="M676" i="3" s="1"/>
  <c r="L664" i="3"/>
  <c r="M664" i="3" s="1"/>
  <c r="L652" i="3"/>
  <c r="M652" i="3" s="1"/>
  <c r="L640" i="3"/>
  <c r="M640" i="3" s="1"/>
  <c r="L628" i="3"/>
  <c r="M628" i="3" s="1"/>
  <c r="L616" i="3"/>
  <c r="M616" i="3" s="1"/>
  <c r="L604" i="3"/>
  <c r="M604" i="3" s="1"/>
  <c r="L592" i="3"/>
  <c r="M592" i="3" s="1"/>
  <c r="L580" i="3"/>
  <c r="M580" i="3" s="1"/>
  <c r="L568" i="3"/>
  <c r="M568" i="3" s="1"/>
  <c r="L556" i="3"/>
  <c r="M556" i="3" s="1"/>
  <c r="L544" i="3"/>
  <c r="M544" i="3" s="1"/>
  <c r="L532" i="3"/>
  <c r="M532" i="3" s="1"/>
  <c r="L520" i="3"/>
  <c r="M520" i="3" s="1"/>
  <c r="L508" i="3"/>
  <c r="M508" i="3" s="1"/>
  <c r="L496" i="3"/>
  <c r="M496" i="3" s="1"/>
  <c r="L484" i="3"/>
  <c r="M484" i="3" s="1"/>
  <c r="L472" i="3"/>
  <c r="M472" i="3" s="1"/>
  <c r="L460" i="3"/>
  <c r="M460" i="3" s="1"/>
  <c r="L448" i="3"/>
  <c r="M448" i="3" s="1"/>
  <c r="L436" i="3"/>
  <c r="M436" i="3" s="1"/>
  <c r="L424" i="3"/>
  <c r="M424" i="3" s="1"/>
  <c r="L412" i="3"/>
  <c r="M412" i="3" s="1"/>
  <c r="L400" i="3"/>
  <c r="M400" i="3" s="1"/>
  <c r="L388" i="3"/>
  <c r="M388" i="3" s="1"/>
  <c r="L376" i="3"/>
  <c r="M376" i="3" s="1"/>
  <c r="L364" i="3"/>
  <c r="M364" i="3" s="1"/>
  <c r="L352" i="3"/>
  <c r="M352" i="3" s="1"/>
  <c r="L340" i="3"/>
  <c r="M340" i="3" s="1"/>
  <c r="L328" i="3"/>
  <c r="M328" i="3" s="1"/>
  <c r="L316" i="3"/>
  <c r="M316" i="3" s="1"/>
  <c r="L304" i="3"/>
  <c r="M304" i="3" s="1"/>
  <c r="L292" i="3"/>
  <c r="M292" i="3" s="1"/>
  <c r="L280" i="3"/>
  <c r="M280" i="3" s="1"/>
  <c r="L268" i="3"/>
  <c r="M268" i="3" s="1"/>
  <c r="L256" i="3"/>
  <c r="M256" i="3" s="1"/>
  <c r="L244" i="3"/>
  <c r="M244" i="3" s="1"/>
  <c r="L232" i="3"/>
  <c r="M232" i="3" s="1"/>
  <c r="L220" i="3"/>
  <c r="M220" i="3" s="1"/>
  <c r="L208" i="3"/>
  <c r="M208" i="3" s="1"/>
  <c r="L196" i="3"/>
  <c r="M196" i="3" s="1"/>
  <c r="L184" i="3"/>
  <c r="M184" i="3" s="1"/>
  <c r="L172" i="3"/>
  <c r="M172" i="3" s="1"/>
  <c r="L160" i="3"/>
  <c r="M160" i="3" s="1"/>
  <c r="L148" i="3"/>
  <c r="M148" i="3" s="1"/>
  <c r="L136" i="3"/>
  <c r="M136" i="3" s="1"/>
  <c r="L124" i="3"/>
  <c r="M124" i="3" s="1"/>
  <c r="L112" i="3"/>
  <c r="M112" i="3" s="1"/>
  <c r="L100" i="3"/>
  <c r="M100" i="3" s="1"/>
  <c r="L88" i="3"/>
  <c r="M88" i="3" s="1"/>
  <c r="L76" i="3"/>
  <c r="M76" i="3" s="1"/>
  <c r="L64" i="3"/>
  <c r="M64" i="3" s="1"/>
  <c r="L52" i="3"/>
  <c r="M52" i="3" s="1"/>
  <c r="L40" i="3"/>
  <c r="M40" i="3" s="1"/>
  <c r="L28" i="3"/>
  <c r="M28" i="3" s="1"/>
  <c r="L16" i="3"/>
  <c r="M16" i="3" s="1"/>
  <c r="M939" i="3"/>
  <c r="M915" i="3"/>
  <c r="M903" i="3"/>
  <c r="M891" i="3"/>
  <c r="M879" i="3"/>
  <c r="M627" i="3"/>
  <c r="L914" i="3"/>
  <c r="M914" i="3" s="1"/>
  <c r="L902" i="3"/>
  <c r="M902" i="3" s="1"/>
  <c r="L890" i="3"/>
  <c r="M890" i="3" s="1"/>
  <c r="L878" i="3"/>
  <c r="M878" i="3" s="1"/>
  <c r="L866" i="3"/>
  <c r="M866" i="3" s="1"/>
  <c r="L854" i="3"/>
  <c r="M854" i="3" s="1"/>
  <c r="L842" i="3"/>
  <c r="M842" i="3" s="1"/>
  <c r="L830" i="3"/>
  <c r="M830" i="3" s="1"/>
  <c r="L818" i="3"/>
  <c r="M818" i="3" s="1"/>
  <c r="L806" i="3"/>
  <c r="M806" i="3" s="1"/>
  <c r="L794" i="3"/>
  <c r="M794" i="3" s="1"/>
  <c r="L782" i="3"/>
  <c r="M782" i="3" s="1"/>
  <c r="L770" i="3"/>
  <c r="M770" i="3" s="1"/>
  <c r="L758" i="3"/>
  <c r="M758" i="3" s="1"/>
  <c r="L746" i="3"/>
  <c r="M746" i="3" s="1"/>
  <c r="L734" i="3"/>
  <c r="M734" i="3" s="1"/>
  <c r="L722" i="3"/>
  <c r="M722" i="3" s="1"/>
  <c r="L710" i="3"/>
  <c r="M710" i="3" s="1"/>
  <c r="L698" i="3"/>
  <c r="M698" i="3" s="1"/>
  <c r="L686" i="3"/>
  <c r="M686" i="3" s="1"/>
  <c r="L674" i="3"/>
  <c r="M674" i="3" s="1"/>
  <c r="L662" i="3"/>
  <c r="M662" i="3" s="1"/>
  <c r="L650" i="3"/>
  <c r="M650" i="3" s="1"/>
  <c r="L638" i="3"/>
  <c r="M638" i="3" s="1"/>
  <c r="L626" i="3"/>
  <c r="M626" i="3" s="1"/>
  <c r="L614" i="3"/>
  <c r="M614" i="3" s="1"/>
  <c r="L602" i="3"/>
  <c r="M602" i="3" s="1"/>
  <c r="L590" i="3"/>
  <c r="M590" i="3" s="1"/>
  <c r="L578" i="3"/>
  <c r="M578" i="3" s="1"/>
  <c r="L566" i="3"/>
  <c r="M566" i="3" s="1"/>
  <c r="L554" i="3"/>
  <c r="M554" i="3" s="1"/>
  <c r="L542" i="3"/>
  <c r="M542" i="3" s="1"/>
  <c r="L530" i="3"/>
  <c r="M530" i="3" s="1"/>
  <c r="L518" i="3"/>
  <c r="M518" i="3" s="1"/>
  <c r="L506" i="3"/>
  <c r="M506" i="3" s="1"/>
  <c r="L494" i="3"/>
  <c r="M494" i="3" s="1"/>
  <c r="L482" i="3"/>
  <c r="M482" i="3" s="1"/>
  <c r="L470" i="3"/>
  <c r="M470" i="3" s="1"/>
  <c r="L458" i="3"/>
  <c r="M458" i="3" s="1"/>
  <c r="L446" i="3"/>
  <c r="M446" i="3" s="1"/>
  <c r="L434" i="3"/>
  <c r="M434" i="3" s="1"/>
  <c r="L422" i="3"/>
  <c r="M422" i="3" s="1"/>
  <c r="L410" i="3"/>
  <c r="M410" i="3" s="1"/>
  <c r="L398" i="3"/>
  <c r="M398" i="3" s="1"/>
  <c r="L386" i="3"/>
  <c r="M386" i="3" s="1"/>
  <c r="L374" i="3"/>
  <c r="M374" i="3" s="1"/>
  <c r="L362" i="3"/>
  <c r="M362" i="3" s="1"/>
  <c r="L350" i="3"/>
  <c r="M350" i="3" s="1"/>
  <c r="L338" i="3"/>
  <c r="M338" i="3" s="1"/>
  <c r="L326" i="3"/>
  <c r="M326" i="3" s="1"/>
  <c r="L314" i="3"/>
  <c r="M314" i="3" s="1"/>
  <c r="L302" i="3"/>
  <c r="M302" i="3" s="1"/>
  <c r="L290" i="3"/>
  <c r="M290" i="3" s="1"/>
  <c r="L278" i="3"/>
  <c r="M278" i="3" s="1"/>
  <c r="L266" i="3"/>
  <c r="M266" i="3" s="1"/>
  <c r="L254" i="3"/>
  <c r="M254" i="3" s="1"/>
  <c r="L242" i="3"/>
  <c r="M242" i="3" s="1"/>
  <c r="L230" i="3"/>
  <c r="M230" i="3" s="1"/>
  <c r="L218" i="3"/>
  <c r="M218" i="3" s="1"/>
  <c r="L206" i="3"/>
  <c r="M206" i="3" s="1"/>
  <c r="L194" i="3"/>
  <c r="M194" i="3" s="1"/>
  <c r="L182" i="3"/>
  <c r="M182" i="3" s="1"/>
  <c r="L170" i="3"/>
  <c r="M170" i="3" s="1"/>
  <c r="L158" i="3"/>
  <c r="M158" i="3" s="1"/>
  <c r="L146" i="3"/>
  <c r="M146" i="3" s="1"/>
  <c r="L134" i="3"/>
  <c r="M134" i="3" s="1"/>
  <c r="L122" i="3"/>
  <c r="M122" i="3" s="1"/>
  <c r="L110" i="3"/>
  <c r="M110" i="3" s="1"/>
  <c r="L98" i="3"/>
  <c r="M98" i="3" s="1"/>
  <c r="L86" i="3"/>
  <c r="M86" i="3" s="1"/>
  <c r="L74" i="3"/>
  <c r="M74" i="3" s="1"/>
  <c r="L62" i="3"/>
  <c r="M62" i="3" s="1"/>
  <c r="L50" i="3"/>
  <c r="M50" i="3" s="1"/>
  <c r="L38" i="3"/>
  <c r="M38" i="3" s="1"/>
  <c r="L26" i="3"/>
  <c r="M26" i="3" s="1"/>
  <c r="L14" i="3"/>
  <c r="M14" i="3" s="1"/>
  <c r="L58" i="3"/>
  <c r="M58" i="3" s="1"/>
  <c r="L46" i="3"/>
  <c r="M46" i="3" s="1"/>
  <c r="L22" i="3"/>
  <c r="M22" i="3" s="1"/>
  <c r="L10" i="3"/>
  <c r="M10" i="3" s="1"/>
  <c r="L57" i="3"/>
  <c r="M57" i="3" s="1"/>
  <c r="L33" i="3"/>
  <c r="M33" i="3" s="1"/>
  <c r="L21" i="3"/>
  <c r="M21" i="3" s="1"/>
  <c r="L9" i="3"/>
  <c r="M9" i="3" s="1"/>
  <c r="M1862" i="3"/>
  <c r="M1850" i="3"/>
  <c r="M1838" i="3"/>
  <c r="M1826" i="3"/>
  <c r="M1814" i="3"/>
  <c r="M1802" i="3"/>
  <c r="M1790" i="3"/>
  <c r="M1778" i="3"/>
  <c r="M1766" i="3"/>
  <c r="M1754" i="3"/>
  <c r="M1730" i="3"/>
  <c r="M1718" i="3"/>
  <c r="M1694" i="3"/>
  <c r="M1682" i="3"/>
  <c r="M1670" i="3"/>
  <c r="M1634" i="3"/>
  <c r="M1586" i="3"/>
  <c r="M1562" i="3"/>
  <c r="M1550" i="3"/>
  <c r="M1526" i="3"/>
  <c r="M1514" i="3"/>
  <c r="M1442" i="3"/>
  <c r="M1418" i="3"/>
  <c r="M1358" i="3"/>
  <c r="M1334" i="3"/>
  <c r="M1322" i="3"/>
  <c r="M1310" i="3"/>
  <c r="M1286" i="3"/>
  <c r="M1274" i="3"/>
  <c r="M1250" i="3"/>
  <c r="M1238" i="3"/>
  <c r="M1214" i="3"/>
  <c r="M1130" i="3"/>
  <c r="M1118" i="3"/>
  <c r="M1106" i="3"/>
  <c r="M1070" i="3"/>
  <c r="M1046" i="3"/>
  <c r="M1034" i="3"/>
  <c r="M1022" i="3"/>
  <c r="M986" i="3"/>
  <c r="M962" i="3"/>
  <c r="M950" i="3"/>
  <c r="L1847" i="3"/>
  <c r="M1847" i="3" s="1"/>
  <c r="M1777" i="3"/>
  <c r="M1715" i="3"/>
  <c r="M1630" i="3"/>
  <c r="M1462" i="3"/>
  <c r="L1039" i="3"/>
  <c r="M1039" i="3" s="1"/>
  <c r="M1713" i="3"/>
  <c r="M1629" i="3"/>
  <c r="M1461" i="3"/>
  <c r="M1257" i="3"/>
  <c r="M1101" i="3"/>
  <c r="M45" i="3"/>
  <c r="M1832" i="3"/>
  <c r="M1820" i="3"/>
  <c r="M1808" i="3"/>
  <c r="M1784" i="3"/>
  <c r="M1772" i="3"/>
  <c r="M1760" i="3"/>
  <c r="M1724" i="3"/>
  <c r="M1712" i="3"/>
  <c r="M1700" i="3"/>
  <c r="M1688" i="3"/>
  <c r="M1676" i="3"/>
  <c r="M1664" i="3"/>
  <c r="M1652" i="3"/>
  <c r="M1640" i="3"/>
  <c r="M1628" i="3"/>
  <c r="M1616" i="3"/>
  <c r="M1544" i="3"/>
  <c r="M1508" i="3"/>
  <c r="M1496" i="3"/>
  <c r="M1484" i="3"/>
  <c r="M1472" i="3"/>
  <c r="M1460" i="3"/>
  <c r="M1448" i="3"/>
  <c r="M1436" i="3"/>
  <c r="M1412" i="3"/>
  <c r="M1400" i="3"/>
  <c r="M1340" i="3"/>
  <c r="M1328" i="3"/>
  <c r="M1304" i="3"/>
  <c r="M1292" i="3"/>
  <c r="M1220" i="3"/>
  <c r="M1208" i="3"/>
  <c r="M1172" i="3"/>
  <c r="M1160" i="3"/>
  <c r="M1112" i="3"/>
  <c r="M1100" i="3"/>
  <c r="M1088" i="3"/>
  <c r="M1064" i="3"/>
  <c r="M1040" i="3"/>
  <c r="M740" i="3"/>
  <c r="M212" i="3"/>
  <c r="M271" i="3"/>
  <c r="M1855" i="3"/>
  <c r="M1843" i="3"/>
  <c r="M1831" i="3"/>
  <c r="M1819" i="3"/>
  <c r="M1807" i="3"/>
  <c r="M1783" i="3"/>
  <c r="M1771" i="3"/>
  <c r="M1759" i="3"/>
  <c r="M1747" i="3"/>
  <c r="M1735" i="3"/>
  <c r="M1723" i="3"/>
  <c r="M1711" i="3"/>
  <c r="M1663" i="3"/>
  <c r="M1651" i="3"/>
  <c r="M1627" i="3"/>
  <c r="M1615" i="3"/>
  <c r="M1567" i="3"/>
  <c r="M1555" i="3"/>
  <c r="M1543" i="3"/>
  <c r="M1507" i="3"/>
  <c r="M1495" i="3"/>
  <c r="M1483" i="3"/>
  <c r="M1471" i="3"/>
  <c r="M1459" i="3"/>
  <c r="M1447" i="3"/>
  <c r="M1435" i="3"/>
  <c r="M1411" i="3"/>
  <c r="M1387" i="3"/>
  <c r="M1375" i="3"/>
  <c r="M1363" i="3"/>
  <c r="M1351" i="3"/>
  <c r="M1339" i="3"/>
  <c r="M1327" i="3"/>
  <c r="M1315" i="3"/>
  <c r="M1291" i="3"/>
  <c r="M1279" i="3"/>
  <c r="M1267" i="3"/>
  <c r="M1255" i="3"/>
  <c r="M1243" i="3"/>
  <c r="M1231" i="3"/>
  <c r="M1219" i="3"/>
  <c r="M1207" i="3"/>
  <c r="M1195" i="3"/>
  <c r="M1171" i="3"/>
  <c r="M1159" i="3"/>
  <c r="M1147" i="3"/>
  <c r="M1135" i="3"/>
  <c r="M1123" i="3"/>
  <c r="M1111" i="3"/>
  <c r="M1099" i="3"/>
  <c r="M1087" i="3"/>
  <c r="M1075" i="3"/>
  <c r="M1063" i="3"/>
  <c r="M1051" i="3"/>
  <c r="M1027" i="3"/>
  <c r="M847" i="3"/>
  <c r="M679" i="3"/>
  <c r="M523" i="3"/>
  <c r="M475" i="3"/>
  <c r="M211" i="3"/>
  <c r="M151" i="3"/>
  <c r="M5" i="3"/>
  <c r="M1818" i="3"/>
  <c r="M1806" i="3"/>
  <c r="M1794" i="3"/>
  <c r="M1758" i="3"/>
  <c r="M1734" i="3"/>
  <c r="M1722" i="3"/>
  <c r="M1710" i="3"/>
  <c r="M1698" i="3"/>
  <c r="M1674" i="3"/>
  <c r="M1626" i="3"/>
  <c r="M1614" i="3"/>
  <c r="M1602" i="3"/>
  <c r="M1590" i="3"/>
  <c r="M1578" i="3"/>
  <c r="M1566" i="3"/>
  <c r="M1554" i="3"/>
  <c r="M1542" i="3"/>
  <c r="M1530" i="3"/>
  <c r="M1518" i="3"/>
  <c r="M1506" i="3"/>
  <c r="M1494" i="3"/>
  <c r="M1482" i="3"/>
  <c r="M1470" i="3"/>
  <c r="M1458" i="3"/>
  <c r="M1446" i="3"/>
  <c r="M1434" i="3"/>
  <c r="M1410" i="3"/>
  <c r="M1374" i="3"/>
  <c r="M1350" i="3"/>
  <c r="M1290" i="3"/>
  <c r="M1278" i="3"/>
  <c r="M1266" i="3"/>
  <c r="M1230" i="3"/>
  <c r="M1206" i="3"/>
  <c r="M1182" i="3"/>
  <c r="M1146" i="3"/>
  <c r="M1098" i="3"/>
  <c r="M1086" i="3"/>
  <c r="M1074" i="3"/>
  <c r="M1062" i="3"/>
  <c r="M1026" i="3"/>
  <c r="M990" i="3"/>
  <c r="M978" i="3"/>
  <c r="M930" i="3"/>
  <c r="M846" i="3"/>
  <c r="M786" i="3"/>
  <c r="M642" i="3"/>
  <c r="M522" i="3"/>
  <c r="M318" i="3"/>
  <c r="M258" i="3"/>
  <c r="L1846" i="3"/>
  <c r="M1846" i="3" s="1"/>
  <c r="L1834" i="3"/>
  <c r="M1834" i="3" s="1"/>
  <c r="L1822" i="3"/>
  <c r="M1822" i="3" s="1"/>
  <c r="L1798" i="3"/>
  <c r="M1798" i="3" s="1"/>
  <c r="L1786" i="3"/>
  <c r="M1786" i="3" s="1"/>
  <c r="L1774" i="3"/>
  <c r="M1774" i="3" s="1"/>
  <c r="L1750" i="3"/>
  <c r="M1750" i="3" s="1"/>
  <c r="L1738" i="3"/>
  <c r="M1738" i="3" s="1"/>
  <c r="L1726" i="3"/>
  <c r="M1726" i="3" s="1"/>
  <c r="L1702" i="3"/>
  <c r="M1702" i="3" s="1"/>
  <c r="L1690" i="3"/>
  <c r="M1690" i="3" s="1"/>
  <c r="L1678" i="3"/>
  <c r="M1678" i="3" s="1"/>
  <c r="L1546" i="3"/>
  <c r="M1546" i="3" s="1"/>
  <c r="L1534" i="3"/>
  <c r="M1534" i="3" s="1"/>
  <c r="L1522" i="3"/>
  <c r="M1522" i="3" s="1"/>
  <c r="L1414" i="3"/>
  <c r="M1414" i="3" s="1"/>
  <c r="L1378" i="3"/>
  <c r="M1378" i="3" s="1"/>
  <c r="L1342" i="3"/>
  <c r="M1342" i="3" s="1"/>
  <c r="L1306" i="3"/>
  <c r="M1306" i="3" s="1"/>
  <c r="L1270" i="3"/>
  <c r="M1270" i="3" s="1"/>
  <c r="L1198" i="3"/>
  <c r="M1198" i="3" s="1"/>
  <c r="L1162" i="3"/>
  <c r="M1162" i="3" s="1"/>
  <c r="L1090" i="3"/>
  <c r="M1090" i="3" s="1"/>
  <c r="L1845" i="3"/>
  <c r="M1845" i="3" s="1"/>
  <c r="L1833" i="3"/>
  <c r="M1833" i="3" s="1"/>
  <c r="L1821" i="3"/>
  <c r="M1821" i="3" s="1"/>
  <c r="L1797" i="3"/>
  <c r="M1797" i="3" s="1"/>
  <c r="L1785" i="3"/>
  <c r="M1785" i="3" s="1"/>
  <c r="L1773" i="3"/>
  <c r="M1773" i="3" s="1"/>
  <c r="L1749" i="3"/>
  <c r="M1749" i="3" s="1"/>
  <c r="L1737" i="3"/>
  <c r="M1737" i="3" s="1"/>
  <c r="L1725" i="3"/>
  <c r="M1725" i="3" s="1"/>
  <c r="L1701" i="3"/>
  <c r="M1701" i="3" s="1"/>
  <c r="L1689" i="3"/>
  <c r="M1689" i="3" s="1"/>
  <c r="L1677" i="3"/>
  <c r="M1677" i="3" s="1"/>
  <c r="L1653" i="3"/>
  <c r="M1653" i="3" s="1"/>
  <c r="L1533" i="3"/>
  <c r="M1533" i="3" s="1"/>
  <c r="L1521" i="3"/>
  <c r="M1521" i="3" s="1"/>
  <c r="L1413" i="3"/>
  <c r="M1413" i="3" s="1"/>
  <c r="L1377" i="3"/>
  <c r="M1377" i="3" s="1"/>
  <c r="L1341" i="3"/>
  <c r="M1341" i="3" s="1"/>
  <c r="L1305" i="3"/>
  <c r="M1305" i="3" s="1"/>
  <c r="L1269" i="3"/>
  <c r="M1269" i="3" s="1"/>
  <c r="L1233" i="3"/>
  <c r="M1233" i="3" s="1"/>
  <c r="L1197" i="3"/>
  <c r="M1197" i="3" s="1"/>
  <c r="L1161" i="3"/>
  <c r="M1161" i="3" s="1"/>
  <c r="L1125" i="3"/>
  <c r="M1125" i="3" s="1"/>
  <c r="L1089" i="3"/>
  <c r="M1089" i="3" s="1"/>
  <c r="M1016" i="3"/>
  <c r="M1004" i="3"/>
  <c r="M968" i="3"/>
  <c r="M956" i="3"/>
  <c r="M944" i="3"/>
  <c r="M932" i="3"/>
  <c r="M920" i="3"/>
  <c r="M860" i="3"/>
  <c r="M848" i="3"/>
  <c r="M836" i="3"/>
  <c r="M824" i="3"/>
  <c r="M812" i="3"/>
  <c r="M788" i="3"/>
  <c r="M752" i="3"/>
  <c r="M716" i="3"/>
  <c r="M704" i="3"/>
  <c r="M668" i="3"/>
  <c r="M656" i="3"/>
  <c r="M644" i="3"/>
  <c r="M608" i="3"/>
  <c r="M596" i="3"/>
  <c r="M560" i="3"/>
  <c r="M524" i="3"/>
  <c r="M512" i="3"/>
  <c r="M500" i="3"/>
  <c r="M488" i="3"/>
  <c r="M452" i="3"/>
  <c r="M404" i="3"/>
  <c r="M392" i="3"/>
  <c r="M368" i="3"/>
  <c r="M356" i="3"/>
  <c r="M344" i="3"/>
  <c r="M320" i="3"/>
  <c r="M296" i="3"/>
  <c r="M284" i="3"/>
  <c r="M272" i="3"/>
  <c r="M248" i="3"/>
  <c r="M200" i="3"/>
  <c r="M176" i="3"/>
  <c r="M128" i="3"/>
  <c r="M32" i="3"/>
  <c r="M1015" i="3"/>
  <c r="M1003" i="3"/>
  <c r="M991" i="3"/>
  <c r="M979" i="3"/>
  <c r="M955" i="3"/>
  <c r="M943" i="3"/>
  <c r="M931" i="3"/>
  <c r="M919" i="3"/>
  <c r="M907" i="3"/>
  <c r="M895" i="3"/>
  <c r="M883" i="3"/>
  <c r="M871" i="3"/>
  <c r="M823" i="3"/>
  <c r="M811" i="3"/>
  <c r="M799" i="3"/>
  <c r="M787" i="3"/>
  <c r="M775" i="3"/>
  <c r="M751" i="3"/>
  <c r="M739" i="3"/>
  <c r="M727" i="3"/>
  <c r="M715" i="3"/>
  <c r="M691" i="3"/>
  <c r="M667" i="3"/>
  <c r="M655" i="3"/>
  <c r="M643" i="3"/>
  <c r="M631" i="3"/>
  <c r="M619" i="3"/>
  <c r="M607" i="3"/>
  <c r="M571" i="3"/>
  <c r="M559" i="3"/>
  <c r="M547" i="3"/>
  <c r="M535" i="3"/>
  <c r="M511" i="3"/>
  <c r="M499" i="3"/>
  <c r="M487" i="3"/>
  <c r="M463" i="3"/>
  <c r="M451" i="3"/>
  <c r="M439" i="3"/>
  <c r="M427" i="3"/>
  <c r="M403" i="3"/>
  <c r="M391" i="3"/>
  <c r="M379" i="3"/>
  <c r="M367" i="3"/>
  <c r="M355" i="3"/>
  <c r="M343" i="3"/>
  <c r="M331" i="3"/>
  <c r="M319" i="3"/>
  <c r="M307" i="3"/>
  <c r="M295" i="3"/>
  <c r="M283" i="3"/>
  <c r="M259" i="3"/>
  <c r="M235" i="3"/>
  <c r="M223" i="3"/>
  <c r="M199" i="3"/>
  <c r="M187" i="3"/>
  <c r="M163" i="3"/>
  <c r="M139" i="3"/>
  <c r="M127" i="3"/>
  <c r="M115" i="3"/>
  <c r="M103" i="3"/>
  <c r="M91" i="3"/>
  <c r="M79" i="3"/>
  <c r="M67" i="3"/>
  <c r="M55" i="3"/>
  <c r="M43" i="3"/>
  <c r="M31" i="3"/>
  <c r="M19" i="3"/>
  <c r="M7" i="3"/>
  <c r="M906" i="3"/>
  <c r="M882" i="3"/>
  <c r="M870" i="3"/>
  <c r="M834" i="3"/>
  <c r="M810" i="3"/>
  <c r="M798" i="3"/>
  <c r="M774" i="3"/>
  <c r="M762" i="3"/>
  <c r="M738" i="3"/>
  <c r="M666" i="3"/>
  <c r="M654" i="3"/>
  <c r="M630" i="3"/>
  <c r="M618" i="3"/>
  <c r="M606" i="3"/>
  <c r="M570" i="3"/>
  <c r="M558" i="3"/>
  <c r="M546" i="3"/>
  <c r="M534" i="3"/>
  <c r="M510" i="3"/>
  <c r="M462" i="3"/>
  <c r="M450" i="3"/>
  <c r="M426" i="3"/>
  <c r="M390" i="3"/>
  <c r="M378" i="3"/>
  <c r="M366" i="3"/>
  <c r="M342" i="3"/>
  <c r="M330" i="3"/>
  <c r="M234" i="3"/>
  <c r="M222" i="3"/>
  <c r="M198" i="3"/>
  <c r="M174" i="3"/>
  <c r="M162" i="3"/>
  <c r="M150" i="3"/>
  <c r="M138" i="3"/>
  <c r="M114" i="3"/>
  <c r="M90" i="3"/>
  <c r="M78" i="3"/>
  <c r="M855" i="3"/>
  <c r="M819" i="3"/>
  <c r="M807" i="3"/>
  <c r="M795" i="3"/>
  <c r="M771" i="3"/>
  <c r="M747" i="3"/>
  <c r="M735" i="3"/>
  <c r="M723" i="3"/>
  <c r="M675" i="3"/>
  <c r="M639" i="3"/>
  <c r="M591" i="3"/>
  <c r="M555" i="3"/>
  <c r="M543" i="3"/>
  <c r="M531" i="3"/>
  <c r="M495" i="3"/>
  <c r="M459" i="3"/>
  <c r="M447" i="3"/>
  <c r="M435" i="3"/>
  <c r="M423" i="3"/>
  <c r="M411" i="3"/>
  <c r="M399" i="3"/>
  <c r="M387" i="3"/>
  <c r="M375" i="3"/>
  <c r="M351" i="3"/>
  <c r="M339" i="3"/>
  <c r="M327" i="3"/>
  <c r="M279" i="3"/>
  <c r="M267" i="3"/>
  <c r="M255" i="3"/>
  <c r="M243" i="3"/>
  <c r="M231" i="3"/>
  <c r="M219" i="3"/>
  <c r="M207" i="3"/>
  <c r="M195" i="3"/>
  <c r="M183" i="3"/>
  <c r="M159" i="3"/>
  <c r="M147" i="3"/>
  <c r="M123" i="3"/>
  <c r="M99" i="3"/>
  <c r="M87" i="3"/>
  <c r="M75" i="3"/>
  <c r="M39" i="3"/>
  <c r="M27" i="3"/>
  <c r="M56" i="3"/>
  <c r="L1835" i="3"/>
  <c r="M1835" i="3" s="1"/>
  <c r="L1823" i="3"/>
  <c r="M1823" i="3" s="1"/>
  <c r="L1799" i="3"/>
  <c r="M1799" i="3" s="1"/>
  <c r="L1787" i="3"/>
  <c r="M1787" i="3" s="1"/>
  <c r="L1775" i="3"/>
  <c r="M1775" i="3" s="1"/>
  <c r="L1751" i="3"/>
  <c r="M1751" i="3" s="1"/>
  <c r="L1739" i="3"/>
  <c r="M1739" i="3" s="1"/>
  <c r="L1727" i="3"/>
  <c r="M1727" i="3" s="1"/>
  <c r="L1703" i="3"/>
  <c r="M1703" i="3" s="1"/>
  <c r="L1691" i="3"/>
  <c r="M1691" i="3" s="1"/>
  <c r="L1679" i="3"/>
  <c r="M1679" i="3" s="1"/>
  <c r="L1547" i="3"/>
  <c r="M1547" i="3" s="1"/>
  <c r="L1535" i="3"/>
  <c r="M1535" i="3" s="1"/>
  <c r="L1415" i="3"/>
  <c r="M1415" i="3" s="1"/>
  <c r="L1379" i="3"/>
  <c r="M1379" i="3" s="1"/>
  <c r="L1343" i="3"/>
  <c r="M1343" i="3" s="1"/>
  <c r="L1307" i="3"/>
  <c r="M1307" i="3" s="1"/>
  <c r="L1271" i="3"/>
  <c r="M1271" i="3" s="1"/>
  <c r="L1199" i="3"/>
  <c r="M1199" i="3" s="1"/>
  <c r="L1163" i="3"/>
  <c r="M1163" i="3" s="1"/>
  <c r="L1091" i="3"/>
  <c r="M1091" i="3" s="1"/>
  <c r="M188" i="3"/>
  <c r="M164" i="3"/>
  <c r="M140" i="3"/>
  <c r="M116" i="3"/>
  <c r="M92" i="3"/>
  <c r="M80" i="3"/>
  <c r="L149" i="3"/>
  <c r="M149" i="3" s="1"/>
  <c r="L1667" i="3"/>
  <c r="M1667" i="3" s="1"/>
  <c r="L1655" i="3"/>
  <c r="M1655" i="3" s="1"/>
  <c r="L1643" i="3"/>
  <c r="M1643" i="3" s="1"/>
  <c r="L1631" i="3"/>
  <c r="M1631" i="3" s="1"/>
  <c r="L1619" i="3"/>
  <c r="M1619" i="3" s="1"/>
  <c r="L1607" i="3"/>
  <c r="M1607" i="3" s="1"/>
  <c r="L1595" i="3"/>
  <c r="M1595" i="3" s="1"/>
  <c r="L1583" i="3"/>
  <c r="M1583" i="3" s="1"/>
  <c r="L1571" i="3"/>
  <c r="M1571" i="3" s="1"/>
  <c r="L1523" i="3"/>
  <c r="M1523" i="3" s="1"/>
  <c r="L1511" i="3"/>
  <c r="M1511" i="3" s="1"/>
  <c r="L1499" i="3"/>
  <c r="M1499" i="3" s="1"/>
  <c r="L1487" i="3"/>
  <c r="M1487" i="3" s="1"/>
  <c r="L1475" i="3"/>
  <c r="M1475" i="3" s="1"/>
  <c r="L1463" i="3"/>
  <c r="M1463" i="3" s="1"/>
  <c r="L1451" i="3"/>
  <c r="M1451" i="3" s="1"/>
  <c r="L1439" i="3"/>
  <c r="M1439" i="3" s="1"/>
  <c r="L1427" i="3"/>
  <c r="M1427" i="3" s="1"/>
  <c r="L1403" i="3"/>
  <c r="M1403" i="3" s="1"/>
  <c r="L1391" i="3"/>
  <c r="M1391" i="3" s="1"/>
  <c r="L1367" i="3"/>
  <c r="M1367" i="3" s="1"/>
  <c r="L1355" i="3"/>
  <c r="M1355" i="3" s="1"/>
  <c r="L1331" i="3"/>
  <c r="M1331" i="3" s="1"/>
  <c r="L1319" i="3"/>
  <c r="M1319" i="3" s="1"/>
  <c r="L1295" i="3"/>
  <c r="M1295" i="3" s="1"/>
  <c r="L1283" i="3"/>
  <c r="M1283" i="3" s="1"/>
  <c r="L1259" i="3"/>
  <c r="M1259" i="3" s="1"/>
  <c r="L1247" i="3"/>
  <c r="M1247" i="3" s="1"/>
  <c r="L1223" i="3"/>
  <c r="M1223" i="3" s="1"/>
  <c r="L1211" i="3"/>
  <c r="M1211" i="3" s="1"/>
  <c r="L1187" i="3"/>
  <c r="M1187" i="3" s="1"/>
  <c r="L1175" i="3"/>
  <c r="M1175" i="3" s="1"/>
  <c r="L1151" i="3"/>
  <c r="M1151" i="3" s="1"/>
  <c r="L1139" i="3"/>
  <c r="M1139" i="3" s="1"/>
  <c r="L1115" i="3"/>
  <c r="M1115" i="3" s="1"/>
  <c r="L1103" i="3"/>
  <c r="M1103" i="3" s="1"/>
  <c r="L59" i="3"/>
  <c r="M59" i="3" s="1"/>
  <c r="L47" i="3"/>
  <c r="M47" i="3" s="1"/>
  <c r="L35" i="3"/>
  <c r="M35" i="3" s="1"/>
  <c r="L23" i="3"/>
  <c r="M23" i="3" s="1"/>
  <c r="L11" i="3"/>
  <c r="M11" i="3" s="1"/>
  <c r="L595" i="3"/>
  <c r="M595" i="3" s="1"/>
  <c r="L665" i="3"/>
  <c r="M665" i="3" s="1"/>
  <c r="L1079" i="3"/>
  <c r="M1079" i="3" s="1"/>
  <c r="L1067" i="3"/>
  <c r="M1067" i="3" s="1"/>
  <c r="L1055" i="3"/>
  <c r="M1055" i="3" s="1"/>
  <c r="L1043" i="3"/>
  <c r="M1043" i="3" s="1"/>
  <c r="L1031" i="3"/>
  <c r="M1031" i="3" s="1"/>
  <c r="L1019" i="3"/>
  <c r="M1019" i="3" s="1"/>
  <c r="L1007" i="3"/>
  <c r="M1007" i="3" s="1"/>
  <c r="L995" i="3"/>
  <c r="M995" i="3" s="1"/>
  <c r="L983" i="3"/>
  <c r="M983" i="3" s="1"/>
  <c r="L971" i="3"/>
  <c r="M971" i="3" s="1"/>
  <c r="L959" i="3"/>
  <c r="M959" i="3" s="1"/>
  <c r="L947" i="3"/>
  <c r="M947" i="3" s="1"/>
  <c r="L935" i="3"/>
  <c r="M935" i="3" s="1"/>
  <c r="L923" i="3"/>
  <c r="M923" i="3" s="1"/>
  <c r="L911" i="3"/>
  <c r="M911" i="3" s="1"/>
  <c r="L899" i="3"/>
  <c r="M899" i="3" s="1"/>
  <c r="L887" i="3"/>
  <c r="M887" i="3" s="1"/>
  <c r="L875" i="3"/>
  <c r="M875" i="3" s="1"/>
  <c r="L863" i="3"/>
  <c r="M863" i="3" s="1"/>
  <c r="L851" i="3"/>
  <c r="M851" i="3" s="1"/>
  <c r="L839" i="3"/>
  <c r="M839" i="3" s="1"/>
  <c r="L827" i="3"/>
  <c r="M827" i="3" s="1"/>
  <c r="L815" i="3"/>
  <c r="M815" i="3" s="1"/>
  <c r="L803" i="3"/>
  <c r="M803" i="3" s="1"/>
  <c r="L791" i="3"/>
  <c r="M791" i="3" s="1"/>
  <c r="L779" i="3"/>
  <c r="M779" i="3" s="1"/>
  <c r="L767" i="3"/>
  <c r="M767" i="3" s="1"/>
  <c r="L755" i="3"/>
  <c r="M755" i="3" s="1"/>
  <c r="L743" i="3"/>
  <c r="M743" i="3" s="1"/>
  <c r="L731" i="3"/>
  <c r="M731" i="3" s="1"/>
  <c r="L719" i="3"/>
  <c r="M719" i="3" s="1"/>
  <c r="L707" i="3"/>
  <c r="M707" i="3" s="1"/>
  <c r="L695" i="3"/>
  <c r="M695" i="3" s="1"/>
  <c r="L683" i="3"/>
  <c r="M683" i="3" s="1"/>
  <c r="L671" i="3"/>
  <c r="M671" i="3" s="1"/>
  <c r="L659" i="3"/>
  <c r="M659" i="3" s="1"/>
  <c r="L647" i="3"/>
  <c r="M647" i="3" s="1"/>
  <c r="L635" i="3"/>
  <c r="M635" i="3" s="1"/>
  <c r="L623" i="3"/>
  <c r="M623" i="3" s="1"/>
  <c r="L611" i="3"/>
  <c r="M611" i="3" s="1"/>
  <c r="L599" i="3"/>
  <c r="M599" i="3" s="1"/>
  <c r="L587" i="3"/>
  <c r="M587" i="3" s="1"/>
  <c r="L575" i="3"/>
  <c r="M575" i="3" s="1"/>
  <c r="L563" i="3"/>
  <c r="M563" i="3" s="1"/>
  <c r="L551" i="3"/>
  <c r="M551" i="3" s="1"/>
  <c r="L539" i="3"/>
  <c r="M539" i="3" s="1"/>
  <c r="L527" i="3"/>
  <c r="M527" i="3" s="1"/>
  <c r="L515" i="3"/>
  <c r="M515" i="3" s="1"/>
  <c r="L503" i="3"/>
  <c r="M503" i="3" s="1"/>
  <c r="L491" i="3"/>
  <c r="M491" i="3" s="1"/>
  <c r="L479" i="3"/>
  <c r="M479" i="3" s="1"/>
  <c r="L467" i="3"/>
  <c r="M467" i="3" s="1"/>
  <c r="L455" i="3"/>
  <c r="M455" i="3" s="1"/>
  <c r="L443" i="3"/>
  <c r="M443" i="3" s="1"/>
  <c r="L431" i="3"/>
  <c r="M431" i="3" s="1"/>
  <c r="L419" i="3"/>
  <c r="M419" i="3" s="1"/>
  <c r="L407" i="3"/>
  <c r="M407" i="3" s="1"/>
  <c r="L395" i="3"/>
  <c r="M395" i="3" s="1"/>
  <c r="L383" i="3"/>
  <c r="M383" i="3" s="1"/>
  <c r="L371" i="3"/>
  <c r="M371" i="3" s="1"/>
  <c r="L359" i="3"/>
  <c r="M359" i="3" s="1"/>
  <c r="L347" i="3"/>
  <c r="M347" i="3" s="1"/>
  <c r="L335" i="3"/>
  <c r="M335" i="3" s="1"/>
  <c r="L323" i="3"/>
  <c r="M323" i="3" s="1"/>
  <c r="L311" i="3"/>
  <c r="M311" i="3" s="1"/>
  <c r="L299" i="3"/>
  <c r="M299" i="3" s="1"/>
  <c r="L287" i="3"/>
  <c r="M287" i="3" s="1"/>
  <c r="L275" i="3"/>
  <c r="M275" i="3" s="1"/>
  <c r="L263" i="3"/>
  <c r="M263" i="3" s="1"/>
  <c r="L251" i="3"/>
  <c r="M251" i="3" s="1"/>
  <c r="L239" i="3"/>
  <c r="M239" i="3" s="1"/>
  <c r="L227" i="3"/>
  <c r="M227" i="3" s="1"/>
  <c r="L215" i="3"/>
  <c r="M215" i="3" s="1"/>
  <c r="L203" i="3"/>
  <c r="M203" i="3" s="1"/>
  <c r="L191" i="3"/>
  <c r="M191" i="3" s="1"/>
  <c r="L179" i="3"/>
  <c r="M179" i="3" s="1"/>
  <c r="L167" i="3"/>
  <c r="M167" i="3" s="1"/>
  <c r="L155" i="3"/>
  <c r="M155" i="3" s="1"/>
  <c r="L143" i="3"/>
  <c r="M143" i="3" s="1"/>
  <c r="L131" i="3"/>
  <c r="M131" i="3" s="1"/>
  <c r="L119" i="3"/>
  <c r="M119" i="3" s="1"/>
  <c r="L107" i="3"/>
  <c r="M107" i="3" s="1"/>
  <c r="L95" i="3"/>
  <c r="M95" i="3" s="1"/>
  <c r="L83" i="3"/>
  <c r="M83" i="3" s="1"/>
  <c r="L71" i="3"/>
  <c r="M71" i="3" s="1"/>
  <c r="L1078" i="3"/>
  <c r="M1078" i="3" s="1"/>
  <c r="L1066" i="3"/>
  <c r="M1066" i="3" s="1"/>
  <c r="L1054" i="3"/>
  <c r="M1054" i="3" s="1"/>
  <c r="L1042" i="3"/>
  <c r="M1042" i="3" s="1"/>
  <c r="L1030" i="3"/>
  <c r="M1030" i="3" s="1"/>
  <c r="L1018" i="3"/>
  <c r="M1018" i="3" s="1"/>
  <c r="L1006" i="3"/>
  <c r="M1006" i="3" s="1"/>
  <c r="L994" i="3"/>
  <c r="M994" i="3" s="1"/>
  <c r="L982" i="3"/>
  <c r="M982" i="3" s="1"/>
  <c r="L970" i="3"/>
  <c r="M970" i="3" s="1"/>
  <c r="L958" i="3"/>
  <c r="M958" i="3" s="1"/>
  <c r="L946" i="3"/>
  <c r="M946" i="3" s="1"/>
  <c r="L934" i="3"/>
  <c r="M934" i="3" s="1"/>
  <c r="L922" i="3"/>
  <c r="M922" i="3" s="1"/>
  <c r="L910" i="3"/>
  <c r="M910" i="3" s="1"/>
  <c r="L898" i="3"/>
  <c r="M898" i="3" s="1"/>
  <c r="L886" i="3"/>
  <c r="M886" i="3" s="1"/>
  <c r="L874" i="3"/>
  <c r="M874" i="3" s="1"/>
  <c r="L862" i="3"/>
  <c r="M862" i="3" s="1"/>
  <c r="L850" i="3"/>
  <c r="M850" i="3" s="1"/>
  <c r="L838" i="3"/>
  <c r="M838" i="3" s="1"/>
  <c r="L826" i="3"/>
  <c r="M826" i="3" s="1"/>
  <c r="L814" i="3"/>
  <c r="M814" i="3" s="1"/>
  <c r="L802" i="3"/>
  <c r="M802" i="3" s="1"/>
  <c r="L790" i="3"/>
  <c r="M790" i="3" s="1"/>
  <c r="L778" i="3"/>
  <c r="M778" i="3" s="1"/>
  <c r="L766" i="3"/>
  <c r="M766" i="3" s="1"/>
  <c r="L754" i="3"/>
  <c r="M754" i="3" s="1"/>
  <c r="L742" i="3"/>
  <c r="M742" i="3" s="1"/>
  <c r="L730" i="3"/>
  <c r="M730" i="3" s="1"/>
  <c r="L718" i="3"/>
  <c r="M718" i="3" s="1"/>
  <c r="L706" i="3"/>
  <c r="M706" i="3" s="1"/>
  <c r="L694" i="3"/>
  <c r="M694" i="3" s="1"/>
  <c r="L682" i="3"/>
  <c r="M682" i="3" s="1"/>
  <c r="L670" i="3"/>
  <c r="M670" i="3" s="1"/>
  <c r="L658" i="3"/>
  <c r="M658" i="3" s="1"/>
  <c r="L646" i="3"/>
  <c r="M646" i="3" s="1"/>
  <c r="L634" i="3"/>
  <c r="M634" i="3" s="1"/>
  <c r="L622" i="3"/>
  <c r="M622" i="3" s="1"/>
  <c r="L610" i="3"/>
  <c r="M610" i="3" s="1"/>
  <c r="L598" i="3"/>
  <c r="M598" i="3" s="1"/>
  <c r="L586" i="3"/>
  <c r="M586" i="3" s="1"/>
  <c r="L574" i="3"/>
  <c r="M574" i="3" s="1"/>
  <c r="L562" i="3"/>
  <c r="M562" i="3" s="1"/>
  <c r="L550" i="3"/>
  <c r="M550" i="3" s="1"/>
  <c r="L538" i="3"/>
  <c r="M538" i="3" s="1"/>
  <c r="L526" i="3"/>
  <c r="M526" i="3" s="1"/>
  <c r="L514" i="3"/>
  <c r="M514" i="3" s="1"/>
  <c r="L502" i="3"/>
  <c r="M502" i="3" s="1"/>
  <c r="L490" i="3"/>
  <c r="M490" i="3" s="1"/>
  <c r="L478" i="3"/>
  <c r="M478" i="3" s="1"/>
  <c r="L466" i="3"/>
  <c r="M466" i="3" s="1"/>
  <c r="L454" i="3"/>
  <c r="M454" i="3" s="1"/>
  <c r="L442" i="3"/>
  <c r="M442" i="3" s="1"/>
  <c r="L430" i="3"/>
  <c r="M430" i="3" s="1"/>
  <c r="L418" i="3"/>
  <c r="M418" i="3" s="1"/>
  <c r="L406" i="3"/>
  <c r="M406" i="3" s="1"/>
  <c r="L394" i="3"/>
  <c r="M394" i="3" s="1"/>
  <c r="L382" i="3"/>
  <c r="M382" i="3" s="1"/>
  <c r="L370" i="3"/>
  <c r="M370" i="3" s="1"/>
  <c r="L358" i="3"/>
  <c r="M358" i="3" s="1"/>
  <c r="L346" i="3"/>
  <c r="M346" i="3" s="1"/>
  <c r="L334" i="3"/>
  <c r="M334" i="3" s="1"/>
  <c r="L322" i="3"/>
  <c r="M322" i="3" s="1"/>
  <c r="L310" i="3"/>
  <c r="M310" i="3" s="1"/>
  <c r="L298" i="3"/>
  <c r="M298" i="3" s="1"/>
  <c r="L286" i="3"/>
  <c r="M286" i="3" s="1"/>
  <c r="L274" i="3"/>
  <c r="M274" i="3" s="1"/>
  <c r="L262" i="3"/>
  <c r="M262" i="3" s="1"/>
  <c r="L250" i="3"/>
  <c r="M250" i="3" s="1"/>
  <c r="L238" i="3"/>
  <c r="M238" i="3" s="1"/>
  <c r="L226" i="3"/>
  <c r="M226" i="3" s="1"/>
  <c r="L214" i="3"/>
  <c r="M214" i="3" s="1"/>
  <c r="L202" i="3"/>
  <c r="M202" i="3" s="1"/>
  <c r="L190" i="3"/>
  <c r="M190" i="3" s="1"/>
  <c r="L178" i="3"/>
  <c r="M178" i="3" s="1"/>
  <c r="L166" i="3"/>
  <c r="M166" i="3" s="1"/>
  <c r="L154" i="3"/>
  <c r="M154" i="3" s="1"/>
  <c r="L142" i="3"/>
  <c r="M142" i="3" s="1"/>
  <c r="L130" i="3"/>
  <c r="M130" i="3" s="1"/>
  <c r="L118" i="3"/>
  <c r="M118" i="3" s="1"/>
  <c r="L106" i="3"/>
  <c r="M106" i="3" s="1"/>
  <c r="L94" i="3"/>
  <c r="M94" i="3" s="1"/>
  <c r="L82" i="3"/>
  <c r="M82" i="3" s="1"/>
  <c r="L70" i="3"/>
  <c r="M70" i="3" s="1"/>
  <c r="L1077" i="3"/>
  <c r="M1077" i="3" s="1"/>
  <c r="L1065" i="3"/>
  <c r="M1065" i="3" s="1"/>
  <c r="L1053" i="3"/>
  <c r="M1053" i="3" s="1"/>
  <c r="L1041" i="3"/>
  <c r="M1041" i="3" s="1"/>
  <c r="L1029" i="3"/>
  <c r="M1029" i="3" s="1"/>
  <c r="L1017" i="3"/>
  <c r="M1017" i="3" s="1"/>
  <c r="L1005" i="3"/>
  <c r="M1005" i="3" s="1"/>
  <c r="L993" i="3"/>
  <c r="M993" i="3" s="1"/>
  <c r="L981" i="3"/>
  <c r="M981" i="3" s="1"/>
  <c r="L969" i="3"/>
  <c r="M969" i="3" s="1"/>
  <c r="L957" i="3"/>
  <c r="M957" i="3" s="1"/>
  <c r="L945" i="3"/>
  <c r="M945" i="3" s="1"/>
  <c r="L933" i="3"/>
  <c r="M933" i="3" s="1"/>
  <c r="L921" i="3"/>
  <c r="M921" i="3" s="1"/>
  <c r="L909" i="3"/>
  <c r="M909" i="3" s="1"/>
  <c r="L897" i="3"/>
  <c r="M897" i="3" s="1"/>
  <c r="L885" i="3"/>
  <c r="M885" i="3" s="1"/>
  <c r="L873" i="3"/>
  <c r="M873" i="3" s="1"/>
  <c r="L861" i="3"/>
  <c r="M861" i="3" s="1"/>
  <c r="L849" i="3"/>
  <c r="M849" i="3" s="1"/>
  <c r="L837" i="3"/>
  <c r="M837" i="3" s="1"/>
  <c r="L825" i="3"/>
  <c r="M825" i="3" s="1"/>
  <c r="L813" i="3"/>
  <c r="M813" i="3" s="1"/>
  <c r="L801" i="3"/>
  <c r="M801" i="3" s="1"/>
  <c r="L789" i="3"/>
  <c r="M789" i="3" s="1"/>
  <c r="L777" i="3"/>
  <c r="M777" i="3" s="1"/>
  <c r="L765" i="3"/>
  <c r="M765" i="3" s="1"/>
  <c r="L753" i="3"/>
  <c r="M753" i="3" s="1"/>
  <c r="L741" i="3"/>
  <c r="M741" i="3" s="1"/>
  <c r="L729" i="3"/>
  <c r="M729" i="3" s="1"/>
  <c r="L717" i="3"/>
  <c r="M717" i="3" s="1"/>
  <c r="L705" i="3"/>
  <c r="M705" i="3" s="1"/>
  <c r="L693" i="3"/>
  <c r="M693" i="3" s="1"/>
  <c r="L681" i="3"/>
  <c r="M681" i="3" s="1"/>
  <c r="L669" i="3"/>
  <c r="M669" i="3" s="1"/>
  <c r="L657" i="3"/>
  <c r="M657" i="3" s="1"/>
  <c r="L645" i="3"/>
  <c r="M645" i="3" s="1"/>
  <c r="L633" i="3"/>
  <c r="M633" i="3" s="1"/>
  <c r="L621" i="3"/>
  <c r="M621" i="3" s="1"/>
  <c r="L609" i="3"/>
  <c r="M609" i="3" s="1"/>
  <c r="L597" i="3"/>
  <c r="M597" i="3" s="1"/>
  <c r="L585" i="3"/>
  <c r="M585" i="3" s="1"/>
  <c r="L573" i="3"/>
  <c r="M573" i="3" s="1"/>
  <c r="L561" i="3"/>
  <c r="M561" i="3" s="1"/>
  <c r="L549" i="3"/>
  <c r="M549" i="3" s="1"/>
  <c r="L537" i="3"/>
  <c r="M537" i="3" s="1"/>
  <c r="L525" i="3"/>
  <c r="M525" i="3" s="1"/>
  <c r="L513" i="3"/>
  <c r="M513" i="3" s="1"/>
  <c r="L501" i="3"/>
  <c r="M501" i="3" s="1"/>
  <c r="L489" i="3"/>
  <c r="M489" i="3" s="1"/>
  <c r="L477" i="3"/>
  <c r="M477" i="3" s="1"/>
  <c r="L465" i="3"/>
  <c r="M465" i="3" s="1"/>
  <c r="L453" i="3"/>
  <c r="M453" i="3" s="1"/>
  <c r="L441" i="3"/>
  <c r="M441" i="3" s="1"/>
  <c r="L429" i="3"/>
  <c r="M429" i="3" s="1"/>
  <c r="L417" i="3"/>
  <c r="M417" i="3" s="1"/>
  <c r="L405" i="3"/>
  <c r="M405" i="3" s="1"/>
  <c r="L393" i="3"/>
  <c r="M393" i="3" s="1"/>
  <c r="L381" i="3"/>
  <c r="M381" i="3" s="1"/>
  <c r="L369" i="3"/>
  <c r="M369" i="3" s="1"/>
  <c r="L357" i="3"/>
  <c r="M357" i="3" s="1"/>
  <c r="L345" i="3"/>
  <c r="M345" i="3" s="1"/>
  <c r="L333" i="3"/>
  <c r="M333" i="3" s="1"/>
  <c r="L321" i="3"/>
  <c r="M321" i="3" s="1"/>
  <c r="L309" i="3"/>
  <c r="M309" i="3" s="1"/>
  <c r="L297" i="3"/>
  <c r="M297" i="3" s="1"/>
  <c r="L285" i="3"/>
  <c r="M285" i="3" s="1"/>
  <c r="L273" i="3"/>
  <c r="M273" i="3" s="1"/>
  <c r="L261" i="3"/>
  <c r="M261" i="3" s="1"/>
  <c r="L249" i="3"/>
  <c r="M249" i="3" s="1"/>
  <c r="L237" i="3"/>
  <c r="M237" i="3" s="1"/>
  <c r="L225" i="3"/>
  <c r="M225" i="3" s="1"/>
  <c r="L213" i="3"/>
  <c r="M213" i="3" s="1"/>
  <c r="L201" i="3"/>
  <c r="M201" i="3" s="1"/>
  <c r="L189" i="3"/>
  <c r="M189" i="3" s="1"/>
  <c r="L177" i="3"/>
  <c r="M177" i="3" s="1"/>
  <c r="L165" i="3"/>
  <c r="M165" i="3" s="1"/>
  <c r="L153" i="3"/>
  <c r="M153" i="3" s="1"/>
  <c r="L141" i="3"/>
  <c r="M141" i="3" s="1"/>
  <c r="L129" i="3"/>
  <c r="M129" i="3" s="1"/>
  <c r="L117" i="3"/>
  <c r="M117" i="3" s="1"/>
  <c r="L105" i="3"/>
  <c r="M105" i="3" s="1"/>
  <c r="L93" i="3"/>
  <c r="M93" i="3" s="1"/>
  <c r="L81" i="3"/>
  <c r="M81" i="3" s="1"/>
  <c r="L69" i="3"/>
  <c r="M69" i="3" s="1"/>
  <c r="L1338" i="3"/>
  <c r="M133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<sst xmlns="http://schemas.openxmlformats.org/spreadsheetml/2006/main" count="37580" uniqueCount="149">
  <si>
    <t>When you do work on campus, what is your typical arrival ...</t>
  </si>
  <si>
    <t>When you do work on campus, what is your typical departur...</t>
  </si>
  <si>
    <t>How long does it typically take you to travel to your pla...</t>
  </si>
  <si>
    <t>What is the main form of transport you usually use to tra...</t>
  </si>
  <si>
    <t>Are you: SELECT ONE</t>
  </si>
  <si>
    <t>Please indicate your type of contract: SELECT ONE</t>
  </si>
  <si>
    <t>Which staff category do you belong to? SELECT ONE</t>
  </si>
  <si>
    <t>20% on campus (1 day a week if FT)</t>
  </si>
  <si>
    <t/>
  </si>
  <si>
    <t>Streatham</t>
  </si>
  <si>
    <t>Northcote House</t>
  </si>
  <si>
    <t>8.30am - 9.00am</t>
  </si>
  <si>
    <t>4.30pm - 5.00pm</t>
  </si>
  <si>
    <t>41-50 minutes</t>
  </si>
  <si>
    <t>Bicycle</t>
  </si>
  <si>
    <t>45-54</t>
  </si>
  <si>
    <t>Part-Time</t>
  </si>
  <si>
    <t>Professional Services</t>
  </si>
  <si>
    <t>80% on campus (4 days a week if FT)</t>
  </si>
  <si>
    <t>Sports Park</t>
  </si>
  <si>
    <t>9.00am - 10.00am</t>
  </si>
  <si>
    <t>5.00pm - 5.30pm</t>
  </si>
  <si>
    <t>31-40 minutes</t>
  </si>
  <si>
    <t>On foot</t>
  </si>
  <si>
    <t>24 or below</t>
  </si>
  <si>
    <t>Full-Time</t>
  </si>
  <si>
    <t>60% on campus (3 days a week if FT)</t>
  </si>
  <si>
    <t>7.00am - 8.00am</t>
  </si>
  <si>
    <t>3.30pm - 4.30pm</t>
  </si>
  <si>
    <t>51-60 minutes</t>
  </si>
  <si>
    <t>Car (alone)</t>
  </si>
  <si>
    <t>25-34</t>
  </si>
  <si>
    <t>100% on campus (5 days a week if FT)</t>
  </si>
  <si>
    <t>Later than 7.00pm</t>
  </si>
  <si>
    <t>Living Systems Institute</t>
  </si>
  <si>
    <t>5.30pm - 6.00pm</t>
  </si>
  <si>
    <t>21-30 minutes</t>
  </si>
  <si>
    <t>Car (shared / passenger)</t>
  </si>
  <si>
    <t>55-64</t>
  </si>
  <si>
    <t>40% on campus (2 days a week if FT)</t>
  </si>
  <si>
    <t>Geoffrey Pope</t>
  </si>
  <si>
    <t>8.00am - 8.30am</t>
  </si>
  <si>
    <t>35-44</t>
  </si>
  <si>
    <t>Academic</t>
  </si>
  <si>
    <t>11-20 minutes</t>
  </si>
  <si>
    <t>6.00pm - 7.00pm</t>
  </si>
  <si>
    <t>Physics Building</t>
  </si>
  <si>
    <t>Later than 10.00am</t>
  </si>
  <si>
    <t>Innovation Centre - Phase 2</t>
  </si>
  <si>
    <t>Bus</t>
  </si>
  <si>
    <t>Innovation Centre</t>
  </si>
  <si>
    <t>St Luke's</t>
  </si>
  <si>
    <t>Train</t>
  </si>
  <si>
    <t>65 or above</t>
  </si>
  <si>
    <t>E-bike</t>
  </si>
  <si>
    <t>RD&amp;E Hospital</t>
  </si>
  <si>
    <t>Amory Building</t>
  </si>
  <si>
    <t>Other</t>
  </si>
  <si>
    <t>0% on campus (0 days a week if FT)</t>
  </si>
  <si>
    <t>Harrison Building</t>
  </si>
  <si>
    <t>Queen's Building</t>
  </si>
  <si>
    <t>Laver Building</t>
  </si>
  <si>
    <t>10 minutes or less</t>
  </si>
  <si>
    <t>Sports Hall</t>
  </si>
  <si>
    <t>Before 3.30pm</t>
  </si>
  <si>
    <t>Forum Library</t>
  </si>
  <si>
    <t>More than 60 minutes</t>
  </si>
  <si>
    <t>Washington Singer</t>
  </si>
  <si>
    <t>Streatham Court New</t>
  </si>
  <si>
    <t>Lafrowda House</t>
  </si>
  <si>
    <t>Forum</t>
  </si>
  <si>
    <t>Old Library</t>
  </si>
  <si>
    <t>Before 7.00am</t>
  </si>
  <si>
    <t>Cycle</t>
  </si>
  <si>
    <t>Reed Mews Wellbeing</t>
  </si>
  <si>
    <t>Electric car (alone)</t>
  </si>
  <si>
    <t>Building One</t>
  </si>
  <si>
    <t>Devonshire House</t>
  </si>
  <si>
    <t>Streatham Farm</t>
  </si>
  <si>
    <t>Streatham Court Old</t>
  </si>
  <si>
    <t>Reed Hall</t>
  </si>
  <si>
    <t>County Hall</t>
  </si>
  <si>
    <t>Non-University Staff</t>
  </si>
  <si>
    <t>Clydesdale House</t>
  </si>
  <si>
    <t>Hatherly Building</t>
  </si>
  <si>
    <t>Xfi Building</t>
  </si>
  <si>
    <t>Lazenby</t>
  </si>
  <si>
    <t>Motorbike</t>
  </si>
  <si>
    <t>Electric car (shared / passenger)</t>
  </si>
  <si>
    <t>Thornlea</t>
  </si>
  <si>
    <t>Cornwall House</t>
  </si>
  <si>
    <t>Clayden</t>
  </si>
  <si>
    <t>INTO Building</t>
  </si>
  <si>
    <t>Institute of Arab and Islamic Studies</t>
  </si>
  <si>
    <t>Byrne House</t>
  </si>
  <si>
    <t>Hope Hall</t>
  </si>
  <si>
    <t>?</t>
  </si>
  <si>
    <t>Peter CHalke Centre</t>
  </si>
  <si>
    <t>Sir Henry Wellcome Building for Mood Disorders Research</t>
  </si>
  <si>
    <t>five</t>
  </si>
  <si>
    <t>Knightley</t>
  </si>
  <si>
    <t>Henry Wellcome Building for Biocatalysis</t>
  </si>
  <si>
    <t>a few</t>
  </si>
  <si>
    <t>Estate Services Centre</t>
  </si>
  <si>
    <t>Mardon Hill Buildings</t>
  </si>
  <si>
    <t>Roborough</t>
  </si>
  <si>
    <t>Alexander Building</t>
  </si>
  <si>
    <t>From Dover</t>
  </si>
  <si>
    <t>no idea</t>
  </si>
  <si>
    <t>1 1/2</t>
  </si>
  <si>
    <t>one</t>
  </si>
  <si>
    <t>Taxi</t>
  </si>
  <si>
    <t>Great Hall</t>
  </si>
  <si>
    <t>in a typical week, what percentage are you on campus</t>
  </si>
  <si>
    <t>Which campus do you typically spend most time at?</t>
  </si>
  <si>
    <t>Which building do you primarily work in, when on campus?</t>
  </si>
  <si>
    <t>Car</t>
  </si>
  <si>
    <t>Car Share</t>
  </si>
  <si>
    <t>Rail</t>
  </si>
  <si>
    <t>Walk</t>
  </si>
  <si>
    <t>Mode of transport</t>
  </si>
  <si>
    <t>Unit</t>
  </si>
  <si>
    <t>kg CO2e</t>
  </si>
  <si>
    <t>passenger.km</t>
  </si>
  <si>
    <t>km</t>
  </si>
  <si>
    <t>Battery Electric Car</t>
  </si>
  <si>
    <t>How many miles do you live from your place of work</t>
  </si>
  <si>
    <t>Miles to km</t>
  </si>
  <si>
    <t xml:space="preserve">Approx 5 </t>
  </si>
  <si>
    <t xml:space="preserve">2,9 </t>
  </si>
  <si>
    <t>1  (approx)</t>
  </si>
  <si>
    <t>Use the mode of travel and the distance to calcuate the carbon</t>
  </si>
  <si>
    <t>Flight</t>
  </si>
  <si>
    <t>UoE working days of full time staff in a year</t>
  </si>
  <si>
    <t>Number of Staff (FTE)</t>
  </si>
  <si>
    <t>Km</t>
  </si>
  <si>
    <t>Miles</t>
  </si>
  <si>
    <t>Mileage (km)</t>
  </si>
  <si>
    <t>Attendance per week</t>
  </si>
  <si>
    <t>Latest arrival time</t>
  </si>
  <si>
    <t>Earliest Departure time</t>
  </si>
  <si>
    <t>Standardized</t>
  </si>
  <si>
    <t>working hrs</t>
  </si>
  <si>
    <t>weekly hrs</t>
  </si>
  <si>
    <t>Round Trip Distance (km)</t>
  </si>
  <si>
    <t>Yearly attendance</t>
  </si>
  <si>
    <t>Row Labels</t>
  </si>
  <si>
    <t>Grand Total</t>
  </si>
  <si>
    <t>Sum of kg CO2e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</si>
</sst>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0"/>
    <numFmt numFmtId="165" formatCode="[$-F400]h:mm:ss\ AM/PM"/>
  </numFmts>
  <fonts count="7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ahoma"/>
      <family val="2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5" fillId="0" borderId="0"/>
    <xf numFmtId="9" fontId="6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164" fontId="3" fillId="2" borderId="1" xfId="1" applyNumberFormat="1" applyFont="1" applyFill="1" applyBorder="1" applyAlignment="1">
      <alignment horizont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2" fontId="1" fillId="0" borderId="0" xfId="0" applyNumberFormat="1" applyFont="1"/>
    <xf numFmtId="2" fontId="0" fillId="0" borderId="0" xfId="0" applyNumberFormat="1"/>
    <xf numFmtId="2" fontId="1" fillId="0" borderId="0" xfId="1" applyNumberFormat="1" applyFont="1"/>
    <xf numFmtId="2" fontId="0" fillId="0" borderId="0" xfId="1" applyNumberFormat="1" applyFont="1"/>
    <xf numFmtId="2" fontId="1" fillId="3" borderId="0" xfId="1" applyNumberFormat="1" applyFont="1" applyFill="1"/>
    <xf numFmtId="2" fontId="2" fillId="3" borderId="0" xfId="1" applyNumberFormat="1" applyFont="1" applyFill="1"/>
    <xf numFmtId="0" fontId="1" fillId="3" borderId="0" xfId="3" applyNumberFormat="1" applyFont="1" applyFill="1"/>
    <xf numFmtId="0" fontId="0" fillId="3" borderId="0" xfId="3" applyNumberFormat="1" applyFont="1" applyFill="1"/>
    <xf numFmtId="0" fontId="1" fillId="3" borderId="0" xfId="0" applyFont="1" applyFill="1"/>
    <xf numFmtId="0" fontId="0" fillId="3" borderId="0" xfId="0" applyFill="1"/>
    <xf numFmtId="165" fontId="1" fillId="3" borderId="0" xfId="0" applyNumberFormat="1" applyFont="1" applyFill="1"/>
    <xf numFmtId="165" fontId="0" fillId="3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">
    <cellStyle name="Comma" xfId="1" builtinId="3"/>
    <cellStyle name="Normal" xfId="0" builtinId="0"/>
    <cellStyle name="Normal 2" xfId="2" xr:uid="{14775E46-603B-4E3F-B42B-BB9396303967}"/>
    <cellStyle name="Percent" xfId="3" builtinId="5"/>
  </cellStyles>
  <dxfs count="1">
    <dxf>
      <fill>
        <patternFill patternType="lightGray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[Staff Travel Survey 2023.xlsx]Sheet1!PivotTable1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100"/>
              <a:t>Emission Factor by Transport Mode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Sheet1!$A$4:$A$13</c:f>
              <c:strCache>
                <c:ptCount val="9"/>
                <c:pt idx="0">
                  <c:v>Car</c:v>
                </c:pt>
                <c:pt idx="1">
                  <c:v>Car Share</c:v>
                </c:pt>
                <c:pt idx="2">
                  <c:v>Taxi</c:v>
                </c:pt>
                <c:pt idx="3">
                  <c:v>Motorbike</c:v>
                </c:pt>
                <c:pt idx="4">
                  <c:v>Bus</c:v>
                </c:pt>
                <c:pt idx="5">
                  <c:v>Battery Electric Car</c:v>
                </c:pt>
                <c:pt idx="6">
                  <c:v>Rail</c:v>
                </c:pt>
                <c:pt idx="7">
                  <c:v>Walk</c:v>
                </c:pt>
                <c:pt idx="8">
                  <c:v>Cycle</c:v>
                </c:pt>
              </c:strCache>
            </c:strRef>
          </c:cat>
          <c:val>
            <c:numRef>
              <c:f>Sheet1!$B$4:$B$13</c:f>
              <c:numCache>
                <c:formatCode>General</c:formatCode>
                <c:ptCount val="9"/>
                <c:pt idx="0">
                  <c:v>0.16664000000000001</c:v>
                </c:pt>
                <c:pt idx="1">
                  <c:v>0.16664000000000001</c:v>
                </c:pt>
                <c:pt idx="2">
                  <c:v>0.14861492593825501</c:v>
                </c:pt>
                <c:pt idx="3">
                  <c:v>0.11366999999999999</c:v>
                </c:pt>
                <c:pt idx="4">
                  <c:v>0.10215</c:v>
                </c:pt>
                <c:pt idx="5">
                  <c:v>5.2670000000000002E-2</c:v>
                </c:pt>
                <c:pt idx="6">
                  <c:v>3.5459999999999998E-2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B4-4381-B336-763B6CC42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2464848"/>
        <c:axId val="712462688"/>
      </c:barChart>
      <c:catAx>
        <c:axId val="71246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462688"/>
        <c:crosses val="autoZero"/>
        <c:auto val="1"/>
        <c:lblAlgn val="ctr"/>
        <c:lblOffset val="100"/>
        <c:noMultiLvlLbl val="0"/>
      </c:catAx>
      <c:valAx>
        <c:axId val="71246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464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[Staff Travel Survey 2023.xlsx]Sheet1!PivotTable1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100"/>
              <a:t>Emission Factor by Transport Mode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Sheet1!$A$4:$A$13</c:f>
              <c:strCache>
                <c:ptCount val="9"/>
                <c:pt idx="0">
                  <c:v>Car</c:v>
                </c:pt>
                <c:pt idx="1">
                  <c:v>Car Share</c:v>
                </c:pt>
                <c:pt idx="2">
                  <c:v>Taxi</c:v>
                </c:pt>
                <c:pt idx="3">
                  <c:v>Motorbike</c:v>
                </c:pt>
                <c:pt idx="4">
                  <c:v>Bus</c:v>
                </c:pt>
                <c:pt idx="5">
                  <c:v>Battery Electric Car</c:v>
                </c:pt>
                <c:pt idx="6">
                  <c:v>Rail</c:v>
                </c:pt>
                <c:pt idx="7">
                  <c:v>Walk</c:v>
                </c:pt>
                <c:pt idx="8">
                  <c:v>Cycle</c:v>
                </c:pt>
              </c:strCache>
            </c:strRef>
          </c:cat>
          <c:val>
            <c:numRef>
              <c:f>Sheet1!$B$4:$B$13</c:f>
              <c:numCache>
                <c:formatCode>General</c:formatCode>
                <c:ptCount val="9"/>
                <c:pt idx="0">
                  <c:v>0.16664000000000001</c:v>
                </c:pt>
                <c:pt idx="1">
                  <c:v>0.16664000000000001</c:v>
                </c:pt>
                <c:pt idx="2">
                  <c:v>0.14861492593825501</c:v>
                </c:pt>
                <c:pt idx="3">
                  <c:v>0.11366999999999999</c:v>
                </c:pt>
                <c:pt idx="4">
                  <c:v>0.10215</c:v>
                </c:pt>
                <c:pt idx="5">
                  <c:v>5.2670000000000002E-2</c:v>
                </c:pt>
                <c:pt idx="6">
                  <c:v>3.5459999999999998E-2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FB-4AD1-9E94-CA1FCAB48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2464848"/>
        <c:axId val="712462688"/>
      </c:barChart>
      <c:catAx>
        <c:axId val="71246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462688"/>
        <c:crosses val="autoZero"/>
        <c:auto val="1"/>
        <c:lblAlgn val="ctr"/>
        <c:lblOffset val="100"/>
        <c:noMultiLvlLbl val="0"/>
      </c:catAx>
      <c:valAx>
        <c:axId val="71246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464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2</xdr:row>
      <xdr:rowOff>42862</xdr:rowOff>
    </xdr:from>
    <xdr:to>
      <xdr:col>10</xdr:col>
      <xdr:colOff>371475</xdr:colOff>
      <xdr:row>16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DB787D-F0DF-7F62-FB16-01F25996C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11</xdr:col>
      <xdr:colOff>304800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92F595-53BB-41AF-8C0F-671AFCA4E4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agunju, Ayokunle" refreshedDate="45464.51817476852" createdVersion="8" refreshedVersion="8" minRefreshableVersion="3" recordCount="9" xr:uid="{1E1D91F0-FA2F-4BCD-BA3A-E0A00C01FF1A}">
  <cacheSource type="worksheet">
    <worksheetSource ref="A3:C12" sheet="Additional info"/>
  </cacheSource>
  <cacheFields count="3">
    <cacheField name="Mode of transport" numFmtId="0">
      <sharedItems count="9">
        <s v="Bus"/>
        <s v="Car"/>
        <s v="Car Share"/>
        <s v="Motorbike"/>
        <s v="Rail"/>
        <s v="Walk"/>
        <s v="Cycle"/>
        <s v="Battery Electric Car"/>
        <s v="Taxi"/>
      </sharedItems>
    </cacheField>
    <cacheField name="Unit" numFmtId="0">
      <sharedItems/>
    </cacheField>
    <cacheField name="kg CO2e" numFmtId="0">
      <sharedItems containsSemiMixedTypes="0" containsString="0" containsNumber="1" minValue="0" maxValue="0.166640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s v="passenger.km"/>
    <n v="0.10215"/>
  </r>
  <r>
    <x v="1"/>
    <s v="km"/>
    <n v="0.16664000000000001"/>
  </r>
  <r>
    <x v="2"/>
    <s v="km"/>
    <n v="0.16664000000000001"/>
  </r>
  <r>
    <x v="3"/>
    <s v="km"/>
    <n v="0.11366999999999999"/>
  </r>
  <r>
    <x v="4"/>
    <s v="passenger.km"/>
    <n v="3.5459999999999998E-2"/>
  </r>
  <r>
    <x v="5"/>
    <s v="km"/>
    <n v="0"/>
  </r>
  <r>
    <x v="6"/>
    <s v="km"/>
    <n v="0"/>
  </r>
  <r>
    <x v="7"/>
    <s v="km"/>
    <n v="5.2670000000000002E-2"/>
  </r>
  <r>
    <x v="8"/>
    <s v="passenger.km"/>
    <n v="0.148614925938255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E65279-0AED-40ED-B6DD-E90174E4495D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13" firstHeaderRow="1" firstDataRow="1" firstDataCol="1"/>
  <pivotFields count="3">
    <pivotField axis="axisRow" showAll="0" sortType="descending">
      <items count="10">
        <item x="7"/>
        <item x="0"/>
        <item x="1"/>
        <item x="2"/>
        <item x="6"/>
        <item x="3"/>
        <item x="4"/>
        <item x="8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0"/>
  </rowFields>
  <rowItems count="10">
    <i>
      <x v="2"/>
    </i>
    <i>
      <x v="3"/>
    </i>
    <i>
      <x v="7"/>
    </i>
    <i>
      <x v="5"/>
    </i>
    <i>
      <x v="1"/>
    </i>
    <i>
      <x/>
    </i>
    <i>
      <x v="6"/>
    </i>
    <i>
      <x v="8"/>
    </i>
    <i>
      <x v="4"/>
    </i>
    <i t="grand">
      <x/>
    </i>
  </rowItems>
  <colItems count="1">
    <i/>
  </colItems>
  <dataFields count="1">
    <dataField name="Sum of kg CO2e" fld="2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62"/>
  <sheetViews>
    <sheetView topLeftCell="E1" zoomScale="80" zoomScaleNormal="80" workbookViewId="0"/>
  </sheetViews>
  <sheetFormatPr defaultColWidth="12.5703125" defaultRowHeight="15"/>
  <cols>
    <col min="1" max="1" width="52" bestFit="1" customWidth="1"/>
    <col min="2" max="2" width="50.140625" bestFit="1" customWidth="1"/>
    <col min="3" max="3" width="57" bestFit="1" customWidth="1"/>
    <col min="4" max="4" width="57.5703125" bestFit="1" customWidth="1"/>
    <col min="5" max="5" width="59.28515625" bestFit="1" customWidth="1"/>
    <col min="6" max="6" width="54.7109375" bestFit="1" customWidth="1"/>
    <col min="7" max="7" width="50.7109375" style="13" bestFit="1" customWidth="1"/>
    <col min="8" max="8" width="15.140625" style="15" bestFit="1" customWidth="1"/>
    <col min="9" max="9" width="56.140625" bestFit="1" customWidth="1"/>
    <col min="10" max="10" width="21.7109375" bestFit="1" customWidth="1"/>
    <col min="11" max="11" width="47.85546875" bestFit="1" customWidth="1"/>
    <col min="12" max="12" width="49.7109375" bestFit="1" customWidth="1"/>
  </cols>
  <sheetData>
    <row r="1" spans="1:12">
      <c r="A1" s="1" t="s">
        <v>113</v>
      </c>
      <c r="B1" s="1" t="s">
        <v>114</v>
      </c>
      <c r="C1" s="1" t="s">
        <v>115</v>
      </c>
      <c r="D1" s="1" t="s">
        <v>0</v>
      </c>
      <c r="E1" s="1" t="s">
        <v>1</v>
      </c>
      <c r="F1" s="1" t="s">
        <v>2</v>
      </c>
      <c r="G1" s="12" t="s">
        <v>126</v>
      </c>
      <c r="H1" s="14" t="s">
        <v>127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3">
        <v>2</v>
      </c>
      <c r="H2" s="15">
        <v>3.218</v>
      </c>
      <c r="I2" t="s">
        <v>14</v>
      </c>
      <c r="J2" t="s">
        <v>15</v>
      </c>
      <c r="K2" t="s">
        <v>16</v>
      </c>
      <c r="L2" t="s">
        <v>17</v>
      </c>
    </row>
    <row r="3" spans="1:12">
      <c r="A3" t="s">
        <v>18</v>
      </c>
      <c r="B3" t="s">
        <v>19</v>
      </c>
      <c r="C3" t="s">
        <v>8</v>
      </c>
      <c r="D3" t="s">
        <v>20</v>
      </c>
      <c r="E3" t="s">
        <v>21</v>
      </c>
      <c r="F3" t="s">
        <v>22</v>
      </c>
      <c r="G3" s="13">
        <v>2</v>
      </c>
      <c r="H3" s="15">
        <v>3.218</v>
      </c>
      <c r="I3" t="s">
        <v>23</v>
      </c>
      <c r="J3" t="s">
        <v>24</v>
      </c>
      <c r="K3" t="s">
        <v>25</v>
      </c>
      <c r="L3" t="s">
        <v>17</v>
      </c>
    </row>
    <row r="4" spans="1:12">
      <c r="A4" t="s">
        <v>26</v>
      </c>
      <c r="B4" t="s">
        <v>19</v>
      </c>
      <c r="C4" t="s">
        <v>8</v>
      </c>
      <c r="D4" t="s">
        <v>27</v>
      </c>
      <c r="E4" t="s">
        <v>28</v>
      </c>
      <c r="F4" t="s">
        <v>29</v>
      </c>
      <c r="G4" s="13">
        <v>40</v>
      </c>
      <c r="H4" s="15">
        <v>64.36</v>
      </c>
      <c r="I4" t="s">
        <v>30</v>
      </c>
      <c r="J4" t="s">
        <v>31</v>
      </c>
      <c r="K4" t="s">
        <v>25</v>
      </c>
      <c r="L4" t="s">
        <v>17</v>
      </c>
    </row>
    <row r="5" spans="1:12">
      <c r="A5" t="s">
        <v>32</v>
      </c>
      <c r="B5" t="s">
        <v>19</v>
      </c>
      <c r="C5" t="s">
        <v>8</v>
      </c>
      <c r="D5" t="s">
        <v>27</v>
      </c>
      <c r="E5" t="s">
        <v>33</v>
      </c>
      <c r="F5" t="s">
        <v>22</v>
      </c>
      <c r="G5" s="13">
        <v>0.6</v>
      </c>
      <c r="H5" s="15">
        <v>0.96539999999999992</v>
      </c>
      <c r="I5" t="s">
        <v>23</v>
      </c>
      <c r="J5" t="s">
        <v>31</v>
      </c>
      <c r="K5" t="s">
        <v>25</v>
      </c>
      <c r="L5" t="s">
        <v>17</v>
      </c>
    </row>
    <row r="6" spans="1:12">
      <c r="A6" t="s">
        <v>32</v>
      </c>
      <c r="B6" t="s">
        <v>9</v>
      </c>
      <c r="C6" t="s">
        <v>34</v>
      </c>
      <c r="D6" t="s">
        <v>11</v>
      </c>
      <c r="E6" t="s">
        <v>35</v>
      </c>
      <c r="F6" t="s">
        <v>36</v>
      </c>
      <c r="G6" s="13">
        <v>6</v>
      </c>
      <c r="H6" s="15">
        <v>9.6539999999999999</v>
      </c>
      <c r="I6" t="s">
        <v>37</v>
      </c>
      <c r="J6" t="s">
        <v>15</v>
      </c>
      <c r="K6" t="s">
        <v>25</v>
      </c>
      <c r="L6" t="s">
        <v>17</v>
      </c>
    </row>
    <row r="7" spans="1:12">
      <c r="A7" t="s">
        <v>26</v>
      </c>
      <c r="B7" t="s">
        <v>9</v>
      </c>
      <c r="C7" t="s">
        <v>8</v>
      </c>
      <c r="D7" t="s">
        <v>27</v>
      </c>
      <c r="E7" t="s">
        <v>12</v>
      </c>
      <c r="F7" t="s">
        <v>13</v>
      </c>
      <c r="G7" s="13">
        <v>25</v>
      </c>
      <c r="H7" s="15">
        <v>40.225000000000001</v>
      </c>
      <c r="I7" t="s">
        <v>30</v>
      </c>
      <c r="J7" t="s">
        <v>38</v>
      </c>
      <c r="K7" t="s">
        <v>25</v>
      </c>
      <c r="L7" t="s">
        <v>17</v>
      </c>
    </row>
    <row r="8" spans="1:12">
      <c r="A8" t="s">
        <v>39</v>
      </c>
      <c r="B8" t="s">
        <v>9</v>
      </c>
      <c r="C8" t="s">
        <v>40</v>
      </c>
      <c r="D8" t="s">
        <v>41</v>
      </c>
      <c r="E8" t="s">
        <v>12</v>
      </c>
      <c r="F8" t="s">
        <v>36</v>
      </c>
      <c r="G8" s="13">
        <v>8</v>
      </c>
      <c r="H8" s="15">
        <v>12.872</v>
      </c>
      <c r="I8" t="s">
        <v>30</v>
      </c>
      <c r="J8" t="s">
        <v>42</v>
      </c>
      <c r="K8" t="s">
        <v>25</v>
      </c>
      <c r="L8" t="s">
        <v>17</v>
      </c>
    </row>
    <row r="9" spans="1:12">
      <c r="A9" t="s">
        <v>32</v>
      </c>
      <c r="B9" t="s">
        <v>9</v>
      </c>
      <c r="C9" t="s">
        <v>34</v>
      </c>
      <c r="D9" t="s">
        <v>41</v>
      </c>
      <c r="E9" t="s">
        <v>35</v>
      </c>
      <c r="F9" t="s">
        <v>36</v>
      </c>
      <c r="G9" s="13" t="s">
        <v>8</v>
      </c>
      <c r="H9" s="15" t="s">
        <v>8</v>
      </c>
      <c r="I9" t="s">
        <v>23</v>
      </c>
      <c r="J9" t="s">
        <v>31</v>
      </c>
      <c r="K9" t="s">
        <v>25</v>
      </c>
      <c r="L9" t="s">
        <v>43</v>
      </c>
    </row>
    <row r="10" spans="1:12">
      <c r="A10" t="s">
        <v>18</v>
      </c>
      <c r="B10" t="s">
        <v>9</v>
      </c>
      <c r="C10" t="s">
        <v>34</v>
      </c>
      <c r="D10" t="s">
        <v>11</v>
      </c>
      <c r="E10" t="s">
        <v>35</v>
      </c>
      <c r="F10" t="s">
        <v>44</v>
      </c>
      <c r="G10" s="13">
        <v>2</v>
      </c>
      <c r="H10" s="15">
        <v>3.218</v>
      </c>
      <c r="I10" t="s">
        <v>14</v>
      </c>
      <c r="J10" t="s">
        <v>31</v>
      </c>
      <c r="K10" t="s">
        <v>25</v>
      </c>
      <c r="L10" t="s">
        <v>43</v>
      </c>
    </row>
    <row r="11" spans="1:12">
      <c r="A11" t="s">
        <v>32</v>
      </c>
      <c r="B11" t="s">
        <v>9</v>
      </c>
      <c r="C11" t="s">
        <v>34</v>
      </c>
      <c r="D11" t="s">
        <v>11</v>
      </c>
      <c r="E11" t="s">
        <v>33</v>
      </c>
      <c r="F11" t="s">
        <v>36</v>
      </c>
      <c r="G11" s="13">
        <v>4</v>
      </c>
      <c r="H11" s="15">
        <v>6.4359999999999999</v>
      </c>
      <c r="I11" t="s">
        <v>30</v>
      </c>
      <c r="J11" t="s">
        <v>42</v>
      </c>
      <c r="K11" t="s">
        <v>25</v>
      </c>
      <c r="L11" t="s">
        <v>43</v>
      </c>
    </row>
    <row r="12" spans="1:12">
      <c r="A12" t="s">
        <v>32</v>
      </c>
      <c r="B12" t="s">
        <v>9</v>
      </c>
      <c r="C12" t="s">
        <v>34</v>
      </c>
      <c r="D12" t="s">
        <v>41</v>
      </c>
      <c r="E12" t="s">
        <v>21</v>
      </c>
      <c r="F12" t="s">
        <v>44</v>
      </c>
      <c r="G12" s="13">
        <v>2</v>
      </c>
      <c r="H12" s="15">
        <v>3.218</v>
      </c>
      <c r="I12" t="s">
        <v>14</v>
      </c>
      <c r="J12" t="s">
        <v>15</v>
      </c>
      <c r="K12" t="s">
        <v>16</v>
      </c>
      <c r="L12" t="s">
        <v>43</v>
      </c>
    </row>
    <row r="13" spans="1:12">
      <c r="A13" t="s">
        <v>32</v>
      </c>
      <c r="B13" t="s">
        <v>9</v>
      </c>
      <c r="C13" t="s">
        <v>34</v>
      </c>
      <c r="D13" t="s">
        <v>20</v>
      </c>
      <c r="E13" t="s">
        <v>12</v>
      </c>
      <c r="F13" t="s">
        <v>29</v>
      </c>
      <c r="G13" s="13">
        <v>36</v>
      </c>
      <c r="H13" s="15">
        <v>57.923999999999999</v>
      </c>
      <c r="I13" t="s">
        <v>30</v>
      </c>
      <c r="J13" t="s">
        <v>31</v>
      </c>
      <c r="K13" t="s">
        <v>25</v>
      </c>
      <c r="L13" t="s">
        <v>43</v>
      </c>
    </row>
    <row r="14" spans="1:12">
      <c r="A14" t="s">
        <v>18</v>
      </c>
      <c r="B14" t="s">
        <v>9</v>
      </c>
      <c r="C14" t="s">
        <v>34</v>
      </c>
      <c r="D14" t="s">
        <v>20</v>
      </c>
      <c r="E14" t="s">
        <v>21</v>
      </c>
      <c r="F14" t="s">
        <v>22</v>
      </c>
      <c r="G14" s="13">
        <v>1.9</v>
      </c>
      <c r="H14" s="15">
        <v>3.0570999999999997</v>
      </c>
      <c r="I14" t="s">
        <v>23</v>
      </c>
      <c r="J14" t="s">
        <v>42</v>
      </c>
      <c r="K14" t="s">
        <v>25</v>
      </c>
      <c r="L14" t="s">
        <v>43</v>
      </c>
    </row>
    <row r="15" spans="1:12">
      <c r="A15" t="s">
        <v>18</v>
      </c>
      <c r="B15" t="s">
        <v>9</v>
      </c>
      <c r="C15" t="s">
        <v>34</v>
      </c>
      <c r="D15" t="s">
        <v>41</v>
      </c>
      <c r="E15" t="s">
        <v>45</v>
      </c>
      <c r="F15" t="s">
        <v>36</v>
      </c>
      <c r="G15" s="13">
        <v>5</v>
      </c>
      <c r="H15" s="15">
        <v>8.0449999999999999</v>
      </c>
      <c r="I15" t="s">
        <v>37</v>
      </c>
      <c r="J15" t="s">
        <v>15</v>
      </c>
      <c r="K15" t="s">
        <v>25</v>
      </c>
      <c r="L15" t="s">
        <v>43</v>
      </c>
    </row>
    <row r="16" spans="1:12">
      <c r="A16" t="s">
        <v>39</v>
      </c>
      <c r="B16" t="s">
        <v>9</v>
      </c>
      <c r="C16" t="s">
        <v>34</v>
      </c>
      <c r="D16" t="s">
        <v>20</v>
      </c>
      <c r="E16" t="s">
        <v>21</v>
      </c>
      <c r="F16" t="s">
        <v>36</v>
      </c>
      <c r="G16" s="13">
        <v>1</v>
      </c>
      <c r="H16" s="15">
        <v>1.609</v>
      </c>
      <c r="I16" t="s">
        <v>23</v>
      </c>
      <c r="J16" t="s">
        <v>31</v>
      </c>
      <c r="K16" t="s">
        <v>25</v>
      </c>
      <c r="L16" t="s">
        <v>43</v>
      </c>
    </row>
    <row r="17" spans="1:12">
      <c r="A17" t="s">
        <v>32</v>
      </c>
      <c r="B17" t="s">
        <v>9</v>
      </c>
      <c r="C17" t="s">
        <v>46</v>
      </c>
      <c r="D17" t="s">
        <v>11</v>
      </c>
      <c r="E17" t="s">
        <v>35</v>
      </c>
      <c r="F17" t="s">
        <v>36</v>
      </c>
      <c r="G17" s="13">
        <v>5</v>
      </c>
      <c r="H17" s="15">
        <v>8.0449999999999999</v>
      </c>
      <c r="I17" t="s">
        <v>14</v>
      </c>
      <c r="J17" t="s">
        <v>15</v>
      </c>
      <c r="K17" t="s">
        <v>25</v>
      </c>
      <c r="L17" t="s">
        <v>17</v>
      </c>
    </row>
    <row r="18" spans="1:12">
      <c r="A18" t="s">
        <v>32</v>
      </c>
      <c r="B18" t="s">
        <v>9</v>
      </c>
      <c r="C18" t="s">
        <v>34</v>
      </c>
      <c r="D18" t="s">
        <v>47</v>
      </c>
      <c r="E18" t="s">
        <v>35</v>
      </c>
      <c r="F18" t="s">
        <v>36</v>
      </c>
      <c r="G18" s="13">
        <v>1.4</v>
      </c>
      <c r="H18" s="15">
        <v>2.2525999999999997</v>
      </c>
      <c r="I18" t="s">
        <v>23</v>
      </c>
      <c r="J18" t="s">
        <v>24</v>
      </c>
      <c r="K18" t="s">
        <v>25</v>
      </c>
      <c r="L18" t="s">
        <v>43</v>
      </c>
    </row>
    <row r="19" spans="1:12">
      <c r="A19" t="s">
        <v>32</v>
      </c>
      <c r="B19" t="s">
        <v>9</v>
      </c>
      <c r="C19" t="s">
        <v>48</v>
      </c>
      <c r="D19" t="s">
        <v>41</v>
      </c>
      <c r="E19" t="s">
        <v>28</v>
      </c>
      <c r="F19" t="s">
        <v>22</v>
      </c>
      <c r="G19" s="13">
        <v>2</v>
      </c>
      <c r="H19" s="15">
        <v>3.218</v>
      </c>
      <c r="I19" t="s">
        <v>23</v>
      </c>
      <c r="J19" t="s">
        <v>38</v>
      </c>
      <c r="K19" t="s">
        <v>16</v>
      </c>
      <c r="L19" t="s">
        <v>17</v>
      </c>
    </row>
    <row r="20" spans="1:12">
      <c r="A20" t="s">
        <v>26</v>
      </c>
      <c r="B20" t="s">
        <v>9</v>
      </c>
      <c r="C20" t="s">
        <v>34</v>
      </c>
      <c r="D20" t="s">
        <v>20</v>
      </c>
      <c r="E20" t="s">
        <v>12</v>
      </c>
      <c r="F20" t="s">
        <v>36</v>
      </c>
      <c r="G20" s="13">
        <v>1.6</v>
      </c>
      <c r="H20" s="15">
        <v>2.5744000000000002</v>
      </c>
      <c r="I20" t="s">
        <v>49</v>
      </c>
      <c r="J20" t="s">
        <v>42</v>
      </c>
      <c r="K20" t="s">
        <v>25</v>
      </c>
      <c r="L20" t="s">
        <v>43</v>
      </c>
    </row>
    <row r="21" spans="1:12">
      <c r="A21" t="s">
        <v>32</v>
      </c>
      <c r="B21" t="s">
        <v>9</v>
      </c>
      <c r="C21" t="s">
        <v>34</v>
      </c>
      <c r="D21" t="s">
        <v>11</v>
      </c>
      <c r="E21" t="s">
        <v>21</v>
      </c>
      <c r="F21" t="s">
        <v>36</v>
      </c>
      <c r="G21" s="13">
        <v>2</v>
      </c>
      <c r="H21" s="15">
        <v>3.218</v>
      </c>
      <c r="I21" t="s">
        <v>14</v>
      </c>
      <c r="J21" t="s">
        <v>42</v>
      </c>
      <c r="K21" t="s">
        <v>25</v>
      </c>
      <c r="L21" t="s">
        <v>43</v>
      </c>
    </row>
    <row r="22" spans="1:12">
      <c r="A22" t="s">
        <v>32</v>
      </c>
      <c r="B22" t="s">
        <v>9</v>
      </c>
      <c r="C22" t="s">
        <v>34</v>
      </c>
      <c r="D22" t="s">
        <v>11</v>
      </c>
      <c r="E22" t="s">
        <v>45</v>
      </c>
      <c r="F22" t="s">
        <v>29</v>
      </c>
      <c r="G22" s="13">
        <v>11</v>
      </c>
      <c r="H22" s="15">
        <v>17.698999999999998</v>
      </c>
      <c r="I22" t="s">
        <v>14</v>
      </c>
      <c r="J22" t="s">
        <v>42</v>
      </c>
      <c r="K22" t="s">
        <v>25</v>
      </c>
      <c r="L22" t="s">
        <v>17</v>
      </c>
    </row>
    <row r="23" spans="1:12">
      <c r="A23" t="s">
        <v>18</v>
      </c>
      <c r="B23" t="s">
        <v>9</v>
      </c>
      <c r="C23" t="s">
        <v>8</v>
      </c>
      <c r="D23" t="s">
        <v>41</v>
      </c>
      <c r="E23" t="s">
        <v>28</v>
      </c>
      <c r="F23" t="s">
        <v>13</v>
      </c>
      <c r="G23" s="13">
        <v>15</v>
      </c>
      <c r="H23" s="15">
        <v>24.134999999999998</v>
      </c>
      <c r="I23" t="s">
        <v>30</v>
      </c>
      <c r="J23" t="s">
        <v>42</v>
      </c>
      <c r="K23" t="s">
        <v>16</v>
      </c>
      <c r="L23" t="s">
        <v>17</v>
      </c>
    </row>
    <row r="24" spans="1:12">
      <c r="A24" t="s">
        <v>39</v>
      </c>
      <c r="B24" t="s">
        <v>9</v>
      </c>
      <c r="C24" t="s">
        <v>50</v>
      </c>
      <c r="D24" t="s">
        <v>11</v>
      </c>
      <c r="E24" t="s">
        <v>21</v>
      </c>
      <c r="F24" t="s">
        <v>36</v>
      </c>
      <c r="G24" s="13">
        <v>11</v>
      </c>
      <c r="H24" s="15">
        <v>17.698999999999998</v>
      </c>
      <c r="I24" t="s">
        <v>30</v>
      </c>
      <c r="J24" t="s">
        <v>42</v>
      </c>
      <c r="K24" t="s">
        <v>25</v>
      </c>
      <c r="L24" t="s">
        <v>17</v>
      </c>
    </row>
    <row r="25" spans="1:12">
      <c r="A25" t="s">
        <v>39</v>
      </c>
      <c r="B25" t="s">
        <v>9</v>
      </c>
      <c r="C25" t="s">
        <v>34</v>
      </c>
      <c r="D25" t="s">
        <v>11</v>
      </c>
      <c r="E25" t="s">
        <v>12</v>
      </c>
      <c r="F25" t="s">
        <v>44</v>
      </c>
      <c r="G25" s="13">
        <v>2</v>
      </c>
      <c r="H25" s="15">
        <v>3.218</v>
      </c>
      <c r="I25" t="s">
        <v>14</v>
      </c>
      <c r="J25" t="s">
        <v>42</v>
      </c>
      <c r="K25" t="s">
        <v>16</v>
      </c>
      <c r="L25" t="s">
        <v>17</v>
      </c>
    </row>
    <row r="26" spans="1:12">
      <c r="A26" t="s">
        <v>32</v>
      </c>
      <c r="B26" t="s">
        <v>9</v>
      </c>
      <c r="C26" t="s">
        <v>34</v>
      </c>
      <c r="D26" t="s">
        <v>27</v>
      </c>
      <c r="E26" t="s">
        <v>28</v>
      </c>
      <c r="F26" t="s">
        <v>22</v>
      </c>
      <c r="G26" s="13">
        <v>11</v>
      </c>
      <c r="H26" s="15">
        <v>17.698999999999998</v>
      </c>
      <c r="I26" t="s">
        <v>30</v>
      </c>
      <c r="J26" t="s">
        <v>42</v>
      </c>
      <c r="K26" t="s">
        <v>16</v>
      </c>
      <c r="L26" t="s">
        <v>17</v>
      </c>
    </row>
    <row r="27" spans="1:12">
      <c r="A27" t="s">
        <v>32</v>
      </c>
      <c r="B27" t="s">
        <v>9</v>
      </c>
      <c r="C27" t="s">
        <v>34</v>
      </c>
      <c r="D27" t="s">
        <v>47</v>
      </c>
      <c r="E27" t="s">
        <v>33</v>
      </c>
      <c r="F27" t="s">
        <v>13</v>
      </c>
      <c r="G27" s="13">
        <v>20</v>
      </c>
      <c r="H27" s="15">
        <v>32.18</v>
      </c>
      <c r="I27" t="s">
        <v>30</v>
      </c>
      <c r="J27" t="s">
        <v>31</v>
      </c>
      <c r="K27" t="s">
        <v>8</v>
      </c>
      <c r="L27" t="s">
        <v>43</v>
      </c>
    </row>
    <row r="28" spans="1:12">
      <c r="A28" t="s">
        <v>39</v>
      </c>
      <c r="B28" t="s">
        <v>9</v>
      </c>
      <c r="C28" t="s">
        <v>40</v>
      </c>
      <c r="D28" t="s">
        <v>41</v>
      </c>
      <c r="E28" t="s">
        <v>21</v>
      </c>
      <c r="F28" t="s">
        <v>36</v>
      </c>
      <c r="G28" s="13">
        <v>1.5</v>
      </c>
      <c r="H28" s="15">
        <v>2.4135</v>
      </c>
      <c r="I28" t="s">
        <v>23</v>
      </c>
      <c r="J28" t="s">
        <v>38</v>
      </c>
      <c r="K28" t="s">
        <v>16</v>
      </c>
      <c r="L28" t="s">
        <v>17</v>
      </c>
    </row>
    <row r="29" spans="1:12">
      <c r="A29" t="s">
        <v>32</v>
      </c>
      <c r="B29" t="s">
        <v>9</v>
      </c>
      <c r="C29" t="s">
        <v>40</v>
      </c>
      <c r="D29" t="s">
        <v>20</v>
      </c>
      <c r="E29" t="s">
        <v>45</v>
      </c>
      <c r="F29" t="s">
        <v>36</v>
      </c>
      <c r="G29" s="13">
        <v>2</v>
      </c>
      <c r="H29" s="15">
        <v>3.218</v>
      </c>
      <c r="I29" t="s">
        <v>14</v>
      </c>
      <c r="J29" t="s">
        <v>38</v>
      </c>
      <c r="K29" t="s">
        <v>25</v>
      </c>
      <c r="L29" t="s">
        <v>17</v>
      </c>
    </row>
    <row r="30" spans="1:12">
      <c r="A30" t="s">
        <v>18</v>
      </c>
      <c r="B30" t="s">
        <v>9</v>
      </c>
      <c r="C30" t="s">
        <v>34</v>
      </c>
      <c r="D30" t="s">
        <v>47</v>
      </c>
      <c r="E30" t="s">
        <v>45</v>
      </c>
      <c r="F30" t="s">
        <v>44</v>
      </c>
      <c r="H30" s="15">
        <v>1.2</v>
      </c>
      <c r="I30" t="s">
        <v>23</v>
      </c>
      <c r="J30" t="s">
        <v>42</v>
      </c>
      <c r="K30" t="s">
        <v>25</v>
      </c>
      <c r="L30" t="s">
        <v>43</v>
      </c>
    </row>
    <row r="31" spans="1:12">
      <c r="A31" t="s">
        <v>26</v>
      </c>
      <c r="B31" t="s">
        <v>51</v>
      </c>
      <c r="C31" t="s">
        <v>8</v>
      </c>
      <c r="D31" t="s">
        <v>11</v>
      </c>
      <c r="E31" t="s">
        <v>12</v>
      </c>
      <c r="F31" t="s">
        <v>44</v>
      </c>
      <c r="G31" s="13">
        <v>2.5</v>
      </c>
      <c r="H31" s="15">
        <v>4.0225</v>
      </c>
      <c r="I31" t="s">
        <v>49</v>
      </c>
      <c r="J31" t="s">
        <v>31</v>
      </c>
      <c r="K31" t="s">
        <v>25</v>
      </c>
      <c r="L31" t="s">
        <v>43</v>
      </c>
    </row>
    <row r="32" spans="1:12">
      <c r="A32" t="s">
        <v>18</v>
      </c>
      <c r="B32" t="s">
        <v>9</v>
      </c>
      <c r="C32" t="s">
        <v>34</v>
      </c>
      <c r="D32" t="s">
        <v>11</v>
      </c>
      <c r="E32" t="s">
        <v>21</v>
      </c>
      <c r="F32" t="s">
        <v>44</v>
      </c>
      <c r="G32" s="13">
        <v>1.1000000000000001</v>
      </c>
      <c r="H32" s="15">
        <v>1.7699</v>
      </c>
      <c r="I32" t="s">
        <v>23</v>
      </c>
      <c r="J32" t="s">
        <v>24</v>
      </c>
      <c r="K32" t="s">
        <v>25</v>
      </c>
      <c r="L32" t="s">
        <v>43</v>
      </c>
    </row>
    <row r="33" spans="1:12">
      <c r="A33" t="s">
        <v>18</v>
      </c>
      <c r="B33" t="s">
        <v>9</v>
      </c>
      <c r="C33" t="s">
        <v>34</v>
      </c>
      <c r="D33" t="s">
        <v>20</v>
      </c>
      <c r="E33" t="s">
        <v>28</v>
      </c>
      <c r="F33" t="s">
        <v>44</v>
      </c>
      <c r="G33" s="13">
        <v>0.6</v>
      </c>
      <c r="H33" s="15">
        <v>0.96539999999999992</v>
      </c>
      <c r="I33" t="s">
        <v>23</v>
      </c>
      <c r="J33" t="s">
        <v>31</v>
      </c>
      <c r="K33" t="s">
        <v>25</v>
      </c>
      <c r="L33" t="s">
        <v>43</v>
      </c>
    </row>
    <row r="34" spans="1:12">
      <c r="A34" t="s">
        <v>18</v>
      </c>
      <c r="B34" t="s">
        <v>9</v>
      </c>
      <c r="C34" t="s">
        <v>34</v>
      </c>
      <c r="D34" t="s">
        <v>41</v>
      </c>
      <c r="E34" t="s">
        <v>45</v>
      </c>
      <c r="F34" t="s">
        <v>29</v>
      </c>
      <c r="G34" s="13">
        <v>12</v>
      </c>
      <c r="H34" s="15">
        <v>19.308</v>
      </c>
      <c r="I34" t="s">
        <v>52</v>
      </c>
      <c r="J34" t="s">
        <v>53</v>
      </c>
      <c r="K34" t="s">
        <v>25</v>
      </c>
      <c r="L34" t="s">
        <v>43</v>
      </c>
    </row>
    <row r="35" spans="1:12">
      <c r="A35" t="s">
        <v>39</v>
      </c>
      <c r="B35" t="s">
        <v>9</v>
      </c>
      <c r="C35" t="s">
        <v>34</v>
      </c>
      <c r="D35" t="s">
        <v>47</v>
      </c>
      <c r="E35" t="s">
        <v>45</v>
      </c>
      <c r="F35" t="s">
        <v>44</v>
      </c>
      <c r="G35" s="13">
        <v>1.3</v>
      </c>
      <c r="H35" s="15">
        <v>2.0916999999999999</v>
      </c>
      <c r="I35" t="s">
        <v>54</v>
      </c>
      <c r="J35" t="s">
        <v>31</v>
      </c>
      <c r="K35" t="s">
        <v>25</v>
      </c>
      <c r="L35" t="s">
        <v>43</v>
      </c>
    </row>
    <row r="36" spans="1:12">
      <c r="A36" t="s">
        <v>32</v>
      </c>
      <c r="B36" t="s">
        <v>55</v>
      </c>
      <c r="C36" t="s">
        <v>8</v>
      </c>
      <c r="D36" t="s">
        <v>41</v>
      </c>
      <c r="E36" t="s">
        <v>12</v>
      </c>
      <c r="F36" t="s">
        <v>36</v>
      </c>
      <c r="G36" s="13">
        <v>3.4</v>
      </c>
      <c r="H36" s="15">
        <v>5.4706000000000001</v>
      </c>
      <c r="I36" t="s">
        <v>14</v>
      </c>
      <c r="J36" t="s">
        <v>31</v>
      </c>
      <c r="K36" t="s">
        <v>25</v>
      </c>
      <c r="L36" t="s">
        <v>17</v>
      </c>
    </row>
    <row r="37" spans="1:12">
      <c r="A37" t="s">
        <v>39</v>
      </c>
      <c r="B37" t="s">
        <v>9</v>
      </c>
      <c r="C37" t="s">
        <v>34</v>
      </c>
      <c r="D37" t="s">
        <v>47</v>
      </c>
      <c r="E37" t="s">
        <v>33</v>
      </c>
      <c r="F37" t="s">
        <v>44</v>
      </c>
      <c r="G37" s="13">
        <v>1</v>
      </c>
      <c r="H37" s="15">
        <v>1.609</v>
      </c>
      <c r="I37" t="s">
        <v>14</v>
      </c>
      <c r="J37" t="s">
        <v>31</v>
      </c>
      <c r="K37" t="s">
        <v>25</v>
      </c>
      <c r="L37" t="s">
        <v>43</v>
      </c>
    </row>
    <row r="38" spans="1:12">
      <c r="A38" t="s">
        <v>32</v>
      </c>
      <c r="B38" t="s">
        <v>9</v>
      </c>
      <c r="C38" t="s">
        <v>34</v>
      </c>
      <c r="D38" t="s">
        <v>27</v>
      </c>
      <c r="E38" t="s">
        <v>28</v>
      </c>
      <c r="F38" t="s">
        <v>13</v>
      </c>
      <c r="G38" s="13">
        <v>14</v>
      </c>
      <c r="H38" s="15">
        <v>22.526</v>
      </c>
      <c r="I38" t="s">
        <v>37</v>
      </c>
      <c r="J38" t="s">
        <v>31</v>
      </c>
      <c r="K38" t="s">
        <v>25</v>
      </c>
      <c r="L38" t="s">
        <v>17</v>
      </c>
    </row>
    <row r="39" spans="1:12">
      <c r="A39" t="s">
        <v>32</v>
      </c>
      <c r="B39" t="s">
        <v>9</v>
      </c>
      <c r="C39" t="s">
        <v>34</v>
      </c>
      <c r="D39" t="s">
        <v>41</v>
      </c>
      <c r="E39" t="s">
        <v>21</v>
      </c>
      <c r="F39" t="s">
        <v>13</v>
      </c>
      <c r="G39" s="13">
        <v>2</v>
      </c>
      <c r="H39" s="15">
        <v>3.218</v>
      </c>
      <c r="I39" t="s">
        <v>23</v>
      </c>
      <c r="J39" t="s">
        <v>24</v>
      </c>
      <c r="K39" t="s">
        <v>16</v>
      </c>
      <c r="L39" t="s">
        <v>43</v>
      </c>
    </row>
    <row r="40" spans="1:12">
      <c r="A40" t="s">
        <v>39</v>
      </c>
      <c r="B40" t="s">
        <v>9</v>
      </c>
      <c r="C40" t="s">
        <v>56</v>
      </c>
      <c r="D40" t="s">
        <v>20</v>
      </c>
      <c r="E40" t="s">
        <v>21</v>
      </c>
      <c r="F40" t="s">
        <v>22</v>
      </c>
      <c r="G40" s="13">
        <v>2</v>
      </c>
      <c r="H40" s="15">
        <v>3.218</v>
      </c>
      <c r="I40" t="s">
        <v>23</v>
      </c>
      <c r="J40" t="s">
        <v>42</v>
      </c>
      <c r="K40" t="s">
        <v>25</v>
      </c>
      <c r="L40" t="s">
        <v>17</v>
      </c>
    </row>
    <row r="41" spans="1:12">
      <c r="A41" t="s">
        <v>39</v>
      </c>
      <c r="B41" t="s">
        <v>9</v>
      </c>
      <c r="C41" t="s">
        <v>48</v>
      </c>
      <c r="D41" t="s">
        <v>27</v>
      </c>
      <c r="E41" t="s">
        <v>28</v>
      </c>
      <c r="F41" t="s">
        <v>22</v>
      </c>
      <c r="G41" s="13">
        <v>6.5</v>
      </c>
      <c r="H41" s="15">
        <v>10.458500000000001</v>
      </c>
      <c r="I41" t="s">
        <v>14</v>
      </c>
      <c r="J41" t="s">
        <v>15</v>
      </c>
      <c r="K41" t="s">
        <v>25</v>
      </c>
      <c r="L41" t="s">
        <v>17</v>
      </c>
    </row>
    <row r="42" spans="1:12">
      <c r="A42" t="s">
        <v>18</v>
      </c>
      <c r="B42" t="s">
        <v>9</v>
      </c>
      <c r="C42" t="s">
        <v>34</v>
      </c>
      <c r="D42" t="s">
        <v>41</v>
      </c>
      <c r="E42" t="s">
        <v>21</v>
      </c>
      <c r="F42" t="s">
        <v>36</v>
      </c>
      <c r="G42" s="13">
        <v>9</v>
      </c>
      <c r="H42" s="15">
        <v>14.481</v>
      </c>
      <c r="I42" t="s">
        <v>37</v>
      </c>
      <c r="J42" t="s">
        <v>15</v>
      </c>
      <c r="K42" t="s">
        <v>25</v>
      </c>
      <c r="L42" t="s">
        <v>43</v>
      </c>
    </row>
    <row r="43" spans="1:12">
      <c r="A43" t="s">
        <v>32</v>
      </c>
      <c r="B43" t="s">
        <v>9</v>
      </c>
      <c r="C43" t="s">
        <v>34</v>
      </c>
      <c r="D43" t="s">
        <v>20</v>
      </c>
      <c r="E43" t="s">
        <v>35</v>
      </c>
      <c r="F43" t="s">
        <v>22</v>
      </c>
      <c r="G43" s="13">
        <v>2</v>
      </c>
      <c r="H43" s="15">
        <v>3.218</v>
      </c>
      <c r="I43" t="s">
        <v>23</v>
      </c>
      <c r="J43" t="s">
        <v>31</v>
      </c>
      <c r="K43" t="s">
        <v>25</v>
      </c>
      <c r="L43" t="s">
        <v>17</v>
      </c>
    </row>
    <row r="44" spans="1:12">
      <c r="A44" t="s">
        <v>32</v>
      </c>
      <c r="B44" t="s">
        <v>9</v>
      </c>
      <c r="C44" t="s">
        <v>34</v>
      </c>
      <c r="D44" t="s">
        <v>20</v>
      </c>
      <c r="E44" t="s">
        <v>45</v>
      </c>
      <c r="F44" t="s">
        <v>36</v>
      </c>
      <c r="G44" s="13">
        <v>1.7</v>
      </c>
      <c r="H44" s="15">
        <v>2.7353000000000001</v>
      </c>
      <c r="I44" t="s">
        <v>14</v>
      </c>
      <c r="J44" t="s">
        <v>31</v>
      </c>
      <c r="K44" t="s">
        <v>25</v>
      </c>
      <c r="L44" t="s">
        <v>43</v>
      </c>
    </row>
    <row r="45" spans="1:12">
      <c r="A45" t="s">
        <v>39</v>
      </c>
      <c r="B45" t="s">
        <v>9</v>
      </c>
      <c r="C45" t="s">
        <v>56</v>
      </c>
      <c r="D45" t="s">
        <v>41</v>
      </c>
      <c r="E45" t="s">
        <v>28</v>
      </c>
      <c r="F45" t="s">
        <v>36</v>
      </c>
      <c r="G45" s="13">
        <v>1.7</v>
      </c>
      <c r="H45" s="15">
        <v>2.7353000000000001</v>
      </c>
      <c r="I45" t="s">
        <v>23</v>
      </c>
      <c r="J45" t="s">
        <v>31</v>
      </c>
      <c r="K45" t="s">
        <v>25</v>
      </c>
      <c r="L45" t="s">
        <v>17</v>
      </c>
    </row>
    <row r="46" spans="1:12">
      <c r="A46" t="s">
        <v>58</v>
      </c>
      <c r="B46" t="s">
        <v>8</v>
      </c>
      <c r="C46" t="s">
        <v>8</v>
      </c>
      <c r="D46" t="s">
        <v>8</v>
      </c>
      <c r="E46" t="s">
        <v>8</v>
      </c>
      <c r="F46" t="s">
        <v>8</v>
      </c>
      <c r="G46" s="13" t="s">
        <v>8</v>
      </c>
      <c r="H46" s="15" t="s">
        <v>8</v>
      </c>
      <c r="I46" t="s">
        <v>8</v>
      </c>
      <c r="J46" t="s">
        <v>15</v>
      </c>
      <c r="K46" t="s">
        <v>25</v>
      </c>
      <c r="L46" t="s">
        <v>17</v>
      </c>
    </row>
    <row r="47" spans="1:12">
      <c r="A47" t="s">
        <v>32</v>
      </c>
      <c r="B47" t="s">
        <v>9</v>
      </c>
      <c r="C47" t="s">
        <v>59</v>
      </c>
      <c r="D47" t="s">
        <v>27</v>
      </c>
      <c r="E47" t="s">
        <v>45</v>
      </c>
      <c r="F47" t="s">
        <v>36</v>
      </c>
      <c r="G47" s="13" t="s">
        <v>8</v>
      </c>
      <c r="H47" s="15" t="s">
        <v>8</v>
      </c>
      <c r="I47" t="s">
        <v>14</v>
      </c>
      <c r="J47" t="s">
        <v>15</v>
      </c>
      <c r="K47" t="s">
        <v>25</v>
      </c>
      <c r="L47" t="s">
        <v>43</v>
      </c>
    </row>
    <row r="48" spans="1:12">
      <c r="A48" t="s">
        <v>32</v>
      </c>
      <c r="B48" t="s">
        <v>9</v>
      </c>
      <c r="C48" t="s">
        <v>60</v>
      </c>
      <c r="D48" t="s">
        <v>20</v>
      </c>
      <c r="E48" t="s">
        <v>12</v>
      </c>
      <c r="F48" t="s">
        <v>44</v>
      </c>
      <c r="G48" s="13">
        <v>1</v>
      </c>
      <c r="H48" s="15">
        <v>1.609</v>
      </c>
      <c r="I48" t="s">
        <v>23</v>
      </c>
      <c r="J48" t="s">
        <v>38</v>
      </c>
      <c r="K48" t="s">
        <v>25</v>
      </c>
      <c r="L48" t="s">
        <v>43</v>
      </c>
    </row>
    <row r="49" spans="1:12">
      <c r="A49" t="s">
        <v>18</v>
      </c>
      <c r="B49" t="s">
        <v>9</v>
      </c>
      <c r="C49" t="s">
        <v>10</v>
      </c>
      <c r="D49" t="s">
        <v>27</v>
      </c>
      <c r="E49" t="s">
        <v>28</v>
      </c>
      <c r="F49" t="s">
        <v>36</v>
      </c>
      <c r="G49" s="13">
        <v>2</v>
      </c>
      <c r="H49" s="15">
        <v>3.218</v>
      </c>
      <c r="I49" t="s">
        <v>23</v>
      </c>
      <c r="J49" t="s">
        <v>31</v>
      </c>
      <c r="K49" t="s">
        <v>25</v>
      </c>
      <c r="L49" t="s">
        <v>17</v>
      </c>
    </row>
    <row r="50" spans="1:12">
      <c r="A50" t="s">
        <v>7</v>
      </c>
      <c r="B50" t="s">
        <v>9</v>
      </c>
      <c r="C50" t="s">
        <v>10</v>
      </c>
      <c r="D50" t="s">
        <v>20</v>
      </c>
      <c r="E50" t="s">
        <v>21</v>
      </c>
      <c r="F50" t="s">
        <v>13</v>
      </c>
      <c r="G50" s="13">
        <v>17</v>
      </c>
      <c r="H50" s="15">
        <v>27.353000000000002</v>
      </c>
      <c r="I50" t="s">
        <v>37</v>
      </c>
      <c r="J50" t="s">
        <v>15</v>
      </c>
      <c r="K50" t="s">
        <v>16</v>
      </c>
      <c r="L50" t="s">
        <v>17</v>
      </c>
    </row>
    <row r="51" spans="1:12">
      <c r="A51" t="s">
        <v>32</v>
      </c>
      <c r="B51" t="s">
        <v>9</v>
      </c>
      <c r="C51" t="s">
        <v>10</v>
      </c>
      <c r="D51" t="s">
        <v>47</v>
      </c>
      <c r="E51" t="s">
        <v>33</v>
      </c>
      <c r="F51" t="s">
        <v>36</v>
      </c>
      <c r="G51" s="13">
        <v>2.8</v>
      </c>
      <c r="H51" s="15">
        <v>4.5051999999999994</v>
      </c>
      <c r="I51" t="s">
        <v>14</v>
      </c>
      <c r="J51" t="s">
        <v>42</v>
      </c>
      <c r="K51" t="s">
        <v>25</v>
      </c>
      <c r="L51" t="s">
        <v>17</v>
      </c>
    </row>
    <row r="52" spans="1:12">
      <c r="A52" t="s">
        <v>18</v>
      </c>
      <c r="B52" t="s">
        <v>9</v>
      </c>
      <c r="C52" t="s">
        <v>56</v>
      </c>
      <c r="D52" t="s">
        <v>27</v>
      </c>
      <c r="E52" t="s">
        <v>45</v>
      </c>
      <c r="F52" t="s">
        <v>22</v>
      </c>
      <c r="G52" s="13">
        <v>2.7</v>
      </c>
      <c r="H52" s="15">
        <v>4.3443000000000005</v>
      </c>
      <c r="I52" t="s">
        <v>23</v>
      </c>
      <c r="J52" t="s">
        <v>15</v>
      </c>
      <c r="K52" t="s">
        <v>25</v>
      </c>
      <c r="L52" t="s">
        <v>43</v>
      </c>
    </row>
    <row r="53" spans="1:12">
      <c r="A53" t="s">
        <v>32</v>
      </c>
      <c r="B53" t="s">
        <v>9</v>
      </c>
      <c r="C53" t="s">
        <v>34</v>
      </c>
      <c r="D53" t="s">
        <v>20</v>
      </c>
      <c r="E53" t="s">
        <v>33</v>
      </c>
      <c r="F53" t="s">
        <v>22</v>
      </c>
      <c r="G53" s="13">
        <v>2.2999999999999998</v>
      </c>
      <c r="H53" s="15">
        <v>3.7006999999999999</v>
      </c>
      <c r="I53" t="s">
        <v>23</v>
      </c>
      <c r="J53" t="s">
        <v>31</v>
      </c>
      <c r="K53" t="s">
        <v>25</v>
      </c>
      <c r="L53" t="s">
        <v>43</v>
      </c>
    </row>
    <row r="54" spans="1:12">
      <c r="A54" t="s">
        <v>39</v>
      </c>
      <c r="B54" t="s">
        <v>9</v>
      </c>
      <c r="C54" t="s">
        <v>61</v>
      </c>
      <c r="D54" t="s">
        <v>11</v>
      </c>
      <c r="E54" t="s">
        <v>21</v>
      </c>
      <c r="F54" t="s">
        <v>13</v>
      </c>
      <c r="G54" s="13">
        <v>2.7</v>
      </c>
      <c r="H54" s="15">
        <v>4.3443000000000005</v>
      </c>
      <c r="I54" t="s">
        <v>23</v>
      </c>
      <c r="J54" t="s">
        <v>24</v>
      </c>
      <c r="K54" t="s">
        <v>25</v>
      </c>
      <c r="L54" t="s">
        <v>17</v>
      </c>
    </row>
    <row r="55" spans="1:12">
      <c r="A55" t="s">
        <v>39</v>
      </c>
      <c r="B55" t="s">
        <v>51</v>
      </c>
      <c r="C55" t="s">
        <v>8</v>
      </c>
      <c r="D55" t="s">
        <v>11</v>
      </c>
      <c r="E55" t="s">
        <v>21</v>
      </c>
      <c r="F55" t="s">
        <v>62</v>
      </c>
      <c r="G55" s="13">
        <v>0.6</v>
      </c>
      <c r="H55" s="15">
        <v>0.96539999999999992</v>
      </c>
      <c r="I55" t="s">
        <v>23</v>
      </c>
      <c r="J55" t="s">
        <v>31</v>
      </c>
      <c r="K55" t="s">
        <v>8</v>
      </c>
      <c r="L55" t="s">
        <v>43</v>
      </c>
    </row>
    <row r="56" spans="1:12">
      <c r="A56" t="s">
        <v>26</v>
      </c>
      <c r="B56" t="s">
        <v>9</v>
      </c>
      <c r="C56" t="s">
        <v>63</v>
      </c>
      <c r="D56" t="s">
        <v>41</v>
      </c>
      <c r="E56" t="s">
        <v>21</v>
      </c>
      <c r="F56" t="s">
        <v>29</v>
      </c>
      <c r="G56" s="13">
        <v>36</v>
      </c>
      <c r="H56" s="15">
        <v>57.923999999999999</v>
      </c>
      <c r="I56" t="s">
        <v>52</v>
      </c>
      <c r="J56" t="s">
        <v>15</v>
      </c>
      <c r="K56" t="s">
        <v>25</v>
      </c>
      <c r="L56" t="s">
        <v>17</v>
      </c>
    </row>
    <row r="57" spans="1:12">
      <c r="A57" t="s">
        <v>39</v>
      </c>
      <c r="B57" t="s">
        <v>51</v>
      </c>
      <c r="C57" t="s">
        <v>8</v>
      </c>
      <c r="D57" t="s">
        <v>11</v>
      </c>
      <c r="E57" t="s">
        <v>21</v>
      </c>
      <c r="F57" t="s">
        <v>13</v>
      </c>
      <c r="G57" s="13">
        <v>4</v>
      </c>
      <c r="H57" s="15">
        <v>6.4359999999999999</v>
      </c>
      <c r="I57" t="s">
        <v>49</v>
      </c>
      <c r="J57" t="s">
        <v>42</v>
      </c>
      <c r="K57" t="s">
        <v>25</v>
      </c>
      <c r="L57" t="s">
        <v>17</v>
      </c>
    </row>
    <row r="58" spans="1:12">
      <c r="A58" t="s">
        <v>26</v>
      </c>
      <c r="B58" t="s">
        <v>9</v>
      </c>
      <c r="C58" t="s">
        <v>59</v>
      </c>
      <c r="D58" t="s">
        <v>11</v>
      </c>
      <c r="E58" t="s">
        <v>21</v>
      </c>
      <c r="F58" t="s">
        <v>13</v>
      </c>
      <c r="G58" s="13">
        <v>10.9</v>
      </c>
      <c r="H58" s="15">
        <v>17.5381</v>
      </c>
      <c r="I58" t="s">
        <v>52</v>
      </c>
      <c r="J58" t="s">
        <v>31</v>
      </c>
      <c r="K58" t="s">
        <v>25</v>
      </c>
      <c r="L58" t="s">
        <v>17</v>
      </c>
    </row>
    <row r="59" spans="1:12">
      <c r="A59" t="s">
        <v>32</v>
      </c>
      <c r="B59" t="s">
        <v>9</v>
      </c>
      <c r="C59" t="s">
        <v>61</v>
      </c>
      <c r="D59" t="s">
        <v>20</v>
      </c>
      <c r="E59" t="s">
        <v>33</v>
      </c>
      <c r="F59" t="s">
        <v>44</v>
      </c>
      <c r="G59" s="13">
        <v>2</v>
      </c>
      <c r="H59" s="15">
        <v>3.218</v>
      </c>
      <c r="I59" t="s">
        <v>14</v>
      </c>
      <c r="J59" t="s">
        <v>31</v>
      </c>
      <c r="K59" t="s">
        <v>25</v>
      </c>
      <c r="L59" t="s">
        <v>43</v>
      </c>
    </row>
    <row r="60" spans="1:12">
      <c r="A60" t="s">
        <v>26</v>
      </c>
      <c r="B60" t="s">
        <v>9</v>
      </c>
      <c r="C60" t="s">
        <v>8</v>
      </c>
      <c r="D60" t="s">
        <v>20</v>
      </c>
      <c r="E60" t="s">
        <v>45</v>
      </c>
      <c r="F60" t="s">
        <v>62</v>
      </c>
      <c r="G60" s="13" t="s">
        <v>8</v>
      </c>
      <c r="H60" s="15" t="s">
        <v>8</v>
      </c>
      <c r="I60" t="s">
        <v>14</v>
      </c>
      <c r="J60" t="s">
        <v>38</v>
      </c>
      <c r="K60" t="s">
        <v>25</v>
      </c>
      <c r="L60" t="s">
        <v>43</v>
      </c>
    </row>
    <row r="61" spans="1:12">
      <c r="A61" t="s">
        <v>18</v>
      </c>
      <c r="B61" t="s">
        <v>51</v>
      </c>
      <c r="C61" t="s">
        <v>8</v>
      </c>
      <c r="D61" t="s">
        <v>41</v>
      </c>
      <c r="E61" t="s">
        <v>28</v>
      </c>
      <c r="F61" t="s">
        <v>22</v>
      </c>
      <c r="G61" s="13">
        <v>11.5</v>
      </c>
      <c r="H61" s="15">
        <v>18.503499999999999</v>
      </c>
      <c r="I61" t="s">
        <v>30</v>
      </c>
      <c r="J61" t="s">
        <v>15</v>
      </c>
      <c r="K61" t="s">
        <v>25</v>
      </c>
      <c r="L61" t="s">
        <v>43</v>
      </c>
    </row>
    <row r="62" spans="1:12">
      <c r="A62" t="s">
        <v>32</v>
      </c>
      <c r="B62" t="s">
        <v>9</v>
      </c>
      <c r="C62" t="s">
        <v>59</v>
      </c>
      <c r="D62" t="s">
        <v>41</v>
      </c>
      <c r="E62" t="s">
        <v>28</v>
      </c>
      <c r="F62" t="s">
        <v>44</v>
      </c>
      <c r="G62" s="13">
        <v>1.5</v>
      </c>
      <c r="H62" s="15">
        <v>2.4135</v>
      </c>
      <c r="I62" t="s">
        <v>14</v>
      </c>
      <c r="J62" t="s">
        <v>38</v>
      </c>
      <c r="K62" t="s">
        <v>25</v>
      </c>
      <c r="L62" t="s">
        <v>17</v>
      </c>
    </row>
    <row r="63" spans="1:12">
      <c r="A63" t="s">
        <v>32</v>
      </c>
      <c r="B63" t="s">
        <v>9</v>
      </c>
      <c r="C63" t="s">
        <v>60</v>
      </c>
      <c r="D63" t="s">
        <v>11</v>
      </c>
      <c r="E63" t="s">
        <v>21</v>
      </c>
      <c r="F63" t="s">
        <v>13</v>
      </c>
      <c r="G63" s="13">
        <v>3</v>
      </c>
      <c r="H63" s="15">
        <v>4.827</v>
      </c>
      <c r="I63" t="s">
        <v>23</v>
      </c>
      <c r="J63" t="s">
        <v>15</v>
      </c>
      <c r="K63" t="s">
        <v>25</v>
      </c>
      <c r="L63" t="s">
        <v>17</v>
      </c>
    </row>
    <row r="64" spans="1:12">
      <c r="A64" t="s">
        <v>7</v>
      </c>
      <c r="B64" t="s">
        <v>9</v>
      </c>
      <c r="C64" t="s">
        <v>48</v>
      </c>
      <c r="D64" t="s">
        <v>41</v>
      </c>
      <c r="E64" t="s">
        <v>28</v>
      </c>
      <c r="F64" t="s">
        <v>36</v>
      </c>
      <c r="G64" s="13">
        <v>1.2</v>
      </c>
      <c r="H64" s="15">
        <v>1.9307999999999998</v>
      </c>
      <c r="I64" t="s">
        <v>49</v>
      </c>
      <c r="J64" t="s">
        <v>24</v>
      </c>
      <c r="K64" t="s">
        <v>25</v>
      </c>
      <c r="L64" t="s">
        <v>17</v>
      </c>
    </row>
    <row r="65" spans="1:12">
      <c r="A65" t="s">
        <v>7</v>
      </c>
      <c r="B65" t="s">
        <v>9</v>
      </c>
      <c r="C65" t="s">
        <v>10</v>
      </c>
      <c r="D65" t="s">
        <v>41</v>
      </c>
      <c r="E65" t="s">
        <v>64</v>
      </c>
      <c r="F65" t="s">
        <v>29</v>
      </c>
      <c r="G65" s="13">
        <v>17</v>
      </c>
      <c r="H65" s="15">
        <v>27.353000000000002</v>
      </c>
      <c r="I65" t="s">
        <v>30</v>
      </c>
      <c r="J65" t="s">
        <v>15</v>
      </c>
      <c r="K65" t="s">
        <v>25</v>
      </c>
      <c r="L65" t="s">
        <v>17</v>
      </c>
    </row>
    <row r="66" spans="1:12">
      <c r="A66" t="s">
        <v>39</v>
      </c>
      <c r="B66" t="s">
        <v>9</v>
      </c>
      <c r="C66" t="s">
        <v>50</v>
      </c>
      <c r="D66" t="s">
        <v>41</v>
      </c>
      <c r="E66" t="s">
        <v>12</v>
      </c>
      <c r="F66" t="s">
        <v>22</v>
      </c>
      <c r="G66" s="13">
        <v>13</v>
      </c>
      <c r="H66" s="15">
        <v>20.917000000000002</v>
      </c>
      <c r="I66" t="s">
        <v>30</v>
      </c>
      <c r="J66" t="s">
        <v>42</v>
      </c>
      <c r="K66" t="s">
        <v>25</v>
      </c>
      <c r="L66" t="s">
        <v>17</v>
      </c>
    </row>
    <row r="67" spans="1:12">
      <c r="A67" t="s">
        <v>18</v>
      </c>
      <c r="B67" t="s">
        <v>9</v>
      </c>
      <c r="C67" t="s">
        <v>46</v>
      </c>
      <c r="D67" t="s">
        <v>27</v>
      </c>
      <c r="E67" t="s">
        <v>21</v>
      </c>
      <c r="F67" t="s">
        <v>44</v>
      </c>
      <c r="G67" s="13">
        <v>0.5</v>
      </c>
      <c r="H67" s="15">
        <v>0.80449999999999999</v>
      </c>
      <c r="I67" t="s">
        <v>23</v>
      </c>
      <c r="J67" t="s">
        <v>15</v>
      </c>
      <c r="K67" t="s">
        <v>25</v>
      </c>
      <c r="L67" t="s">
        <v>17</v>
      </c>
    </row>
    <row r="68" spans="1:12">
      <c r="A68" t="s">
        <v>18</v>
      </c>
      <c r="B68" t="s">
        <v>9</v>
      </c>
      <c r="C68" t="s">
        <v>65</v>
      </c>
      <c r="D68" t="s">
        <v>27</v>
      </c>
      <c r="E68" t="s">
        <v>28</v>
      </c>
      <c r="F68" t="s">
        <v>29</v>
      </c>
      <c r="G68" s="13">
        <v>15</v>
      </c>
      <c r="H68" s="15">
        <v>24.134999999999998</v>
      </c>
      <c r="I68" t="s">
        <v>52</v>
      </c>
      <c r="J68" t="s">
        <v>15</v>
      </c>
      <c r="K68" t="s">
        <v>25</v>
      </c>
      <c r="L68" t="s">
        <v>17</v>
      </c>
    </row>
    <row r="69" spans="1:12">
      <c r="A69" t="s">
        <v>58</v>
      </c>
      <c r="B69" t="s">
        <v>51</v>
      </c>
      <c r="C69" t="s">
        <v>8</v>
      </c>
      <c r="D69" t="s">
        <v>41</v>
      </c>
      <c r="E69" t="s">
        <v>12</v>
      </c>
      <c r="F69" t="s">
        <v>66</v>
      </c>
      <c r="G69" s="13">
        <v>35</v>
      </c>
      <c r="H69" s="15">
        <v>56.314999999999998</v>
      </c>
      <c r="I69" t="s">
        <v>30</v>
      </c>
      <c r="J69" t="s">
        <v>42</v>
      </c>
      <c r="K69" t="s">
        <v>25</v>
      </c>
      <c r="L69" t="s">
        <v>17</v>
      </c>
    </row>
    <row r="70" spans="1:12">
      <c r="A70" t="s">
        <v>26</v>
      </c>
      <c r="B70" t="s">
        <v>9</v>
      </c>
      <c r="C70" t="s">
        <v>67</v>
      </c>
      <c r="D70" t="s">
        <v>27</v>
      </c>
      <c r="E70" t="s">
        <v>28</v>
      </c>
      <c r="F70" t="s">
        <v>44</v>
      </c>
      <c r="G70" s="13">
        <v>3.5</v>
      </c>
      <c r="H70" s="15">
        <v>5.6315</v>
      </c>
      <c r="I70" t="s">
        <v>14</v>
      </c>
      <c r="J70" t="s">
        <v>38</v>
      </c>
      <c r="K70" t="s">
        <v>25</v>
      </c>
      <c r="L70" t="s">
        <v>17</v>
      </c>
    </row>
    <row r="71" spans="1:12">
      <c r="A71" t="s">
        <v>7</v>
      </c>
      <c r="B71" t="s">
        <v>9</v>
      </c>
      <c r="C71" t="s">
        <v>68</v>
      </c>
      <c r="D71" t="s">
        <v>41</v>
      </c>
      <c r="E71" t="s">
        <v>12</v>
      </c>
      <c r="F71" t="s">
        <v>22</v>
      </c>
      <c r="G71" s="13">
        <v>20</v>
      </c>
      <c r="H71" s="15">
        <v>32.18</v>
      </c>
      <c r="I71" t="s">
        <v>30</v>
      </c>
      <c r="J71" t="s">
        <v>15</v>
      </c>
      <c r="K71" t="s">
        <v>16</v>
      </c>
      <c r="L71" t="s">
        <v>17</v>
      </c>
    </row>
    <row r="72" spans="1:12">
      <c r="A72" t="s">
        <v>7</v>
      </c>
      <c r="B72" t="s">
        <v>9</v>
      </c>
      <c r="C72" t="s">
        <v>50</v>
      </c>
      <c r="D72" t="s">
        <v>11</v>
      </c>
      <c r="E72" t="s">
        <v>35</v>
      </c>
      <c r="F72" t="s">
        <v>29</v>
      </c>
      <c r="G72" s="13">
        <v>17</v>
      </c>
      <c r="H72" s="15">
        <v>27.353000000000002</v>
      </c>
      <c r="I72" t="s">
        <v>30</v>
      </c>
      <c r="J72" t="s">
        <v>42</v>
      </c>
      <c r="K72" t="s">
        <v>25</v>
      </c>
      <c r="L72" t="s">
        <v>17</v>
      </c>
    </row>
    <row r="73" spans="1:12">
      <c r="A73" t="s">
        <v>32</v>
      </c>
      <c r="B73" t="s">
        <v>9</v>
      </c>
      <c r="C73" t="s">
        <v>46</v>
      </c>
      <c r="D73" t="s">
        <v>41</v>
      </c>
      <c r="E73" t="s">
        <v>35</v>
      </c>
      <c r="F73" t="s">
        <v>44</v>
      </c>
      <c r="G73" s="13">
        <v>3</v>
      </c>
      <c r="H73" s="15">
        <v>4.827</v>
      </c>
      <c r="I73" t="s">
        <v>14</v>
      </c>
      <c r="J73" t="s">
        <v>42</v>
      </c>
      <c r="K73" t="s">
        <v>25</v>
      </c>
      <c r="L73" t="s">
        <v>43</v>
      </c>
    </row>
    <row r="74" spans="1:12">
      <c r="A74" t="s">
        <v>39</v>
      </c>
      <c r="B74" t="s">
        <v>51</v>
      </c>
      <c r="C74" t="s">
        <v>8</v>
      </c>
      <c r="D74" t="s">
        <v>11</v>
      </c>
      <c r="E74" t="s">
        <v>21</v>
      </c>
      <c r="F74" t="s">
        <v>44</v>
      </c>
      <c r="G74" s="13">
        <v>0.8</v>
      </c>
      <c r="H74" s="15">
        <v>1.2872000000000001</v>
      </c>
      <c r="I74" t="s">
        <v>23</v>
      </c>
      <c r="J74" t="s">
        <v>31</v>
      </c>
      <c r="K74" t="s">
        <v>25</v>
      </c>
      <c r="L74" t="s">
        <v>43</v>
      </c>
    </row>
    <row r="75" spans="1:12">
      <c r="A75" t="s">
        <v>39</v>
      </c>
      <c r="B75" t="s">
        <v>9</v>
      </c>
      <c r="C75" t="s">
        <v>69</v>
      </c>
      <c r="D75" t="s">
        <v>27</v>
      </c>
      <c r="E75" t="s">
        <v>28</v>
      </c>
      <c r="F75" t="s">
        <v>36</v>
      </c>
      <c r="G75" s="13">
        <v>4.5</v>
      </c>
      <c r="H75" s="15">
        <v>7.2404999999999999</v>
      </c>
      <c r="I75" t="s">
        <v>30</v>
      </c>
      <c r="J75" t="s">
        <v>31</v>
      </c>
      <c r="K75" t="s">
        <v>25</v>
      </c>
      <c r="L75" t="s">
        <v>17</v>
      </c>
    </row>
    <row r="76" spans="1:12">
      <c r="A76" t="s">
        <v>39</v>
      </c>
      <c r="B76" t="s">
        <v>9</v>
      </c>
      <c r="C76" t="s">
        <v>67</v>
      </c>
      <c r="D76" t="s">
        <v>11</v>
      </c>
      <c r="E76" t="s">
        <v>21</v>
      </c>
      <c r="F76" t="s">
        <v>22</v>
      </c>
      <c r="G76" s="13">
        <v>13</v>
      </c>
      <c r="H76" s="15">
        <v>20.917000000000002</v>
      </c>
      <c r="I76" t="s">
        <v>30</v>
      </c>
      <c r="J76" t="s">
        <v>42</v>
      </c>
      <c r="K76" t="s">
        <v>25</v>
      </c>
      <c r="L76" t="s">
        <v>17</v>
      </c>
    </row>
    <row r="77" spans="1:12">
      <c r="A77" t="s">
        <v>32</v>
      </c>
      <c r="B77" t="s">
        <v>9</v>
      </c>
      <c r="C77" t="s">
        <v>70</v>
      </c>
      <c r="D77" t="s">
        <v>41</v>
      </c>
      <c r="E77" t="s">
        <v>21</v>
      </c>
      <c r="F77" t="s">
        <v>66</v>
      </c>
      <c r="G77" s="13">
        <v>7</v>
      </c>
      <c r="H77" s="15">
        <v>11.263</v>
      </c>
      <c r="I77" t="s">
        <v>49</v>
      </c>
      <c r="J77" t="s">
        <v>31</v>
      </c>
      <c r="K77" t="s">
        <v>25</v>
      </c>
      <c r="L77" t="s">
        <v>17</v>
      </c>
    </row>
    <row r="78" spans="1:12">
      <c r="A78" t="s">
        <v>7</v>
      </c>
      <c r="B78" t="s">
        <v>9</v>
      </c>
      <c r="C78" t="s">
        <v>48</v>
      </c>
      <c r="D78" t="s">
        <v>20</v>
      </c>
      <c r="E78" t="s">
        <v>12</v>
      </c>
      <c r="F78" t="s">
        <v>22</v>
      </c>
      <c r="G78" s="13">
        <v>1.3</v>
      </c>
      <c r="H78" s="15">
        <v>2.0916999999999999</v>
      </c>
      <c r="I78" t="s">
        <v>23</v>
      </c>
      <c r="J78" t="s">
        <v>31</v>
      </c>
      <c r="K78" t="s">
        <v>25</v>
      </c>
      <c r="L78" t="s">
        <v>17</v>
      </c>
    </row>
    <row r="79" spans="1:12">
      <c r="A79" t="s">
        <v>32</v>
      </c>
      <c r="B79" t="s">
        <v>9</v>
      </c>
      <c r="C79" t="s">
        <v>71</v>
      </c>
      <c r="D79" t="s">
        <v>20</v>
      </c>
      <c r="E79" t="s">
        <v>21</v>
      </c>
      <c r="F79" t="s">
        <v>22</v>
      </c>
      <c r="G79" s="13">
        <v>2.4</v>
      </c>
      <c r="H79" s="15">
        <v>3.8615999999999997</v>
      </c>
      <c r="I79" t="s">
        <v>23</v>
      </c>
      <c r="J79" t="s">
        <v>31</v>
      </c>
      <c r="K79" t="s">
        <v>25</v>
      </c>
      <c r="L79" t="s">
        <v>17</v>
      </c>
    </row>
    <row r="80" spans="1:12">
      <c r="A80" t="s">
        <v>39</v>
      </c>
      <c r="B80" t="s">
        <v>51</v>
      </c>
      <c r="C80" t="s">
        <v>8</v>
      </c>
      <c r="D80" t="s">
        <v>27</v>
      </c>
      <c r="E80" t="s">
        <v>28</v>
      </c>
      <c r="F80" t="s">
        <v>13</v>
      </c>
      <c r="G80" s="13">
        <v>10</v>
      </c>
      <c r="H80" s="15">
        <v>16.09</v>
      </c>
      <c r="I80" t="s">
        <v>54</v>
      </c>
      <c r="J80" t="s">
        <v>38</v>
      </c>
      <c r="K80" t="s">
        <v>25</v>
      </c>
      <c r="L80" t="s">
        <v>43</v>
      </c>
    </row>
    <row r="81" spans="1:12">
      <c r="A81" t="s">
        <v>26</v>
      </c>
      <c r="B81" t="s">
        <v>9</v>
      </c>
      <c r="C81" t="s">
        <v>67</v>
      </c>
      <c r="D81" t="s">
        <v>41</v>
      </c>
      <c r="E81" t="s">
        <v>28</v>
      </c>
      <c r="F81" t="s">
        <v>36</v>
      </c>
      <c r="G81" s="13">
        <v>7.3</v>
      </c>
      <c r="H81" s="15">
        <v>11.745699999999999</v>
      </c>
      <c r="I81" t="s">
        <v>30</v>
      </c>
      <c r="J81" t="s">
        <v>15</v>
      </c>
      <c r="K81" t="s">
        <v>25</v>
      </c>
      <c r="L81" t="s">
        <v>43</v>
      </c>
    </row>
    <row r="82" spans="1:12">
      <c r="A82" t="s">
        <v>7</v>
      </c>
      <c r="B82" t="s">
        <v>9</v>
      </c>
      <c r="C82" t="s">
        <v>50</v>
      </c>
      <c r="D82" t="s">
        <v>41</v>
      </c>
      <c r="E82" t="s">
        <v>12</v>
      </c>
      <c r="F82" t="s">
        <v>44</v>
      </c>
      <c r="G82" s="13">
        <v>2</v>
      </c>
      <c r="H82" s="15">
        <v>3.218</v>
      </c>
      <c r="I82" t="s">
        <v>14</v>
      </c>
      <c r="J82" t="s">
        <v>31</v>
      </c>
      <c r="K82" t="s">
        <v>25</v>
      </c>
      <c r="L82" t="s">
        <v>17</v>
      </c>
    </row>
    <row r="83" spans="1:12">
      <c r="A83" t="s">
        <v>7</v>
      </c>
      <c r="B83" t="s">
        <v>51</v>
      </c>
      <c r="C83" t="s">
        <v>8</v>
      </c>
      <c r="D83" t="s">
        <v>11</v>
      </c>
      <c r="E83" t="s">
        <v>21</v>
      </c>
      <c r="F83" t="s">
        <v>36</v>
      </c>
      <c r="G83" s="13">
        <v>1</v>
      </c>
      <c r="H83" s="15">
        <v>1.609</v>
      </c>
      <c r="I83" t="s">
        <v>23</v>
      </c>
      <c r="J83" t="s">
        <v>42</v>
      </c>
      <c r="K83" t="s">
        <v>25</v>
      </c>
      <c r="L83" t="s">
        <v>17</v>
      </c>
    </row>
    <row r="84" spans="1:12">
      <c r="A84" t="s">
        <v>7</v>
      </c>
      <c r="B84" t="s">
        <v>9</v>
      </c>
      <c r="C84" t="s">
        <v>67</v>
      </c>
      <c r="D84" t="s">
        <v>20</v>
      </c>
      <c r="E84" t="s">
        <v>12</v>
      </c>
      <c r="F84" t="s">
        <v>29</v>
      </c>
      <c r="G84" s="13">
        <v>13.3</v>
      </c>
      <c r="H84" s="15">
        <v>21.399699999999999</v>
      </c>
      <c r="I84" t="s">
        <v>30</v>
      </c>
      <c r="J84" t="s">
        <v>42</v>
      </c>
      <c r="K84" t="s">
        <v>25</v>
      </c>
      <c r="L84" t="s">
        <v>43</v>
      </c>
    </row>
    <row r="85" spans="1:12">
      <c r="A85" t="s">
        <v>39</v>
      </c>
      <c r="B85" t="s">
        <v>9</v>
      </c>
      <c r="C85" t="s">
        <v>59</v>
      </c>
      <c r="D85" t="s">
        <v>20</v>
      </c>
      <c r="E85" t="s">
        <v>21</v>
      </c>
      <c r="F85" t="s">
        <v>44</v>
      </c>
      <c r="G85" s="13">
        <v>1.5</v>
      </c>
      <c r="H85" s="15">
        <v>2.4135</v>
      </c>
      <c r="I85" t="s">
        <v>23</v>
      </c>
      <c r="J85" t="s">
        <v>38</v>
      </c>
      <c r="K85" t="s">
        <v>25</v>
      </c>
      <c r="L85" t="s">
        <v>17</v>
      </c>
    </row>
    <row r="86" spans="1:12">
      <c r="A86" t="s">
        <v>39</v>
      </c>
      <c r="B86" t="s">
        <v>9</v>
      </c>
      <c r="C86" t="s">
        <v>10</v>
      </c>
      <c r="D86" t="s">
        <v>27</v>
      </c>
      <c r="E86" t="s">
        <v>28</v>
      </c>
      <c r="F86" t="s">
        <v>22</v>
      </c>
      <c r="G86" s="13">
        <v>20</v>
      </c>
      <c r="H86" s="15">
        <v>32.18</v>
      </c>
      <c r="I86" t="s">
        <v>30</v>
      </c>
      <c r="J86" t="s">
        <v>31</v>
      </c>
      <c r="K86" t="s">
        <v>25</v>
      </c>
      <c r="L86" t="s">
        <v>17</v>
      </c>
    </row>
    <row r="87" spans="1:12">
      <c r="A87" t="s">
        <v>39</v>
      </c>
      <c r="B87" t="s">
        <v>9</v>
      </c>
      <c r="C87" t="s">
        <v>10</v>
      </c>
      <c r="D87" t="s">
        <v>11</v>
      </c>
      <c r="E87" t="s">
        <v>12</v>
      </c>
      <c r="F87" t="s">
        <v>22</v>
      </c>
      <c r="G87" s="13">
        <v>2.5</v>
      </c>
      <c r="H87" s="15">
        <v>4.0225</v>
      </c>
      <c r="I87" t="s">
        <v>49</v>
      </c>
      <c r="J87" t="s">
        <v>31</v>
      </c>
      <c r="K87" t="s">
        <v>25</v>
      </c>
      <c r="L87" t="s">
        <v>17</v>
      </c>
    </row>
    <row r="88" spans="1:12">
      <c r="A88" t="s">
        <v>39</v>
      </c>
      <c r="B88" t="s">
        <v>51</v>
      </c>
      <c r="C88" t="s">
        <v>8</v>
      </c>
      <c r="D88" t="s">
        <v>72</v>
      </c>
      <c r="E88" t="s">
        <v>35</v>
      </c>
      <c r="F88" t="s">
        <v>22</v>
      </c>
      <c r="G88" s="13">
        <v>18</v>
      </c>
      <c r="H88" s="15">
        <v>28.962</v>
      </c>
      <c r="I88" t="s">
        <v>37</v>
      </c>
      <c r="J88" t="s">
        <v>15</v>
      </c>
      <c r="K88" t="s">
        <v>25</v>
      </c>
      <c r="L88" t="s">
        <v>43</v>
      </c>
    </row>
    <row r="89" spans="1:12">
      <c r="A89" t="s">
        <v>7</v>
      </c>
      <c r="B89" t="s">
        <v>9</v>
      </c>
      <c r="C89" t="s">
        <v>10</v>
      </c>
      <c r="D89" t="s">
        <v>11</v>
      </c>
      <c r="E89" t="s">
        <v>21</v>
      </c>
      <c r="F89" t="s">
        <v>22</v>
      </c>
      <c r="G89" s="13">
        <v>2</v>
      </c>
      <c r="H89" s="15">
        <v>3.218</v>
      </c>
      <c r="I89" t="s">
        <v>14</v>
      </c>
      <c r="J89" t="s">
        <v>38</v>
      </c>
      <c r="K89" t="s">
        <v>25</v>
      </c>
      <c r="L89" t="s">
        <v>17</v>
      </c>
    </row>
    <row r="90" spans="1:12">
      <c r="A90" t="s">
        <v>32</v>
      </c>
      <c r="B90" t="s">
        <v>51</v>
      </c>
      <c r="C90" t="s">
        <v>8</v>
      </c>
      <c r="D90" t="s">
        <v>41</v>
      </c>
      <c r="E90" t="s">
        <v>28</v>
      </c>
      <c r="F90" t="s">
        <v>36</v>
      </c>
      <c r="G90" s="13">
        <v>1.5</v>
      </c>
      <c r="H90" s="15">
        <v>2.4135</v>
      </c>
      <c r="I90" t="s">
        <v>54</v>
      </c>
      <c r="J90" t="s">
        <v>31</v>
      </c>
      <c r="K90" t="s">
        <v>25</v>
      </c>
      <c r="L90" t="s">
        <v>43</v>
      </c>
    </row>
    <row r="91" spans="1:12">
      <c r="A91" t="s">
        <v>18</v>
      </c>
      <c r="B91" t="s">
        <v>9</v>
      </c>
      <c r="C91" t="s">
        <v>63</v>
      </c>
      <c r="D91" t="s">
        <v>27</v>
      </c>
      <c r="E91" t="s">
        <v>12</v>
      </c>
      <c r="F91" t="s">
        <v>13</v>
      </c>
      <c r="G91" s="13">
        <v>8</v>
      </c>
      <c r="H91" s="15">
        <v>12.872</v>
      </c>
      <c r="I91" t="s">
        <v>14</v>
      </c>
      <c r="J91" t="s">
        <v>31</v>
      </c>
      <c r="K91" t="s">
        <v>25</v>
      </c>
      <c r="L91" t="s">
        <v>43</v>
      </c>
    </row>
    <row r="92" spans="1:12">
      <c r="A92" t="s">
        <v>39</v>
      </c>
      <c r="B92" t="s">
        <v>57</v>
      </c>
      <c r="C92" t="s">
        <v>8</v>
      </c>
      <c r="D92" t="s">
        <v>27</v>
      </c>
      <c r="E92" t="s">
        <v>12</v>
      </c>
      <c r="F92" t="s">
        <v>22</v>
      </c>
      <c r="G92" s="13">
        <v>17.5</v>
      </c>
      <c r="H92" s="15">
        <v>28.157499999999999</v>
      </c>
      <c r="I92" t="s">
        <v>30</v>
      </c>
      <c r="J92" t="s">
        <v>38</v>
      </c>
      <c r="K92" t="s">
        <v>25</v>
      </c>
      <c r="L92" t="s">
        <v>17</v>
      </c>
    </row>
    <row r="93" spans="1:12">
      <c r="A93" t="s">
        <v>39</v>
      </c>
      <c r="B93" t="s">
        <v>9</v>
      </c>
      <c r="C93" t="s">
        <v>56</v>
      </c>
      <c r="D93" t="s">
        <v>27</v>
      </c>
      <c r="E93" t="s">
        <v>28</v>
      </c>
      <c r="F93" t="s">
        <v>13</v>
      </c>
      <c r="G93" s="13">
        <v>16</v>
      </c>
      <c r="H93" s="15">
        <v>25.744</v>
      </c>
      <c r="I93" t="s">
        <v>37</v>
      </c>
      <c r="J93" t="s">
        <v>38</v>
      </c>
      <c r="K93" t="s">
        <v>25</v>
      </c>
      <c r="L93" t="s">
        <v>17</v>
      </c>
    </row>
    <row r="94" spans="1:12">
      <c r="A94" t="s">
        <v>39</v>
      </c>
      <c r="B94" t="s">
        <v>9</v>
      </c>
      <c r="C94" t="s">
        <v>48</v>
      </c>
      <c r="D94" t="s">
        <v>72</v>
      </c>
      <c r="E94" t="s">
        <v>12</v>
      </c>
      <c r="F94" t="s">
        <v>66</v>
      </c>
      <c r="G94" s="13">
        <v>34</v>
      </c>
      <c r="H94" s="15">
        <v>54.706000000000003</v>
      </c>
      <c r="I94" t="s">
        <v>30</v>
      </c>
      <c r="J94" t="s">
        <v>15</v>
      </c>
      <c r="K94" t="s">
        <v>25</v>
      </c>
      <c r="L94" t="s">
        <v>17</v>
      </c>
    </row>
    <row r="95" spans="1:12">
      <c r="A95" t="s">
        <v>39</v>
      </c>
      <c r="B95" t="s">
        <v>51</v>
      </c>
      <c r="C95" t="s">
        <v>8</v>
      </c>
      <c r="D95" t="s">
        <v>11</v>
      </c>
      <c r="E95" t="s">
        <v>12</v>
      </c>
      <c r="F95" t="s">
        <v>22</v>
      </c>
      <c r="G95" s="13">
        <v>2</v>
      </c>
      <c r="H95" s="15">
        <v>3.218</v>
      </c>
      <c r="I95" t="s">
        <v>23</v>
      </c>
      <c r="J95" t="s">
        <v>42</v>
      </c>
      <c r="K95" t="s">
        <v>25</v>
      </c>
      <c r="L95" t="s">
        <v>17</v>
      </c>
    </row>
    <row r="96" spans="1:12">
      <c r="A96" t="s">
        <v>18</v>
      </c>
      <c r="B96" t="s">
        <v>9</v>
      </c>
      <c r="C96" t="s">
        <v>74</v>
      </c>
      <c r="D96" t="s">
        <v>11</v>
      </c>
      <c r="E96" t="s">
        <v>21</v>
      </c>
      <c r="F96" t="s">
        <v>22</v>
      </c>
      <c r="G96" s="13">
        <v>2</v>
      </c>
      <c r="H96" s="15">
        <v>3.218</v>
      </c>
      <c r="I96" t="s">
        <v>23</v>
      </c>
      <c r="J96" t="s">
        <v>31</v>
      </c>
      <c r="K96" t="s">
        <v>25</v>
      </c>
      <c r="L96" t="s">
        <v>17</v>
      </c>
    </row>
    <row r="97" spans="1:12">
      <c r="A97" t="s">
        <v>32</v>
      </c>
      <c r="B97" t="s">
        <v>9</v>
      </c>
      <c r="C97" t="s">
        <v>60</v>
      </c>
      <c r="D97" t="s">
        <v>27</v>
      </c>
      <c r="E97" t="s">
        <v>21</v>
      </c>
      <c r="F97" t="s">
        <v>29</v>
      </c>
      <c r="G97" s="13">
        <v>7.8</v>
      </c>
      <c r="H97" s="15">
        <v>12.5502</v>
      </c>
      <c r="I97" t="s">
        <v>49</v>
      </c>
      <c r="J97" t="s">
        <v>42</v>
      </c>
      <c r="K97" t="s">
        <v>25</v>
      </c>
      <c r="L97" t="s">
        <v>17</v>
      </c>
    </row>
    <row r="98" spans="1:12">
      <c r="A98" t="s">
        <v>58</v>
      </c>
      <c r="B98" t="s">
        <v>9</v>
      </c>
      <c r="C98" t="s">
        <v>69</v>
      </c>
      <c r="D98" t="s">
        <v>11</v>
      </c>
      <c r="E98" t="s">
        <v>28</v>
      </c>
      <c r="F98" t="s">
        <v>66</v>
      </c>
      <c r="G98" s="13">
        <v>99</v>
      </c>
      <c r="H98" s="15">
        <v>159.291</v>
      </c>
      <c r="I98" t="s">
        <v>30</v>
      </c>
      <c r="J98" t="s">
        <v>42</v>
      </c>
      <c r="K98" t="s">
        <v>25</v>
      </c>
      <c r="L98" t="s">
        <v>17</v>
      </c>
    </row>
    <row r="99" spans="1:12">
      <c r="A99" t="s">
        <v>26</v>
      </c>
      <c r="B99" t="s">
        <v>9</v>
      </c>
      <c r="C99" t="s">
        <v>10</v>
      </c>
      <c r="D99" t="s">
        <v>27</v>
      </c>
      <c r="E99" t="s">
        <v>28</v>
      </c>
      <c r="F99" t="s">
        <v>22</v>
      </c>
      <c r="G99" s="13">
        <v>6</v>
      </c>
      <c r="H99" s="15">
        <v>9.6539999999999999</v>
      </c>
      <c r="I99" t="s">
        <v>14</v>
      </c>
      <c r="J99" t="s">
        <v>15</v>
      </c>
      <c r="K99" t="s">
        <v>25</v>
      </c>
      <c r="L99" t="s">
        <v>17</v>
      </c>
    </row>
    <row r="100" spans="1:12">
      <c r="A100" t="s">
        <v>18</v>
      </c>
      <c r="B100" t="s">
        <v>9</v>
      </c>
      <c r="C100" t="s">
        <v>67</v>
      </c>
      <c r="D100" t="s">
        <v>27</v>
      </c>
      <c r="E100" t="s">
        <v>35</v>
      </c>
      <c r="F100" t="s">
        <v>22</v>
      </c>
      <c r="G100" s="13">
        <v>7</v>
      </c>
      <c r="H100" s="15">
        <v>11.263</v>
      </c>
      <c r="I100" t="s">
        <v>54</v>
      </c>
      <c r="J100" t="s">
        <v>31</v>
      </c>
      <c r="K100" t="s">
        <v>16</v>
      </c>
      <c r="L100" t="s">
        <v>43</v>
      </c>
    </row>
    <row r="101" spans="1:12">
      <c r="A101" t="s">
        <v>39</v>
      </c>
      <c r="B101" t="s">
        <v>51</v>
      </c>
      <c r="C101" t="s">
        <v>8</v>
      </c>
      <c r="D101" t="s">
        <v>20</v>
      </c>
      <c r="E101" t="s">
        <v>35</v>
      </c>
      <c r="F101" t="s">
        <v>44</v>
      </c>
      <c r="G101" s="13">
        <v>2</v>
      </c>
      <c r="H101" s="15">
        <v>3.218</v>
      </c>
      <c r="I101" t="s">
        <v>14</v>
      </c>
      <c r="J101" t="s">
        <v>38</v>
      </c>
      <c r="K101" t="s">
        <v>16</v>
      </c>
      <c r="L101" t="s">
        <v>43</v>
      </c>
    </row>
    <row r="102" spans="1:12">
      <c r="A102" t="s">
        <v>32</v>
      </c>
      <c r="B102" t="s">
        <v>9</v>
      </c>
      <c r="C102" t="s">
        <v>65</v>
      </c>
      <c r="D102" t="s">
        <v>11</v>
      </c>
      <c r="E102" t="s">
        <v>12</v>
      </c>
      <c r="F102" t="s">
        <v>22</v>
      </c>
      <c r="G102" s="13">
        <v>2</v>
      </c>
      <c r="H102" s="15">
        <v>3.218</v>
      </c>
      <c r="I102" t="s">
        <v>23</v>
      </c>
      <c r="J102" t="s">
        <v>15</v>
      </c>
      <c r="K102" t="s">
        <v>25</v>
      </c>
      <c r="L102" t="s">
        <v>17</v>
      </c>
    </row>
    <row r="103" spans="1:12">
      <c r="A103" t="s">
        <v>7</v>
      </c>
      <c r="B103" t="s">
        <v>9</v>
      </c>
      <c r="C103" t="s">
        <v>71</v>
      </c>
      <c r="D103" t="s">
        <v>20</v>
      </c>
      <c r="E103" t="s">
        <v>12</v>
      </c>
      <c r="F103" t="s">
        <v>66</v>
      </c>
      <c r="G103" s="13">
        <v>30.2</v>
      </c>
      <c r="H103" s="15">
        <v>48.591799999999999</v>
      </c>
      <c r="I103" t="s">
        <v>52</v>
      </c>
      <c r="J103" t="s">
        <v>24</v>
      </c>
      <c r="K103" t="s">
        <v>25</v>
      </c>
      <c r="L103" t="s">
        <v>17</v>
      </c>
    </row>
    <row r="104" spans="1:12">
      <c r="A104" t="s">
        <v>39</v>
      </c>
      <c r="B104" t="s">
        <v>9</v>
      </c>
      <c r="C104" t="s">
        <v>10</v>
      </c>
      <c r="D104" t="s">
        <v>20</v>
      </c>
      <c r="E104" t="s">
        <v>21</v>
      </c>
      <c r="F104" t="s">
        <v>22</v>
      </c>
      <c r="G104" s="13">
        <v>6.5</v>
      </c>
      <c r="H104" s="15">
        <v>10.458500000000001</v>
      </c>
      <c r="I104" t="s">
        <v>30</v>
      </c>
      <c r="J104" t="s">
        <v>42</v>
      </c>
      <c r="K104" t="s">
        <v>25</v>
      </c>
      <c r="L104" t="s">
        <v>17</v>
      </c>
    </row>
    <row r="105" spans="1:12">
      <c r="A105" t="s">
        <v>18</v>
      </c>
      <c r="B105" t="s">
        <v>9</v>
      </c>
      <c r="C105" t="s">
        <v>56</v>
      </c>
      <c r="D105" t="s">
        <v>11</v>
      </c>
      <c r="E105" t="s">
        <v>21</v>
      </c>
      <c r="F105" t="s">
        <v>22</v>
      </c>
      <c r="G105" s="13">
        <v>10</v>
      </c>
      <c r="H105" s="15">
        <v>16.09</v>
      </c>
      <c r="I105" t="s">
        <v>75</v>
      </c>
      <c r="J105" t="s">
        <v>42</v>
      </c>
      <c r="K105" t="s">
        <v>25</v>
      </c>
      <c r="L105" t="s">
        <v>43</v>
      </c>
    </row>
    <row r="106" spans="1:12">
      <c r="A106" t="s">
        <v>26</v>
      </c>
      <c r="B106" t="s">
        <v>9</v>
      </c>
      <c r="C106" t="s">
        <v>76</v>
      </c>
      <c r="D106" t="s">
        <v>11</v>
      </c>
      <c r="E106" t="s">
        <v>21</v>
      </c>
      <c r="F106" t="s">
        <v>66</v>
      </c>
      <c r="G106" s="13">
        <v>40</v>
      </c>
      <c r="H106" s="15">
        <v>64.36</v>
      </c>
      <c r="I106" t="s">
        <v>52</v>
      </c>
      <c r="J106" t="s">
        <v>31</v>
      </c>
      <c r="K106" t="s">
        <v>25</v>
      </c>
      <c r="L106" t="s">
        <v>17</v>
      </c>
    </row>
    <row r="107" spans="1:12">
      <c r="A107" t="s">
        <v>39</v>
      </c>
      <c r="B107" t="s">
        <v>9</v>
      </c>
      <c r="C107" t="s">
        <v>8</v>
      </c>
      <c r="D107" t="s">
        <v>41</v>
      </c>
      <c r="E107" t="s">
        <v>28</v>
      </c>
      <c r="F107" t="s">
        <v>22</v>
      </c>
      <c r="G107" s="13">
        <v>20</v>
      </c>
      <c r="H107" s="15">
        <v>32.18</v>
      </c>
      <c r="I107" t="s">
        <v>75</v>
      </c>
      <c r="J107" t="s">
        <v>53</v>
      </c>
      <c r="K107" t="s">
        <v>16</v>
      </c>
      <c r="L107" t="s">
        <v>43</v>
      </c>
    </row>
    <row r="108" spans="1:12">
      <c r="A108" t="s">
        <v>39</v>
      </c>
      <c r="B108" t="s">
        <v>9</v>
      </c>
      <c r="C108" t="s">
        <v>65</v>
      </c>
      <c r="D108" t="s">
        <v>11</v>
      </c>
      <c r="E108" t="s">
        <v>45</v>
      </c>
      <c r="F108" t="s">
        <v>36</v>
      </c>
      <c r="G108" s="13">
        <v>2</v>
      </c>
      <c r="H108" s="15">
        <v>3.218</v>
      </c>
      <c r="I108" t="s">
        <v>52</v>
      </c>
      <c r="J108" t="s">
        <v>15</v>
      </c>
      <c r="K108" t="s">
        <v>25</v>
      </c>
      <c r="L108" t="s">
        <v>17</v>
      </c>
    </row>
    <row r="109" spans="1:12">
      <c r="A109" t="s">
        <v>32</v>
      </c>
      <c r="B109" t="s">
        <v>9</v>
      </c>
      <c r="C109" t="s">
        <v>40</v>
      </c>
      <c r="D109" t="s">
        <v>41</v>
      </c>
      <c r="E109" t="s">
        <v>21</v>
      </c>
      <c r="F109" t="s">
        <v>29</v>
      </c>
      <c r="G109" s="13">
        <v>12</v>
      </c>
      <c r="H109" s="15">
        <v>19.308</v>
      </c>
      <c r="I109" t="s">
        <v>14</v>
      </c>
      <c r="J109" t="s">
        <v>31</v>
      </c>
      <c r="K109" t="s">
        <v>25</v>
      </c>
      <c r="L109" t="s">
        <v>17</v>
      </c>
    </row>
    <row r="110" spans="1:12">
      <c r="A110" t="s">
        <v>7</v>
      </c>
      <c r="B110" t="s">
        <v>9</v>
      </c>
      <c r="C110" t="s">
        <v>67</v>
      </c>
      <c r="D110" t="s">
        <v>20</v>
      </c>
      <c r="E110" t="s">
        <v>12</v>
      </c>
      <c r="F110" t="s">
        <v>36</v>
      </c>
      <c r="G110" s="13">
        <v>2.7</v>
      </c>
      <c r="H110" s="15">
        <v>4.3443000000000005</v>
      </c>
      <c r="I110" t="s">
        <v>30</v>
      </c>
      <c r="J110" t="s">
        <v>31</v>
      </c>
      <c r="K110" t="s">
        <v>25</v>
      </c>
      <c r="L110" t="s">
        <v>43</v>
      </c>
    </row>
    <row r="111" spans="1:12">
      <c r="A111" t="s">
        <v>39</v>
      </c>
      <c r="B111" t="s">
        <v>9</v>
      </c>
      <c r="C111" t="s">
        <v>10</v>
      </c>
      <c r="D111" t="s">
        <v>41</v>
      </c>
      <c r="E111" t="s">
        <v>28</v>
      </c>
      <c r="F111" t="s">
        <v>36</v>
      </c>
      <c r="G111" s="13">
        <v>3</v>
      </c>
      <c r="H111" s="15">
        <v>4.827</v>
      </c>
      <c r="I111" t="s">
        <v>49</v>
      </c>
      <c r="J111" t="s">
        <v>31</v>
      </c>
      <c r="K111" t="s">
        <v>25</v>
      </c>
      <c r="L111" t="s">
        <v>17</v>
      </c>
    </row>
    <row r="112" spans="1:12">
      <c r="A112" t="s">
        <v>7</v>
      </c>
      <c r="B112" t="s">
        <v>9</v>
      </c>
      <c r="C112" t="s">
        <v>70</v>
      </c>
      <c r="D112" t="s">
        <v>27</v>
      </c>
      <c r="E112" t="s">
        <v>28</v>
      </c>
      <c r="F112" t="s">
        <v>13</v>
      </c>
      <c r="G112" s="13">
        <v>22</v>
      </c>
      <c r="H112" s="15">
        <v>35.397999999999996</v>
      </c>
      <c r="I112" t="s">
        <v>30</v>
      </c>
      <c r="J112" t="s">
        <v>42</v>
      </c>
      <c r="K112" t="s">
        <v>25</v>
      </c>
      <c r="L112" t="s">
        <v>17</v>
      </c>
    </row>
    <row r="113" spans="1:12">
      <c r="A113" t="s">
        <v>58</v>
      </c>
      <c r="B113" t="s">
        <v>8</v>
      </c>
      <c r="C113" t="s">
        <v>8</v>
      </c>
      <c r="D113" t="s">
        <v>8</v>
      </c>
      <c r="E113" t="s">
        <v>8</v>
      </c>
      <c r="F113" t="s">
        <v>8</v>
      </c>
      <c r="G113" s="13" t="s">
        <v>8</v>
      </c>
      <c r="H113" s="15" t="s">
        <v>8</v>
      </c>
      <c r="I113" t="s">
        <v>8</v>
      </c>
      <c r="J113" t="s">
        <v>15</v>
      </c>
      <c r="K113" t="s">
        <v>25</v>
      </c>
      <c r="L113" t="s">
        <v>17</v>
      </c>
    </row>
    <row r="114" spans="1:12">
      <c r="A114" t="s">
        <v>32</v>
      </c>
      <c r="B114" t="s">
        <v>9</v>
      </c>
      <c r="C114" t="s">
        <v>40</v>
      </c>
      <c r="D114" t="s">
        <v>41</v>
      </c>
      <c r="E114" t="s">
        <v>33</v>
      </c>
      <c r="F114" t="s">
        <v>22</v>
      </c>
      <c r="G114" s="13">
        <v>5</v>
      </c>
      <c r="H114" s="15">
        <v>8.0449999999999999</v>
      </c>
      <c r="I114" t="s">
        <v>37</v>
      </c>
      <c r="J114" t="s">
        <v>42</v>
      </c>
      <c r="K114" t="s">
        <v>25</v>
      </c>
      <c r="L114" t="s">
        <v>43</v>
      </c>
    </row>
    <row r="115" spans="1:12">
      <c r="A115" t="s">
        <v>39</v>
      </c>
      <c r="B115" t="s">
        <v>51</v>
      </c>
      <c r="C115" t="s">
        <v>8</v>
      </c>
      <c r="D115" t="s">
        <v>41</v>
      </c>
      <c r="E115" t="s">
        <v>12</v>
      </c>
      <c r="F115" t="s">
        <v>13</v>
      </c>
      <c r="G115" s="13">
        <v>7.4</v>
      </c>
      <c r="H115" s="15">
        <v>11.906600000000001</v>
      </c>
      <c r="I115" t="s">
        <v>49</v>
      </c>
      <c r="J115" t="s">
        <v>15</v>
      </c>
      <c r="K115" t="s">
        <v>25</v>
      </c>
      <c r="L115" t="s">
        <v>17</v>
      </c>
    </row>
    <row r="116" spans="1:12">
      <c r="A116" t="s">
        <v>32</v>
      </c>
      <c r="B116" t="s">
        <v>9</v>
      </c>
      <c r="C116" t="s">
        <v>60</v>
      </c>
      <c r="D116" t="s">
        <v>41</v>
      </c>
      <c r="E116" t="s">
        <v>28</v>
      </c>
      <c r="F116" t="s">
        <v>44</v>
      </c>
      <c r="G116" s="13">
        <v>4</v>
      </c>
      <c r="H116" s="15">
        <v>6.4359999999999999</v>
      </c>
      <c r="I116" t="s">
        <v>30</v>
      </c>
      <c r="J116" t="s">
        <v>15</v>
      </c>
      <c r="K116" t="s">
        <v>25</v>
      </c>
      <c r="L116" t="s">
        <v>17</v>
      </c>
    </row>
    <row r="117" spans="1:12">
      <c r="A117" t="s">
        <v>32</v>
      </c>
      <c r="B117" t="s">
        <v>9</v>
      </c>
      <c r="C117" t="s">
        <v>40</v>
      </c>
      <c r="D117" t="s">
        <v>41</v>
      </c>
      <c r="E117" t="s">
        <v>12</v>
      </c>
      <c r="F117" t="s">
        <v>36</v>
      </c>
      <c r="G117" s="13">
        <v>1.1000000000000001</v>
      </c>
      <c r="H117" s="15">
        <v>1.7699</v>
      </c>
      <c r="I117" t="s">
        <v>23</v>
      </c>
      <c r="J117" t="s">
        <v>24</v>
      </c>
      <c r="K117" t="s">
        <v>25</v>
      </c>
      <c r="L117" t="s">
        <v>17</v>
      </c>
    </row>
    <row r="118" spans="1:12">
      <c r="A118" t="s">
        <v>7</v>
      </c>
      <c r="B118" t="s">
        <v>9</v>
      </c>
      <c r="C118" t="s">
        <v>48</v>
      </c>
      <c r="D118" t="s">
        <v>11</v>
      </c>
      <c r="E118" t="s">
        <v>12</v>
      </c>
      <c r="F118" t="s">
        <v>29</v>
      </c>
      <c r="G118" s="13">
        <v>2.5</v>
      </c>
      <c r="H118" s="15">
        <v>4.0225</v>
      </c>
      <c r="I118" t="s">
        <v>23</v>
      </c>
      <c r="J118" t="s">
        <v>42</v>
      </c>
      <c r="K118" t="s">
        <v>25</v>
      </c>
      <c r="L118" t="s">
        <v>17</v>
      </c>
    </row>
    <row r="119" spans="1:12">
      <c r="A119" t="s">
        <v>39</v>
      </c>
      <c r="B119" t="s">
        <v>9</v>
      </c>
      <c r="C119" t="s">
        <v>48</v>
      </c>
      <c r="D119" t="s">
        <v>11</v>
      </c>
      <c r="E119" t="s">
        <v>12</v>
      </c>
      <c r="F119" t="s">
        <v>22</v>
      </c>
      <c r="G119" s="13">
        <v>9</v>
      </c>
      <c r="H119" s="15">
        <v>14.481</v>
      </c>
      <c r="I119" t="s">
        <v>30</v>
      </c>
      <c r="J119" t="s">
        <v>31</v>
      </c>
      <c r="K119" t="s">
        <v>25</v>
      </c>
      <c r="L119" t="s">
        <v>17</v>
      </c>
    </row>
    <row r="120" spans="1:12">
      <c r="A120" t="s">
        <v>7</v>
      </c>
      <c r="B120" t="s">
        <v>51</v>
      </c>
      <c r="C120" t="s">
        <v>8</v>
      </c>
      <c r="D120" t="s">
        <v>20</v>
      </c>
      <c r="E120" t="s">
        <v>35</v>
      </c>
      <c r="F120" t="s">
        <v>44</v>
      </c>
      <c r="G120" s="13">
        <v>1.5</v>
      </c>
      <c r="H120" s="15">
        <v>2.4135</v>
      </c>
      <c r="I120" t="s">
        <v>54</v>
      </c>
      <c r="J120" t="s">
        <v>42</v>
      </c>
      <c r="K120" t="s">
        <v>25</v>
      </c>
      <c r="L120" t="s">
        <v>43</v>
      </c>
    </row>
    <row r="121" spans="1:12">
      <c r="A121" t="s">
        <v>26</v>
      </c>
      <c r="B121" t="s">
        <v>9</v>
      </c>
      <c r="C121" t="s">
        <v>8</v>
      </c>
      <c r="D121" t="s">
        <v>11</v>
      </c>
      <c r="E121" t="s">
        <v>45</v>
      </c>
      <c r="F121" t="s">
        <v>29</v>
      </c>
      <c r="G121" s="13" t="s">
        <v>8</v>
      </c>
      <c r="H121" s="15" t="s">
        <v>8</v>
      </c>
      <c r="I121" t="s">
        <v>23</v>
      </c>
      <c r="J121" t="s">
        <v>8</v>
      </c>
      <c r="K121" t="s">
        <v>8</v>
      </c>
      <c r="L121" t="s">
        <v>8</v>
      </c>
    </row>
    <row r="122" spans="1:12">
      <c r="A122" t="s">
        <v>58</v>
      </c>
      <c r="B122" t="s">
        <v>9</v>
      </c>
      <c r="C122" t="s">
        <v>76</v>
      </c>
      <c r="D122" t="s">
        <v>41</v>
      </c>
      <c r="E122" t="s">
        <v>12</v>
      </c>
      <c r="F122" t="s">
        <v>66</v>
      </c>
      <c r="G122" s="13">
        <v>7</v>
      </c>
      <c r="H122" s="15">
        <v>11.263</v>
      </c>
      <c r="I122" t="s">
        <v>49</v>
      </c>
      <c r="J122" t="s">
        <v>38</v>
      </c>
      <c r="K122" t="s">
        <v>16</v>
      </c>
      <c r="L122" t="s">
        <v>43</v>
      </c>
    </row>
    <row r="123" spans="1:12">
      <c r="A123" t="s">
        <v>39</v>
      </c>
      <c r="B123" t="s">
        <v>9</v>
      </c>
      <c r="C123" t="s">
        <v>67</v>
      </c>
      <c r="D123" t="s">
        <v>41</v>
      </c>
      <c r="E123" t="s">
        <v>12</v>
      </c>
      <c r="F123" t="s">
        <v>22</v>
      </c>
      <c r="G123" s="13">
        <v>1.8</v>
      </c>
      <c r="H123" s="15">
        <v>2.8961999999999999</v>
      </c>
      <c r="I123" s="2" t="s">
        <v>14</v>
      </c>
      <c r="J123" t="s">
        <v>31</v>
      </c>
      <c r="K123" t="s">
        <v>25</v>
      </c>
      <c r="L123" t="s">
        <v>17</v>
      </c>
    </row>
    <row r="124" spans="1:12">
      <c r="A124" t="s">
        <v>7</v>
      </c>
      <c r="B124" t="s">
        <v>9</v>
      </c>
      <c r="C124" t="s">
        <v>10</v>
      </c>
      <c r="D124" t="s">
        <v>11</v>
      </c>
      <c r="E124" t="s">
        <v>28</v>
      </c>
      <c r="F124" t="s">
        <v>36</v>
      </c>
      <c r="G124" s="13">
        <v>4.5</v>
      </c>
      <c r="H124" s="15">
        <v>7.2404999999999999</v>
      </c>
      <c r="I124" t="s">
        <v>30</v>
      </c>
      <c r="J124" t="s">
        <v>15</v>
      </c>
      <c r="K124" t="s">
        <v>16</v>
      </c>
      <c r="L124" t="s">
        <v>17</v>
      </c>
    </row>
    <row r="125" spans="1:12">
      <c r="A125" t="s">
        <v>39</v>
      </c>
      <c r="B125" t="s">
        <v>9</v>
      </c>
      <c r="C125" t="s">
        <v>77</v>
      </c>
      <c r="D125" t="s">
        <v>20</v>
      </c>
      <c r="E125" t="s">
        <v>12</v>
      </c>
      <c r="F125" t="s">
        <v>44</v>
      </c>
      <c r="G125" s="13">
        <v>1</v>
      </c>
      <c r="H125" s="15">
        <v>1.609</v>
      </c>
      <c r="I125" t="s">
        <v>23</v>
      </c>
      <c r="J125" t="s">
        <v>38</v>
      </c>
      <c r="K125" t="s">
        <v>16</v>
      </c>
      <c r="L125" t="s">
        <v>17</v>
      </c>
    </row>
    <row r="126" spans="1:12">
      <c r="A126" t="s">
        <v>18</v>
      </c>
      <c r="B126" t="s">
        <v>9</v>
      </c>
      <c r="C126" t="s">
        <v>59</v>
      </c>
      <c r="D126" t="s">
        <v>11</v>
      </c>
      <c r="E126" t="s">
        <v>35</v>
      </c>
      <c r="F126" t="s">
        <v>36</v>
      </c>
      <c r="G126" s="13">
        <v>1</v>
      </c>
      <c r="H126" s="15">
        <v>1.609</v>
      </c>
      <c r="I126" t="s">
        <v>23</v>
      </c>
      <c r="J126" t="s">
        <v>31</v>
      </c>
      <c r="K126" t="s">
        <v>25</v>
      </c>
      <c r="L126" t="s">
        <v>43</v>
      </c>
    </row>
    <row r="127" spans="1:12">
      <c r="A127" t="s">
        <v>26</v>
      </c>
      <c r="B127" t="s">
        <v>9</v>
      </c>
      <c r="C127" t="s">
        <v>56</v>
      </c>
      <c r="D127" t="s">
        <v>20</v>
      </c>
      <c r="E127" t="s">
        <v>35</v>
      </c>
      <c r="F127" t="s">
        <v>29</v>
      </c>
      <c r="G127" s="13">
        <v>16</v>
      </c>
      <c r="H127" s="15">
        <v>25.744</v>
      </c>
      <c r="I127" t="s">
        <v>52</v>
      </c>
      <c r="J127" t="s">
        <v>38</v>
      </c>
      <c r="K127" t="s">
        <v>25</v>
      </c>
      <c r="L127" t="s">
        <v>43</v>
      </c>
    </row>
    <row r="128" spans="1:12">
      <c r="A128" t="s">
        <v>39</v>
      </c>
      <c r="B128" t="s">
        <v>9</v>
      </c>
      <c r="C128" t="s">
        <v>71</v>
      </c>
      <c r="D128" t="s">
        <v>20</v>
      </c>
      <c r="E128" t="s">
        <v>35</v>
      </c>
      <c r="F128" t="s">
        <v>44</v>
      </c>
      <c r="G128" s="13">
        <v>0.7</v>
      </c>
      <c r="H128" s="15">
        <v>1.1262999999999999</v>
      </c>
      <c r="I128" t="s">
        <v>23</v>
      </c>
      <c r="J128" t="s">
        <v>24</v>
      </c>
      <c r="K128" t="s">
        <v>25</v>
      </c>
      <c r="L128" t="s">
        <v>17</v>
      </c>
    </row>
    <row r="129" spans="1:12">
      <c r="A129" t="s">
        <v>26</v>
      </c>
      <c r="B129" t="s">
        <v>9</v>
      </c>
      <c r="C129" t="s">
        <v>8</v>
      </c>
      <c r="D129" t="s">
        <v>20</v>
      </c>
      <c r="E129" t="s">
        <v>21</v>
      </c>
      <c r="F129" t="s">
        <v>13</v>
      </c>
      <c r="G129" s="13">
        <v>20</v>
      </c>
      <c r="H129" s="15">
        <v>32.18</v>
      </c>
      <c r="I129" t="s">
        <v>52</v>
      </c>
      <c r="J129" t="s">
        <v>15</v>
      </c>
      <c r="K129" t="s">
        <v>25</v>
      </c>
      <c r="L129" t="s">
        <v>43</v>
      </c>
    </row>
    <row r="130" spans="1:12">
      <c r="A130" t="s">
        <v>39</v>
      </c>
      <c r="B130" t="s">
        <v>9</v>
      </c>
      <c r="C130" t="s">
        <v>56</v>
      </c>
      <c r="D130" t="s">
        <v>47</v>
      </c>
      <c r="E130" t="s">
        <v>64</v>
      </c>
      <c r="F130" t="s">
        <v>62</v>
      </c>
      <c r="G130" s="13">
        <v>0.5</v>
      </c>
      <c r="H130" s="15">
        <v>0.80449999999999999</v>
      </c>
      <c r="I130" t="s">
        <v>23</v>
      </c>
      <c r="J130" t="s">
        <v>38</v>
      </c>
      <c r="K130" t="s">
        <v>25</v>
      </c>
      <c r="L130" t="s">
        <v>43</v>
      </c>
    </row>
    <row r="131" spans="1:12">
      <c r="A131" t="s">
        <v>39</v>
      </c>
      <c r="B131" t="s">
        <v>51</v>
      </c>
      <c r="C131" t="s">
        <v>8</v>
      </c>
      <c r="D131" t="s">
        <v>11</v>
      </c>
      <c r="E131" t="s">
        <v>12</v>
      </c>
      <c r="F131" t="s">
        <v>36</v>
      </c>
      <c r="G131" s="13">
        <v>2</v>
      </c>
      <c r="H131" s="15">
        <v>3.218</v>
      </c>
      <c r="I131" t="s">
        <v>23</v>
      </c>
      <c r="J131" t="s">
        <v>31</v>
      </c>
      <c r="K131" t="s">
        <v>25</v>
      </c>
      <c r="L131" t="s">
        <v>17</v>
      </c>
    </row>
    <row r="132" spans="1:12">
      <c r="A132" t="s">
        <v>7</v>
      </c>
      <c r="B132" t="s">
        <v>9</v>
      </c>
      <c r="C132" t="s">
        <v>59</v>
      </c>
      <c r="D132" t="s">
        <v>20</v>
      </c>
      <c r="E132" t="s">
        <v>21</v>
      </c>
      <c r="F132" t="s">
        <v>44</v>
      </c>
      <c r="G132" s="13">
        <v>1</v>
      </c>
      <c r="H132" s="15">
        <v>1.609</v>
      </c>
      <c r="I132" t="s">
        <v>23</v>
      </c>
      <c r="J132" t="s">
        <v>31</v>
      </c>
      <c r="K132" t="s">
        <v>25</v>
      </c>
      <c r="L132" t="s">
        <v>43</v>
      </c>
    </row>
    <row r="133" spans="1:12">
      <c r="A133" t="s">
        <v>18</v>
      </c>
      <c r="B133" t="s">
        <v>51</v>
      </c>
      <c r="C133" t="s">
        <v>8</v>
      </c>
      <c r="D133" t="s">
        <v>41</v>
      </c>
      <c r="E133" t="s">
        <v>45</v>
      </c>
      <c r="F133" t="s">
        <v>36</v>
      </c>
      <c r="G133" s="13">
        <v>2.5</v>
      </c>
      <c r="H133" s="15">
        <v>4.0225</v>
      </c>
      <c r="I133" t="s">
        <v>23</v>
      </c>
      <c r="J133" t="s">
        <v>42</v>
      </c>
      <c r="K133" t="s">
        <v>25</v>
      </c>
      <c r="L133" t="s">
        <v>43</v>
      </c>
    </row>
    <row r="134" spans="1:12">
      <c r="A134" t="s">
        <v>26</v>
      </c>
      <c r="B134" t="s">
        <v>55</v>
      </c>
      <c r="C134" t="s">
        <v>8</v>
      </c>
      <c r="D134" t="s">
        <v>20</v>
      </c>
      <c r="E134" t="s">
        <v>21</v>
      </c>
      <c r="F134" t="s">
        <v>66</v>
      </c>
      <c r="G134" s="13" t="s">
        <v>8</v>
      </c>
      <c r="H134" s="15" t="s">
        <v>8</v>
      </c>
      <c r="I134" t="s">
        <v>52</v>
      </c>
      <c r="J134" t="s">
        <v>31</v>
      </c>
      <c r="K134" t="s">
        <v>25</v>
      </c>
      <c r="L134" t="s">
        <v>43</v>
      </c>
    </row>
    <row r="135" spans="1:12">
      <c r="A135" t="s">
        <v>58</v>
      </c>
      <c r="B135" t="s">
        <v>8</v>
      </c>
      <c r="C135" t="s">
        <v>8</v>
      </c>
      <c r="D135" t="s">
        <v>8</v>
      </c>
      <c r="E135" t="s">
        <v>8</v>
      </c>
      <c r="F135" t="s">
        <v>8</v>
      </c>
      <c r="G135" s="13" t="s">
        <v>8</v>
      </c>
      <c r="H135" s="15" t="s">
        <v>8</v>
      </c>
      <c r="I135" t="s">
        <v>8</v>
      </c>
      <c r="J135" t="s">
        <v>15</v>
      </c>
      <c r="K135" t="s">
        <v>25</v>
      </c>
      <c r="L135" t="s">
        <v>17</v>
      </c>
    </row>
    <row r="136" spans="1:12">
      <c r="A136" t="s">
        <v>39</v>
      </c>
      <c r="B136" t="s">
        <v>9</v>
      </c>
      <c r="C136" t="s">
        <v>48</v>
      </c>
      <c r="D136" t="s">
        <v>41</v>
      </c>
      <c r="E136" t="s">
        <v>28</v>
      </c>
      <c r="F136" t="s">
        <v>44</v>
      </c>
      <c r="G136" s="13">
        <v>1.5</v>
      </c>
      <c r="H136" s="15">
        <v>2.4135</v>
      </c>
      <c r="I136" t="s">
        <v>14</v>
      </c>
      <c r="J136" t="s">
        <v>38</v>
      </c>
      <c r="K136" t="s">
        <v>25</v>
      </c>
      <c r="L136" t="s">
        <v>17</v>
      </c>
    </row>
    <row r="137" spans="1:12">
      <c r="A137" t="s">
        <v>32</v>
      </c>
      <c r="B137" t="s">
        <v>51</v>
      </c>
      <c r="C137" t="s">
        <v>8</v>
      </c>
      <c r="D137" t="s">
        <v>11</v>
      </c>
      <c r="E137" t="s">
        <v>12</v>
      </c>
      <c r="F137" t="s">
        <v>36</v>
      </c>
      <c r="G137" s="13">
        <v>4</v>
      </c>
      <c r="H137" s="15">
        <v>6.4359999999999999</v>
      </c>
      <c r="I137" t="s">
        <v>14</v>
      </c>
      <c r="J137" t="s">
        <v>42</v>
      </c>
      <c r="K137" t="s">
        <v>25</v>
      </c>
      <c r="L137" t="s">
        <v>43</v>
      </c>
    </row>
    <row r="138" spans="1:12">
      <c r="A138" t="s">
        <v>32</v>
      </c>
      <c r="B138" t="s">
        <v>9</v>
      </c>
      <c r="C138" t="s">
        <v>8</v>
      </c>
      <c r="D138" t="s">
        <v>72</v>
      </c>
      <c r="E138" t="s">
        <v>64</v>
      </c>
      <c r="F138" t="s">
        <v>44</v>
      </c>
      <c r="G138" s="13">
        <v>3.6</v>
      </c>
      <c r="H138" s="15">
        <v>5.7923999999999998</v>
      </c>
      <c r="I138" t="s">
        <v>14</v>
      </c>
      <c r="J138" t="s">
        <v>53</v>
      </c>
      <c r="K138" t="s">
        <v>16</v>
      </c>
      <c r="L138" t="s">
        <v>17</v>
      </c>
    </row>
    <row r="139" spans="1:12">
      <c r="A139" t="s">
        <v>18</v>
      </c>
      <c r="B139" t="s">
        <v>9</v>
      </c>
      <c r="C139" t="s">
        <v>78</v>
      </c>
      <c r="D139" t="s">
        <v>27</v>
      </c>
      <c r="E139" t="s">
        <v>28</v>
      </c>
      <c r="F139" t="s">
        <v>8</v>
      </c>
      <c r="G139" s="13">
        <v>14</v>
      </c>
      <c r="H139" s="15">
        <v>22.526</v>
      </c>
      <c r="I139" t="s">
        <v>37</v>
      </c>
      <c r="J139" t="s">
        <v>15</v>
      </c>
      <c r="K139" t="s">
        <v>25</v>
      </c>
      <c r="L139" t="s">
        <v>17</v>
      </c>
    </row>
    <row r="140" spans="1:12">
      <c r="A140" t="s">
        <v>7</v>
      </c>
      <c r="B140" t="s">
        <v>51</v>
      </c>
      <c r="C140" t="s">
        <v>8</v>
      </c>
      <c r="D140" t="s">
        <v>11</v>
      </c>
      <c r="E140" t="s">
        <v>28</v>
      </c>
      <c r="F140" t="s">
        <v>29</v>
      </c>
      <c r="G140" s="13">
        <v>12</v>
      </c>
      <c r="H140" s="15">
        <v>19.308</v>
      </c>
      <c r="I140" t="s">
        <v>52</v>
      </c>
      <c r="J140" t="s">
        <v>31</v>
      </c>
      <c r="K140" t="s">
        <v>25</v>
      </c>
      <c r="L140" t="s">
        <v>43</v>
      </c>
    </row>
    <row r="141" spans="1:12">
      <c r="A141" t="s">
        <v>58</v>
      </c>
      <c r="B141" t="s">
        <v>9</v>
      </c>
      <c r="C141" t="s">
        <v>68</v>
      </c>
      <c r="D141" t="s">
        <v>11</v>
      </c>
      <c r="E141" t="s">
        <v>35</v>
      </c>
      <c r="F141" t="s">
        <v>8</v>
      </c>
      <c r="G141" s="13" t="s">
        <v>8</v>
      </c>
      <c r="H141" s="15" t="s">
        <v>8</v>
      </c>
      <c r="I141" t="s">
        <v>8</v>
      </c>
      <c r="J141" t="s">
        <v>31</v>
      </c>
      <c r="K141" t="s">
        <v>25</v>
      </c>
      <c r="L141" t="s">
        <v>43</v>
      </c>
    </row>
    <row r="142" spans="1:12">
      <c r="A142" t="s">
        <v>39</v>
      </c>
      <c r="B142" t="s">
        <v>57</v>
      </c>
      <c r="C142" t="s">
        <v>8</v>
      </c>
      <c r="D142" t="s">
        <v>27</v>
      </c>
      <c r="E142" t="s">
        <v>12</v>
      </c>
      <c r="F142" t="s">
        <v>22</v>
      </c>
      <c r="G142" s="13">
        <v>17.5</v>
      </c>
      <c r="H142" s="15">
        <v>28.157499999999999</v>
      </c>
      <c r="I142" t="s">
        <v>30</v>
      </c>
      <c r="J142" t="s">
        <v>38</v>
      </c>
      <c r="K142" t="s">
        <v>25</v>
      </c>
      <c r="L142" t="s">
        <v>17</v>
      </c>
    </row>
    <row r="143" spans="1:12">
      <c r="A143" t="s">
        <v>39</v>
      </c>
      <c r="B143" t="s">
        <v>9</v>
      </c>
      <c r="C143" t="s">
        <v>59</v>
      </c>
      <c r="D143" t="s">
        <v>20</v>
      </c>
      <c r="E143" t="s">
        <v>28</v>
      </c>
      <c r="F143" t="s">
        <v>44</v>
      </c>
      <c r="G143" s="13">
        <v>2</v>
      </c>
      <c r="H143" s="15">
        <v>3.218</v>
      </c>
      <c r="I143" t="s">
        <v>14</v>
      </c>
      <c r="J143" t="s">
        <v>31</v>
      </c>
      <c r="K143" t="s">
        <v>25</v>
      </c>
      <c r="L143" t="s">
        <v>17</v>
      </c>
    </row>
    <row r="144" spans="1:12">
      <c r="A144" t="s">
        <v>39</v>
      </c>
      <c r="B144" t="s">
        <v>9</v>
      </c>
      <c r="C144" t="s">
        <v>69</v>
      </c>
      <c r="D144" t="s">
        <v>11</v>
      </c>
      <c r="E144" t="s">
        <v>12</v>
      </c>
      <c r="F144" t="s">
        <v>36</v>
      </c>
      <c r="G144" s="13">
        <v>5</v>
      </c>
      <c r="H144" s="15">
        <v>8.0449999999999999</v>
      </c>
      <c r="I144" t="s">
        <v>52</v>
      </c>
      <c r="J144" t="s">
        <v>42</v>
      </c>
      <c r="K144" t="s">
        <v>25</v>
      </c>
      <c r="L144" t="s">
        <v>17</v>
      </c>
    </row>
    <row r="145" spans="1:12">
      <c r="A145" t="s">
        <v>7</v>
      </c>
      <c r="B145" t="s">
        <v>9</v>
      </c>
      <c r="C145" t="s">
        <v>48</v>
      </c>
      <c r="D145" t="s">
        <v>11</v>
      </c>
      <c r="E145" t="s">
        <v>21</v>
      </c>
      <c r="F145" t="s">
        <v>13</v>
      </c>
      <c r="G145" s="13">
        <v>8</v>
      </c>
      <c r="H145" s="15">
        <v>12.872</v>
      </c>
      <c r="I145" t="s">
        <v>52</v>
      </c>
      <c r="J145" t="s">
        <v>24</v>
      </c>
      <c r="K145" t="s">
        <v>25</v>
      </c>
      <c r="L145" t="s">
        <v>17</v>
      </c>
    </row>
    <row r="146" spans="1:12">
      <c r="A146" t="s">
        <v>32</v>
      </c>
      <c r="B146" t="s">
        <v>9</v>
      </c>
      <c r="C146" t="s">
        <v>48</v>
      </c>
      <c r="D146" t="s">
        <v>41</v>
      </c>
      <c r="E146" t="s">
        <v>28</v>
      </c>
      <c r="F146" t="s">
        <v>22</v>
      </c>
      <c r="G146" s="13">
        <v>3</v>
      </c>
      <c r="H146" s="15">
        <v>4.827</v>
      </c>
      <c r="I146" t="s">
        <v>14</v>
      </c>
      <c r="J146" t="s">
        <v>38</v>
      </c>
      <c r="K146" t="s">
        <v>25</v>
      </c>
      <c r="L146" t="s">
        <v>17</v>
      </c>
    </row>
    <row r="147" spans="1:12">
      <c r="A147" t="s">
        <v>32</v>
      </c>
      <c r="B147" t="s">
        <v>9</v>
      </c>
      <c r="C147" t="s">
        <v>8</v>
      </c>
      <c r="D147" t="s">
        <v>41</v>
      </c>
      <c r="E147" t="s">
        <v>12</v>
      </c>
      <c r="F147" t="s">
        <v>36</v>
      </c>
      <c r="G147" s="13">
        <v>4</v>
      </c>
      <c r="H147" s="15">
        <v>6.4359999999999999</v>
      </c>
      <c r="I147" t="s">
        <v>23</v>
      </c>
      <c r="J147" t="s">
        <v>38</v>
      </c>
      <c r="K147" t="s">
        <v>16</v>
      </c>
      <c r="L147" t="s">
        <v>17</v>
      </c>
    </row>
    <row r="148" spans="1:12">
      <c r="A148" t="s">
        <v>26</v>
      </c>
      <c r="B148" t="s">
        <v>51</v>
      </c>
      <c r="C148" t="s">
        <v>8</v>
      </c>
      <c r="D148" t="s">
        <v>11</v>
      </c>
      <c r="E148" t="s">
        <v>21</v>
      </c>
      <c r="F148" t="s">
        <v>13</v>
      </c>
      <c r="G148" s="13">
        <v>8</v>
      </c>
      <c r="H148" s="15">
        <v>12.872</v>
      </c>
      <c r="I148" t="s">
        <v>30</v>
      </c>
      <c r="J148" t="s">
        <v>42</v>
      </c>
      <c r="K148" t="s">
        <v>16</v>
      </c>
      <c r="L148" t="s">
        <v>17</v>
      </c>
    </row>
    <row r="149" spans="1:12">
      <c r="A149" t="s">
        <v>32</v>
      </c>
      <c r="B149" t="s">
        <v>51</v>
      </c>
      <c r="C149" t="s">
        <v>8</v>
      </c>
      <c r="D149" t="s">
        <v>27</v>
      </c>
      <c r="E149" t="s">
        <v>28</v>
      </c>
      <c r="F149" t="s">
        <v>36</v>
      </c>
      <c r="G149" s="13">
        <v>4</v>
      </c>
      <c r="H149" s="15">
        <v>6.4359999999999999</v>
      </c>
      <c r="I149" t="s">
        <v>14</v>
      </c>
      <c r="J149" t="s">
        <v>31</v>
      </c>
      <c r="K149" t="s">
        <v>25</v>
      </c>
      <c r="L149" t="s">
        <v>17</v>
      </c>
    </row>
    <row r="150" spans="1:12">
      <c r="A150" t="s">
        <v>32</v>
      </c>
      <c r="B150" t="s">
        <v>9</v>
      </c>
      <c r="C150" t="s">
        <v>79</v>
      </c>
      <c r="D150" t="s">
        <v>11</v>
      </c>
      <c r="E150" t="s">
        <v>21</v>
      </c>
      <c r="F150" t="s">
        <v>29</v>
      </c>
      <c r="G150" s="13">
        <v>15</v>
      </c>
      <c r="H150" s="15">
        <v>24.134999999999998</v>
      </c>
      <c r="I150" t="s">
        <v>49</v>
      </c>
      <c r="J150" t="s">
        <v>42</v>
      </c>
      <c r="K150" t="s">
        <v>25</v>
      </c>
      <c r="L150" t="s">
        <v>43</v>
      </c>
    </row>
    <row r="151" spans="1:12">
      <c r="A151" t="s">
        <v>26</v>
      </c>
      <c r="B151" t="s">
        <v>51</v>
      </c>
      <c r="C151" t="s">
        <v>8</v>
      </c>
      <c r="D151" t="s">
        <v>11</v>
      </c>
      <c r="E151" t="s">
        <v>12</v>
      </c>
      <c r="F151" t="s">
        <v>36</v>
      </c>
      <c r="G151" s="13">
        <v>1.5</v>
      </c>
      <c r="H151" s="15">
        <v>2.4135</v>
      </c>
      <c r="I151" t="s">
        <v>23</v>
      </c>
      <c r="J151" t="s">
        <v>38</v>
      </c>
      <c r="K151" t="s">
        <v>25</v>
      </c>
      <c r="L151" t="s">
        <v>17</v>
      </c>
    </row>
    <row r="152" spans="1:12">
      <c r="A152" t="s">
        <v>39</v>
      </c>
      <c r="B152" t="s">
        <v>9</v>
      </c>
      <c r="C152" t="s">
        <v>80</v>
      </c>
      <c r="D152" t="s">
        <v>41</v>
      </c>
      <c r="E152" t="s">
        <v>35</v>
      </c>
      <c r="F152" t="s">
        <v>22</v>
      </c>
      <c r="G152" s="13">
        <v>12</v>
      </c>
      <c r="H152" s="15">
        <v>19.308</v>
      </c>
      <c r="I152" t="s">
        <v>37</v>
      </c>
      <c r="J152" t="s">
        <v>15</v>
      </c>
      <c r="K152" t="s">
        <v>25</v>
      </c>
      <c r="L152" t="s">
        <v>17</v>
      </c>
    </row>
    <row r="153" spans="1:12">
      <c r="A153" t="s">
        <v>26</v>
      </c>
      <c r="B153" t="s">
        <v>81</v>
      </c>
      <c r="C153" t="s">
        <v>8</v>
      </c>
      <c r="D153" t="s">
        <v>11</v>
      </c>
      <c r="E153" t="s">
        <v>12</v>
      </c>
      <c r="F153" t="s">
        <v>22</v>
      </c>
      <c r="G153" s="13">
        <v>2</v>
      </c>
      <c r="H153" s="15">
        <v>3.218</v>
      </c>
      <c r="I153" t="s">
        <v>54</v>
      </c>
      <c r="J153" t="s">
        <v>31</v>
      </c>
      <c r="K153" t="s">
        <v>25</v>
      </c>
      <c r="L153" t="s">
        <v>82</v>
      </c>
    </row>
    <row r="154" spans="1:12">
      <c r="A154" t="s">
        <v>26</v>
      </c>
      <c r="B154" t="s">
        <v>9</v>
      </c>
      <c r="C154" t="s">
        <v>10</v>
      </c>
      <c r="D154" t="s">
        <v>11</v>
      </c>
      <c r="E154" t="s">
        <v>35</v>
      </c>
      <c r="F154" t="s">
        <v>22</v>
      </c>
      <c r="G154" s="13">
        <v>22</v>
      </c>
      <c r="H154" s="15">
        <v>35.397999999999996</v>
      </c>
      <c r="I154" t="s">
        <v>30</v>
      </c>
      <c r="J154" t="s">
        <v>42</v>
      </c>
      <c r="K154" t="s">
        <v>25</v>
      </c>
      <c r="L154" t="s">
        <v>17</v>
      </c>
    </row>
    <row r="155" spans="1:12">
      <c r="A155" t="s">
        <v>18</v>
      </c>
      <c r="B155" t="s">
        <v>9</v>
      </c>
      <c r="C155" t="s">
        <v>60</v>
      </c>
      <c r="D155" t="s">
        <v>11</v>
      </c>
      <c r="E155" t="s">
        <v>45</v>
      </c>
      <c r="F155" t="s">
        <v>36</v>
      </c>
      <c r="G155" s="13">
        <v>2</v>
      </c>
      <c r="H155" s="15">
        <v>3.218</v>
      </c>
      <c r="I155" t="s">
        <v>23</v>
      </c>
      <c r="J155" t="s">
        <v>42</v>
      </c>
      <c r="K155" t="s">
        <v>25</v>
      </c>
      <c r="L155" t="s">
        <v>43</v>
      </c>
    </row>
    <row r="156" spans="1:12">
      <c r="A156" t="s">
        <v>7</v>
      </c>
      <c r="B156" t="s">
        <v>57</v>
      </c>
      <c r="C156" t="s">
        <v>8</v>
      </c>
      <c r="D156" t="s">
        <v>11</v>
      </c>
      <c r="E156" t="s">
        <v>21</v>
      </c>
      <c r="F156" t="s">
        <v>44</v>
      </c>
      <c r="G156" s="13">
        <v>4</v>
      </c>
      <c r="H156" s="15">
        <v>6.4359999999999999</v>
      </c>
      <c r="I156" t="s">
        <v>30</v>
      </c>
      <c r="J156" t="s">
        <v>31</v>
      </c>
      <c r="K156" t="s">
        <v>25</v>
      </c>
      <c r="L156" t="s">
        <v>17</v>
      </c>
    </row>
    <row r="157" spans="1:12">
      <c r="A157" t="s">
        <v>7</v>
      </c>
      <c r="B157" t="s">
        <v>51</v>
      </c>
      <c r="C157" t="s">
        <v>8</v>
      </c>
      <c r="D157" t="s">
        <v>27</v>
      </c>
      <c r="E157" t="s">
        <v>21</v>
      </c>
      <c r="F157" t="s">
        <v>44</v>
      </c>
      <c r="G157" s="13">
        <v>1</v>
      </c>
      <c r="H157" s="15">
        <v>1.609</v>
      </c>
      <c r="I157" t="s">
        <v>23</v>
      </c>
      <c r="J157" t="s">
        <v>42</v>
      </c>
      <c r="K157" t="s">
        <v>25</v>
      </c>
      <c r="L157" t="s">
        <v>17</v>
      </c>
    </row>
    <row r="158" spans="1:12">
      <c r="A158" t="s">
        <v>39</v>
      </c>
      <c r="B158" t="s">
        <v>9</v>
      </c>
      <c r="C158" t="s">
        <v>10</v>
      </c>
      <c r="D158" t="s">
        <v>11</v>
      </c>
      <c r="E158" t="s">
        <v>45</v>
      </c>
      <c r="F158" t="s">
        <v>13</v>
      </c>
      <c r="G158" s="13">
        <v>13.2</v>
      </c>
      <c r="H158" s="15">
        <v>21.238799999999998</v>
      </c>
      <c r="I158" t="s">
        <v>14</v>
      </c>
      <c r="J158" t="s">
        <v>42</v>
      </c>
      <c r="K158" t="s">
        <v>25</v>
      </c>
      <c r="L158" t="s">
        <v>17</v>
      </c>
    </row>
    <row r="159" spans="1:12">
      <c r="A159" t="s">
        <v>32</v>
      </c>
      <c r="B159" t="s">
        <v>9</v>
      </c>
      <c r="C159" t="s">
        <v>70</v>
      </c>
      <c r="D159" t="s">
        <v>41</v>
      </c>
      <c r="E159" t="s">
        <v>12</v>
      </c>
      <c r="F159" t="s">
        <v>44</v>
      </c>
      <c r="G159" s="13">
        <v>1</v>
      </c>
      <c r="H159" s="15">
        <v>1.609</v>
      </c>
      <c r="I159" t="s">
        <v>23</v>
      </c>
      <c r="J159" t="s">
        <v>31</v>
      </c>
      <c r="K159" t="s">
        <v>25</v>
      </c>
      <c r="L159" t="s">
        <v>17</v>
      </c>
    </row>
    <row r="160" spans="1:12">
      <c r="A160" t="s">
        <v>39</v>
      </c>
      <c r="B160" t="s">
        <v>51</v>
      </c>
      <c r="C160" t="s">
        <v>8</v>
      </c>
      <c r="D160" t="s">
        <v>27</v>
      </c>
      <c r="E160" t="s">
        <v>35</v>
      </c>
      <c r="F160" t="s">
        <v>36</v>
      </c>
      <c r="G160" s="13">
        <v>3</v>
      </c>
      <c r="H160" s="15">
        <v>4.827</v>
      </c>
      <c r="I160" t="s">
        <v>54</v>
      </c>
      <c r="J160" t="s">
        <v>42</v>
      </c>
      <c r="K160" t="s">
        <v>25</v>
      </c>
      <c r="L160" t="s">
        <v>17</v>
      </c>
    </row>
    <row r="161" spans="1:12">
      <c r="A161" t="s">
        <v>32</v>
      </c>
      <c r="B161" t="s">
        <v>9</v>
      </c>
      <c r="C161" t="s">
        <v>10</v>
      </c>
      <c r="D161" t="s">
        <v>41</v>
      </c>
      <c r="E161" t="s">
        <v>12</v>
      </c>
      <c r="F161" t="s">
        <v>36</v>
      </c>
      <c r="G161" s="13">
        <v>4.2</v>
      </c>
      <c r="H161" s="15">
        <v>6.7578000000000005</v>
      </c>
      <c r="I161" t="s">
        <v>14</v>
      </c>
      <c r="J161" t="s">
        <v>31</v>
      </c>
      <c r="K161" t="s">
        <v>25</v>
      </c>
      <c r="L161" t="s">
        <v>17</v>
      </c>
    </row>
    <row r="162" spans="1:12">
      <c r="A162" t="s">
        <v>26</v>
      </c>
      <c r="B162" t="s">
        <v>9</v>
      </c>
      <c r="C162" t="s">
        <v>70</v>
      </c>
      <c r="D162" t="s">
        <v>11</v>
      </c>
      <c r="E162" t="s">
        <v>21</v>
      </c>
      <c r="F162" t="s">
        <v>36</v>
      </c>
      <c r="G162" s="13">
        <v>2</v>
      </c>
      <c r="H162" s="15">
        <v>3.218</v>
      </c>
      <c r="I162" t="s">
        <v>14</v>
      </c>
      <c r="J162" t="s">
        <v>42</v>
      </c>
      <c r="K162" t="s">
        <v>25</v>
      </c>
      <c r="L162" t="s">
        <v>17</v>
      </c>
    </row>
    <row r="163" spans="1:12">
      <c r="A163" t="s">
        <v>32</v>
      </c>
      <c r="B163" t="s">
        <v>9</v>
      </c>
      <c r="C163" t="s">
        <v>40</v>
      </c>
      <c r="D163" t="s">
        <v>41</v>
      </c>
      <c r="E163" t="s">
        <v>12</v>
      </c>
      <c r="F163" t="s">
        <v>22</v>
      </c>
      <c r="G163" s="13">
        <v>1.7</v>
      </c>
      <c r="H163" s="15">
        <v>2.7353000000000001</v>
      </c>
      <c r="I163" t="s">
        <v>23</v>
      </c>
      <c r="J163" t="s">
        <v>31</v>
      </c>
      <c r="K163" t="s">
        <v>25</v>
      </c>
      <c r="L163" t="s">
        <v>17</v>
      </c>
    </row>
    <row r="164" spans="1:12">
      <c r="A164" t="s">
        <v>58</v>
      </c>
      <c r="B164" t="s">
        <v>51</v>
      </c>
      <c r="C164" t="s">
        <v>8</v>
      </c>
      <c r="D164" t="s">
        <v>20</v>
      </c>
      <c r="E164" t="s">
        <v>21</v>
      </c>
      <c r="F164" t="s">
        <v>36</v>
      </c>
      <c r="G164" s="13">
        <v>1.1000000000000001</v>
      </c>
      <c r="H164" s="15">
        <v>1.7699</v>
      </c>
      <c r="I164" t="s">
        <v>23</v>
      </c>
      <c r="J164" t="s">
        <v>15</v>
      </c>
      <c r="K164" t="s">
        <v>25</v>
      </c>
      <c r="L164" t="s">
        <v>17</v>
      </c>
    </row>
    <row r="165" spans="1:12">
      <c r="A165" t="s">
        <v>39</v>
      </c>
      <c r="B165" t="s">
        <v>9</v>
      </c>
      <c r="C165" t="s">
        <v>50</v>
      </c>
      <c r="D165" t="s">
        <v>20</v>
      </c>
      <c r="E165" t="s">
        <v>21</v>
      </c>
      <c r="F165" t="s">
        <v>66</v>
      </c>
      <c r="G165" s="13">
        <v>4</v>
      </c>
      <c r="H165" s="15">
        <v>6.4359999999999999</v>
      </c>
      <c r="I165" t="s">
        <v>49</v>
      </c>
      <c r="J165" t="s">
        <v>31</v>
      </c>
      <c r="K165" t="s">
        <v>25</v>
      </c>
      <c r="L165" t="s">
        <v>17</v>
      </c>
    </row>
    <row r="166" spans="1:12">
      <c r="A166" t="s">
        <v>32</v>
      </c>
      <c r="B166" t="s">
        <v>9</v>
      </c>
      <c r="C166" t="s">
        <v>56</v>
      </c>
      <c r="D166" t="s">
        <v>11</v>
      </c>
      <c r="E166" t="s">
        <v>12</v>
      </c>
      <c r="F166" t="s">
        <v>13</v>
      </c>
      <c r="G166" s="13">
        <v>2.5</v>
      </c>
      <c r="H166" s="15">
        <v>4.0225</v>
      </c>
      <c r="I166" t="s">
        <v>52</v>
      </c>
      <c r="J166" t="s">
        <v>24</v>
      </c>
      <c r="K166" t="s">
        <v>25</v>
      </c>
      <c r="L166" t="s">
        <v>43</v>
      </c>
    </row>
    <row r="167" spans="1:12">
      <c r="A167" t="s">
        <v>18</v>
      </c>
      <c r="B167" t="s">
        <v>9</v>
      </c>
      <c r="C167" t="s">
        <v>46</v>
      </c>
      <c r="D167" t="s">
        <v>41</v>
      </c>
      <c r="E167" t="s">
        <v>35</v>
      </c>
      <c r="F167" t="s">
        <v>13</v>
      </c>
      <c r="G167" s="13">
        <v>15</v>
      </c>
      <c r="H167" s="15">
        <v>24.134999999999998</v>
      </c>
      <c r="I167" t="s">
        <v>30</v>
      </c>
      <c r="J167" t="s">
        <v>15</v>
      </c>
      <c r="K167" t="s">
        <v>25</v>
      </c>
      <c r="L167" t="s">
        <v>43</v>
      </c>
    </row>
    <row r="168" spans="1:12">
      <c r="A168" t="s">
        <v>7</v>
      </c>
      <c r="B168" t="s">
        <v>9</v>
      </c>
      <c r="C168" t="s">
        <v>50</v>
      </c>
      <c r="D168" t="s">
        <v>41</v>
      </c>
      <c r="E168" t="s">
        <v>28</v>
      </c>
      <c r="F168" t="s">
        <v>22</v>
      </c>
      <c r="G168" s="13">
        <v>2.5</v>
      </c>
      <c r="H168" s="15">
        <v>4.0225</v>
      </c>
      <c r="I168" t="s">
        <v>23</v>
      </c>
      <c r="J168" t="s">
        <v>15</v>
      </c>
      <c r="K168" t="s">
        <v>25</v>
      </c>
      <c r="L168" t="s">
        <v>17</v>
      </c>
    </row>
    <row r="169" spans="1:12">
      <c r="A169" t="s">
        <v>7</v>
      </c>
      <c r="B169" t="s">
        <v>9</v>
      </c>
      <c r="C169" t="s">
        <v>8</v>
      </c>
      <c r="D169" t="s">
        <v>41</v>
      </c>
      <c r="E169" t="s">
        <v>12</v>
      </c>
      <c r="F169" t="s">
        <v>66</v>
      </c>
      <c r="G169" s="13">
        <v>12</v>
      </c>
      <c r="H169" s="15">
        <v>19.308</v>
      </c>
      <c r="I169" t="s">
        <v>30</v>
      </c>
      <c r="J169" t="s">
        <v>38</v>
      </c>
      <c r="K169" t="s">
        <v>16</v>
      </c>
      <c r="L169" t="s">
        <v>17</v>
      </c>
    </row>
    <row r="170" spans="1:12">
      <c r="A170" t="s">
        <v>18</v>
      </c>
      <c r="B170" t="s">
        <v>9</v>
      </c>
      <c r="C170" t="s">
        <v>10</v>
      </c>
      <c r="D170" t="s">
        <v>27</v>
      </c>
      <c r="E170" t="s">
        <v>45</v>
      </c>
      <c r="F170" t="s">
        <v>44</v>
      </c>
      <c r="G170" s="13">
        <v>4</v>
      </c>
      <c r="H170" s="15">
        <v>6.4359999999999999</v>
      </c>
      <c r="I170" t="s">
        <v>14</v>
      </c>
      <c r="J170" t="s">
        <v>15</v>
      </c>
      <c r="K170" t="s">
        <v>25</v>
      </c>
      <c r="L170" t="s">
        <v>17</v>
      </c>
    </row>
    <row r="171" spans="1:12">
      <c r="A171" t="s">
        <v>32</v>
      </c>
      <c r="B171" t="s">
        <v>9</v>
      </c>
      <c r="C171" t="s">
        <v>34</v>
      </c>
      <c r="D171" t="s">
        <v>20</v>
      </c>
      <c r="E171" t="s">
        <v>35</v>
      </c>
      <c r="F171" t="s">
        <v>66</v>
      </c>
      <c r="G171" s="13">
        <v>42</v>
      </c>
      <c r="H171" s="15">
        <v>67.578000000000003</v>
      </c>
      <c r="I171" t="s">
        <v>30</v>
      </c>
      <c r="J171" t="s">
        <v>15</v>
      </c>
      <c r="K171" t="s">
        <v>25</v>
      </c>
      <c r="L171" t="s">
        <v>43</v>
      </c>
    </row>
    <row r="172" spans="1:12">
      <c r="A172" t="s">
        <v>39</v>
      </c>
      <c r="B172" t="s">
        <v>9</v>
      </c>
      <c r="C172" t="s">
        <v>10</v>
      </c>
      <c r="D172" t="s">
        <v>20</v>
      </c>
      <c r="E172" t="s">
        <v>28</v>
      </c>
      <c r="F172" t="s">
        <v>29</v>
      </c>
      <c r="G172" s="13">
        <v>25</v>
      </c>
      <c r="H172" s="15">
        <v>40.225000000000001</v>
      </c>
      <c r="I172" t="s">
        <v>30</v>
      </c>
      <c r="J172" t="s">
        <v>42</v>
      </c>
      <c r="K172" t="s">
        <v>16</v>
      </c>
      <c r="L172" t="s">
        <v>17</v>
      </c>
    </row>
    <row r="173" spans="1:12">
      <c r="A173" t="s">
        <v>32</v>
      </c>
      <c r="B173" t="s">
        <v>9</v>
      </c>
      <c r="C173" t="s">
        <v>83</v>
      </c>
      <c r="D173" t="s">
        <v>41</v>
      </c>
      <c r="E173" t="s">
        <v>35</v>
      </c>
      <c r="F173" t="s">
        <v>62</v>
      </c>
      <c r="G173" s="13" t="s">
        <v>8</v>
      </c>
      <c r="H173" s="15" t="s">
        <v>8</v>
      </c>
      <c r="I173" t="s">
        <v>23</v>
      </c>
      <c r="J173" t="s">
        <v>31</v>
      </c>
      <c r="K173" t="s">
        <v>25</v>
      </c>
      <c r="L173" t="s">
        <v>17</v>
      </c>
    </row>
    <row r="174" spans="1:12">
      <c r="A174" t="s">
        <v>26</v>
      </c>
      <c r="B174" t="s">
        <v>9</v>
      </c>
      <c r="C174" t="s">
        <v>76</v>
      </c>
      <c r="D174" t="s">
        <v>41</v>
      </c>
      <c r="E174" t="s">
        <v>12</v>
      </c>
      <c r="F174" t="s">
        <v>36</v>
      </c>
      <c r="G174" s="13">
        <v>4.5999999999999996</v>
      </c>
      <c r="H174" s="15">
        <v>7.4013999999999998</v>
      </c>
      <c r="I174" t="s">
        <v>30</v>
      </c>
      <c r="J174" t="s">
        <v>31</v>
      </c>
      <c r="K174" t="s">
        <v>25</v>
      </c>
      <c r="L174" t="s">
        <v>17</v>
      </c>
    </row>
    <row r="175" spans="1:12">
      <c r="A175" t="s">
        <v>58</v>
      </c>
      <c r="B175" t="s">
        <v>9</v>
      </c>
      <c r="C175" t="s">
        <v>10</v>
      </c>
      <c r="D175" t="s">
        <v>27</v>
      </c>
      <c r="E175" t="s">
        <v>64</v>
      </c>
      <c r="F175" t="s">
        <v>66</v>
      </c>
      <c r="G175" s="13">
        <v>176</v>
      </c>
      <c r="H175" s="15">
        <v>283.18399999999997</v>
      </c>
      <c r="I175" t="s">
        <v>30</v>
      </c>
      <c r="J175" t="s">
        <v>31</v>
      </c>
      <c r="K175" t="s">
        <v>25</v>
      </c>
      <c r="L175" t="s">
        <v>17</v>
      </c>
    </row>
    <row r="176" spans="1:12">
      <c r="A176" t="s">
        <v>18</v>
      </c>
      <c r="B176" t="s">
        <v>9</v>
      </c>
      <c r="C176" t="s">
        <v>65</v>
      </c>
      <c r="D176" t="s">
        <v>41</v>
      </c>
      <c r="E176" t="s">
        <v>28</v>
      </c>
      <c r="F176" t="s">
        <v>36</v>
      </c>
      <c r="G176" s="13">
        <v>1.3</v>
      </c>
      <c r="H176" s="15">
        <v>2.0916999999999999</v>
      </c>
      <c r="I176" t="s">
        <v>23</v>
      </c>
      <c r="J176" t="s">
        <v>38</v>
      </c>
      <c r="K176" t="s">
        <v>25</v>
      </c>
      <c r="L176" t="s">
        <v>17</v>
      </c>
    </row>
    <row r="177" spans="1:12">
      <c r="A177" t="s">
        <v>26</v>
      </c>
      <c r="B177" t="s">
        <v>51</v>
      </c>
      <c r="C177" t="s">
        <v>8</v>
      </c>
      <c r="D177" t="s">
        <v>11</v>
      </c>
      <c r="E177" t="s">
        <v>12</v>
      </c>
      <c r="F177" t="s">
        <v>44</v>
      </c>
      <c r="G177" s="13">
        <v>1</v>
      </c>
      <c r="H177" s="15">
        <v>1.609</v>
      </c>
      <c r="I177" t="s">
        <v>23</v>
      </c>
      <c r="J177" t="s">
        <v>42</v>
      </c>
      <c r="K177" t="s">
        <v>16</v>
      </c>
      <c r="L177" t="s">
        <v>43</v>
      </c>
    </row>
    <row r="178" spans="1:12">
      <c r="A178" t="s">
        <v>39</v>
      </c>
      <c r="B178" t="s">
        <v>51</v>
      </c>
      <c r="C178" t="s">
        <v>8</v>
      </c>
      <c r="D178" t="s">
        <v>27</v>
      </c>
      <c r="E178" t="s">
        <v>12</v>
      </c>
      <c r="F178" t="s">
        <v>44</v>
      </c>
      <c r="G178" s="13">
        <v>3</v>
      </c>
      <c r="H178" s="15">
        <v>4.827</v>
      </c>
      <c r="I178" t="s">
        <v>37</v>
      </c>
      <c r="J178" t="s">
        <v>42</v>
      </c>
      <c r="K178" t="s">
        <v>25</v>
      </c>
      <c r="L178" t="s">
        <v>43</v>
      </c>
    </row>
    <row r="179" spans="1:12">
      <c r="A179" t="s">
        <v>7</v>
      </c>
      <c r="B179" t="s">
        <v>9</v>
      </c>
      <c r="C179" t="s">
        <v>50</v>
      </c>
      <c r="D179" t="s">
        <v>27</v>
      </c>
      <c r="E179" t="s">
        <v>64</v>
      </c>
      <c r="F179" t="s">
        <v>13</v>
      </c>
      <c r="G179" s="13">
        <v>25</v>
      </c>
      <c r="H179" s="15">
        <v>40.225000000000001</v>
      </c>
      <c r="I179" t="s">
        <v>30</v>
      </c>
      <c r="J179" t="s">
        <v>38</v>
      </c>
      <c r="K179" t="s">
        <v>25</v>
      </c>
      <c r="L179" t="s">
        <v>17</v>
      </c>
    </row>
    <row r="180" spans="1:12">
      <c r="A180" t="s">
        <v>18</v>
      </c>
      <c r="B180" t="s">
        <v>9</v>
      </c>
      <c r="C180" t="s">
        <v>84</v>
      </c>
      <c r="D180" t="s">
        <v>41</v>
      </c>
      <c r="E180" t="s">
        <v>12</v>
      </c>
      <c r="F180" t="s">
        <v>13</v>
      </c>
      <c r="G180" s="13">
        <v>7</v>
      </c>
      <c r="H180" s="15">
        <v>11.263</v>
      </c>
      <c r="I180" t="s">
        <v>14</v>
      </c>
      <c r="J180" t="s">
        <v>15</v>
      </c>
      <c r="K180" t="s">
        <v>16</v>
      </c>
      <c r="L180" t="s">
        <v>17</v>
      </c>
    </row>
    <row r="181" spans="1:12">
      <c r="A181" t="s">
        <v>39</v>
      </c>
      <c r="B181" t="s">
        <v>51</v>
      </c>
      <c r="C181" t="s">
        <v>8</v>
      </c>
      <c r="D181" t="s">
        <v>41</v>
      </c>
      <c r="E181" t="s">
        <v>21</v>
      </c>
      <c r="F181" t="s">
        <v>22</v>
      </c>
      <c r="G181" s="13">
        <v>12</v>
      </c>
      <c r="H181" s="15">
        <v>19.308</v>
      </c>
      <c r="I181" t="s">
        <v>30</v>
      </c>
      <c r="J181" t="s">
        <v>15</v>
      </c>
      <c r="K181" t="s">
        <v>25</v>
      </c>
      <c r="L181" t="s">
        <v>43</v>
      </c>
    </row>
    <row r="182" spans="1:12">
      <c r="A182" t="s">
        <v>32</v>
      </c>
      <c r="B182" t="s">
        <v>9</v>
      </c>
      <c r="C182" t="s">
        <v>10</v>
      </c>
      <c r="D182" t="s">
        <v>11</v>
      </c>
      <c r="E182" t="s">
        <v>21</v>
      </c>
      <c r="F182" t="s">
        <v>22</v>
      </c>
      <c r="G182" s="13">
        <v>2</v>
      </c>
      <c r="H182" s="15">
        <v>3.218</v>
      </c>
      <c r="I182" t="s">
        <v>23</v>
      </c>
      <c r="J182" t="s">
        <v>31</v>
      </c>
      <c r="K182" t="s">
        <v>25</v>
      </c>
      <c r="L182" t="s">
        <v>17</v>
      </c>
    </row>
    <row r="183" spans="1:12">
      <c r="A183" t="s">
        <v>26</v>
      </c>
      <c r="B183" t="s">
        <v>9</v>
      </c>
      <c r="C183" t="s">
        <v>79</v>
      </c>
      <c r="D183" t="s">
        <v>27</v>
      </c>
      <c r="E183" t="s">
        <v>28</v>
      </c>
      <c r="F183" t="s">
        <v>13</v>
      </c>
      <c r="G183" s="13">
        <v>16</v>
      </c>
      <c r="H183" s="15">
        <v>25.744</v>
      </c>
      <c r="I183" t="s">
        <v>30</v>
      </c>
      <c r="J183" t="s">
        <v>31</v>
      </c>
      <c r="K183" t="s">
        <v>25</v>
      </c>
      <c r="L183" t="s">
        <v>17</v>
      </c>
    </row>
    <row r="184" spans="1:12">
      <c r="A184" t="s">
        <v>39</v>
      </c>
      <c r="B184" t="s">
        <v>9</v>
      </c>
      <c r="C184" t="s">
        <v>70</v>
      </c>
      <c r="D184" t="s">
        <v>27</v>
      </c>
      <c r="E184" t="s">
        <v>12</v>
      </c>
      <c r="F184" t="s">
        <v>22</v>
      </c>
      <c r="G184" s="13">
        <v>2.5</v>
      </c>
      <c r="H184" s="15">
        <v>4.0225</v>
      </c>
      <c r="I184" t="s">
        <v>49</v>
      </c>
      <c r="J184" t="s">
        <v>42</v>
      </c>
      <c r="K184" t="s">
        <v>25</v>
      </c>
      <c r="L184" t="s">
        <v>17</v>
      </c>
    </row>
    <row r="185" spans="1:12">
      <c r="A185" t="s">
        <v>7</v>
      </c>
      <c r="B185" t="s">
        <v>9</v>
      </c>
      <c r="C185" t="s">
        <v>10</v>
      </c>
      <c r="D185" t="s">
        <v>41</v>
      </c>
      <c r="E185" t="s">
        <v>28</v>
      </c>
      <c r="F185" t="s">
        <v>29</v>
      </c>
      <c r="G185" s="13">
        <v>20</v>
      </c>
      <c r="H185" s="15">
        <v>32.18</v>
      </c>
      <c r="I185" t="s">
        <v>49</v>
      </c>
      <c r="J185" t="s">
        <v>15</v>
      </c>
      <c r="K185" t="s">
        <v>25</v>
      </c>
      <c r="L185" t="s">
        <v>17</v>
      </c>
    </row>
    <row r="186" spans="1:12">
      <c r="A186" t="s">
        <v>39</v>
      </c>
      <c r="B186" t="s">
        <v>9</v>
      </c>
      <c r="C186" t="s">
        <v>10</v>
      </c>
      <c r="D186" t="s">
        <v>41</v>
      </c>
      <c r="E186" t="s">
        <v>35</v>
      </c>
      <c r="F186" t="s">
        <v>29</v>
      </c>
      <c r="G186" s="13">
        <v>17</v>
      </c>
      <c r="H186" s="15">
        <v>27.353000000000002</v>
      </c>
      <c r="I186" t="s">
        <v>52</v>
      </c>
      <c r="J186" t="s">
        <v>15</v>
      </c>
      <c r="K186" t="s">
        <v>25</v>
      </c>
      <c r="L186" t="s">
        <v>17</v>
      </c>
    </row>
    <row r="187" spans="1:12">
      <c r="A187" t="s">
        <v>39</v>
      </c>
      <c r="B187" t="s">
        <v>9</v>
      </c>
      <c r="C187" t="s">
        <v>48</v>
      </c>
      <c r="D187" t="s">
        <v>27</v>
      </c>
      <c r="E187" t="s">
        <v>28</v>
      </c>
      <c r="F187" t="s">
        <v>13</v>
      </c>
      <c r="G187" s="13">
        <v>13</v>
      </c>
      <c r="H187" s="15">
        <v>20.917000000000002</v>
      </c>
      <c r="I187" t="s">
        <v>30</v>
      </c>
      <c r="J187" t="s">
        <v>42</v>
      </c>
      <c r="K187" t="s">
        <v>25</v>
      </c>
      <c r="L187" t="s">
        <v>17</v>
      </c>
    </row>
    <row r="188" spans="1:12">
      <c r="A188" t="s">
        <v>18</v>
      </c>
      <c r="B188" t="s">
        <v>9</v>
      </c>
      <c r="C188" t="s">
        <v>50</v>
      </c>
      <c r="D188" t="s">
        <v>11</v>
      </c>
      <c r="E188" t="s">
        <v>12</v>
      </c>
      <c r="F188" t="s">
        <v>22</v>
      </c>
      <c r="G188" s="13">
        <v>1.1000000000000001</v>
      </c>
      <c r="H188" s="15">
        <v>1.7699</v>
      </c>
      <c r="I188" t="s">
        <v>23</v>
      </c>
      <c r="J188" t="s">
        <v>31</v>
      </c>
      <c r="K188" t="s">
        <v>25</v>
      </c>
      <c r="L188" t="s">
        <v>17</v>
      </c>
    </row>
    <row r="189" spans="1:12">
      <c r="A189" t="s">
        <v>32</v>
      </c>
      <c r="B189" t="s">
        <v>51</v>
      </c>
      <c r="C189" t="s">
        <v>8</v>
      </c>
      <c r="D189" t="s">
        <v>41</v>
      </c>
      <c r="E189" t="s">
        <v>21</v>
      </c>
      <c r="F189" t="s">
        <v>44</v>
      </c>
      <c r="G189" s="13">
        <v>0.8</v>
      </c>
      <c r="H189" s="15">
        <v>1.2872000000000001</v>
      </c>
      <c r="I189" t="s">
        <v>23</v>
      </c>
      <c r="J189" t="s">
        <v>38</v>
      </c>
      <c r="K189" t="s">
        <v>25</v>
      </c>
      <c r="L189" t="s">
        <v>17</v>
      </c>
    </row>
    <row r="190" spans="1:12">
      <c r="A190" t="s">
        <v>39</v>
      </c>
      <c r="B190" t="s">
        <v>9</v>
      </c>
      <c r="C190" t="s">
        <v>65</v>
      </c>
      <c r="D190" t="s">
        <v>11</v>
      </c>
      <c r="E190" t="s">
        <v>21</v>
      </c>
      <c r="F190" t="s">
        <v>29</v>
      </c>
      <c r="G190" s="13">
        <v>13</v>
      </c>
      <c r="H190" s="15">
        <v>20.917000000000002</v>
      </c>
      <c r="I190" t="s">
        <v>37</v>
      </c>
      <c r="J190" t="s">
        <v>15</v>
      </c>
      <c r="K190" t="s">
        <v>16</v>
      </c>
      <c r="L190" t="s">
        <v>17</v>
      </c>
    </row>
    <row r="191" spans="1:12">
      <c r="A191" t="s">
        <v>26</v>
      </c>
      <c r="B191" t="s">
        <v>51</v>
      </c>
      <c r="C191" t="s">
        <v>8</v>
      </c>
      <c r="D191" t="s">
        <v>20</v>
      </c>
      <c r="E191" t="s">
        <v>21</v>
      </c>
      <c r="F191" t="s">
        <v>22</v>
      </c>
      <c r="G191" s="13">
        <v>20</v>
      </c>
      <c r="H191" s="15">
        <v>32.18</v>
      </c>
      <c r="I191" t="s">
        <v>30</v>
      </c>
      <c r="J191" t="s">
        <v>42</v>
      </c>
      <c r="K191" t="s">
        <v>25</v>
      </c>
      <c r="L191" t="s">
        <v>43</v>
      </c>
    </row>
    <row r="192" spans="1:12">
      <c r="A192" t="s">
        <v>32</v>
      </c>
      <c r="B192" t="s">
        <v>51</v>
      </c>
      <c r="C192" t="s">
        <v>8</v>
      </c>
      <c r="D192" t="s">
        <v>11</v>
      </c>
      <c r="E192" t="s">
        <v>21</v>
      </c>
      <c r="F192" t="s">
        <v>44</v>
      </c>
      <c r="G192" s="13">
        <v>0.5</v>
      </c>
      <c r="H192" s="15">
        <v>0.80449999999999999</v>
      </c>
      <c r="I192" t="s">
        <v>23</v>
      </c>
      <c r="J192" t="s">
        <v>24</v>
      </c>
      <c r="K192" t="s">
        <v>25</v>
      </c>
      <c r="L192" t="s">
        <v>43</v>
      </c>
    </row>
    <row r="193" spans="1:12">
      <c r="A193" t="s">
        <v>32</v>
      </c>
      <c r="B193" t="s">
        <v>9</v>
      </c>
      <c r="C193" t="s">
        <v>69</v>
      </c>
      <c r="D193" t="s">
        <v>11</v>
      </c>
      <c r="E193" t="s">
        <v>12</v>
      </c>
      <c r="F193" t="s">
        <v>36</v>
      </c>
      <c r="G193" s="13">
        <v>1</v>
      </c>
      <c r="H193" s="15">
        <v>1.609</v>
      </c>
      <c r="I193" t="s">
        <v>23</v>
      </c>
      <c r="J193" t="s">
        <v>31</v>
      </c>
      <c r="K193" t="s">
        <v>25</v>
      </c>
      <c r="L193" t="s">
        <v>17</v>
      </c>
    </row>
    <row r="194" spans="1:12">
      <c r="A194" t="s">
        <v>39</v>
      </c>
      <c r="B194" t="s">
        <v>9</v>
      </c>
      <c r="C194" t="s">
        <v>71</v>
      </c>
      <c r="D194" t="s">
        <v>41</v>
      </c>
      <c r="E194" t="s">
        <v>28</v>
      </c>
      <c r="F194" t="s">
        <v>29</v>
      </c>
      <c r="G194" s="13">
        <v>15</v>
      </c>
      <c r="H194" s="15">
        <v>24.134999999999998</v>
      </c>
      <c r="I194" t="s">
        <v>30</v>
      </c>
      <c r="J194" t="s">
        <v>31</v>
      </c>
      <c r="K194" t="s">
        <v>25</v>
      </c>
      <c r="L194" t="s">
        <v>17</v>
      </c>
    </row>
    <row r="195" spans="1:12">
      <c r="A195" t="s">
        <v>32</v>
      </c>
      <c r="B195" t="s">
        <v>9</v>
      </c>
      <c r="C195" t="s">
        <v>56</v>
      </c>
      <c r="D195" t="s">
        <v>41</v>
      </c>
      <c r="E195" t="s">
        <v>35</v>
      </c>
      <c r="F195" t="s">
        <v>36</v>
      </c>
      <c r="G195" s="13">
        <v>1.5</v>
      </c>
      <c r="H195" s="15">
        <v>2.4135</v>
      </c>
      <c r="I195" t="s">
        <v>23</v>
      </c>
      <c r="J195" t="s">
        <v>15</v>
      </c>
      <c r="K195" t="s">
        <v>25</v>
      </c>
      <c r="L195" t="s">
        <v>43</v>
      </c>
    </row>
    <row r="196" spans="1:12">
      <c r="A196" t="s">
        <v>39</v>
      </c>
      <c r="B196" t="s">
        <v>9</v>
      </c>
      <c r="C196" t="s">
        <v>67</v>
      </c>
      <c r="D196" t="s">
        <v>20</v>
      </c>
      <c r="E196" t="s">
        <v>35</v>
      </c>
      <c r="F196" t="s">
        <v>36</v>
      </c>
      <c r="G196" s="13">
        <v>1.3</v>
      </c>
      <c r="H196" s="15">
        <v>2.0916999999999999</v>
      </c>
      <c r="I196" t="s">
        <v>23</v>
      </c>
      <c r="J196" t="s">
        <v>31</v>
      </c>
      <c r="K196" t="s">
        <v>25</v>
      </c>
      <c r="L196" t="s">
        <v>17</v>
      </c>
    </row>
    <row r="197" spans="1:12">
      <c r="A197" t="s">
        <v>7</v>
      </c>
      <c r="B197" t="s">
        <v>9</v>
      </c>
      <c r="C197" t="s">
        <v>10</v>
      </c>
      <c r="D197" t="s">
        <v>11</v>
      </c>
      <c r="E197" t="s">
        <v>28</v>
      </c>
      <c r="F197" t="s">
        <v>36</v>
      </c>
      <c r="G197" s="13">
        <v>2</v>
      </c>
      <c r="H197" s="15">
        <v>3.218</v>
      </c>
      <c r="I197" t="s">
        <v>23</v>
      </c>
      <c r="J197" t="s">
        <v>31</v>
      </c>
      <c r="K197" t="s">
        <v>16</v>
      </c>
      <c r="L197" t="s">
        <v>17</v>
      </c>
    </row>
    <row r="198" spans="1:12">
      <c r="A198" t="s">
        <v>39</v>
      </c>
      <c r="B198" t="s">
        <v>51</v>
      </c>
      <c r="C198" t="s">
        <v>8</v>
      </c>
      <c r="D198" t="s">
        <v>41</v>
      </c>
      <c r="E198" t="s">
        <v>12</v>
      </c>
      <c r="F198" t="s">
        <v>66</v>
      </c>
      <c r="G198" s="13">
        <v>24</v>
      </c>
      <c r="H198" s="15">
        <v>38.616</v>
      </c>
      <c r="I198" t="s">
        <v>52</v>
      </c>
      <c r="J198" t="s">
        <v>15</v>
      </c>
      <c r="K198" t="s">
        <v>25</v>
      </c>
      <c r="L198" t="s">
        <v>17</v>
      </c>
    </row>
    <row r="199" spans="1:12">
      <c r="A199" t="s">
        <v>7</v>
      </c>
      <c r="B199" t="s">
        <v>51</v>
      </c>
      <c r="C199" t="s">
        <v>8</v>
      </c>
      <c r="D199" t="s">
        <v>41</v>
      </c>
      <c r="E199" t="s">
        <v>12</v>
      </c>
      <c r="F199" t="s">
        <v>22</v>
      </c>
      <c r="G199" s="13">
        <v>4.9000000000000004</v>
      </c>
      <c r="H199" s="15">
        <v>7.8841000000000001</v>
      </c>
      <c r="I199" t="s">
        <v>37</v>
      </c>
      <c r="J199" t="s">
        <v>38</v>
      </c>
      <c r="K199" t="s">
        <v>16</v>
      </c>
      <c r="L199" t="s">
        <v>17</v>
      </c>
    </row>
    <row r="200" spans="1:12">
      <c r="A200" t="s">
        <v>18</v>
      </c>
      <c r="B200" t="s">
        <v>9</v>
      </c>
      <c r="C200" t="s">
        <v>61</v>
      </c>
      <c r="D200" t="s">
        <v>11</v>
      </c>
      <c r="E200" t="s">
        <v>21</v>
      </c>
      <c r="F200" t="s">
        <v>44</v>
      </c>
      <c r="G200" s="13">
        <v>2</v>
      </c>
      <c r="H200" s="15">
        <v>3.218</v>
      </c>
      <c r="I200" t="s">
        <v>30</v>
      </c>
      <c r="J200" t="s">
        <v>15</v>
      </c>
      <c r="K200" t="s">
        <v>25</v>
      </c>
      <c r="L200" t="s">
        <v>17</v>
      </c>
    </row>
    <row r="201" spans="1:12">
      <c r="A201" t="s">
        <v>32</v>
      </c>
      <c r="B201" t="s">
        <v>9</v>
      </c>
      <c r="C201" t="s">
        <v>60</v>
      </c>
      <c r="D201" t="s">
        <v>11</v>
      </c>
      <c r="E201" t="s">
        <v>21</v>
      </c>
      <c r="F201" t="s">
        <v>13</v>
      </c>
      <c r="G201" s="13">
        <v>3.5</v>
      </c>
      <c r="H201" s="15">
        <v>5.6315</v>
      </c>
      <c r="I201" t="s">
        <v>23</v>
      </c>
      <c r="J201" t="s">
        <v>31</v>
      </c>
      <c r="K201" t="s">
        <v>25</v>
      </c>
      <c r="L201" t="s">
        <v>17</v>
      </c>
    </row>
    <row r="202" spans="1:12">
      <c r="A202" t="s">
        <v>7</v>
      </c>
      <c r="B202" t="s">
        <v>51</v>
      </c>
      <c r="C202" t="s">
        <v>8</v>
      </c>
      <c r="D202" t="s">
        <v>11</v>
      </c>
      <c r="E202" t="s">
        <v>12</v>
      </c>
      <c r="F202" t="s">
        <v>13</v>
      </c>
      <c r="G202" s="13">
        <v>25</v>
      </c>
      <c r="H202" s="15">
        <v>40.225000000000001</v>
      </c>
      <c r="I202" t="s">
        <v>30</v>
      </c>
      <c r="J202" t="s">
        <v>15</v>
      </c>
      <c r="K202" t="s">
        <v>25</v>
      </c>
      <c r="L202" t="s">
        <v>43</v>
      </c>
    </row>
    <row r="203" spans="1:12">
      <c r="A203" t="s">
        <v>32</v>
      </c>
      <c r="B203" t="s">
        <v>9</v>
      </c>
      <c r="C203" t="s">
        <v>46</v>
      </c>
      <c r="D203" t="s">
        <v>11</v>
      </c>
      <c r="E203" t="s">
        <v>35</v>
      </c>
      <c r="F203" t="s">
        <v>36</v>
      </c>
      <c r="G203" s="13">
        <v>3</v>
      </c>
      <c r="H203" s="15">
        <v>4.827</v>
      </c>
      <c r="I203" t="s">
        <v>14</v>
      </c>
      <c r="J203" t="s">
        <v>31</v>
      </c>
      <c r="K203" t="s">
        <v>25</v>
      </c>
      <c r="L203" t="s">
        <v>43</v>
      </c>
    </row>
    <row r="204" spans="1:12">
      <c r="A204" t="s">
        <v>18</v>
      </c>
      <c r="B204" t="s">
        <v>9</v>
      </c>
      <c r="C204" t="s">
        <v>46</v>
      </c>
      <c r="D204" t="s">
        <v>11</v>
      </c>
      <c r="E204" t="s">
        <v>21</v>
      </c>
      <c r="F204" t="s">
        <v>36</v>
      </c>
      <c r="G204" s="13">
        <v>1.5</v>
      </c>
      <c r="H204" s="15">
        <v>2.4135</v>
      </c>
      <c r="I204" t="s">
        <v>49</v>
      </c>
      <c r="J204" t="s">
        <v>31</v>
      </c>
      <c r="K204" t="s">
        <v>16</v>
      </c>
      <c r="L204" t="s">
        <v>43</v>
      </c>
    </row>
    <row r="205" spans="1:12">
      <c r="A205" t="s">
        <v>32</v>
      </c>
      <c r="B205" t="s">
        <v>9</v>
      </c>
      <c r="C205" t="s">
        <v>85</v>
      </c>
      <c r="D205" t="s">
        <v>20</v>
      </c>
      <c r="E205" t="s">
        <v>45</v>
      </c>
      <c r="F205" t="s">
        <v>22</v>
      </c>
      <c r="G205" s="13">
        <v>1.6</v>
      </c>
      <c r="H205" s="15">
        <v>2.5744000000000002</v>
      </c>
      <c r="I205" t="s">
        <v>23</v>
      </c>
      <c r="J205" t="s">
        <v>31</v>
      </c>
      <c r="K205" t="s">
        <v>25</v>
      </c>
      <c r="L205" t="s">
        <v>43</v>
      </c>
    </row>
    <row r="206" spans="1:12">
      <c r="A206" t="s">
        <v>32</v>
      </c>
      <c r="B206" t="s">
        <v>9</v>
      </c>
      <c r="C206" t="s">
        <v>69</v>
      </c>
      <c r="D206" t="s">
        <v>41</v>
      </c>
      <c r="E206" t="s">
        <v>12</v>
      </c>
      <c r="F206" t="s">
        <v>13</v>
      </c>
      <c r="G206" s="13">
        <v>11</v>
      </c>
      <c r="H206" s="15">
        <v>17.698999999999998</v>
      </c>
      <c r="I206" t="s">
        <v>30</v>
      </c>
      <c r="J206" t="s">
        <v>42</v>
      </c>
      <c r="K206" t="s">
        <v>25</v>
      </c>
      <c r="L206" t="s">
        <v>17</v>
      </c>
    </row>
    <row r="207" spans="1:12">
      <c r="A207" t="s">
        <v>18</v>
      </c>
      <c r="B207" t="s">
        <v>51</v>
      </c>
      <c r="C207" t="s">
        <v>8</v>
      </c>
      <c r="D207" t="s">
        <v>27</v>
      </c>
      <c r="E207" t="s">
        <v>45</v>
      </c>
      <c r="F207" t="s">
        <v>36</v>
      </c>
      <c r="G207" s="13">
        <v>4</v>
      </c>
      <c r="H207" s="15">
        <v>6.4359999999999999</v>
      </c>
      <c r="I207" t="s">
        <v>37</v>
      </c>
      <c r="J207" t="s">
        <v>38</v>
      </c>
      <c r="K207" t="s">
        <v>25</v>
      </c>
      <c r="L207" t="s">
        <v>43</v>
      </c>
    </row>
    <row r="208" spans="1:12">
      <c r="A208" t="s">
        <v>18</v>
      </c>
      <c r="B208" t="s">
        <v>9</v>
      </c>
      <c r="C208" t="s">
        <v>10</v>
      </c>
      <c r="D208" t="s">
        <v>72</v>
      </c>
      <c r="E208" t="s">
        <v>45</v>
      </c>
      <c r="F208" t="s">
        <v>44</v>
      </c>
      <c r="G208" s="13">
        <v>3</v>
      </c>
      <c r="H208" s="15">
        <v>4.827</v>
      </c>
      <c r="I208" t="s">
        <v>30</v>
      </c>
      <c r="J208" t="s">
        <v>38</v>
      </c>
      <c r="K208" t="s">
        <v>25</v>
      </c>
      <c r="L208" t="s">
        <v>17</v>
      </c>
    </row>
    <row r="209" spans="1:12">
      <c r="A209" t="s">
        <v>39</v>
      </c>
      <c r="B209" t="s">
        <v>9</v>
      </c>
      <c r="C209" t="s">
        <v>10</v>
      </c>
      <c r="D209" t="s">
        <v>20</v>
      </c>
      <c r="E209" t="s">
        <v>28</v>
      </c>
      <c r="F209" t="s">
        <v>36</v>
      </c>
      <c r="G209" s="13">
        <v>1.2</v>
      </c>
      <c r="H209" s="15">
        <v>1.9307999999999998</v>
      </c>
      <c r="I209" t="s">
        <v>30</v>
      </c>
      <c r="J209" t="s">
        <v>42</v>
      </c>
      <c r="K209" t="s">
        <v>16</v>
      </c>
      <c r="L209" t="s">
        <v>17</v>
      </c>
    </row>
    <row r="210" spans="1:12">
      <c r="A210" t="s">
        <v>39</v>
      </c>
      <c r="B210" t="s">
        <v>51</v>
      </c>
      <c r="C210" t="s">
        <v>8</v>
      </c>
      <c r="D210" t="s">
        <v>41</v>
      </c>
      <c r="E210" t="s">
        <v>12</v>
      </c>
      <c r="F210" t="s">
        <v>36</v>
      </c>
      <c r="G210" s="13">
        <v>8</v>
      </c>
      <c r="H210" s="15">
        <v>12.872</v>
      </c>
      <c r="I210" t="s">
        <v>37</v>
      </c>
      <c r="J210" t="s">
        <v>31</v>
      </c>
      <c r="K210" t="s">
        <v>25</v>
      </c>
      <c r="L210" t="s">
        <v>17</v>
      </c>
    </row>
    <row r="211" spans="1:12">
      <c r="A211" t="s">
        <v>7</v>
      </c>
      <c r="B211" t="s">
        <v>9</v>
      </c>
      <c r="C211" t="s">
        <v>10</v>
      </c>
      <c r="D211" t="s">
        <v>11</v>
      </c>
      <c r="E211" t="s">
        <v>12</v>
      </c>
      <c r="F211" t="s">
        <v>66</v>
      </c>
      <c r="G211" s="13">
        <v>25</v>
      </c>
      <c r="H211" s="15">
        <v>40.225000000000001</v>
      </c>
      <c r="I211" t="s">
        <v>37</v>
      </c>
      <c r="J211" t="s">
        <v>42</v>
      </c>
      <c r="K211" t="s">
        <v>8</v>
      </c>
      <c r="L211" t="s">
        <v>17</v>
      </c>
    </row>
    <row r="212" spans="1:12">
      <c r="A212" t="s">
        <v>39</v>
      </c>
      <c r="B212" t="s">
        <v>9</v>
      </c>
      <c r="C212" t="s">
        <v>10</v>
      </c>
      <c r="D212" t="s">
        <v>27</v>
      </c>
      <c r="E212" t="s">
        <v>35</v>
      </c>
      <c r="F212" t="s">
        <v>44</v>
      </c>
      <c r="G212" s="13">
        <v>2.5</v>
      </c>
      <c r="H212" s="15">
        <v>4.0225</v>
      </c>
      <c r="I212" t="s">
        <v>30</v>
      </c>
      <c r="J212" t="s">
        <v>42</v>
      </c>
      <c r="K212" t="s">
        <v>25</v>
      </c>
      <c r="L212" t="s">
        <v>17</v>
      </c>
    </row>
    <row r="213" spans="1:12">
      <c r="A213" t="s">
        <v>39</v>
      </c>
      <c r="B213" t="s">
        <v>9</v>
      </c>
      <c r="C213" t="s">
        <v>56</v>
      </c>
      <c r="D213" t="s">
        <v>41</v>
      </c>
      <c r="E213" t="s">
        <v>21</v>
      </c>
      <c r="F213" t="s">
        <v>66</v>
      </c>
      <c r="G213" s="13">
        <v>25</v>
      </c>
      <c r="H213" s="15">
        <v>40.225000000000001</v>
      </c>
      <c r="I213" t="s">
        <v>52</v>
      </c>
      <c r="J213" t="s">
        <v>42</v>
      </c>
      <c r="K213" t="s">
        <v>25</v>
      </c>
      <c r="L213" t="s">
        <v>8</v>
      </c>
    </row>
    <row r="214" spans="1:12">
      <c r="A214" t="s">
        <v>32</v>
      </c>
      <c r="B214" t="s">
        <v>57</v>
      </c>
      <c r="C214" t="s">
        <v>8</v>
      </c>
      <c r="D214" t="s">
        <v>11</v>
      </c>
      <c r="E214" t="s">
        <v>21</v>
      </c>
      <c r="F214" t="s">
        <v>44</v>
      </c>
      <c r="G214" s="13">
        <v>4</v>
      </c>
      <c r="H214" s="15">
        <v>6.4359999999999999</v>
      </c>
      <c r="I214" t="s">
        <v>30</v>
      </c>
      <c r="J214" t="s">
        <v>38</v>
      </c>
      <c r="K214" t="s">
        <v>16</v>
      </c>
      <c r="L214" t="s">
        <v>17</v>
      </c>
    </row>
    <row r="215" spans="1:12">
      <c r="A215" t="s">
        <v>26</v>
      </c>
      <c r="B215" t="s">
        <v>51</v>
      </c>
      <c r="C215" t="s">
        <v>8</v>
      </c>
      <c r="D215" t="s">
        <v>20</v>
      </c>
      <c r="E215" t="s">
        <v>35</v>
      </c>
      <c r="F215" t="s">
        <v>22</v>
      </c>
      <c r="G215" s="13">
        <v>2</v>
      </c>
      <c r="H215" s="15">
        <v>3.218</v>
      </c>
      <c r="I215" t="s">
        <v>23</v>
      </c>
      <c r="J215" t="s">
        <v>15</v>
      </c>
      <c r="K215" t="s">
        <v>25</v>
      </c>
      <c r="L215" t="s">
        <v>43</v>
      </c>
    </row>
    <row r="216" spans="1:12">
      <c r="A216" t="s">
        <v>32</v>
      </c>
      <c r="B216" t="s">
        <v>9</v>
      </c>
      <c r="C216" t="s">
        <v>40</v>
      </c>
      <c r="D216" t="s">
        <v>27</v>
      </c>
      <c r="E216" t="s">
        <v>28</v>
      </c>
      <c r="F216" t="s">
        <v>13</v>
      </c>
      <c r="G216" s="13">
        <v>36</v>
      </c>
      <c r="H216" s="15">
        <v>57.923999999999999</v>
      </c>
      <c r="I216" t="s">
        <v>37</v>
      </c>
      <c r="J216" t="s">
        <v>38</v>
      </c>
      <c r="K216" t="s">
        <v>25</v>
      </c>
      <c r="L216" t="s">
        <v>17</v>
      </c>
    </row>
    <row r="217" spans="1:12">
      <c r="A217" t="s">
        <v>32</v>
      </c>
      <c r="B217" t="s">
        <v>9</v>
      </c>
      <c r="C217" t="s">
        <v>40</v>
      </c>
      <c r="D217" t="s">
        <v>20</v>
      </c>
      <c r="E217" t="s">
        <v>12</v>
      </c>
      <c r="F217" t="s">
        <v>22</v>
      </c>
      <c r="G217" s="13">
        <v>2</v>
      </c>
      <c r="H217" s="15">
        <v>3.218</v>
      </c>
      <c r="I217" t="s">
        <v>23</v>
      </c>
      <c r="J217" t="s">
        <v>42</v>
      </c>
      <c r="K217" t="s">
        <v>25</v>
      </c>
      <c r="L217" t="s">
        <v>43</v>
      </c>
    </row>
    <row r="218" spans="1:12">
      <c r="A218" t="s">
        <v>32</v>
      </c>
      <c r="B218" t="s">
        <v>9</v>
      </c>
      <c r="C218" t="s">
        <v>86</v>
      </c>
      <c r="D218" t="s">
        <v>27</v>
      </c>
      <c r="E218" t="s">
        <v>35</v>
      </c>
      <c r="F218" t="s">
        <v>44</v>
      </c>
      <c r="G218" s="13">
        <v>2.5</v>
      </c>
      <c r="H218" s="15">
        <v>4.0225</v>
      </c>
      <c r="I218" t="s">
        <v>14</v>
      </c>
      <c r="J218" t="s">
        <v>42</v>
      </c>
      <c r="K218" t="s">
        <v>25</v>
      </c>
      <c r="L218" t="s">
        <v>43</v>
      </c>
    </row>
    <row r="219" spans="1:12">
      <c r="A219" t="s">
        <v>7</v>
      </c>
      <c r="B219" t="s">
        <v>9</v>
      </c>
      <c r="C219" t="s">
        <v>10</v>
      </c>
      <c r="D219" t="s">
        <v>11</v>
      </c>
      <c r="E219" t="s">
        <v>12</v>
      </c>
      <c r="F219" t="s">
        <v>66</v>
      </c>
      <c r="G219" s="13" t="s">
        <v>8</v>
      </c>
      <c r="H219" s="15" t="s">
        <v>8</v>
      </c>
      <c r="I219" t="s">
        <v>52</v>
      </c>
      <c r="J219" t="s">
        <v>31</v>
      </c>
      <c r="K219" t="s">
        <v>25</v>
      </c>
      <c r="L219" t="s">
        <v>17</v>
      </c>
    </row>
    <row r="220" spans="1:12">
      <c r="A220" t="s">
        <v>7</v>
      </c>
      <c r="B220" t="s">
        <v>9</v>
      </c>
      <c r="C220" t="s">
        <v>48</v>
      </c>
      <c r="D220" t="s">
        <v>20</v>
      </c>
      <c r="E220" t="s">
        <v>28</v>
      </c>
      <c r="F220" t="s">
        <v>13</v>
      </c>
      <c r="G220" s="13">
        <v>2.2000000000000002</v>
      </c>
      <c r="H220" s="15">
        <v>3.5398000000000001</v>
      </c>
      <c r="I220" t="s">
        <v>23</v>
      </c>
      <c r="J220" t="s">
        <v>15</v>
      </c>
      <c r="K220" t="s">
        <v>25</v>
      </c>
      <c r="L220" t="s">
        <v>17</v>
      </c>
    </row>
    <row r="221" spans="1:12">
      <c r="A221" t="s">
        <v>7</v>
      </c>
      <c r="B221" t="s">
        <v>9</v>
      </c>
      <c r="C221" t="s">
        <v>10</v>
      </c>
      <c r="D221" t="s">
        <v>11</v>
      </c>
      <c r="E221" t="s">
        <v>64</v>
      </c>
      <c r="F221" t="s">
        <v>44</v>
      </c>
      <c r="G221" s="13">
        <v>3</v>
      </c>
      <c r="H221" s="15">
        <v>4.827</v>
      </c>
      <c r="I221" t="s">
        <v>23</v>
      </c>
      <c r="J221" t="s">
        <v>42</v>
      </c>
      <c r="K221" t="s">
        <v>25</v>
      </c>
      <c r="L221" t="s">
        <v>17</v>
      </c>
    </row>
    <row r="222" spans="1:12">
      <c r="A222" t="s">
        <v>39</v>
      </c>
      <c r="B222" t="s">
        <v>9</v>
      </c>
      <c r="C222" t="s">
        <v>8</v>
      </c>
      <c r="D222" t="s">
        <v>41</v>
      </c>
      <c r="E222" t="s">
        <v>28</v>
      </c>
      <c r="F222" t="s">
        <v>66</v>
      </c>
      <c r="G222" s="13">
        <v>90</v>
      </c>
      <c r="H222" s="15">
        <v>144.81</v>
      </c>
      <c r="I222" t="s">
        <v>30</v>
      </c>
      <c r="J222" t="s">
        <v>42</v>
      </c>
      <c r="K222" t="s">
        <v>16</v>
      </c>
      <c r="L222" t="s">
        <v>17</v>
      </c>
    </row>
    <row r="223" spans="1:12">
      <c r="A223" t="s">
        <v>39</v>
      </c>
      <c r="B223" t="s">
        <v>9</v>
      </c>
      <c r="C223" t="s">
        <v>8</v>
      </c>
      <c r="D223" t="s">
        <v>41</v>
      </c>
      <c r="E223" t="s">
        <v>12</v>
      </c>
      <c r="F223" t="s">
        <v>62</v>
      </c>
      <c r="G223" s="13">
        <v>2.5</v>
      </c>
      <c r="H223" s="15">
        <v>4.0225</v>
      </c>
      <c r="I223" t="s">
        <v>87</v>
      </c>
      <c r="J223" t="s">
        <v>42</v>
      </c>
      <c r="K223" t="s">
        <v>25</v>
      </c>
      <c r="L223" t="s">
        <v>17</v>
      </c>
    </row>
    <row r="224" spans="1:12">
      <c r="A224" t="s">
        <v>32</v>
      </c>
      <c r="B224" t="s">
        <v>51</v>
      </c>
      <c r="C224" t="s">
        <v>8</v>
      </c>
      <c r="D224" t="s">
        <v>41</v>
      </c>
      <c r="E224" t="s">
        <v>35</v>
      </c>
      <c r="F224" t="s">
        <v>13</v>
      </c>
      <c r="G224" s="13">
        <v>17</v>
      </c>
      <c r="H224" s="15">
        <v>27.353000000000002</v>
      </c>
      <c r="I224" t="s">
        <v>88</v>
      </c>
      <c r="J224" t="s">
        <v>15</v>
      </c>
      <c r="K224" t="s">
        <v>25</v>
      </c>
      <c r="L224" t="s">
        <v>43</v>
      </c>
    </row>
    <row r="225" spans="1:12">
      <c r="A225" t="s">
        <v>7</v>
      </c>
      <c r="B225" t="s">
        <v>9</v>
      </c>
      <c r="C225" t="s">
        <v>50</v>
      </c>
      <c r="D225" t="s">
        <v>27</v>
      </c>
      <c r="E225" t="s">
        <v>12</v>
      </c>
      <c r="F225" t="s">
        <v>44</v>
      </c>
      <c r="G225" s="13">
        <v>3</v>
      </c>
      <c r="H225" s="15">
        <v>4.827</v>
      </c>
      <c r="I225" t="s">
        <v>14</v>
      </c>
      <c r="J225" t="s">
        <v>42</v>
      </c>
      <c r="K225" t="s">
        <v>25</v>
      </c>
      <c r="L225" t="s">
        <v>17</v>
      </c>
    </row>
    <row r="226" spans="1:12">
      <c r="A226" t="s">
        <v>32</v>
      </c>
      <c r="B226" t="s">
        <v>9</v>
      </c>
      <c r="C226" t="s">
        <v>8</v>
      </c>
      <c r="D226" t="s">
        <v>20</v>
      </c>
      <c r="E226" t="s">
        <v>35</v>
      </c>
      <c r="F226" t="s">
        <v>36</v>
      </c>
      <c r="G226" s="13">
        <v>3</v>
      </c>
      <c r="H226" s="15">
        <v>4.827</v>
      </c>
      <c r="I226" t="s">
        <v>14</v>
      </c>
      <c r="J226" t="s">
        <v>42</v>
      </c>
      <c r="K226" t="s">
        <v>25</v>
      </c>
      <c r="L226" t="s">
        <v>43</v>
      </c>
    </row>
    <row r="227" spans="1:12">
      <c r="A227" t="s">
        <v>32</v>
      </c>
      <c r="B227" t="s">
        <v>9</v>
      </c>
      <c r="C227" t="s">
        <v>83</v>
      </c>
      <c r="D227" t="s">
        <v>27</v>
      </c>
      <c r="E227" t="s">
        <v>28</v>
      </c>
      <c r="F227" t="s">
        <v>13</v>
      </c>
      <c r="G227" s="13">
        <v>2</v>
      </c>
      <c r="H227" s="15">
        <v>3.218</v>
      </c>
      <c r="I227" t="s">
        <v>23</v>
      </c>
      <c r="J227" t="s">
        <v>24</v>
      </c>
      <c r="K227" t="s">
        <v>16</v>
      </c>
      <c r="L227" t="s">
        <v>17</v>
      </c>
    </row>
    <row r="228" spans="1:12">
      <c r="A228" t="s">
        <v>32</v>
      </c>
      <c r="B228" t="s">
        <v>55</v>
      </c>
      <c r="C228" t="s">
        <v>8</v>
      </c>
      <c r="D228" t="s">
        <v>20</v>
      </c>
      <c r="E228" t="s">
        <v>21</v>
      </c>
      <c r="F228" t="s">
        <v>44</v>
      </c>
      <c r="G228" s="13">
        <v>1.1000000000000001</v>
      </c>
      <c r="H228" s="15">
        <v>1.7699</v>
      </c>
      <c r="I228" t="s">
        <v>23</v>
      </c>
      <c r="J228" t="s">
        <v>31</v>
      </c>
      <c r="K228" t="s">
        <v>25</v>
      </c>
      <c r="L228" t="s">
        <v>43</v>
      </c>
    </row>
    <row r="229" spans="1:12">
      <c r="A229" t="s">
        <v>7</v>
      </c>
      <c r="B229" t="s">
        <v>51</v>
      </c>
      <c r="C229" t="s">
        <v>8</v>
      </c>
      <c r="D229" t="s">
        <v>27</v>
      </c>
      <c r="E229" t="s">
        <v>12</v>
      </c>
      <c r="F229" t="s">
        <v>13</v>
      </c>
      <c r="G229" s="13">
        <v>5</v>
      </c>
      <c r="H229" s="15">
        <v>8.0449999999999999</v>
      </c>
      <c r="I229" t="s">
        <v>49</v>
      </c>
      <c r="J229" t="s">
        <v>15</v>
      </c>
      <c r="K229" t="s">
        <v>25</v>
      </c>
      <c r="L229" t="s">
        <v>17</v>
      </c>
    </row>
    <row r="230" spans="1:12">
      <c r="A230" t="s">
        <v>26</v>
      </c>
      <c r="B230" t="s">
        <v>9</v>
      </c>
      <c r="C230" t="s">
        <v>60</v>
      </c>
      <c r="D230" t="s">
        <v>27</v>
      </c>
      <c r="E230" t="s">
        <v>35</v>
      </c>
      <c r="F230" t="s">
        <v>13</v>
      </c>
      <c r="G230" s="13">
        <v>16</v>
      </c>
      <c r="H230" s="15">
        <v>25.744</v>
      </c>
      <c r="I230" t="s">
        <v>52</v>
      </c>
      <c r="J230" t="s">
        <v>38</v>
      </c>
      <c r="K230" t="s">
        <v>25</v>
      </c>
      <c r="L230" t="s">
        <v>43</v>
      </c>
    </row>
    <row r="231" spans="1:12">
      <c r="A231" t="s">
        <v>39</v>
      </c>
      <c r="B231" t="s">
        <v>9</v>
      </c>
      <c r="C231" t="s">
        <v>59</v>
      </c>
      <c r="D231" t="s">
        <v>11</v>
      </c>
      <c r="E231" t="s">
        <v>35</v>
      </c>
      <c r="F231" t="s">
        <v>44</v>
      </c>
      <c r="G231" s="13">
        <v>1</v>
      </c>
      <c r="H231" s="15">
        <v>1.609</v>
      </c>
      <c r="I231" t="s">
        <v>23</v>
      </c>
      <c r="J231" t="s">
        <v>42</v>
      </c>
      <c r="K231" t="s">
        <v>25</v>
      </c>
      <c r="L231" t="s">
        <v>43</v>
      </c>
    </row>
    <row r="232" spans="1:12">
      <c r="A232" t="s">
        <v>26</v>
      </c>
      <c r="B232" t="s">
        <v>9</v>
      </c>
      <c r="C232" t="s">
        <v>65</v>
      </c>
      <c r="D232" t="s">
        <v>20</v>
      </c>
      <c r="E232" t="s">
        <v>21</v>
      </c>
      <c r="F232" t="s">
        <v>66</v>
      </c>
      <c r="G232" s="13">
        <v>23</v>
      </c>
      <c r="H232" s="15">
        <v>37.006999999999998</v>
      </c>
      <c r="I232" t="s">
        <v>52</v>
      </c>
      <c r="J232" t="s">
        <v>31</v>
      </c>
      <c r="K232" t="s">
        <v>25</v>
      </c>
      <c r="L232" t="s">
        <v>17</v>
      </c>
    </row>
    <row r="233" spans="1:12">
      <c r="A233" t="s">
        <v>58</v>
      </c>
      <c r="B233" t="s">
        <v>9</v>
      </c>
      <c r="C233" t="s">
        <v>50</v>
      </c>
      <c r="D233" t="s">
        <v>20</v>
      </c>
      <c r="E233" t="s">
        <v>12</v>
      </c>
      <c r="F233" t="s">
        <v>13</v>
      </c>
      <c r="G233" s="13">
        <v>30</v>
      </c>
      <c r="H233" s="15">
        <v>48.269999999999996</v>
      </c>
      <c r="I233" t="s">
        <v>52</v>
      </c>
      <c r="J233" t="s">
        <v>42</v>
      </c>
      <c r="K233" t="s">
        <v>25</v>
      </c>
      <c r="L233" t="s">
        <v>17</v>
      </c>
    </row>
    <row r="234" spans="1:12">
      <c r="A234" t="s">
        <v>7</v>
      </c>
      <c r="B234" t="s">
        <v>9</v>
      </c>
      <c r="C234" t="s">
        <v>10</v>
      </c>
      <c r="D234" t="s">
        <v>41</v>
      </c>
      <c r="E234" t="s">
        <v>21</v>
      </c>
      <c r="F234" t="s">
        <v>44</v>
      </c>
      <c r="G234" s="13">
        <v>5</v>
      </c>
      <c r="H234" s="15">
        <v>8.0449999999999999</v>
      </c>
      <c r="I234" t="s">
        <v>30</v>
      </c>
      <c r="J234" t="s">
        <v>15</v>
      </c>
      <c r="K234" t="s">
        <v>25</v>
      </c>
      <c r="L234" t="s">
        <v>17</v>
      </c>
    </row>
    <row r="235" spans="1:12">
      <c r="A235" t="s">
        <v>32</v>
      </c>
      <c r="B235" t="s">
        <v>9</v>
      </c>
      <c r="C235" t="s">
        <v>83</v>
      </c>
      <c r="D235" t="s">
        <v>41</v>
      </c>
      <c r="E235" t="s">
        <v>21</v>
      </c>
      <c r="F235" t="s">
        <v>66</v>
      </c>
      <c r="G235" s="13">
        <v>8</v>
      </c>
      <c r="H235" s="15">
        <v>12.872</v>
      </c>
      <c r="I235" t="s">
        <v>49</v>
      </c>
      <c r="J235" t="s">
        <v>15</v>
      </c>
      <c r="K235" t="s">
        <v>25</v>
      </c>
      <c r="L235" t="s">
        <v>17</v>
      </c>
    </row>
    <row r="236" spans="1:12">
      <c r="A236" t="s">
        <v>32</v>
      </c>
      <c r="B236" t="s">
        <v>9</v>
      </c>
      <c r="C236" t="s">
        <v>56</v>
      </c>
      <c r="D236" t="s">
        <v>11</v>
      </c>
      <c r="E236" t="s">
        <v>21</v>
      </c>
      <c r="F236" t="s">
        <v>22</v>
      </c>
      <c r="G236" s="13">
        <v>2</v>
      </c>
      <c r="H236" s="15">
        <v>3.218</v>
      </c>
      <c r="I236" t="s">
        <v>23</v>
      </c>
      <c r="J236" t="s">
        <v>15</v>
      </c>
      <c r="K236" t="s">
        <v>25</v>
      </c>
      <c r="L236" t="s">
        <v>17</v>
      </c>
    </row>
    <row r="237" spans="1:12">
      <c r="A237" t="s">
        <v>32</v>
      </c>
      <c r="B237" t="s">
        <v>51</v>
      </c>
      <c r="C237" t="s">
        <v>8</v>
      </c>
      <c r="D237" t="s">
        <v>27</v>
      </c>
      <c r="E237" t="s">
        <v>12</v>
      </c>
      <c r="F237" t="s">
        <v>13</v>
      </c>
      <c r="G237" s="13">
        <v>4.5</v>
      </c>
      <c r="H237" s="15">
        <v>7.2404999999999999</v>
      </c>
      <c r="I237" t="s">
        <v>54</v>
      </c>
      <c r="J237" t="s">
        <v>42</v>
      </c>
      <c r="K237" t="s">
        <v>25</v>
      </c>
      <c r="L237" t="s">
        <v>43</v>
      </c>
    </row>
    <row r="238" spans="1:12">
      <c r="A238" t="s">
        <v>32</v>
      </c>
      <c r="B238" t="s">
        <v>9</v>
      </c>
      <c r="C238" t="s">
        <v>34</v>
      </c>
      <c r="D238" t="s">
        <v>11</v>
      </c>
      <c r="E238" t="s">
        <v>33</v>
      </c>
      <c r="F238" t="s">
        <v>36</v>
      </c>
      <c r="G238" s="13">
        <v>1.5</v>
      </c>
      <c r="H238" s="15">
        <v>2.4135</v>
      </c>
      <c r="I238" t="s">
        <v>23</v>
      </c>
      <c r="J238" t="s">
        <v>42</v>
      </c>
      <c r="K238" t="s">
        <v>25</v>
      </c>
      <c r="L238" t="s">
        <v>43</v>
      </c>
    </row>
    <row r="239" spans="1:12">
      <c r="A239" t="s">
        <v>39</v>
      </c>
      <c r="B239" t="s">
        <v>51</v>
      </c>
      <c r="C239" t="s">
        <v>8</v>
      </c>
      <c r="D239" t="s">
        <v>41</v>
      </c>
      <c r="E239" t="s">
        <v>12</v>
      </c>
      <c r="F239" t="s">
        <v>22</v>
      </c>
      <c r="G239" s="13">
        <v>13.8</v>
      </c>
      <c r="H239" s="15">
        <v>22.2042</v>
      </c>
      <c r="I239" t="s">
        <v>30</v>
      </c>
      <c r="J239" t="s">
        <v>15</v>
      </c>
      <c r="K239" t="s">
        <v>16</v>
      </c>
      <c r="L239" t="s">
        <v>17</v>
      </c>
    </row>
    <row r="240" spans="1:12">
      <c r="A240" t="s">
        <v>26</v>
      </c>
      <c r="B240" t="s">
        <v>51</v>
      </c>
      <c r="C240" t="s">
        <v>8</v>
      </c>
      <c r="D240" t="s">
        <v>20</v>
      </c>
      <c r="E240" t="s">
        <v>35</v>
      </c>
      <c r="F240" t="s">
        <v>29</v>
      </c>
      <c r="G240" s="13">
        <v>11</v>
      </c>
      <c r="H240" s="15">
        <v>17.698999999999998</v>
      </c>
      <c r="I240" t="s">
        <v>23</v>
      </c>
      <c r="J240" t="s">
        <v>38</v>
      </c>
      <c r="K240" t="s">
        <v>25</v>
      </c>
      <c r="L240" t="s">
        <v>17</v>
      </c>
    </row>
    <row r="241" spans="1:12">
      <c r="A241" t="s">
        <v>26</v>
      </c>
      <c r="B241" t="s">
        <v>9</v>
      </c>
      <c r="C241" t="s">
        <v>74</v>
      </c>
      <c r="D241" t="s">
        <v>11</v>
      </c>
      <c r="E241" t="s">
        <v>21</v>
      </c>
      <c r="F241" t="s">
        <v>13</v>
      </c>
      <c r="G241" s="13">
        <v>6.5</v>
      </c>
      <c r="H241" s="15">
        <v>10.458500000000001</v>
      </c>
      <c r="I241" t="s">
        <v>14</v>
      </c>
      <c r="J241" t="s">
        <v>31</v>
      </c>
      <c r="K241" t="s">
        <v>16</v>
      </c>
      <c r="L241" t="s">
        <v>17</v>
      </c>
    </row>
    <row r="242" spans="1:12">
      <c r="A242" t="s">
        <v>32</v>
      </c>
      <c r="B242" t="s">
        <v>9</v>
      </c>
      <c r="C242" t="s">
        <v>10</v>
      </c>
      <c r="D242" t="s">
        <v>11</v>
      </c>
      <c r="E242" t="s">
        <v>64</v>
      </c>
      <c r="F242" t="s">
        <v>36</v>
      </c>
      <c r="G242" s="13">
        <v>1.5</v>
      </c>
      <c r="H242" s="15">
        <v>2.4135</v>
      </c>
      <c r="I242" t="s">
        <v>23</v>
      </c>
      <c r="J242" t="s">
        <v>15</v>
      </c>
      <c r="K242" t="s">
        <v>25</v>
      </c>
      <c r="L242" t="s">
        <v>17</v>
      </c>
    </row>
    <row r="243" spans="1:12">
      <c r="A243" t="s">
        <v>7</v>
      </c>
      <c r="B243" t="s">
        <v>9</v>
      </c>
      <c r="C243" t="s">
        <v>10</v>
      </c>
      <c r="D243" t="s">
        <v>20</v>
      </c>
      <c r="E243" t="s">
        <v>21</v>
      </c>
      <c r="F243" t="s">
        <v>22</v>
      </c>
      <c r="G243" s="13">
        <v>17</v>
      </c>
      <c r="H243" s="15">
        <v>27.353000000000002</v>
      </c>
      <c r="I243" t="s">
        <v>30</v>
      </c>
      <c r="J243" t="s">
        <v>15</v>
      </c>
      <c r="K243" t="s">
        <v>25</v>
      </c>
      <c r="L243" t="s">
        <v>17</v>
      </c>
    </row>
    <row r="244" spans="1:12">
      <c r="A244" t="s">
        <v>32</v>
      </c>
      <c r="B244" t="s">
        <v>9</v>
      </c>
      <c r="C244" t="s">
        <v>84</v>
      </c>
      <c r="D244" t="s">
        <v>11</v>
      </c>
      <c r="E244" t="s">
        <v>12</v>
      </c>
      <c r="F244" t="s">
        <v>44</v>
      </c>
      <c r="G244" s="13">
        <v>3</v>
      </c>
      <c r="H244" s="15">
        <v>4.827</v>
      </c>
      <c r="I244" t="s">
        <v>54</v>
      </c>
      <c r="J244" t="s">
        <v>38</v>
      </c>
      <c r="K244" t="s">
        <v>25</v>
      </c>
      <c r="L244" t="s">
        <v>17</v>
      </c>
    </row>
    <row r="245" spans="1:12">
      <c r="A245" t="s">
        <v>7</v>
      </c>
      <c r="B245" t="s">
        <v>9</v>
      </c>
      <c r="C245" t="s">
        <v>48</v>
      </c>
      <c r="D245" t="s">
        <v>11</v>
      </c>
      <c r="E245" t="s">
        <v>28</v>
      </c>
      <c r="F245" t="s">
        <v>36</v>
      </c>
      <c r="G245" s="13">
        <v>3</v>
      </c>
      <c r="H245" s="15">
        <v>4.827</v>
      </c>
      <c r="I245" t="s">
        <v>54</v>
      </c>
      <c r="J245" t="s">
        <v>42</v>
      </c>
      <c r="K245" t="s">
        <v>16</v>
      </c>
      <c r="L245" t="s">
        <v>17</v>
      </c>
    </row>
    <row r="246" spans="1:12">
      <c r="A246" t="s">
        <v>18</v>
      </c>
      <c r="B246" t="s">
        <v>9</v>
      </c>
      <c r="C246" t="s">
        <v>89</v>
      </c>
      <c r="D246" t="s">
        <v>11</v>
      </c>
      <c r="E246" t="s">
        <v>21</v>
      </c>
      <c r="F246" t="s">
        <v>44</v>
      </c>
      <c r="G246" s="13">
        <v>1.5</v>
      </c>
      <c r="H246" s="15">
        <v>2.4135</v>
      </c>
      <c r="I246" t="s">
        <v>30</v>
      </c>
      <c r="J246" t="s">
        <v>42</v>
      </c>
      <c r="K246" t="s">
        <v>8</v>
      </c>
      <c r="L246" t="s">
        <v>43</v>
      </c>
    </row>
    <row r="247" spans="1:12">
      <c r="A247" t="s">
        <v>32</v>
      </c>
      <c r="B247" t="s">
        <v>51</v>
      </c>
      <c r="C247" t="s">
        <v>8</v>
      </c>
      <c r="D247" t="s">
        <v>41</v>
      </c>
      <c r="E247" t="s">
        <v>21</v>
      </c>
      <c r="F247" t="s">
        <v>13</v>
      </c>
      <c r="G247" s="13">
        <v>2.5</v>
      </c>
      <c r="H247" s="15">
        <v>4.0225</v>
      </c>
      <c r="I247" t="s">
        <v>23</v>
      </c>
      <c r="J247" t="s">
        <v>15</v>
      </c>
      <c r="K247" t="s">
        <v>25</v>
      </c>
      <c r="L247" t="s">
        <v>17</v>
      </c>
    </row>
    <row r="248" spans="1:12">
      <c r="A248" t="s">
        <v>7</v>
      </c>
      <c r="B248" t="s">
        <v>9</v>
      </c>
      <c r="C248" t="s">
        <v>70</v>
      </c>
      <c r="D248" t="s">
        <v>11</v>
      </c>
      <c r="E248" t="s">
        <v>35</v>
      </c>
      <c r="F248" t="s">
        <v>22</v>
      </c>
      <c r="G248" s="13">
        <v>1.6</v>
      </c>
      <c r="H248" s="15">
        <v>2.5744000000000002</v>
      </c>
      <c r="I248" t="s">
        <v>23</v>
      </c>
      <c r="J248" t="s">
        <v>31</v>
      </c>
      <c r="K248" t="s">
        <v>25</v>
      </c>
      <c r="L248" t="s">
        <v>17</v>
      </c>
    </row>
    <row r="249" spans="1:12">
      <c r="A249" t="s">
        <v>39</v>
      </c>
      <c r="B249" t="s">
        <v>9</v>
      </c>
      <c r="C249" t="s">
        <v>48</v>
      </c>
      <c r="D249" t="s">
        <v>11</v>
      </c>
      <c r="E249" t="s">
        <v>35</v>
      </c>
      <c r="F249" t="s">
        <v>36</v>
      </c>
      <c r="G249" s="13">
        <v>1</v>
      </c>
      <c r="H249" s="15">
        <v>1.609</v>
      </c>
      <c r="I249" t="s">
        <v>23</v>
      </c>
      <c r="J249" t="s">
        <v>42</v>
      </c>
      <c r="K249" t="s">
        <v>25</v>
      </c>
      <c r="L249" t="s">
        <v>17</v>
      </c>
    </row>
    <row r="250" spans="1:12">
      <c r="A250" t="s">
        <v>7</v>
      </c>
      <c r="B250" t="s">
        <v>51</v>
      </c>
      <c r="C250" t="s">
        <v>8</v>
      </c>
      <c r="D250" t="s">
        <v>27</v>
      </c>
      <c r="E250" t="s">
        <v>28</v>
      </c>
      <c r="F250" t="s">
        <v>22</v>
      </c>
      <c r="G250" s="13">
        <v>12</v>
      </c>
      <c r="H250" s="15">
        <v>19.308</v>
      </c>
      <c r="I250" t="s">
        <v>30</v>
      </c>
      <c r="J250" t="s">
        <v>15</v>
      </c>
      <c r="K250" t="s">
        <v>25</v>
      </c>
      <c r="L250" t="s">
        <v>17</v>
      </c>
    </row>
    <row r="251" spans="1:12">
      <c r="A251" t="s">
        <v>26</v>
      </c>
      <c r="B251" t="s">
        <v>9</v>
      </c>
      <c r="C251" t="s">
        <v>65</v>
      </c>
      <c r="D251" t="s">
        <v>20</v>
      </c>
      <c r="E251" t="s">
        <v>64</v>
      </c>
      <c r="F251" t="s">
        <v>29</v>
      </c>
      <c r="G251" s="13">
        <v>16</v>
      </c>
      <c r="H251" s="15">
        <v>25.744</v>
      </c>
      <c r="I251" t="s">
        <v>52</v>
      </c>
      <c r="J251" t="s">
        <v>38</v>
      </c>
      <c r="K251" t="s">
        <v>16</v>
      </c>
      <c r="L251" t="s">
        <v>17</v>
      </c>
    </row>
    <row r="252" spans="1:12">
      <c r="A252" t="s">
        <v>7</v>
      </c>
      <c r="B252" t="s">
        <v>9</v>
      </c>
      <c r="C252" t="s">
        <v>78</v>
      </c>
      <c r="D252" t="s">
        <v>20</v>
      </c>
      <c r="E252" t="s">
        <v>28</v>
      </c>
      <c r="F252" t="s">
        <v>66</v>
      </c>
      <c r="G252" s="13">
        <v>46</v>
      </c>
      <c r="H252" s="15">
        <v>74.013999999999996</v>
      </c>
      <c r="I252" t="s">
        <v>30</v>
      </c>
      <c r="J252" t="s">
        <v>38</v>
      </c>
      <c r="K252" t="s">
        <v>25</v>
      </c>
      <c r="L252" t="s">
        <v>17</v>
      </c>
    </row>
    <row r="253" spans="1:12">
      <c r="A253" t="s">
        <v>39</v>
      </c>
      <c r="B253" t="s">
        <v>9</v>
      </c>
      <c r="C253" t="s">
        <v>79</v>
      </c>
      <c r="D253" t="s">
        <v>41</v>
      </c>
      <c r="E253" t="s">
        <v>21</v>
      </c>
      <c r="F253" t="s">
        <v>66</v>
      </c>
      <c r="G253" s="13">
        <v>40</v>
      </c>
      <c r="H253" s="15">
        <v>64.36</v>
      </c>
      <c r="I253" t="s">
        <v>30</v>
      </c>
      <c r="J253" t="s">
        <v>31</v>
      </c>
      <c r="K253" t="s">
        <v>25</v>
      </c>
      <c r="L253" t="s">
        <v>17</v>
      </c>
    </row>
    <row r="254" spans="1:12">
      <c r="A254" t="s">
        <v>32</v>
      </c>
      <c r="B254" t="s">
        <v>51</v>
      </c>
      <c r="C254" t="s">
        <v>8</v>
      </c>
      <c r="D254" t="s">
        <v>20</v>
      </c>
      <c r="E254" t="s">
        <v>35</v>
      </c>
      <c r="F254" t="s">
        <v>44</v>
      </c>
      <c r="G254" s="13" t="s">
        <v>8</v>
      </c>
      <c r="H254" s="15" t="s">
        <v>8</v>
      </c>
      <c r="I254" t="s">
        <v>23</v>
      </c>
      <c r="J254" t="s">
        <v>24</v>
      </c>
      <c r="K254" t="s">
        <v>16</v>
      </c>
      <c r="L254" t="s">
        <v>43</v>
      </c>
    </row>
    <row r="255" spans="1:12">
      <c r="A255" t="s">
        <v>7</v>
      </c>
      <c r="B255" t="s">
        <v>9</v>
      </c>
      <c r="C255" t="s">
        <v>90</v>
      </c>
      <c r="D255" t="s">
        <v>47</v>
      </c>
      <c r="E255" t="s">
        <v>33</v>
      </c>
      <c r="F255" t="s">
        <v>36</v>
      </c>
      <c r="G255" s="13">
        <v>1.2</v>
      </c>
      <c r="H255" s="15">
        <v>1.9307999999999998</v>
      </c>
      <c r="I255" t="s">
        <v>23</v>
      </c>
      <c r="J255" t="s">
        <v>24</v>
      </c>
      <c r="K255" t="s">
        <v>16</v>
      </c>
      <c r="L255" t="s">
        <v>17</v>
      </c>
    </row>
    <row r="256" spans="1:12">
      <c r="A256" t="s">
        <v>26</v>
      </c>
      <c r="B256" t="s">
        <v>9</v>
      </c>
      <c r="C256" t="s">
        <v>56</v>
      </c>
      <c r="D256" t="s">
        <v>20</v>
      </c>
      <c r="E256" t="s">
        <v>28</v>
      </c>
      <c r="F256" t="s">
        <v>22</v>
      </c>
      <c r="G256" s="13">
        <v>13</v>
      </c>
      <c r="H256" s="15">
        <v>20.917000000000002</v>
      </c>
      <c r="I256" t="s">
        <v>30</v>
      </c>
      <c r="J256" t="s">
        <v>38</v>
      </c>
      <c r="K256" t="s">
        <v>25</v>
      </c>
      <c r="L256" t="s">
        <v>43</v>
      </c>
    </row>
    <row r="257" spans="1:12">
      <c r="A257" t="s">
        <v>7</v>
      </c>
      <c r="B257" t="s">
        <v>9</v>
      </c>
      <c r="C257" t="s">
        <v>71</v>
      </c>
      <c r="D257" t="s">
        <v>47</v>
      </c>
      <c r="E257" t="s">
        <v>28</v>
      </c>
      <c r="F257" t="s">
        <v>66</v>
      </c>
      <c r="G257" s="13">
        <v>36</v>
      </c>
      <c r="H257" s="15">
        <v>57.923999999999999</v>
      </c>
      <c r="I257" t="s">
        <v>52</v>
      </c>
      <c r="J257" t="s">
        <v>15</v>
      </c>
      <c r="K257" t="s">
        <v>25</v>
      </c>
      <c r="L257" t="s">
        <v>17</v>
      </c>
    </row>
    <row r="258" spans="1:12">
      <c r="A258" t="s">
        <v>39</v>
      </c>
      <c r="B258" t="s">
        <v>57</v>
      </c>
      <c r="C258" t="s">
        <v>8</v>
      </c>
      <c r="D258" t="s">
        <v>72</v>
      </c>
      <c r="E258" t="s">
        <v>28</v>
      </c>
      <c r="F258" t="s">
        <v>44</v>
      </c>
      <c r="G258" s="13">
        <v>2</v>
      </c>
      <c r="H258" s="15">
        <v>3.218</v>
      </c>
      <c r="I258" t="s">
        <v>54</v>
      </c>
      <c r="J258" t="s">
        <v>38</v>
      </c>
      <c r="K258" t="s">
        <v>25</v>
      </c>
      <c r="L258" t="s">
        <v>17</v>
      </c>
    </row>
    <row r="259" spans="1:12">
      <c r="A259" t="s">
        <v>18</v>
      </c>
      <c r="B259" t="s">
        <v>9</v>
      </c>
      <c r="C259" t="s">
        <v>70</v>
      </c>
      <c r="D259" t="s">
        <v>20</v>
      </c>
      <c r="E259" t="s">
        <v>21</v>
      </c>
      <c r="F259" t="s">
        <v>44</v>
      </c>
      <c r="G259" s="13">
        <v>2.2000000000000002</v>
      </c>
      <c r="H259" s="15">
        <v>3.5398000000000001</v>
      </c>
      <c r="I259" t="s">
        <v>54</v>
      </c>
      <c r="J259" t="s">
        <v>38</v>
      </c>
      <c r="K259" t="s">
        <v>16</v>
      </c>
      <c r="L259" t="s">
        <v>82</v>
      </c>
    </row>
    <row r="260" spans="1:12">
      <c r="A260" t="s">
        <v>32</v>
      </c>
      <c r="B260" t="s">
        <v>9</v>
      </c>
      <c r="C260" t="s">
        <v>79</v>
      </c>
      <c r="D260" t="s">
        <v>20</v>
      </c>
      <c r="E260" t="s">
        <v>12</v>
      </c>
      <c r="F260" t="s">
        <v>36</v>
      </c>
      <c r="G260" s="13">
        <v>2</v>
      </c>
      <c r="H260" s="15">
        <v>3.218</v>
      </c>
      <c r="I260" t="s">
        <v>54</v>
      </c>
      <c r="J260" t="s">
        <v>42</v>
      </c>
      <c r="K260" t="s">
        <v>25</v>
      </c>
      <c r="L260" t="s">
        <v>43</v>
      </c>
    </row>
    <row r="261" spans="1:12">
      <c r="A261" t="s">
        <v>32</v>
      </c>
      <c r="B261" t="s">
        <v>9</v>
      </c>
      <c r="C261" t="s">
        <v>50</v>
      </c>
      <c r="D261" t="s">
        <v>41</v>
      </c>
      <c r="E261" t="s">
        <v>35</v>
      </c>
      <c r="F261" t="s">
        <v>44</v>
      </c>
      <c r="G261" s="13">
        <v>10</v>
      </c>
      <c r="H261" s="15">
        <v>16.09</v>
      </c>
      <c r="I261" t="s">
        <v>30</v>
      </c>
      <c r="J261" t="s">
        <v>38</v>
      </c>
      <c r="K261" t="s">
        <v>25</v>
      </c>
      <c r="L261" t="s">
        <v>43</v>
      </c>
    </row>
    <row r="262" spans="1:12">
      <c r="A262" t="s">
        <v>32</v>
      </c>
      <c r="B262" t="s">
        <v>9</v>
      </c>
      <c r="C262" t="s">
        <v>56</v>
      </c>
      <c r="D262" t="s">
        <v>11</v>
      </c>
      <c r="E262" t="s">
        <v>21</v>
      </c>
      <c r="F262" t="s">
        <v>44</v>
      </c>
      <c r="G262" s="13">
        <v>1</v>
      </c>
      <c r="H262" s="15">
        <v>1.609</v>
      </c>
      <c r="I262" t="s">
        <v>23</v>
      </c>
      <c r="J262" t="s">
        <v>31</v>
      </c>
      <c r="K262" t="s">
        <v>25</v>
      </c>
      <c r="L262" t="s">
        <v>43</v>
      </c>
    </row>
    <row r="263" spans="1:12">
      <c r="A263" t="s">
        <v>39</v>
      </c>
      <c r="B263" t="s">
        <v>9</v>
      </c>
      <c r="C263" t="s">
        <v>48</v>
      </c>
      <c r="D263" t="s">
        <v>27</v>
      </c>
      <c r="E263" t="s">
        <v>28</v>
      </c>
      <c r="F263" t="s">
        <v>22</v>
      </c>
      <c r="G263" s="13">
        <v>15</v>
      </c>
      <c r="H263" s="15">
        <v>24.134999999999998</v>
      </c>
      <c r="I263" t="s">
        <v>30</v>
      </c>
      <c r="J263" t="s">
        <v>42</v>
      </c>
      <c r="K263" t="s">
        <v>25</v>
      </c>
      <c r="L263" t="s">
        <v>17</v>
      </c>
    </row>
    <row r="264" spans="1:12">
      <c r="A264" t="s">
        <v>26</v>
      </c>
      <c r="B264" t="s">
        <v>9</v>
      </c>
      <c r="C264" t="s">
        <v>56</v>
      </c>
      <c r="D264" t="s">
        <v>41</v>
      </c>
      <c r="E264" t="s">
        <v>12</v>
      </c>
      <c r="F264" t="s">
        <v>22</v>
      </c>
      <c r="G264" s="13">
        <v>1.8</v>
      </c>
      <c r="H264" s="15">
        <v>2.8961999999999999</v>
      </c>
      <c r="I264" t="s">
        <v>23</v>
      </c>
      <c r="J264" t="s">
        <v>15</v>
      </c>
      <c r="K264" t="s">
        <v>25</v>
      </c>
      <c r="L264" t="s">
        <v>17</v>
      </c>
    </row>
    <row r="265" spans="1:12">
      <c r="A265" t="s">
        <v>18</v>
      </c>
      <c r="B265" t="s">
        <v>55</v>
      </c>
      <c r="C265" t="s">
        <v>8</v>
      </c>
      <c r="D265" t="s">
        <v>41</v>
      </c>
      <c r="E265" t="s">
        <v>12</v>
      </c>
      <c r="F265" t="s">
        <v>44</v>
      </c>
      <c r="G265" s="13">
        <v>1</v>
      </c>
      <c r="H265" s="15">
        <v>1.609</v>
      </c>
      <c r="I265" t="s">
        <v>23</v>
      </c>
      <c r="J265" t="s">
        <v>15</v>
      </c>
      <c r="K265" t="s">
        <v>25</v>
      </c>
      <c r="L265" t="s">
        <v>17</v>
      </c>
    </row>
    <row r="266" spans="1:12">
      <c r="A266" t="s">
        <v>18</v>
      </c>
      <c r="B266" t="s">
        <v>9</v>
      </c>
      <c r="C266" t="s">
        <v>60</v>
      </c>
      <c r="D266" t="s">
        <v>11</v>
      </c>
      <c r="E266" t="s">
        <v>35</v>
      </c>
      <c r="F266" t="s">
        <v>44</v>
      </c>
      <c r="G266" s="13">
        <v>2</v>
      </c>
      <c r="H266" s="15">
        <v>3.218</v>
      </c>
      <c r="I266" t="s">
        <v>14</v>
      </c>
      <c r="J266" t="s">
        <v>15</v>
      </c>
      <c r="K266" t="s">
        <v>25</v>
      </c>
      <c r="L266" t="s">
        <v>43</v>
      </c>
    </row>
    <row r="267" spans="1:12">
      <c r="A267" t="s">
        <v>26</v>
      </c>
      <c r="B267" t="s">
        <v>9</v>
      </c>
      <c r="C267" t="s">
        <v>60</v>
      </c>
      <c r="D267" t="s">
        <v>27</v>
      </c>
      <c r="E267" t="s">
        <v>64</v>
      </c>
      <c r="F267" t="s">
        <v>22</v>
      </c>
      <c r="G267" s="13">
        <v>8</v>
      </c>
      <c r="H267" s="15">
        <v>12.872</v>
      </c>
      <c r="I267" t="s">
        <v>52</v>
      </c>
      <c r="J267" t="s">
        <v>42</v>
      </c>
      <c r="K267" t="s">
        <v>25</v>
      </c>
      <c r="L267" t="s">
        <v>17</v>
      </c>
    </row>
    <row r="268" spans="1:12">
      <c r="A268" t="s">
        <v>7</v>
      </c>
      <c r="B268" t="s">
        <v>9</v>
      </c>
      <c r="C268" t="s">
        <v>10</v>
      </c>
      <c r="D268" t="s">
        <v>11</v>
      </c>
      <c r="E268" t="s">
        <v>28</v>
      </c>
      <c r="F268" t="s">
        <v>29</v>
      </c>
      <c r="G268" s="13">
        <v>2.2999999999999998</v>
      </c>
      <c r="H268" s="15">
        <v>3.7006999999999999</v>
      </c>
      <c r="I268" t="s">
        <v>49</v>
      </c>
      <c r="J268" t="s">
        <v>42</v>
      </c>
      <c r="K268" t="s">
        <v>25</v>
      </c>
      <c r="L268" t="s">
        <v>17</v>
      </c>
    </row>
    <row r="269" spans="1:12">
      <c r="A269" t="s">
        <v>39</v>
      </c>
      <c r="B269" t="s">
        <v>9</v>
      </c>
      <c r="C269" t="s">
        <v>50</v>
      </c>
      <c r="D269" t="s">
        <v>11</v>
      </c>
      <c r="E269" t="s">
        <v>12</v>
      </c>
      <c r="F269" t="s">
        <v>13</v>
      </c>
      <c r="G269" s="13">
        <v>1.3</v>
      </c>
      <c r="H269" s="15">
        <v>2.0916999999999999</v>
      </c>
      <c r="I269" t="s">
        <v>23</v>
      </c>
      <c r="J269" t="s">
        <v>31</v>
      </c>
      <c r="K269" t="s">
        <v>25</v>
      </c>
      <c r="L269" t="s">
        <v>17</v>
      </c>
    </row>
    <row r="270" spans="1:12">
      <c r="A270" t="s">
        <v>39</v>
      </c>
      <c r="B270" t="s">
        <v>9</v>
      </c>
      <c r="C270" t="s">
        <v>10</v>
      </c>
      <c r="D270" t="s">
        <v>27</v>
      </c>
      <c r="E270" t="s">
        <v>21</v>
      </c>
      <c r="F270" t="s">
        <v>29</v>
      </c>
      <c r="G270" s="13">
        <v>26</v>
      </c>
      <c r="H270" s="15">
        <v>41.834000000000003</v>
      </c>
      <c r="I270" t="s">
        <v>37</v>
      </c>
      <c r="J270" t="s">
        <v>38</v>
      </c>
      <c r="K270" t="s">
        <v>16</v>
      </c>
      <c r="L270" t="s">
        <v>17</v>
      </c>
    </row>
    <row r="271" spans="1:12">
      <c r="A271" t="s">
        <v>39</v>
      </c>
      <c r="B271" t="s">
        <v>9</v>
      </c>
      <c r="C271" t="s">
        <v>69</v>
      </c>
      <c r="D271" t="s">
        <v>41</v>
      </c>
      <c r="E271" t="s">
        <v>21</v>
      </c>
      <c r="F271" t="s">
        <v>36</v>
      </c>
      <c r="G271" s="13">
        <v>1.3</v>
      </c>
      <c r="H271" s="15">
        <v>2.0916999999999999</v>
      </c>
      <c r="I271" t="s">
        <v>23</v>
      </c>
      <c r="J271" t="s">
        <v>42</v>
      </c>
      <c r="K271" t="s">
        <v>25</v>
      </c>
      <c r="L271" t="s">
        <v>17</v>
      </c>
    </row>
    <row r="272" spans="1:12">
      <c r="A272" t="s">
        <v>26</v>
      </c>
      <c r="B272" t="s">
        <v>9</v>
      </c>
      <c r="C272" t="s">
        <v>59</v>
      </c>
      <c r="D272" t="s">
        <v>20</v>
      </c>
      <c r="E272" t="s">
        <v>28</v>
      </c>
      <c r="F272" t="s">
        <v>66</v>
      </c>
      <c r="G272" s="13">
        <v>14.5</v>
      </c>
      <c r="H272" s="15">
        <v>23.330500000000001</v>
      </c>
      <c r="I272" t="s">
        <v>49</v>
      </c>
      <c r="J272" t="s">
        <v>31</v>
      </c>
      <c r="K272" t="s">
        <v>25</v>
      </c>
      <c r="L272" t="s">
        <v>17</v>
      </c>
    </row>
    <row r="273" spans="1:12">
      <c r="A273" t="s">
        <v>18</v>
      </c>
      <c r="B273" t="s">
        <v>51</v>
      </c>
      <c r="C273" t="s">
        <v>8</v>
      </c>
      <c r="D273" t="s">
        <v>27</v>
      </c>
      <c r="E273" t="s">
        <v>35</v>
      </c>
      <c r="F273" t="s">
        <v>22</v>
      </c>
      <c r="G273" s="13">
        <v>16</v>
      </c>
      <c r="H273" s="15">
        <v>25.744</v>
      </c>
      <c r="I273" t="s">
        <v>87</v>
      </c>
      <c r="J273" t="s">
        <v>15</v>
      </c>
      <c r="K273" t="s">
        <v>25</v>
      </c>
      <c r="L273" t="s">
        <v>43</v>
      </c>
    </row>
    <row r="274" spans="1:12">
      <c r="A274" t="s">
        <v>39</v>
      </c>
      <c r="B274" t="s">
        <v>9</v>
      </c>
      <c r="C274" t="s">
        <v>48</v>
      </c>
      <c r="D274" t="s">
        <v>11</v>
      </c>
      <c r="E274" t="s">
        <v>21</v>
      </c>
      <c r="F274" t="s">
        <v>13</v>
      </c>
      <c r="G274" s="13">
        <v>23</v>
      </c>
      <c r="H274" s="15">
        <v>37.006999999999998</v>
      </c>
      <c r="I274" t="s">
        <v>37</v>
      </c>
      <c r="J274" t="s">
        <v>31</v>
      </c>
      <c r="K274" t="s">
        <v>25</v>
      </c>
      <c r="L274" t="s">
        <v>17</v>
      </c>
    </row>
    <row r="275" spans="1:12">
      <c r="A275" t="s">
        <v>26</v>
      </c>
      <c r="B275" t="s">
        <v>51</v>
      </c>
      <c r="C275" t="s">
        <v>8</v>
      </c>
      <c r="D275" t="s">
        <v>11</v>
      </c>
      <c r="E275" t="s">
        <v>12</v>
      </c>
      <c r="F275" t="s">
        <v>29</v>
      </c>
      <c r="G275" s="13">
        <v>3</v>
      </c>
      <c r="H275" s="15">
        <v>4.827</v>
      </c>
      <c r="I275" t="s">
        <v>23</v>
      </c>
      <c r="J275" t="s">
        <v>38</v>
      </c>
      <c r="K275" t="s">
        <v>16</v>
      </c>
      <c r="L275" t="s">
        <v>43</v>
      </c>
    </row>
    <row r="276" spans="1:12">
      <c r="A276" t="s">
        <v>7</v>
      </c>
      <c r="B276" t="s">
        <v>51</v>
      </c>
      <c r="C276" t="s">
        <v>8</v>
      </c>
      <c r="D276" t="s">
        <v>41</v>
      </c>
      <c r="E276" t="s">
        <v>45</v>
      </c>
      <c r="F276" t="s">
        <v>66</v>
      </c>
      <c r="G276" s="13">
        <v>36</v>
      </c>
      <c r="H276" s="15">
        <v>57.923999999999999</v>
      </c>
      <c r="I276" t="s">
        <v>52</v>
      </c>
      <c r="J276" t="s">
        <v>38</v>
      </c>
      <c r="K276" t="s">
        <v>25</v>
      </c>
      <c r="L276" t="s">
        <v>17</v>
      </c>
    </row>
    <row r="277" spans="1:12">
      <c r="A277" t="s">
        <v>7</v>
      </c>
      <c r="B277" t="s">
        <v>9</v>
      </c>
      <c r="C277" t="s">
        <v>10</v>
      </c>
      <c r="D277" t="s">
        <v>11</v>
      </c>
      <c r="E277" t="s">
        <v>21</v>
      </c>
      <c r="F277" t="s">
        <v>66</v>
      </c>
      <c r="G277" s="13">
        <v>17</v>
      </c>
      <c r="H277" s="15">
        <v>27.353000000000002</v>
      </c>
      <c r="I277" s="2" t="s">
        <v>30</v>
      </c>
      <c r="J277" t="s">
        <v>15</v>
      </c>
      <c r="K277" t="s">
        <v>25</v>
      </c>
      <c r="L277" t="s">
        <v>17</v>
      </c>
    </row>
    <row r="278" spans="1:12">
      <c r="A278" t="s">
        <v>39</v>
      </c>
      <c r="B278" t="s">
        <v>9</v>
      </c>
      <c r="C278" t="s">
        <v>50</v>
      </c>
      <c r="D278" t="s">
        <v>41</v>
      </c>
      <c r="E278" t="s">
        <v>21</v>
      </c>
      <c r="F278" t="s">
        <v>13</v>
      </c>
      <c r="G278" s="13">
        <v>25</v>
      </c>
      <c r="H278" s="15">
        <v>40.225000000000001</v>
      </c>
      <c r="I278" t="s">
        <v>30</v>
      </c>
      <c r="J278" t="s">
        <v>31</v>
      </c>
      <c r="K278" t="s">
        <v>25</v>
      </c>
      <c r="L278" t="s">
        <v>17</v>
      </c>
    </row>
    <row r="279" spans="1:12">
      <c r="A279" t="s">
        <v>26</v>
      </c>
      <c r="B279" t="s">
        <v>9</v>
      </c>
      <c r="C279" t="s">
        <v>83</v>
      </c>
      <c r="D279" t="s">
        <v>20</v>
      </c>
      <c r="E279" t="s">
        <v>45</v>
      </c>
      <c r="F279" t="s">
        <v>36</v>
      </c>
      <c r="G279" s="13">
        <v>4</v>
      </c>
      <c r="H279" s="15">
        <v>6.4359999999999999</v>
      </c>
      <c r="I279" t="s">
        <v>14</v>
      </c>
      <c r="J279" t="s">
        <v>42</v>
      </c>
      <c r="K279" t="s">
        <v>25</v>
      </c>
      <c r="L279" t="s">
        <v>17</v>
      </c>
    </row>
    <row r="280" spans="1:12">
      <c r="A280" t="s">
        <v>39</v>
      </c>
      <c r="B280" t="s">
        <v>9</v>
      </c>
      <c r="C280" t="s">
        <v>10</v>
      </c>
      <c r="D280" t="s">
        <v>41</v>
      </c>
      <c r="E280" t="s">
        <v>21</v>
      </c>
      <c r="F280" t="s">
        <v>29</v>
      </c>
      <c r="G280" s="13">
        <v>24</v>
      </c>
      <c r="H280" s="15">
        <v>38.616</v>
      </c>
      <c r="I280" t="s">
        <v>30</v>
      </c>
      <c r="J280" t="s">
        <v>15</v>
      </c>
      <c r="K280" t="s">
        <v>25</v>
      </c>
      <c r="L280" t="s">
        <v>17</v>
      </c>
    </row>
    <row r="281" spans="1:12">
      <c r="A281" t="s">
        <v>26</v>
      </c>
      <c r="B281" t="s">
        <v>9</v>
      </c>
      <c r="C281" t="s">
        <v>91</v>
      </c>
      <c r="D281" t="s">
        <v>11</v>
      </c>
      <c r="E281" t="s">
        <v>28</v>
      </c>
      <c r="F281" t="s">
        <v>36</v>
      </c>
      <c r="G281" s="13">
        <v>3</v>
      </c>
      <c r="H281" s="15">
        <v>4.827</v>
      </c>
      <c r="I281" t="s">
        <v>30</v>
      </c>
      <c r="J281" t="s">
        <v>42</v>
      </c>
      <c r="K281" t="s">
        <v>25</v>
      </c>
      <c r="L281" t="s">
        <v>43</v>
      </c>
    </row>
    <row r="282" spans="1:12">
      <c r="A282" t="s">
        <v>39</v>
      </c>
      <c r="B282" t="s">
        <v>9</v>
      </c>
      <c r="C282" t="s">
        <v>10</v>
      </c>
      <c r="D282" t="s">
        <v>11</v>
      </c>
      <c r="E282" t="s">
        <v>21</v>
      </c>
      <c r="F282" t="s">
        <v>36</v>
      </c>
      <c r="G282" s="13">
        <v>1.3</v>
      </c>
      <c r="H282" s="15">
        <v>2.0916999999999999</v>
      </c>
      <c r="I282" t="s">
        <v>23</v>
      </c>
      <c r="J282" t="s">
        <v>31</v>
      </c>
      <c r="K282" t="s">
        <v>25</v>
      </c>
      <c r="L282" t="s">
        <v>17</v>
      </c>
    </row>
    <row r="283" spans="1:12">
      <c r="A283" t="s">
        <v>26</v>
      </c>
      <c r="B283" t="s">
        <v>9</v>
      </c>
      <c r="C283" t="s">
        <v>48</v>
      </c>
      <c r="D283" t="s">
        <v>11</v>
      </c>
      <c r="E283" t="s">
        <v>35</v>
      </c>
      <c r="F283" t="s">
        <v>22</v>
      </c>
      <c r="G283" s="13">
        <v>2.5</v>
      </c>
      <c r="H283" s="15">
        <v>4.0225</v>
      </c>
      <c r="I283" t="s">
        <v>23</v>
      </c>
      <c r="J283" t="s">
        <v>15</v>
      </c>
      <c r="K283" t="s">
        <v>25</v>
      </c>
      <c r="L283" t="s">
        <v>17</v>
      </c>
    </row>
    <row r="284" spans="1:12">
      <c r="A284" t="s">
        <v>7</v>
      </c>
      <c r="B284" t="s">
        <v>9</v>
      </c>
      <c r="C284" t="s">
        <v>67</v>
      </c>
      <c r="D284" t="s">
        <v>20</v>
      </c>
      <c r="E284" t="s">
        <v>12</v>
      </c>
      <c r="F284" t="s">
        <v>66</v>
      </c>
      <c r="G284" s="13">
        <v>78</v>
      </c>
      <c r="H284" s="15">
        <v>125.502</v>
      </c>
      <c r="I284" t="s">
        <v>52</v>
      </c>
      <c r="J284" t="s">
        <v>31</v>
      </c>
      <c r="K284" t="s">
        <v>25</v>
      </c>
      <c r="L284" t="s">
        <v>43</v>
      </c>
    </row>
    <row r="285" spans="1:12">
      <c r="A285" t="s">
        <v>18</v>
      </c>
      <c r="B285" t="s">
        <v>9</v>
      </c>
      <c r="C285" t="s">
        <v>8</v>
      </c>
      <c r="D285" t="s">
        <v>27</v>
      </c>
      <c r="E285" t="s">
        <v>21</v>
      </c>
      <c r="F285" t="s">
        <v>22</v>
      </c>
      <c r="G285" s="13">
        <v>26</v>
      </c>
      <c r="H285" s="15">
        <v>41.834000000000003</v>
      </c>
      <c r="I285" t="s">
        <v>30</v>
      </c>
      <c r="J285" t="s">
        <v>15</v>
      </c>
      <c r="K285" t="s">
        <v>25</v>
      </c>
      <c r="L285" t="s">
        <v>8</v>
      </c>
    </row>
    <row r="286" spans="1:12">
      <c r="A286" t="s">
        <v>39</v>
      </c>
      <c r="B286" t="s">
        <v>9</v>
      </c>
      <c r="C286" t="s">
        <v>71</v>
      </c>
      <c r="D286" t="s">
        <v>11</v>
      </c>
      <c r="E286" t="s">
        <v>35</v>
      </c>
      <c r="F286" t="s">
        <v>29</v>
      </c>
      <c r="G286" s="13">
        <v>22</v>
      </c>
      <c r="H286" s="15">
        <v>35.397999999999996</v>
      </c>
      <c r="I286" t="s">
        <v>37</v>
      </c>
      <c r="J286" t="s">
        <v>31</v>
      </c>
      <c r="K286" t="s">
        <v>25</v>
      </c>
      <c r="L286" t="s">
        <v>17</v>
      </c>
    </row>
    <row r="287" spans="1:12">
      <c r="A287" t="s">
        <v>26</v>
      </c>
      <c r="B287" t="s">
        <v>9</v>
      </c>
      <c r="C287" t="s">
        <v>70</v>
      </c>
      <c r="D287" t="s">
        <v>11</v>
      </c>
      <c r="E287" t="s">
        <v>21</v>
      </c>
      <c r="F287" t="s">
        <v>44</v>
      </c>
      <c r="G287" s="13">
        <v>0.6</v>
      </c>
      <c r="H287" s="15">
        <v>0.96539999999999992</v>
      </c>
      <c r="I287" t="s">
        <v>23</v>
      </c>
      <c r="J287" t="s">
        <v>38</v>
      </c>
      <c r="K287" t="s">
        <v>25</v>
      </c>
      <c r="L287" t="s">
        <v>17</v>
      </c>
    </row>
    <row r="288" spans="1:12">
      <c r="A288" t="s">
        <v>39</v>
      </c>
      <c r="B288" t="s">
        <v>9</v>
      </c>
      <c r="C288" t="s">
        <v>48</v>
      </c>
      <c r="D288" t="s">
        <v>11</v>
      </c>
      <c r="E288" t="s">
        <v>35</v>
      </c>
      <c r="F288" t="s">
        <v>13</v>
      </c>
      <c r="G288" s="13">
        <v>2</v>
      </c>
      <c r="H288" s="15">
        <v>3.218</v>
      </c>
      <c r="I288" t="s">
        <v>49</v>
      </c>
      <c r="J288" t="s">
        <v>31</v>
      </c>
      <c r="K288" t="s">
        <v>25</v>
      </c>
      <c r="L288" t="s">
        <v>17</v>
      </c>
    </row>
    <row r="289" spans="1:12">
      <c r="A289" t="s">
        <v>58</v>
      </c>
      <c r="B289" t="s">
        <v>8</v>
      </c>
      <c r="C289" t="s">
        <v>8</v>
      </c>
      <c r="D289" t="s">
        <v>8</v>
      </c>
      <c r="E289" t="s">
        <v>8</v>
      </c>
      <c r="F289" t="s">
        <v>8</v>
      </c>
      <c r="G289" s="13" t="s">
        <v>8</v>
      </c>
      <c r="H289" s="15" t="s">
        <v>8</v>
      </c>
      <c r="I289" t="s">
        <v>8</v>
      </c>
      <c r="J289" t="s">
        <v>15</v>
      </c>
      <c r="K289" t="s">
        <v>25</v>
      </c>
      <c r="L289" t="s">
        <v>17</v>
      </c>
    </row>
    <row r="290" spans="1:12">
      <c r="A290" t="s">
        <v>39</v>
      </c>
      <c r="B290" t="s">
        <v>9</v>
      </c>
      <c r="C290" t="s">
        <v>61</v>
      </c>
      <c r="D290" t="s">
        <v>41</v>
      </c>
      <c r="E290" t="s">
        <v>12</v>
      </c>
      <c r="F290" t="s">
        <v>44</v>
      </c>
      <c r="G290" s="13">
        <v>3</v>
      </c>
      <c r="H290" s="15">
        <v>4.827</v>
      </c>
      <c r="I290" t="s">
        <v>30</v>
      </c>
      <c r="J290" t="s">
        <v>15</v>
      </c>
      <c r="K290" t="s">
        <v>25</v>
      </c>
      <c r="L290" t="s">
        <v>17</v>
      </c>
    </row>
    <row r="291" spans="1:12">
      <c r="A291" t="s">
        <v>32</v>
      </c>
      <c r="B291" t="s">
        <v>9</v>
      </c>
      <c r="C291" t="s">
        <v>8</v>
      </c>
      <c r="D291" t="s">
        <v>47</v>
      </c>
      <c r="E291" t="s">
        <v>33</v>
      </c>
      <c r="F291" t="s">
        <v>62</v>
      </c>
      <c r="G291" s="13">
        <v>0</v>
      </c>
      <c r="H291" s="15">
        <v>0</v>
      </c>
      <c r="I291" t="s">
        <v>23</v>
      </c>
      <c r="J291" t="s">
        <v>31</v>
      </c>
      <c r="K291" t="s">
        <v>16</v>
      </c>
      <c r="L291" t="s">
        <v>17</v>
      </c>
    </row>
    <row r="292" spans="1:12">
      <c r="A292" t="s">
        <v>32</v>
      </c>
      <c r="B292" t="s">
        <v>9</v>
      </c>
      <c r="C292" t="s">
        <v>34</v>
      </c>
      <c r="D292" t="s">
        <v>41</v>
      </c>
      <c r="E292" t="s">
        <v>12</v>
      </c>
      <c r="F292" t="s">
        <v>66</v>
      </c>
      <c r="G292" s="13">
        <v>25</v>
      </c>
      <c r="H292" s="15">
        <v>40.225000000000001</v>
      </c>
      <c r="I292" t="s">
        <v>30</v>
      </c>
      <c r="J292" t="s">
        <v>24</v>
      </c>
      <c r="K292" t="s">
        <v>25</v>
      </c>
      <c r="L292" t="s">
        <v>43</v>
      </c>
    </row>
    <row r="293" spans="1:12">
      <c r="A293" t="s">
        <v>26</v>
      </c>
      <c r="B293" t="s">
        <v>9</v>
      </c>
      <c r="C293" t="s">
        <v>56</v>
      </c>
      <c r="D293" t="s">
        <v>20</v>
      </c>
      <c r="E293" t="s">
        <v>35</v>
      </c>
      <c r="F293" t="s">
        <v>13</v>
      </c>
      <c r="G293" s="13">
        <v>12</v>
      </c>
      <c r="H293" s="15">
        <v>19.308</v>
      </c>
      <c r="I293" t="s">
        <v>30</v>
      </c>
      <c r="J293" t="s">
        <v>38</v>
      </c>
      <c r="K293" t="s">
        <v>25</v>
      </c>
      <c r="L293" t="s">
        <v>43</v>
      </c>
    </row>
    <row r="294" spans="1:12">
      <c r="A294" t="s">
        <v>7</v>
      </c>
      <c r="B294" t="s">
        <v>9</v>
      </c>
      <c r="C294" t="s">
        <v>50</v>
      </c>
      <c r="D294" t="s">
        <v>20</v>
      </c>
      <c r="E294" t="s">
        <v>28</v>
      </c>
      <c r="F294" t="s">
        <v>36</v>
      </c>
      <c r="G294" s="13">
        <v>5.3</v>
      </c>
      <c r="H294" s="15">
        <v>8.5276999999999994</v>
      </c>
      <c r="I294" t="s">
        <v>30</v>
      </c>
      <c r="J294" t="s">
        <v>42</v>
      </c>
      <c r="K294" t="s">
        <v>8</v>
      </c>
      <c r="L294" t="s">
        <v>17</v>
      </c>
    </row>
    <row r="295" spans="1:12">
      <c r="A295" t="s">
        <v>39</v>
      </c>
      <c r="B295" t="s">
        <v>9</v>
      </c>
      <c r="C295" t="s">
        <v>50</v>
      </c>
      <c r="D295" t="s">
        <v>41</v>
      </c>
      <c r="E295" t="s">
        <v>12</v>
      </c>
      <c r="F295" t="s">
        <v>22</v>
      </c>
      <c r="G295" s="13">
        <v>17</v>
      </c>
      <c r="H295" s="15">
        <v>27.353000000000002</v>
      </c>
      <c r="I295" t="s">
        <v>37</v>
      </c>
      <c r="J295" t="s">
        <v>31</v>
      </c>
      <c r="K295" t="s">
        <v>25</v>
      </c>
      <c r="L295" t="s">
        <v>17</v>
      </c>
    </row>
    <row r="296" spans="1:12">
      <c r="A296" t="s">
        <v>39</v>
      </c>
      <c r="B296" t="s">
        <v>9</v>
      </c>
      <c r="C296" t="s">
        <v>65</v>
      </c>
      <c r="D296" t="s">
        <v>41</v>
      </c>
      <c r="E296" t="s">
        <v>21</v>
      </c>
      <c r="F296" t="s">
        <v>36</v>
      </c>
      <c r="G296" s="13">
        <v>9</v>
      </c>
      <c r="H296" s="15">
        <v>14.481</v>
      </c>
      <c r="I296" t="s">
        <v>37</v>
      </c>
      <c r="J296" t="s">
        <v>15</v>
      </c>
      <c r="K296" t="s">
        <v>25</v>
      </c>
      <c r="L296" t="s">
        <v>17</v>
      </c>
    </row>
    <row r="297" spans="1:12">
      <c r="A297" t="s">
        <v>39</v>
      </c>
      <c r="B297" t="s">
        <v>9</v>
      </c>
      <c r="C297" t="s">
        <v>50</v>
      </c>
      <c r="D297" t="s">
        <v>41</v>
      </c>
      <c r="E297" t="s">
        <v>28</v>
      </c>
      <c r="F297" t="s">
        <v>29</v>
      </c>
      <c r="G297" s="13">
        <v>23</v>
      </c>
      <c r="H297" s="15">
        <v>37.006999999999998</v>
      </c>
      <c r="I297" t="s">
        <v>30</v>
      </c>
      <c r="J297" t="s">
        <v>31</v>
      </c>
      <c r="K297" t="s">
        <v>25</v>
      </c>
      <c r="L297" t="s">
        <v>17</v>
      </c>
    </row>
    <row r="298" spans="1:12">
      <c r="A298" t="s">
        <v>58</v>
      </c>
      <c r="B298" t="s">
        <v>9</v>
      </c>
      <c r="C298" t="s">
        <v>10</v>
      </c>
      <c r="D298" t="s">
        <v>20</v>
      </c>
      <c r="E298" t="s">
        <v>64</v>
      </c>
      <c r="F298" t="s">
        <v>36</v>
      </c>
      <c r="G298" s="13">
        <v>2.5</v>
      </c>
      <c r="H298" s="15">
        <v>4.0225</v>
      </c>
      <c r="I298" t="s">
        <v>14</v>
      </c>
      <c r="J298" t="s">
        <v>38</v>
      </c>
      <c r="K298" t="s">
        <v>25</v>
      </c>
      <c r="L298" t="s">
        <v>17</v>
      </c>
    </row>
    <row r="299" spans="1:12">
      <c r="A299" t="s">
        <v>26</v>
      </c>
      <c r="B299" t="s">
        <v>9</v>
      </c>
      <c r="C299" t="s">
        <v>80</v>
      </c>
      <c r="D299" t="s">
        <v>20</v>
      </c>
      <c r="E299" t="s">
        <v>21</v>
      </c>
      <c r="F299" t="s">
        <v>66</v>
      </c>
      <c r="G299" s="13">
        <v>43.2</v>
      </c>
      <c r="H299" s="15">
        <v>69.508800000000008</v>
      </c>
      <c r="I299" t="s">
        <v>52</v>
      </c>
      <c r="J299" t="s">
        <v>24</v>
      </c>
      <c r="K299" t="s">
        <v>25</v>
      </c>
      <c r="L299" t="s">
        <v>17</v>
      </c>
    </row>
    <row r="300" spans="1:12">
      <c r="A300" t="s">
        <v>32</v>
      </c>
      <c r="B300" t="s">
        <v>51</v>
      </c>
      <c r="C300" t="s">
        <v>8</v>
      </c>
      <c r="D300" t="s">
        <v>20</v>
      </c>
      <c r="E300" t="s">
        <v>45</v>
      </c>
      <c r="F300" t="s">
        <v>36</v>
      </c>
      <c r="G300" s="13">
        <v>1.5</v>
      </c>
      <c r="H300" s="15">
        <v>2.4135</v>
      </c>
      <c r="I300" t="s">
        <v>23</v>
      </c>
      <c r="J300" t="s">
        <v>31</v>
      </c>
      <c r="K300" t="s">
        <v>25</v>
      </c>
      <c r="L300" t="s">
        <v>43</v>
      </c>
    </row>
    <row r="301" spans="1:12">
      <c r="A301" t="s">
        <v>39</v>
      </c>
      <c r="B301" t="s">
        <v>9</v>
      </c>
      <c r="C301" t="s">
        <v>10</v>
      </c>
      <c r="D301" t="s">
        <v>27</v>
      </c>
      <c r="E301" t="s">
        <v>35</v>
      </c>
      <c r="F301" t="s">
        <v>22</v>
      </c>
      <c r="G301" s="13">
        <v>6</v>
      </c>
      <c r="H301" s="15">
        <v>9.6539999999999999</v>
      </c>
      <c r="I301" t="s">
        <v>14</v>
      </c>
      <c r="J301" t="s">
        <v>15</v>
      </c>
      <c r="K301" t="s">
        <v>25</v>
      </c>
      <c r="L301" t="s">
        <v>17</v>
      </c>
    </row>
    <row r="302" spans="1:12">
      <c r="A302" t="s">
        <v>7</v>
      </c>
      <c r="B302" t="s">
        <v>9</v>
      </c>
      <c r="C302" t="s">
        <v>50</v>
      </c>
      <c r="D302" t="s">
        <v>27</v>
      </c>
      <c r="E302" t="s">
        <v>28</v>
      </c>
      <c r="F302" t="s">
        <v>22</v>
      </c>
      <c r="G302" s="13">
        <v>8</v>
      </c>
      <c r="H302" s="15">
        <v>12.872</v>
      </c>
      <c r="I302" t="s">
        <v>30</v>
      </c>
      <c r="J302" t="s">
        <v>31</v>
      </c>
      <c r="K302" t="s">
        <v>25</v>
      </c>
      <c r="L302" t="s">
        <v>17</v>
      </c>
    </row>
    <row r="303" spans="1:12">
      <c r="A303" t="s">
        <v>39</v>
      </c>
      <c r="B303" t="s">
        <v>9</v>
      </c>
      <c r="C303" t="s">
        <v>69</v>
      </c>
      <c r="D303" t="s">
        <v>11</v>
      </c>
      <c r="E303" t="s">
        <v>21</v>
      </c>
      <c r="F303" t="s">
        <v>36</v>
      </c>
      <c r="G303" s="13">
        <v>2.6</v>
      </c>
      <c r="H303" s="15">
        <v>4.1833999999999998</v>
      </c>
      <c r="I303" t="s">
        <v>30</v>
      </c>
      <c r="J303" t="s">
        <v>42</v>
      </c>
      <c r="K303" t="s">
        <v>25</v>
      </c>
      <c r="L303" t="s">
        <v>17</v>
      </c>
    </row>
    <row r="304" spans="1:12">
      <c r="A304" t="s">
        <v>18</v>
      </c>
      <c r="B304" t="s">
        <v>9</v>
      </c>
      <c r="C304" t="s">
        <v>67</v>
      </c>
      <c r="D304" t="s">
        <v>20</v>
      </c>
      <c r="E304" t="s">
        <v>45</v>
      </c>
      <c r="F304" t="s">
        <v>13</v>
      </c>
      <c r="G304" s="13">
        <v>8</v>
      </c>
      <c r="H304" s="15">
        <v>12.872</v>
      </c>
      <c r="I304" t="s">
        <v>14</v>
      </c>
      <c r="J304" t="s">
        <v>42</v>
      </c>
      <c r="K304" t="s">
        <v>25</v>
      </c>
      <c r="L304" t="s">
        <v>43</v>
      </c>
    </row>
    <row r="305" spans="1:12">
      <c r="A305" t="s">
        <v>39</v>
      </c>
      <c r="B305" t="s">
        <v>9</v>
      </c>
      <c r="C305" t="s">
        <v>61</v>
      </c>
      <c r="D305" t="s">
        <v>20</v>
      </c>
      <c r="E305" t="s">
        <v>28</v>
      </c>
      <c r="F305" t="s">
        <v>66</v>
      </c>
      <c r="G305" s="13">
        <v>90</v>
      </c>
      <c r="H305" s="15">
        <v>144.81</v>
      </c>
      <c r="I305" t="s">
        <v>52</v>
      </c>
      <c r="J305" t="s">
        <v>42</v>
      </c>
      <c r="K305" t="s">
        <v>25</v>
      </c>
      <c r="L305" t="s">
        <v>43</v>
      </c>
    </row>
    <row r="306" spans="1:12">
      <c r="A306" t="s">
        <v>58</v>
      </c>
      <c r="B306" t="s">
        <v>9</v>
      </c>
      <c r="C306" t="s">
        <v>10</v>
      </c>
      <c r="D306" t="s">
        <v>20</v>
      </c>
      <c r="E306" t="s">
        <v>21</v>
      </c>
      <c r="F306" t="s">
        <v>13</v>
      </c>
      <c r="G306" s="13">
        <v>15</v>
      </c>
      <c r="H306" s="15">
        <v>24.134999999999998</v>
      </c>
      <c r="I306" t="s">
        <v>30</v>
      </c>
      <c r="J306" t="s">
        <v>42</v>
      </c>
      <c r="K306" t="s">
        <v>16</v>
      </c>
      <c r="L306" t="s">
        <v>17</v>
      </c>
    </row>
    <row r="307" spans="1:12">
      <c r="A307" t="s">
        <v>39</v>
      </c>
      <c r="B307" t="s">
        <v>9</v>
      </c>
      <c r="C307" t="s">
        <v>50</v>
      </c>
      <c r="D307" t="s">
        <v>27</v>
      </c>
      <c r="E307" t="s">
        <v>21</v>
      </c>
      <c r="F307" t="s">
        <v>66</v>
      </c>
      <c r="G307" s="13">
        <v>8</v>
      </c>
      <c r="H307" s="15">
        <v>12.872</v>
      </c>
      <c r="I307" t="s">
        <v>49</v>
      </c>
      <c r="J307" t="s">
        <v>38</v>
      </c>
      <c r="K307" t="s">
        <v>25</v>
      </c>
      <c r="L307" t="s">
        <v>17</v>
      </c>
    </row>
    <row r="308" spans="1:12">
      <c r="A308" t="s">
        <v>39</v>
      </c>
      <c r="B308" t="s">
        <v>9</v>
      </c>
      <c r="C308" t="s">
        <v>61</v>
      </c>
      <c r="D308" t="s">
        <v>20</v>
      </c>
      <c r="E308" t="s">
        <v>28</v>
      </c>
      <c r="F308" t="s">
        <v>66</v>
      </c>
      <c r="G308" s="13">
        <v>90</v>
      </c>
      <c r="H308" s="15">
        <v>144.81</v>
      </c>
      <c r="I308" t="s">
        <v>52</v>
      </c>
      <c r="J308" t="s">
        <v>42</v>
      </c>
      <c r="K308" t="s">
        <v>25</v>
      </c>
      <c r="L308" t="s">
        <v>43</v>
      </c>
    </row>
    <row r="309" spans="1:12">
      <c r="A309" t="s">
        <v>26</v>
      </c>
      <c r="B309" t="s">
        <v>9</v>
      </c>
      <c r="C309" t="s">
        <v>56</v>
      </c>
      <c r="D309" t="s">
        <v>20</v>
      </c>
      <c r="E309" t="s">
        <v>12</v>
      </c>
      <c r="F309" t="s">
        <v>22</v>
      </c>
      <c r="G309" s="13">
        <v>2</v>
      </c>
      <c r="H309" s="15">
        <v>3.218</v>
      </c>
      <c r="I309" t="s">
        <v>49</v>
      </c>
      <c r="J309" t="s">
        <v>42</v>
      </c>
      <c r="K309" t="s">
        <v>25</v>
      </c>
      <c r="L309" t="s">
        <v>43</v>
      </c>
    </row>
    <row r="310" spans="1:12">
      <c r="A310" t="s">
        <v>32</v>
      </c>
      <c r="B310" t="s">
        <v>9</v>
      </c>
      <c r="C310" t="s">
        <v>50</v>
      </c>
      <c r="D310" t="s">
        <v>11</v>
      </c>
      <c r="E310" t="s">
        <v>33</v>
      </c>
      <c r="F310" t="s">
        <v>36</v>
      </c>
      <c r="G310" s="13">
        <v>1.5</v>
      </c>
      <c r="H310" s="15">
        <v>2.4135</v>
      </c>
      <c r="I310" t="s">
        <v>23</v>
      </c>
      <c r="J310" t="s">
        <v>31</v>
      </c>
      <c r="K310" t="s">
        <v>25</v>
      </c>
      <c r="L310" t="s">
        <v>43</v>
      </c>
    </row>
    <row r="311" spans="1:12">
      <c r="A311" t="s">
        <v>39</v>
      </c>
      <c r="B311" t="s">
        <v>9</v>
      </c>
      <c r="C311" t="s">
        <v>50</v>
      </c>
      <c r="D311" t="s">
        <v>41</v>
      </c>
      <c r="E311" t="s">
        <v>28</v>
      </c>
      <c r="F311" t="s">
        <v>66</v>
      </c>
      <c r="G311" s="13">
        <v>29</v>
      </c>
      <c r="H311" s="15">
        <v>46.661000000000001</v>
      </c>
      <c r="I311" t="s">
        <v>30</v>
      </c>
      <c r="J311" t="s">
        <v>15</v>
      </c>
      <c r="K311" t="s">
        <v>25</v>
      </c>
      <c r="L311" t="s">
        <v>17</v>
      </c>
    </row>
    <row r="312" spans="1:12">
      <c r="A312" t="s">
        <v>7</v>
      </c>
      <c r="B312" t="s">
        <v>9</v>
      </c>
      <c r="C312" t="s">
        <v>48</v>
      </c>
      <c r="D312" t="s">
        <v>11</v>
      </c>
      <c r="E312" t="s">
        <v>21</v>
      </c>
      <c r="F312" t="s">
        <v>36</v>
      </c>
      <c r="G312" s="13">
        <v>4</v>
      </c>
      <c r="H312" s="15">
        <v>6.4359999999999999</v>
      </c>
      <c r="I312" t="s">
        <v>30</v>
      </c>
      <c r="J312" t="s">
        <v>15</v>
      </c>
      <c r="K312" t="s">
        <v>16</v>
      </c>
      <c r="L312" t="s">
        <v>17</v>
      </c>
    </row>
    <row r="313" spans="1:12">
      <c r="A313" t="s">
        <v>26</v>
      </c>
      <c r="B313" t="s">
        <v>9</v>
      </c>
      <c r="C313" t="s">
        <v>76</v>
      </c>
      <c r="D313" t="s">
        <v>11</v>
      </c>
      <c r="E313" t="s">
        <v>35</v>
      </c>
      <c r="F313" t="s">
        <v>13</v>
      </c>
      <c r="G313" s="13">
        <v>2.1</v>
      </c>
      <c r="H313" s="15">
        <v>3.3789000000000002</v>
      </c>
      <c r="I313" t="s">
        <v>23</v>
      </c>
      <c r="J313" t="s">
        <v>31</v>
      </c>
      <c r="K313" t="s">
        <v>25</v>
      </c>
      <c r="L313" t="s">
        <v>17</v>
      </c>
    </row>
    <row r="314" spans="1:12">
      <c r="A314" t="s">
        <v>7</v>
      </c>
      <c r="B314" t="s">
        <v>9</v>
      </c>
      <c r="C314" t="s">
        <v>10</v>
      </c>
      <c r="D314" t="s">
        <v>11</v>
      </c>
      <c r="E314" t="s">
        <v>21</v>
      </c>
      <c r="F314" t="s">
        <v>44</v>
      </c>
      <c r="G314" s="13">
        <v>1</v>
      </c>
      <c r="H314" s="15">
        <v>1.609</v>
      </c>
      <c r="I314" t="s">
        <v>23</v>
      </c>
      <c r="J314" t="s">
        <v>38</v>
      </c>
      <c r="K314" t="s">
        <v>25</v>
      </c>
      <c r="L314" t="s">
        <v>17</v>
      </c>
    </row>
    <row r="315" spans="1:12">
      <c r="A315" t="s">
        <v>18</v>
      </c>
      <c r="B315" t="s">
        <v>9</v>
      </c>
      <c r="C315" t="s">
        <v>60</v>
      </c>
      <c r="D315" t="s">
        <v>11</v>
      </c>
      <c r="E315" t="s">
        <v>21</v>
      </c>
      <c r="F315" t="s">
        <v>36</v>
      </c>
      <c r="G315" s="13">
        <v>4</v>
      </c>
      <c r="H315" s="15">
        <v>6.4359999999999999</v>
      </c>
      <c r="I315" t="s">
        <v>37</v>
      </c>
      <c r="J315" t="s">
        <v>38</v>
      </c>
      <c r="K315" t="s">
        <v>25</v>
      </c>
      <c r="L315" t="s">
        <v>17</v>
      </c>
    </row>
    <row r="316" spans="1:12">
      <c r="A316" t="s">
        <v>39</v>
      </c>
      <c r="B316" t="s">
        <v>9</v>
      </c>
      <c r="C316" t="s">
        <v>60</v>
      </c>
      <c r="D316" t="s">
        <v>20</v>
      </c>
      <c r="E316" t="s">
        <v>45</v>
      </c>
      <c r="F316" t="s">
        <v>36</v>
      </c>
      <c r="G316" s="13">
        <v>6.5</v>
      </c>
      <c r="H316" s="15">
        <v>10.458500000000001</v>
      </c>
      <c r="I316" t="s">
        <v>30</v>
      </c>
      <c r="J316" t="s">
        <v>42</v>
      </c>
      <c r="K316" t="s">
        <v>25</v>
      </c>
      <c r="L316" t="s">
        <v>17</v>
      </c>
    </row>
    <row r="317" spans="1:12">
      <c r="A317" t="s">
        <v>7</v>
      </c>
      <c r="B317" t="s">
        <v>9</v>
      </c>
      <c r="C317" t="s">
        <v>8</v>
      </c>
      <c r="D317" t="s">
        <v>20</v>
      </c>
      <c r="E317" t="s">
        <v>21</v>
      </c>
      <c r="F317" t="s">
        <v>36</v>
      </c>
      <c r="G317" s="13">
        <v>1.5</v>
      </c>
      <c r="H317" s="15">
        <v>2.4135</v>
      </c>
      <c r="I317" t="s">
        <v>23</v>
      </c>
      <c r="J317" t="s">
        <v>53</v>
      </c>
      <c r="K317" t="s">
        <v>16</v>
      </c>
      <c r="L317" t="s">
        <v>43</v>
      </c>
    </row>
    <row r="318" spans="1:12">
      <c r="A318" t="s">
        <v>39</v>
      </c>
      <c r="B318" t="s">
        <v>9</v>
      </c>
      <c r="C318" t="s">
        <v>56</v>
      </c>
      <c r="D318" t="s">
        <v>27</v>
      </c>
      <c r="E318" t="s">
        <v>45</v>
      </c>
      <c r="F318" t="s">
        <v>66</v>
      </c>
      <c r="G318" s="13">
        <v>200</v>
      </c>
      <c r="H318" s="15">
        <v>321.8</v>
      </c>
      <c r="I318" t="s">
        <v>52</v>
      </c>
      <c r="J318" t="s">
        <v>42</v>
      </c>
      <c r="K318" t="s">
        <v>25</v>
      </c>
      <c r="L318" t="s">
        <v>43</v>
      </c>
    </row>
    <row r="319" spans="1:12">
      <c r="A319" t="s">
        <v>7</v>
      </c>
      <c r="B319" t="s">
        <v>9</v>
      </c>
      <c r="C319" t="s">
        <v>10</v>
      </c>
      <c r="D319" t="s">
        <v>11</v>
      </c>
      <c r="E319" t="s">
        <v>12</v>
      </c>
      <c r="F319" t="s">
        <v>22</v>
      </c>
      <c r="G319" s="13">
        <v>8</v>
      </c>
      <c r="H319" s="15">
        <v>12.872</v>
      </c>
      <c r="I319" t="s">
        <v>30</v>
      </c>
      <c r="J319" t="s">
        <v>42</v>
      </c>
      <c r="K319" t="s">
        <v>16</v>
      </c>
      <c r="L319" t="s">
        <v>17</v>
      </c>
    </row>
    <row r="320" spans="1:12">
      <c r="A320" t="s">
        <v>7</v>
      </c>
      <c r="B320" t="s">
        <v>51</v>
      </c>
      <c r="C320" t="s">
        <v>8</v>
      </c>
      <c r="D320" t="s">
        <v>20</v>
      </c>
      <c r="E320" t="s">
        <v>21</v>
      </c>
      <c r="F320" t="s">
        <v>66</v>
      </c>
      <c r="G320" s="13">
        <v>78</v>
      </c>
      <c r="H320" s="15">
        <v>125.502</v>
      </c>
      <c r="I320" t="s">
        <v>52</v>
      </c>
      <c r="J320" t="s">
        <v>24</v>
      </c>
      <c r="K320" t="s">
        <v>25</v>
      </c>
      <c r="L320" t="s">
        <v>43</v>
      </c>
    </row>
    <row r="321" spans="1:12">
      <c r="A321" t="s">
        <v>7</v>
      </c>
      <c r="B321" t="s">
        <v>9</v>
      </c>
      <c r="C321" t="s">
        <v>10</v>
      </c>
      <c r="D321" t="s">
        <v>20</v>
      </c>
      <c r="E321" t="s">
        <v>35</v>
      </c>
      <c r="F321" t="s">
        <v>66</v>
      </c>
      <c r="G321" s="13">
        <v>42</v>
      </c>
      <c r="H321" s="15">
        <v>67.578000000000003</v>
      </c>
      <c r="I321" t="s">
        <v>30</v>
      </c>
      <c r="J321" t="s">
        <v>38</v>
      </c>
      <c r="K321" t="s">
        <v>25</v>
      </c>
      <c r="L321" t="s">
        <v>17</v>
      </c>
    </row>
    <row r="322" spans="1:12">
      <c r="A322" t="s">
        <v>7</v>
      </c>
      <c r="B322" t="s">
        <v>9</v>
      </c>
      <c r="C322" t="s">
        <v>10</v>
      </c>
      <c r="D322" t="s">
        <v>27</v>
      </c>
      <c r="E322" t="s">
        <v>64</v>
      </c>
      <c r="F322" t="s">
        <v>22</v>
      </c>
      <c r="G322" s="13">
        <v>12</v>
      </c>
      <c r="H322" s="15">
        <v>19.308</v>
      </c>
      <c r="I322" t="s">
        <v>30</v>
      </c>
      <c r="J322" t="s">
        <v>15</v>
      </c>
      <c r="K322" t="s">
        <v>16</v>
      </c>
      <c r="L322" t="s">
        <v>17</v>
      </c>
    </row>
    <row r="323" spans="1:12">
      <c r="A323" t="s">
        <v>18</v>
      </c>
      <c r="B323" t="s">
        <v>9</v>
      </c>
      <c r="C323" t="s">
        <v>92</v>
      </c>
      <c r="D323" t="s">
        <v>27</v>
      </c>
      <c r="E323" t="s">
        <v>12</v>
      </c>
      <c r="F323" t="s">
        <v>36</v>
      </c>
      <c r="G323" s="13">
        <v>5</v>
      </c>
      <c r="H323" s="15">
        <v>8.0449999999999999</v>
      </c>
      <c r="I323" t="s">
        <v>30</v>
      </c>
      <c r="J323" t="s">
        <v>38</v>
      </c>
      <c r="K323" t="s">
        <v>25</v>
      </c>
      <c r="L323" t="s">
        <v>82</v>
      </c>
    </row>
    <row r="324" spans="1:12">
      <c r="A324" t="s">
        <v>39</v>
      </c>
      <c r="B324" t="s">
        <v>9</v>
      </c>
      <c r="C324" t="s">
        <v>10</v>
      </c>
      <c r="D324" t="s">
        <v>11</v>
      </c>
      <c r="E324" t="s">
        <v>21</v>
      </c>
      <c r="F324" t="s">
        <v>22</v>
      </c>
      <c r="G324" s="13">
        <v>19</v>
      </c>
      <c r="H324" s="15">
        <v>30.570999999999998</v>
      </c>
      <c r="I324" t="s">
        <v>30</v>
      </c>
      <c r="J324" t="s">
        <v>38</v>
      </c>
      <c r="K324" t="s">
        <v>16</v>
      </c>
      <c r="L324" t="s">
        <v>17</v>
      </c>
    </row>
    <row r="325" spans="1:12">
      <c r="A325" t="s">
        <v>26</v>
      </c>
      <c r="B325" t="s">
        <v>9</v>
      </c>
      <c r="C325" t="s">
        <v>79</v>
      </c>
      <c r="D325" t="s">
        <v>11</v>
      </c>
      <c r="E325" t="s">
        <v>21</v>
      </c>
      <c r="F325" t="s">
        <v>22</v>
      </c>
      <c r="G325" s="13">
        <v>1.8</v>
      </c>
      <c r="H325" s="15">
        <v>2.8961999999999999</v>
      </c>
      <c r="I325" t="s">
        <v>23</v>
      </c>
      <c r="J325" t="s">
        <v>31</v>
      </c>
      <c r="K325" t="s">
        <v>25</v>
      </c>
      <c r="L325" t="s">
        <v>17</v>
      </c>
    </row>
    <row r="326" spans="1:12">
      <c r="A326" t="s">
        <v>39</v>
      </c>
      <c r="B326" t="s">
        <v>9</v>
      </c>
      <c r="C326" t="s">
        <v>69</v>
      </c>
      <c r="D326" t="s">
        <v>11</v>
      </c>
      <c r="E326" t="s">
        <v>21</v>
      </c>
      <c r="F326" t="s">
        <v>22</v>
      </c>
      <c r="G326" s="13">
        <v>6</v>
      </c>
      <c r="H326" s="15">
        <v>9.6539999999999999</v>
      </c>
      <c r="I326" t="s">
        <v>54</v>
      </c>
      <c r="J326" t="s">
        <v>38</v>
      </c>
      <c r="K326" t="s">
        <v>25</v>
      </c>
      <c r="L326" t="s">
        <v>17</v>
      </c>
    </row>
    <row r="327" spans="1:12">
      <c r="A327" t="s">
        <v>39</v>
      </c>
      <c r="B327" t="s">
        <v>9</v>
      </c>
      <c r="C327" t="s">
        <v>10</v>
      </c>
      <c r="D327" t="s">
        <v>47</v>
      </c>
      <c r="E327" t="s">
        <v>35</v>
      </c>
      <c r="F327" t="s">
        <v>36</v>
      </c>
      <c r="G327" s="13">
        <v>1.4</v>
      </c>
      <c r="H327" s="15">
        <v>2.2525999999999997</v>
      </c>
      <c r="I327" t="s">
        <v>23</v>
      </c>
      <c r="J327" t="s">
        <v>42</v>
      </c>
      <c r="K327" t="s">
        <v>25</v>
      </c>
      <c r="L327" t="s">
        <v>17</v>
      </c>
    </row>
    <row r="328" spans="1:12">
      <c r="A328" t="s">
        <v>26</v>
      </c>
      <c r="B328" t="s">
        <v>9</v>
      </c>
      <c r="C328" t="s">
        <v>71</v>
      </c>
      <c r="D328" t="s">
        <v>41</v>
      </c>
      <c r="E328" t="s">
        <v>21</v>
      </c>
      <c r="F328" t="s">
        <v>22</v>
      </c>
      <c r="G328" s="13">
        <v>6</v>
      </c>
      <c r="H328" s="15">
        <v>9.6539999999999999</v>
      </c>
      <c r="I328" t="s">
        <v>14</v>
      </c>
      <c r="J328" t="s">
        <v>15</v>
      </c>
      <c r="K328" t="s">
        <v>25</v>
      </c>
      <c r="L328" t="s">
        <v>43</v>
      </c>
    </row>
    <row r="329" spans="1:12">
      <c r="A329" t="s">
        <v>39</v>
      </c>
      <c r="B329" t="s">
        <v>9</v>
      </c>
      <c r="C329" t="s">
        <v>76</v>
      </c>
      <c r="D329" t="s">
        <v>41</v>
      </c>
      <c r="E329" t="s">
        <v>21</v>
      </c>
      <c r="F329" t="s">
        <v>22</v>
      </c>
      <c r="G329" s="13">
        <v>15</v>
      </c>
      <c r="H329" s="15">
        <v>24.134999999999998</v>
      </c>
      <c r="I329" t="s">
        <v>30</v>
      </c>
      <c r="J329" t="s">
        <v>38</v>
      </c>
      <c r="K329" t="s">
        <v>25</v>
      </c>
      <c r="L329" t="s">
        <v>43</v>
      </c>
    </row>
    <row r="330" spans="1:12">
      <c r="A330" t="s">
        <v>18</v>
      </c>
      <c r="B330" t="s">
        <v>9</v>
      </c>
      <c r="C330" t="s">
        <v>34</v>
      </c>
      <c r="D330" t="s">
        <v>41</v>
      </c>
      <c r="E330" t="s">
        <v>21</v>
      </c>
      <c r="F330" t="s">
        <v>36</v>
      </c>
      <c r="G330" s="13">
        <v>1.1000000000000001</v>
      </c>
      <c r="H330" s="15">
        <v>1.7699</v>
      </c>
      <c r="I330" t="s">
        <v>23</v>
      </c>
      <c r="J330" t="s">
        <v>42</v>
      </c>
      <c r="K330" t="s">
        <v>25</v>
      </c>
      <c r="L330" t="s">
        <v>43</v>
      </c>
    </row>
    <row r="331" spans="1:12">
      <c r="A331" t="s">
        <v>18</v>
      </c>
      <c r="B331" t="s">
        <v>51</v>
      </c>
      <c r="C331" t="s">
        <v>8</v>
      </c>
      <c r="D331" t="s">
        <v>11</v>
      </c>
      <c r="E331" t="s">
        <v>33</v>
      </c>
      <c r="F331" t="s">
        <v>44</v>
      </c>
      <c r="G331" s="13">
        <v>3</v>
      </c>
      <c r="H331" s="15">
        <v>4.827</v>
      </c>
      <c r="I331" t="s">
        <v>75</v>
      </c>
      <c r="J331" t="s">
        <v>42</v>
      </c>
      <c r="K331" t="s">
        <v>16</v>
      </c>
      <c r="L331" t="s">
        <v>43</v>
      </c>
    </row>
    <row r="332" spans="1:12">
      <c r="A332" t="s">
        <v>58</v>
      </c>
      <c r="B332" t="s">
        <v>51</v>
      </c>
      <c r="C332" t="s">
        <v>8</v>
      </c>
      <c r="D332" t="s">
        <v>47</v>
      </c>
      <c r="E332" t="s">
        <v>21</v>
      </c>
      <c r="F332" t="s">
        <v>22</v>
      </c>
      <c r="G332" s="13">
        <v>1.6</v>
      </c>
      <c r="H332" s="15">
        <v>2.5744000000000002</v>
      </c>
      <c r="I332" t="s">
        <v>23</v>
      </c>
      <c r="J332" t="s">
        <v>31</v>
      </c>
      <c r="K332" t="s">
        <v>16</v>
      </c>
      <c r="L332" t="s">
        <v>43</v>
      </c>
    </row>
    <row r="333" spans="1:12">
      <c r="A333" t="s">
        <v>7</v>
      </c>
      <c r="B333" t="s">
        <v>9</v>
      </c>
      <c r="C333" t="s">
        <v>10</v>
      </c>
      <c r="D333" t="s">
        <v>20</v>
      </c>
      <c r="E333" t="s">
        <v>21</v>
      </c>
      <c r="F333" t="s">
        <v>13</v>
      </c>
      <c r="G333" s="13" t="s">
        <v>8</v>
      </c>
      <c r="H333" s="15" t="s">
        <v>8</v>
      </c>
      <c r="I333" t="s">
        <v>30</v>
      </c>
      <c r="J333" t="s">
        <v>15</v>
      </c>
      <c r="K333" t="s">
        <v>16</v>
      </c>
      <c r="L333" t="s">
        <v>17</v>
      </c>
    </row>
    <row r="334" spans="1:12">
      <c r="A334" t="s">
        <v>39</v>
      </c>
      <c r="B334" t="s">
        <v>9</v>
      </c>
      <c r="C334" t="s">
        <v>56</v>
      </c>
      <c r="D334" t="s">
        <v>11</v>
      </c>
      <c r="E334" t="s">
        <v>21</v>
      </c>
      <c r="F334" t="s">
        <v>13</v>
      </c>
      <c r="G334" s="13">
        <v>15</v>
      </c>
      <c r="H334" s="15">
        <v>24.134999999999998</v>
      </c>
      <c r="I334" t="s">
        <v>37</v>
      </c>
      <c r="J334" t="s">
        <v>31</v>
      </c>
      <c r="K334" t="s">
        <v>25</v>
      </c>
      <c r="L334" t="s">
        <v>17</v>
      </c>
    </row>
    <row r="335" spans="1:12">
      <c r="A335" t="s">
        <v>32</v>
      </c>
      <c r="B335" t="s">
        <v>51</v>
      </c>
      <c r="C335" t="s">
        <v>8</v>
      </c>
      <c r="D335" t="s">
        <v>20</v>
      </c>
      <c r="E335" t="s">
        <v>35</v>
      </c>
      <c r="F335" t="s">
        <v>36</v>
      </c>
      <c r="G335" s="13">
        <v>1</v>
      </c>
      <c r="H335" s="15">
        <v>1.609</v>
      </c>
      <c r="I335" t="s">
        <v>23</v>
      </c>
      <c r="J335" t="s">
        <v>15</v>
      </c>
      <c r="K335" t="s">
        <v>25</v>
      </c>
      <c r="L335" t="s">
        <v>43</v>
      </c>
    </row>
    <row r="336" spans="1:12">
      <c r="A336" t="s">
        <v>7</v>
      </c>
      <c r="B336" t="s">
        <v>9</v>
      </c>
      <c r="C336" t="s">
        <v>60</v>
      </c>
      <c r="D336" t="s">
        <v>47</v>
      </c>
      <c r="E336" t="s">
        <v>64</v>
      </c>
      <c r="F336" t="s">
        <v>66</v>
      </c>
      <c r="G336" s="13">
        <v>250</v>
      </c>
      <c r="H336" s="15">
        <v>402.25</v>
      </c>
      <c r="I336" t="s">
        <v>52</v>
      </c>
      <c r="J336" t="s">
        <v>38</v>
      </c>
      <c r="K336" t="s">
        <v>16</v>
      </c>
      <c r="L336" t="s">
        <v>43</v>
      </c>
    </row>
    <row r="337" spans="1:12">
      <c r="A337" t="s">
        <v>32</v>
      </c>
      <c r="B337" t="s">
        <v>9</v>
      </c>
      <c r="C337" t="s">
        <v>79</v>
      </c>
      <c r="D337" t="s">
        <v>72</v>
      </c>
      <c r="E337" t="s">
        <v>64</v>
      </c>
      <c r="F337" t="s">
        <v>36</v>
      </c>
      <c r="G337" s="13">
        <v>2.2000000000000002</v>
      </c>
      <c r="H337" s="15">
        <v>3.5398000000000001</v>
      </c>
      <c r="I337" t="s">
        <v>54</v>
      </c>
      <c r="J337" t="s">
        <v>38</v>
      </c>
      <c r="K337" t="s">
        <v>16</v>
      </c>
      <c r="L337" t="s">
        <v>17</v>
      </c>
    </row>
    <row r="338" spans="1:12">
      <c r="A338" t="s">
        <v>58</v>
      </c>
      <c r="B338" t="s">
        <v>9</v>
      </c>
      <c r="C338" t="s">
        <v>56</v>
      </c>
      <c r="D338" t="s">
        <v>27</v>
      </c>
      <c r="E338" t="s">
        <v>33</v>
      </c>
      <c r="F338" t="s">
        <v>66</v>
      </c>
      <c r="G338" s="13">
        <v>281</v>
      </c>
      <c r="H338" s="15">
        <v>452.12900000000002</v>
      </c>
      <c r="I338" t="s">
        <v>30</v>
      </c>
      <c r="J338" t="s">
        <v>42</v>
      </c>
      <c r="K338" t="s">
        <v>25</v>
      </c>
      <c r="L338" t="s">
        <v>43</v>
      </c>
    </row>
    <row r="339" spans="1:12">
      <c r="A339" t="s">
        <v>26</v>
      </c>
      <c r="B339" t="s">
        <v>9</v>
      </c>
      <c r="C339" t="s">
        <v>48</v>
      </c>
      <c r="D339" t="s">
        <v>11</v>
      </c>
      <c r="E339" t="s">
        <v>35</v>
      </c>
      <c r="F339" t="s">
        <v>44</v>
      </c>
      <c r="G339" s="13">
        <v>2.2999999999999998</v>
      </c>
      <c r="H339" s="15">
        <v>3.7006999999999999</v>
      </c>
      <c r="I339" t="s">
        <v>49</v>
      </c>
      <c r="J339" t="s">
        <v>31</v>
      </c>
      <c r="K339" t="s">
        <v>25</v>
      </c>
      <c r="L339" t="s">
        <v>17</v>
      </c>
    </row>
    <row r="340" spans="1:12">
      <c r="A340" t="s">
        <v>18</v>
      </c>
      <c r="B340" t="s">
        <v>9</v>
      </c>
      <c r="C340" t="s">
        <v>80</v>
      </c>
      <c r="D340" t="s">
        <v>27</v>
      </c>
      <c r="E340" t="s">
        <v>21</v>
      </c>
      <c r="F340" t="s">
        <v>66</v>
      </c>
      <c r="G340" s="13">
        <v>45</v>
      </c>
      <c r="H340" s="15">
        <v>72.405000000000001</v>
      </c>
      <c r="I340" t="s">
        <v>30</v>
      </c>
      <c r="J340" t="s">
        <v>15</v>
      </c>
      <c r="K340" t="s">
        <v>25</v>
      </c>
      <c r="L340" t="s">
        <v>17</v>
      </c>
    </row>
    <row r="341" spans="1:12">
      <c r="A341" t="s">
        <v>7</v>
      </c>
      <c r="B341" t="s">
        <v>9</v>
      </c>
      <c r="C341" t="s">
        <v>70</v>
      </c>
      <c r="D341" t="s">
        <v>11</v>
      </c>
      <c r="E341" t="s">
        <v>21</v>
      </c>
      <c r="F341" t="s">
        <v>44</v>
      </c>
      <c r="G341" s="13">
        <v>1</v>
      </c>
      <c r="H341" s="15">
        <v>1.609</v>
      </c>
      <c r="I341" t="s">
        <v>23</v>
      </c>
      <c r="J341" t="s">
        <v>15</v>
      </c>
      <c r="K341" t="s">
        <v>16</v>
      </c>
      <c r="L341" t="s">
        <v>17</v>
      </c>
    </row>
    <row r="342" spans="1:12">
      <c r="A342" t="s">
        <v>18</v>
      </c>
      <c r="B342" t="s">
        <v>51</v>
      </c>
      <c r="C342" t="s">
        <v>8</v>
      </c>
      <c r="D342" t="s">
        <v>11</v>
      </c>
      <c r="E342" t="s">
        <v>35</v>
      </c>
      <c r="F342" t="s">
        <v>36</v>
      </c>
      <c r="G342" s="13">
        <v>3</v>
      </c>
      <c r="H342" s="15">
        <v>4.827</v>
      </c>
      <c r="I342" t="s">
        <v>14</v>
      </c>
      <c r="J342" t="s">
        <v>42</v>
      </c>
      <c r="K342" t="s">
        <v>8</v>
      </c>
      <c r="L342" t="s">
        <v>43</v>
      </c>
    </row>
    <row r="343" spans="1:12">
      <c r="A343" t="s">
        <v>26</v>
      </c>
      <c r="B343" t="s">
        <v>51</v>
      </c>
      <c r="C343" t="s">
        <v>8</v>
      </c>
      <c r="D343" t="s">
        <v>20</v>
      </c>
      <c r="E343" t="s">
        <v>35</v>
      </c>
      <c r="F343" t="s">
        <v>22</v>
      </c>
      <c r="G343" s="13">
        <v>18</v>
      </c>
      <c r="H343" s="15">
        <v>28.962</v>
      </c>
      <c r="I343" t="s">
        <v>30</v>
      </c>
      <c r="J343" t="s">
        <v>31</v>
      </c>
      <c r="K343" t="s">
        <v>25</v>
      </c>
      <c r="L343" t="s">
        <v>17</v>
      </c>
    </row>
    <row r="344" spans="1:12">
      <c r="A344" t="s">
        <v>32</v>
      </c>
      <c r="B344" t="s">
        <v>51</v>
      </c>
      <c r="C344" t="s">
        <v>8</v>
      </c>
      <c r="D344" t="s">
        <v>72</v>
      </c>
      <c r="E344" t="s">
        <v>33</v>
      </c>
      <c r="F344" t="s">
        <v>62</v>
      </c>
      <c r="G344" s="13">
        <v>0</v>
      </c>
      <c r="H344" s="15">
        <v>0</v>
      </c>
      <c r="I344" t="s">
        <v>23</v>
      </c>
      <c r="J344" t="s">
        <v>53</v>
      </c>
      <c r="K344" t="s">
        <v>16</v>
      </c>
      <c r="L344" t="s">
        <v>17</v>
      </c>
    </row>
    <row r="345" spans="1:12">
      <c r="A345" t="s">
        <v>26</v>
      </c>
      <c r="B345" t="s">
        <v>9</v>
      </c>
      <c r="C345" t="s">
        <v>70</v>
      </c>
      <c r="D345" t="s">
        <v>20</v>
      </c>
      <c r="E345" t="s">
        <v>21</v>
      </c>
      <c r="F345" t="s">
        <v>36</v>
      </c>
      <c r="G345" s="13">
        <v>1.3</v>
      </c>
      <c r="H345" s="15">
        <v>2.0916999999999999</v>
      </c>
      <c r="I345" t="s">
        <v>23</v>
      </c>
      <c r="J345" t="s">
        <v>24</v>
      </c>
      <c r="K345" t="s">
        <v>25</v>
      </c>
      <c r="L345" t="s">
        <v>17</v>
      </c>
    </row>
    <row r="346" spans="1:12">
      <c r="A346" t="s">
        <v>39</v>
      </c>
      <c r="B346" t="s">
        <v>51</v>
      </c>
      <c r="C346" t="s">
        <v>8</v>
      </c>
      <c r="D346" t="s">
        <v>20</v>
      </c>
      <c r="E346" t="s">
        <v>35</v>
      </c>
      <c r="F346" t="s">
        <v>22</v>
      </c>
      <c r="G346" s="13">
        <v>1.6</v>
      </c>
      <c r="H346" s="15">
        <v>2.5744000000000002</v>
      </c>
      <c r="I346" t="s">
        <v>23</v>
      </c>
      <c r="J346" t="s">
        <v>42</v>
      </c>
      <c r="K346" t="s">
        <v>25</v>
      </c>
      <c r="L346" t="s">
        <v>17</v>
      </c>
    </row>
    <row r="347" spans="1:12">
      <c r="A347" t="s">
        <v>18</v>
      </c>
      <c r="B347" t="s">
        <v>9</v>
      </c>
      <c r="C347" t="s">
        <v>69</v>
      </c>
      <c r="D347" t="s">
        <v>11</v>
      </c>
      <c r="E347" t="s">
        <v>45</v>
      </c>
      <c r="F347" t="s">
        <v>13</v>
      </c>
      <c r="G347" s="13">
        <v>18</v>
      </c>
      <c r="H347" s="15">
        <v>28.962</v>
      </c>
      <c r="I347" t="s">
        <v>30</v>
      </c>
      <c r="J347" t="s">
        <v>42</v>
      </c>
      <c r="K347" t="s">
        <v>25</v>
      </c>
      <c r="L347" t="s">
        <v>17</v>
      </c>
    </row>
    <row r="348" spans="1:12">
      <c r="A348" t="s">
        <v>39</v>
      </c>
      <c r="B348" t="s">
        <v>9</v>
      </c>
      <c r="C348" t="s">
        <v>79</v>
      </c>
      <c r="D348" t="s">
        <v>27</v>
      </c>
      <c r="E348" t="s">
        <v>12</v>
      </c>
      <c r="F348" t="s">
        <v>29</v>
      </c>
      <c r="G348" s="13">
        <v>10</v>
      </c>
      <c r="H348" s="15">
        <v>16.09</v>
      </c>
      <c r="I348" t="s">
        <v>30</v>
      </c>
      <c r="J348" t="s">
        <v>38</v>
      </c>
      <c r="K348" t="s">
        <v>16</v>
      </c>
      <c r="L348" t="s">
        <v>43</v>
      </c>
    </row>
    <row r="349" spans="1:12">
      <c r="A349" t="s">
        <v>32</v>
      </c>
      <c r="B349" t="s">
        <v>9</v>
      </c>
      <c r="C349" t="s">
        <v>8</v>
      </c>
      <c r="D349" t="s">
        <v>27</v>
      </c>
      <c r="E349" t="s">
        <v>28</v>
      </c>
      <c r="F349" t="s">
        <v>44</v>
      </c>
      <c r="G349" s="13">
        <v>2</v>
      </c>
      <c r="H349" s="15">
        <v>3.218</v>
      </c>
      <c r="I349" t="s">
        <v>30</v>
      </c>
      <c r="J349" t="s">
        <v>38</v>
      </c>
      <c r="K349" t="s">
        <v>16</v>
      </c>
      <c r="L349" t="s">
        <v>17</v>
      </c>
    </row>
    <row r="350" spans="1:12">
      <c r="A350" t="s">
        <v>26</v>
      </c>
      <c r="B350" t="s">
        <v>9</v>
      </c>
      <c r="C350" t="s">
        <v>59</v>
      </c>
      <c r="D350" t="s">
        <v>41</v>
      </c>
      <c r="E350" t="s">
        <v>12</v>
      </c>
      <c r="F350" t="s">
        <v>22</v>
      </c>
      <c r="G350" s="13">
        <v>4</v>
      </c>
      <c r="H350" s="15">
        <v>6.4359999999999999</v>
      </c>
      <c r="I350" t="s">
        <v>52</v>
      </c>
      <c r="J350" t="s">
        <v>38</v>
      </c>
      <c r="K350" t="s">
        <v>25</v>
      </c>
      <c r="L350" t="s">
        <v>43</v>
      </c>
    </row>
    <row r="351" spans="1:12">
      <c r="A351" t="s">
        <v>18</v>
      </c>
      <c r="B351" t="s">
        <v>9</v>
      </c>
      <c r="C351" t="s">
        <v>34</v>
      </c>
      <c r="D351" t="s">
        <v>20</v>
      </c>
      <c r="E351" t="s">
        <v>35</v>
      </c>
      <c r="F351" t="s">
        <v>22</v>
      </c>
      <c r="G351" s="13">
        <v>18</v>
      </c>
      <c r="H351" s="15">
        <v>28.962</v>
      </c>
      <c r="I351" t="s">
        <v>30</v>
      </c>
      <c r="J351" t="s">
        <v>15</v>
      </c>
      <c r="K351" t="s">
        <v>25</v>
      </c>
      <c r="L351" t="s">
        <v>17</v>
      </c>
    </row>
    <row r="352" spans="1:12">
      <c r="A352" t="s">
        <v>39</v>
      </c>
      <c r="B352" t="s">
        <v>9</v>
      </c>
      <c r="C352" t="s">
        <v>90</v>
      </c>
      <c r="D352" t="s">
        <v>47</v>
      </c>
      <c r="E352" t="s">
        <v>33</v>
      </c>
      <c r="F352" t="s">
        <v>44</v>
      </c>
      <c r="G352" s="13">
        <v>1</v>
      </c>
      <c r="H352" s="15">
        <v>1.609</v>
      </c>
      <c r="I352" t="s">
        <v>23</v>
      </c>
      <c r="J352" t="s">
        <v>24</v>
      </c>
      <c r="K352" t="s">
        <v>16</v>
      </c>
      <c r="L352" t="s">
        <v>43</v>
      </c>
    </row>
    <row r="353" spans="1:12">
      <c r="A353" t="s">
        <v>18</v>
      </c>
      <c r="B353" t="s">
        <v>9</v>
      </c>
      <c r="C353" t="s">
        <v>90</v>
      </c>
      <c r="D353" t="s">
        <v>11</v>
      </c>
      <c r="E353" t="s">
        <v>33</v>
      </c>
      <c r="F353" t="s">
        <v>44</v>
      </c>
      <c r="G353" s="13">
        <v>0.8</v>
      </c>
      <c r="H353" s="15">
        <v>1.2872000000000001</v>
      </c>
      <c r="I353" t="s">
        <v>23</v>
      </c>
      <c r="J353" t="s">
        <v>24</v>
      </c>
      <c r="K353" t="s">
        <v>16</v>
      </c>
      <c r="L353" t="s">
        <v>17</v>
      </c>
    </row>
    <row r="354" spans="1:12">
      <c r="A354" t="s">
        <v>26</v>
      </c>
      <c r="B354" t="s">
        <v>9</v>
      </c>
      <c r="C354" t="s">
        <v>59</v>
      </c>
      <c r="D354" t="s">
        <v>41</v>
      </c>
      <c r="E354" t="s">
        <v>45</v>
      </c>
      <c r="F354" t="s">
        <v>13</v>
      </c>
      <c r="G354" s="13">
        <v>5</v>
      </c>
      <c r="H354" s="15">
        <v>8.0449999999999999</v>
      </c>
      <c r="I354" t="s">
        <v>52</v>
      </c>
      <c r="J354" t="s">
        <v>15</v>
      </c>
      <c r="K354" t="s">
        <v>25</v>
      </c>
      <c r="L354" t="s">
        <v>17</v>
      </c>
    </row>
    <row r="355" spans="1:12">
      <c r="A355" t="s">
        <v>7</v>
      </c>
      <c r="B355" t="s">
        <v>51</v>
      </c>
      <c r="C355" t="s">
        <v>8</v>
      </c>
      <c r="D355" t="s">
        <v>20</v>
      </c>
      <c r="E355" t="s">
        <v>35</v>
      </c>
      <c r="F355" t="s">
        <v>44</v>
      </c>
      <c r="G355" s="13">
        <v>0.8</v>
      </c>
      <c r="H355" s="15">
        <v>1.2872000000000001</v>
      </c>
      <c r="I355" t="s">
        <v>23</v>
      </c>
      <c r="J355" t="s">
        <v>38</v>
      </c>
      <c r="K355" t="s">
        <v>25</v>
      </c>
      <c r="L355" t="s">
        <v>17</v>
      </c>
    </row>
    <row r="356" spans="1:12">
      <c r="A356" t="s">
        <v>32</v>
      </c>
      <c r="B356" t="s">
        <v>9</v>
      </c>
      <c r="C356" t="s">
        <v>8</v>
      </c>
      <c r="D356" t="s">
        <v>20</v>
      </c>
      <c r="E356" t="s">
        <v>21</v>
      </c>
      <c r="F356" t="s">
        <v>22</v>
      </c>
      <c r="G356" s="13">
        <v>16</v>
      </c>
      <c r="H356" s="15">
        <v>25.744</v>
      </c>
      <c r="I356" t="s">
        <v>30</v>
      </c>
      <c r="J356" t="s">
        <v>31</v>
      </c>
      <c r="K356" t="s">
        <v>25</v>
      </c>
      <c r="L356" t="s">
        <v>17</v>
      </c>
    </row>
    <row r="357" spans="1:12">
      <c r="A357" t="s">
        <v>39</v>
      </c>
      <c r="B357" t="s">
        <v>51</v>
      </c>
      <c r="C357" t="s">
        <v>8</v>
      </c>
      <c r="D357" t="s">
        <v>20</v>
      </c>
      <c r="E357" t="s">
        <v>35</v>
      </c>
      <c r="F357" t="s">
        <v>66</v>
      </c>
      <c r="G357" s="13">
        <v>37</v>
      </c>
      <c r="H357" s="15">
        <v>59.533000000000001</v>
      </c>
      <c r="I357" t="s">
        <v>30</v>
      </c>
      <c r="J357" t="s">
        <v>15</v>
      </c>
      <c r="K357" t="s">
        <v>16</v>
      </c>
      <c r="L357" t="s">
        <v>43</v>
      </c>
    </row>
    <row r="358" spans="1:12">
      <c r="A358" t="s">
        <v>39</v>
      </c>
      <c r="B358" t="s">
        <v>9</v>
      </c>
      <c r="C358" t="s">
        <v>48</v>
      </c>
      <c r="D358" t="s">
        <v>11</v>
      </c>
      <c r="E358" t="s">
        <v>21</v>
      </c>
      <c r="F358" t="s">
        <v>29</v>
      </c>
      <c r="G358" s="13">
        <v>6</v>
      </c>
      <c r="H358" s="15">
        <v>9.6539999999999999</v>
      </c>
      <c r="I358" t="s">
        <v>52</v>
      </c>
      <c r="J358" t="s">
        <v>15</v>
      </c>
      <c r="K358" t="s">
        <v>25</v>
      </c>
      <c r="L358" t="s">
        <v>17</v>
      </c>
    </row>
    <row r="359" spans="1:12">
      <c r="A359" t="s">
        <v>39</v>
      </c>
      <c r="B359" t="s">
        <v>9</v>
      </c>
      <c r="C359" t="s">
        <v>71</v>
      </c>
      <c r="D359" t="s">
        <v>20</v>
      </c>
      <c r="E359" t="s">
        <v>28</v>
      </c>
      <c r="F359" t="s">
        <v>13</v>
      </c>
      <c r="G359" s="13">
        <v>12</v>
      </c>
      <c r="H359" s="15">
        <v>19.308</v>
      </c>
      <c r="I359" t="s">
        <v>75</v>
      </c>
      <c r="J359" t="s">
        <v>15</v>
      </c>
      <c r="K359" t="s">
        <v>16</v>
      </c>
      <c r="L359" t="s">
        <v>17</v>
      </c>
    </row>
    <row r="360" spans="1:12">
      <c r="A360" t="s">
        <v>39</v>
      </c>
      <c r="B360" t="s">
        <v>9</v>
      </c>
      <c r="C360" t="s">
        <v>48</v>
      </c>
      <c r="D360" t="s">
        <v>72</v>
      </c>
      <c r="E360" t="s">
        <v>28</v>
      </c>
      <c r="F360" t="s">
        <v>44</v>
      </c>
      <c r="G360" s="13">
        <v>4</v>
      </c>
      <c r="H360" s="15">
        <v>6.4359999999999999</v>
      </c>
      <c r="I360" t="s">
        <v>37</v>
      </c>
      <c r="J360" t="s">
        <v>38</v>
      </c>
      <c r="K360" t="s">
        <v>25</v>
      </c>
      <c r="L360" t="s">
        <v>17</v>
      </c>
    </row>
    <row r="361" spans="1:12">
      <c r="A361" t="s">
        <v>39</v>
      </c>
      <c r="B361" t="s">
        <v>51</v>
      </c>
      <c r="C361" t="s">
        <v>8</v>
      </c>
      <c r="D361" t="s">
        <v>27</v>
      </c>
      <c r="E361" t="s">
        <v>12</v>
      </c>
      <c r="F361" t="s">
        <v>36</v>
      </c>
      <c r="G361" s="13">
        <v>2</v>
      </c>
      <c r="H361" s="15">
        <v>3.218</v>
      </c>
      <c r="I361" t="s">
        <v>14</v>
      </c>
      <c r="J361" t="s">
        <v>15</v>
      </c>
      <c r="K361" t="s">
        <v>25</v>
      </c>
      <c r="L361" t="s">
        <v>17</v>
      </c>
    </row>
    <row r="362" spans="1:12">
      <c r="A362" t="s">
        <v>32</v>
      </c>
      <c r="B362" t="s">
        <v>9</v>
      </c>
      <c r="C362" t="s">
        <v>60</v>
      </c>
      <c r="D362" t="s">
        <v>11</v>
      </c>
      <c r="E362" t="s">
        <v>28</v>
      </c>
      <c r="F362" t="s">
        <v>36</v>
      </c>
      <c r="G362" s="13">
        <v>1.2</v>
      </c>
      <c r="H362" s="15">
        <v>1.9307999999999998</v>
      </c>
      <c r="I362" t="s">
        <v>23</v>
      </c>
      <c r="J362" t="s">
        <v>42</v>
      </c>
      <c r="K362" t="s">
        <v>16</v>
      </c>
      <c r="L362" t="s">
        <v>43</v>
      </c>
    </row>
    <row r="363" spans="1:12">
      <c r="A363" t="s">
        <v>26</v>
      </c>
      <c r="B363" t="s">
        <v>9</v>
      </c>
      <c r="C363" t="s">
        <v>71</v>
      </c>
      <c r="D363" t="s">
        <v>20</v>
      </c>
      <c r="E363" t="s">
        <v>21</v>
      </c>
      <c r="F363" t="s">
        <v>13</v>
      </c>
      <c r="G363" s="13">
        <v>22</v>
      </c>
      <c r="H363" s="15">
        <v>35.397999999999996</v>
      </c>
      <c r="I363" t="s">
        <v>30</v>
      </c>
      <c r="J363" t="s">
        <v>42</v>
      </c>
      <c r="K363" t="s">
        <v>16</v>
      </c>
      <c r="L363" t="s">
        <v>17</v>
      </c>
    </row>
    <row r="364" spans="1:12">
      <c r="A364" t="s">
        <v>32</v>
      </c>
      <c r="B364" t="s">
        <v>9</v>
      </c>
      <c r="C364" t="s">
        <v>79</v>
      </c>
      <c r="D364" t="s">
        <v>20</v>
      </c>
      <c r="E364" t="s">
        <v>45</v>
      </c>
      <c r="F364" t="s">
        <v>62</v>
      </c>
      <c r="G364" s="13" t="s">
        <v>8</v>
      </c>
      <c r="H364" s="15" t="s">
        <v>8</v>
      </c>
      <c r="I364" t="s">
        <v>30</v>
      </c>
      <c r="J364" t="s">
        <v>42</v>
      </c>
      <c r="K364" t="s">
        <v>25</v>
      </c>
      <c r="L364" t="s">
        <v>43</v>
      </c>
    </row>
    <row r="365" spans="1:12">
      <c r="A365" t="s">
        <v>18</v>
      </c>
      <c r="B365" t="s">
        <v>9</v>
      </c>
      <c r="C365" t="s">
        <v>8</v>
      </c>
      <c r="D365" t="s">
        <v>20</v>
      </c>
      <c r="E365" t="s">
        <v>45</v>
      </c>
      <c r="F365" t="s">
        <v>36</v>
      </c>
      <c r="G365" s="13">
        <v>2.8</v>
      </c>
      <c r="H365" s="15">
        <v>4.5051999999999994</v>
      </c>
      <c r="I365" t="s">
        <v>37</v>
      </c>
      <c r="J365" t="s">
        <v>31</v>
      </c>
      <c r="K365" t="s">
        <v>25</v>
      </c>
      <c r="L365" t="s">
        <v>43</v>
      </c>
    </row>
    <row r="366" spans="1:12">
      <c r="A366" t="s">
        <v>18</v>
      </c>
      <c r="B366" t="s">
        <v>9</v>
      </c>
      <c r="C366" t="s">
        <v>59</v>
      </c>
      <c r="D366" t="s">
        <v>27</v>
      </c>
      <c r="E366" t="s">
        <v>45</v>
      </c>
      <c r="F366" t="s">
        <v>44</v>
      </c>
      <c r="G366" s="13">
        <v>1.1000000000000001</v>
      </c>
      <c r="H366" s="15">
        <v>1.7699</v>
      </c>
      <c r="I366" t="s">
        <v>23</v>
      </c>
      <c r="J366" t="s">
        <v>38</v>
      </c>
      <c r="K366" t="s">
        <v>25</v>
      </c>
      <c r="L366" t="s">
        <v>43</v>
      </c>
    </row>
    <row r="367" spans="1:12">
      <c r="A367" t="s">
        <v>39</v>
      </c>
      <c r="B367" t="s">
        <v>9</v>
      </c>
      <c r="C367" t="s">
        <v>90</v>
      </c>
      <c r="D367" t="s">
        <v>47</v>
      </c>
      <c r="E367" t="s">
        <v>33</v>
      </c>
      <c r="F367" t="s">
        <v>13</v>
      </c>
      <c r="G367" s="13">
        <v>1.8</v>
      </c>
      <c r="H367" s="15">
        <v>2.8961999999999999</v>
      </c>
      <c r="I367" t="s">
        <v>23</v>
      </c>
      <c r="J367" t="s">
        <v>24</v>
      </c>
      <c r="K367" t="s">
        <v>16</v>
      </c>
      <c r="L367" t="s">
        <v>17</v>
      </c>
    </row>
    <row r="368" spans="1:12">
      <c r="A368" t="s">
        <v>39</v>
      </c>
      <c r="B368" t="s">
        <v>9</v>
      </c>
      <c r="C368" t="s">
        <v>90</v>
      </c>
      <c r="D368" t="s">
        <v>47</v>
      </c>
      <c r="E368" t="s">
        <v>33</v>
      </c>
      <c r="F368" t="s">
        <v>22</v>
      </c>
      <c r="G368" s="13">
        <v>1.7</v>
      </c>
      <c r="H368" s="15">
        <v>2.7353000000000001</v>
      </c>
      <c r="I368" t="s">
        <v>23</v>
      </c>
      <c r="J368" t="s">
        <v>24</v>
      </c>
      <c r="K368" t="s">
        <v>16</v>
      </c>
      <c r="L368" t="s">
        <v>17</v>
      </c>
    </row>
    <row r="369" spans="1:12">
      <c r="A369" t="s">
        <v>32</v>
      </c>
      <c r="B369" t="s">
        <v>9</v>
      </c>
      <c r="C369" t="s">
        <v>61</v>
      </c>
      <c r="D369" t="s">
        <v>20</v>
      </c>
      <c r="E369" t="s">
        <v>12</v>
      </c>
      <c r="F369" t="s">
        <v>36</v>
      </c>
      <c r="G369" s="13">
        <v>4.5</v>
      </c>
      <c r="H369" s="15">
        <v>7.2404999999999999</v>
      </c>
      <c r="I369" t="s">
        <v>37</v>
      </c>
      <c r="J369" t="s">
        <v>15</v>
      </c>
      <c r="K369" t="s">
        <v>25</v>
      </c>
      <c r="L369" t="s">
        <v>17</v>
      </c>
    </row>
    <row r="370" spans="1:12">
      <c r="A370" t="s">
        <v>39</v>
      </c>
      <c r="B370" t="s">
        <v>9</v>
      </c>
      <c r="C370" t="s">
        <v>10</v>
      </c>
      <c r="D370" t="s">
        <v>27</v>
      </c>
      <c r="E370" t="s">
        <v>12</v>
      </c>
      <c r="F370" t="s">
        <v>36</v>
      </c>
      <c r="G370" s="13">
        <v>1</v>
      </c>
      <c r="H370" s="15">
        <v>1.609</v>
      </c>
      <c r="I370" t="s">
        <v>23</v>
      </c>
      <c r="J370" t="s">
        <v>42</v>
      </c>
      <c r="K370" t="s">
        <v>25</v>
      </c>
      <c r="L370" t="s">
        <v>17</v>
      </c>
    </row>
    <row r="371" spans="1:12">
      <c r="A371" t="s">
        <v>32</v>
      </c>
      <c r="B371" t="s">
        <v>9</v>
      </c>
      <c r="C371" t="s">
        <v>69</v>
      </c>
      <c r="D371" t="s">
        <v>20</v>
      </c>
      <c r="E371" t="s">
        <v>45</v>
      </c>
      <c r="F371" t="s">
        <v>44</v>
      </c>
      <c r="G371" s="13">
        <v>6</v>
      </c>
      <c r="H371" s="15">
        <v>9.6539999999999999</v>
      </c>
      <c r="I371" t="s">
        <v>37</v>
      </c>
      <c r="J371" t="s">
        <v>42</v>
      </c>
      <c r="K371" t="s">
        <v>25</v>
      </c>
      <c r="L371" t="s">
        <v>17</v>
      </c>
    </row>
    <row r="372" spans="1:12">
      <c r="A372" t="s">
        <v>32</v>
      </c>
      <c r="B372" t="s">
        <v>9</v>
      </c>
      <c r="C372" t="s">
        <v>50</v>
      </c>
      <c r="D372" t="s">
        <v>20</v>
      </c>
      <c r="E372" t="s">
        <v>45</v>
      </c>
      <c r="F372" t="s">
        <v>36</v>
      </c>
      <c r="G372" s="13">
        <v>2.8</v>
      </c>
      <c r="H372" s="15">
        <v>4.5051999999999994</v>
      </c>
      <c r="I372" t="s">
        <v>14</v>
      </c>
      <c r="J372" t="s">
        <v>42</v>
      </c>
      <c r="K372" t="s">
        <v>25</v>
      </c>
      <c r="L372" t="s">
        <v>43</v>
      </c>
    </row>
    <row r="373" spans="1:12">
      <c r="A373" t="s">
        <v>26</v>
      </c>
      <c r="B373" t="s">
        <v>9</v>
      </c>
      <c r="C373" t="s">
        <v>79</v>
      </c>
      <c r="D373" t="s">
        <v>11</v>
      </c>
      <c r="E373" t="s">
        <v>64</v>
      </c>
      <c r="F373" t="s">
        <v>22</v>
      </c>
      <c r="G373" s="13">
        <v>7</v>
      </c>
      <c r="H373" s="15">
        <v>11.263</v>
      </c>
      <c r="I373" t="s">
        <v>52</v>
      </c>
      <c r="J373" t="s">
        <v>38</v>
      </c>
      <c r="K373" t="s">
        <v>25</v>
      </c>
      <c r="L373" t="s">
        <v>43</v>
      </c>
    </row>
    <row r="374" spans="1:12">
      <c r="A374" t="s">
        <v>7</v>
      </c>
      <c r="B374" t="s">
        <v>9</v>
      </c>
      <c r="C374" t="s">
        <v>48</v>
      </c>
      <c r="D374" t="s">
        <v>27</v>
      </c>
      <c r="E374" t="s">
        <v>35</v>
      </c>
      <c r="F374" t="s">
        <v>66</v>
      </c>
      <c r="G374" s="13">
        <v>50</v>
      </c>
      <c r="H374" s="15">
        <v>80.45</v>
      </c>
      <c r="I374" t="s">
        <v>37</v>
      </c>
      <c r="J374" t="s">
        <v>38</v>
      </c>
      <c r="K374" t="s">
        <v>16</v>
      </c>
      <c r="L374" t="s">
        <v>17</v>
      </c>
    </row>
    <row r="375" spans="1:12">
      <c r="A375" t="s">
        <v>39</v>
      </c>
      <c r="B375" t="s">
        <v>9</v>
      </c>
      <c r="C375" t="s">
        <v>48</v>
      </c>
      <c r="D375" t="s">
        <v>11</v>
      </c>
      <c r="E375" t="s">
        <v>35</v>
      </c>
      <c r="F375" t="s">
        <v>22</v>
      </c>
      <c r="G375" s="13">
        <v>1.8</v>
      </c>
      <c r="H375" s="15">
        <v>2.8961999999999999</v>
      </c>
      <c r="I375" t="s">
        <v>49</v>
      </c>
      <c r="J375" t="s">
        <v>15</v>
      </c>
      <c r="K375" t="s">
        <v>25</v>
      </c>
      <c r="L375" t="s">
        <v>17</v>
      </c>
    </row>
    <row r="376" spans="1:12">
      <c r="A376" t="s">
        <v>32</v>
      </c>
      <c r="B376" t="s">
        <v>51</v>
      </c>
      <c r="C376" t="s">
        <v>8</v>
      </c>
      <c r="D376" t="s">
        <v>41</v>
      </c>
      <c r="E376" t="s">
        <v>45</v>
      </c>
      <c r="F376" t="s">
        <v>13</v>
      </c>
      <c r="G376" s="13">
        <v>10</v>
      </c>
      <c r="H376" s="15">
        <v>16.09</v>
      </c>
      <c r="I376" t="s">
        <v>30</v>
      </c>
      <c r="J376" t="s">
        <v>31</v>
      </c>
      <c r="K376" t="s">
        <v>25</v>
      </c>
      <c r="L376" t="s">
        <v>43</v>
      </c>
    </row>
    <row r="377" spans="1:12">
      <c r="A377" t="s">
        <v>32</v>
      </c>
      <c r="B377" t="s">
        <v>9</v>
      </c>
      <c r="C377" t="s">
        <v>67</v>
      </c>
      <c r="D377" t="s">
        <v>20</v>
      </c>
      <c r="E377" t="s">
        <v>45</v>
      </c>
      <c r="F377" t="s">
        <v>44</v>
      </c>
      <c r="G377" s="13">
        <v>2.7</v>
      </c>
      <c r="H377" s="15">
        <v>4.3443000000000005</v>
      </c>
      <c r="I377" t="s">
        <v>14</v>
      </c>
      <c r="J377" t="s">
        <v>31</v>
      </c>
      <c r="K377" t="s">
        <v>25</v>
      </c>
      <c r="L377" t="s">
        <v>43</v>
      </c>
    </row>
    <row r="378" spans="1:12">
      <c r="A378" t="s">
        <v>7</v>
      </c>
      <c r="B378" t="s">
        <v>51</v>
      </c>
      <c r="C378" t="s">
        <v>8</v>
      </c>
      <c r="D378" t="s">
        <v>27</v>
      </c>
      <c r="E378" t="s">
        <v>45</v>
      </c>
      <c r="F378" t="s">
        <v>66</v>
      </c>
      <c r="G378" s="13">
        <v>45</v>
      </c>
      <c r="H378" s="15">
        <v>72.405000000000001</v>
      </c>
      <c r="I378" t="s">
        <v>37</v>
      </c>
      <c r="J378" t="s">
        <v>15</v>
      </c>
      <c r="K378" t="s">
        <v>25</v>
      </c>
      <c r="L378" t="s">
        <v>43</v>
      </c>
    </row>
    <row r="379" spans="1:12">
      <c r="A379" t="s">
        <v>18</v>
      </c>
      <c r="B379" t="s">
        <v>9</v>
      </c>
      <c r="C379" t="s">
        <v>40</v>
      </c>
      <c r="D379" t="s">
        <v>20</v>
      </c>
      <c r="E379" t="s">
        <v>45</v>
      </c>
      <c r="F379" t="s">
        <v>36</v>
      </c>
      <c r="G379" s="13">
        <v>1</v>
      </c>
      <c r="H379" s="15">
        <v>1.609</v>
      </c>
      <c r="I379" t="s">
        <v>23</v>
      </c>
      <c r="J379" t="s">
        <v>15</v>
      </c>
      <c r="K379" t="s">
        <v>25</v>
      </c>
      <c r="L379" t="s">
        <v>43</v>
      </c>
    </row>
    <row r="380" spans="1:12">
      <c r="A380" t="s">
        <v>7</v>
      </c>
      <c r="B380" t="s">
        <v>9</v>
      </c>
      <c r="C380" t="s">
        <v>86</v>
      </c>
      <c r="D380" t="s">
        <v>20</v>
      </c>
      <c r="E380" t="s">
        <v>64</v>
      </c>
      <c r="F380" t="s">
        <v>66</v>
      </c>
      <c r="G380" s="13">
        <v>25</v>
      </c>
      <c r="H380" s="15">
        <v>40.225000000000001</v>
      </c>
      <c r="I380" t="s">
        <v>52</v>
      </c>
      <c r="J380" t="s">
        <v>53</v>
      </c>
      <c r="K380" t="s">
        <v>16</v>
      </c>
      <c r="L380" t="s">
        <v>43</v>
      </c>
    </row>
    <row r="381" spans="1:12">
      <c r="A381" t="s">
        <v>7</v>
      </c>
      <c r="B381" t="s">
        <v>9</v>
      </c>
      <c r="C381" t="s">
        <v>8</v>
      </c>
      <c r="D381" t="s">
        <v>47</v>
      </c>
      <c r="E381" t="s">
        <v>64</v>
      </c>
      <c r="F381" t="s">
        <v>22</v>
      </c>
      <c r="G381" s="13">
        <v>1.5</v>
      </c>
      <c r="H381" s="15">
        <v>2.4135</v>
      </c>
      <c r="I381" t="s">
        <v>23</v>
      </c>
      <c r="J381" t="s">
        <v>15</v>
      </c>
      <c r="K381" t="s">
        <v>25</v>
      </c>
      <c r="L381" t="s">
        <v>43</v>
      </c>
    </row>
    <row r="382" spans="1:12">
      <c r="A382" t="s">
        <v>26</v>
      </c>
      <c r="B382" t="s">
        <v>9</v>
      </c>
      <c r="C382" t="s">
        <v>59</v>
      </c>
      <c r="D382" t="s">
        <v>47</v>
      </c>
      <c r="E382" t="s">
        <v>12</v>
      </c>
      <c r="F382" t="s">
        <v>36</v>
      </c>
      <c r="G382" s="13">
        <v>2</v>
      </c>
      <c r="H382" s="15">
        <v>3.218</v>
      </c>
      <c r="I382" t="s">
        <v>23</v>
      </c>
      <c r="J382" t="s">
        <v>15</v>
      </c>
      <c r="K382" t="s">
        <v>25</v>
      </c>
      <c r="L382" t="s">
        <v>43</v>
      </c>
    </row>
    <row r="383" spans="1:12">
      <c r="A383" t="s">
        <v>39</v>
      </c>
      <c r="B383" t="s">
        <v>9</v>
      </c>
      <c r="C383" t="s">
        <v>93</v>
      </c>
      <c r="D383" t="s">
        <v>20</v>
      </c>
      <c r="E383" t="s">
        <v>21</v>
      </c>
      <c r="F383" t="s">
        <v>22</v>
      </c>
      <c r="G383" s="13">
        <v>13</v>
      </c>
      <c r="H383" s="15">
        <v>20.917000000000002</v>
      </c>
      <c r="I383" t="s">
        <v>30</v>
      </c>
      <c r="J383" t="s">
        <v>38</v>
      </c>
      <c r="K383" t="s">
        <v>25</v>
      </c>
      <c r="L383" t="s">
        <v>17</v>
      </c>
    </row>
    <row r="384" spans="1:12">
      <c r="A384" t="s">
        <v>32</v>
      </c>
      <c r="B384" t="s">
        <v>9</v>
      </c>
      <c r="C384" t="s">
        <v>61</v>
      </c>
      <c r="D384" t="s">
        <v>11</v>
      </c>
      <c r="E384" t="s">
        <v>21</v>
      </c>
      <c r="F384" t="s">
        <v>62</v>
      </c>
      <c r="G384" s="13">
        <v>2</v>
      </c>
      <c r="H384" s="15">
        <v>3.218</v>
      </c>
      <c r="I384" t="s">
        <v>14</v>
      </c>
      <c r="J384" t="s">
        <v>15</v>
      </c>
      <c r="K384" t="s">
        <v>25</v>
      </c>
      <c r="L384" t="s">
        <v>43</v>
      </c>
    </row>
    <row r="385" spans="1:12">
      <c r="A385" t="s">
        <v>39</v>
      </c>
      <c r="B385" t="s">
        <v>51</v>
      </c>
      <c r="C385" t="s">
        <v>8</v>
      </c>
      <c r="D385" t="s">
        <v>27</v>
      </c>
      <c r="E385" t="s">
        <v>21</v>
      </c>
      <c r="F385" t="s">
        <v>29</v>
      </c>
      <c r="G385" s="13">
        <v>15</v>
      </c>
      <c r="H385" s="15">
        <v>24.134999999999998</v>
      </c>
      <c r="I385" t="s">
        <v>14</v>
      </c>
      <c r="J385" t="s">
        <v>38</v>
      </c>
      <c r="K385" t="s">
        <v>25</v>
      </c>
      <c r="L385" t="s">
        <v>43</v>
      </c>
    </row>
    <row r="386" spans="1:12">
      <c r="A386" t="s">
        <v>58</v>
      </c>
      <c r="B386" t="s">
        <v>55</v>
      </c>
      <c r="C386" t="s">
        <v>8</v>
      </c>
      <c r="D386" t="s">
        <v>47</v>
      </c>
      <c r="E386" t="s">
        <v>33</v>
      </c>
      <c r="F386" t="s">
        <v>36</v>
      </c>
      <c r="G386" s="13" t="s">
        <v>8</v>
      </c>
      <c r="H386" s="15" t="s">
        <v>8</v>
      </c>
      <c r="I386" t="s">
        <v>23</v>
      </c>
      <c r="J386" t="s">
        <v>42</v>
      </c>
      <c r="K386" t="s">
        <v>25</v>
      </c>
      <c r="L386" t="s">
        <v>43</v>
      </c>
    </row>
    <row r="387" spans="1:12">
      <c r="A387" t="s">
        <v>32</v>
      </c>
      <c r="B387" t="s">
        <v>9</v>
      </c>
      <c r="C387" t="s">
        <v>59</v>
      </c>
      <c r="D387" t="s">
        <v>20</v>
      </c>
      <c r="E387" t="s">
        <v>33</v>
      </c>
      <c r="F387" t="s">
        <v>44</v>
      </c>
      <c r="G387" s="13">
        <v>1.5</v>
      </c>
      <c r="H387" s="15">
        <v>2.4135</v>
      </c>
      <c r="I387" t="s">
        <v>14</v>
      </c>
      <c r="J387" t="s">
        <v>15</v>
      </c>
      <c r="K387" t="s">
        <v>25</v>
      </c>
      <c r="L387" t="s">
        <v>43</v>
      </c>
    </row>
    <row r="388" spans="1:12">
      <c r="A388" t="s">
        <v>26</v>
      </c>
      <c r="B388" t="s">
        <v>9</v>
      </c>
      <c r="C388" t="s">
        <v>61</v>
      </c>
      <c r="D388" t="s">
        <v>20</v>
      </c>
      <c r="E388" t="s">
        <v>21</v>
      </c>
      <c r="F388" t="s">
        <v>66</v>
      </c>
      <c r="G388" s="13">
        <v>35</v>
      </c>
      <c r="H388" s="15">
        <v>56.314999999999998</v>
      </c>
      <c r="I388" t="s">
        <v>52</v>
      </c>
      <c r="J388" t="s">
        <v>15</v>
      </c>
      <c r="K388" t="s">
        <v>16</v>
      </c>
      <c r="L388" t="s">
        <v>43</v>
      </c>
    </row>
    <row r="389" spans="1:12">
      <c r="A389" t="s">
        <v>7</v>
      </c>
      <c r="B389" t="s">
        <v>51</v>
      </c>
      <c r="C389" t="s">
        <v>8</v>
      </c>
      <c r="D389" t="s">
        <v>41</v>
      </c>
      <c r="E389" t="s">
        <v>28</v>
      </c>
      <c r="F389" t="s">
        <v>29</v>
      </c>
      <c r="G389" s="13">
        <v>4</v>
      </c>
      <c r="H389" s="15">
        <v>6.4359999999999999</v>
      </c>
      <c r="I389" t="s">
        <v>49</v>
      </c>
      <c r="J389" t="s">
        <v>15</v>
      </c>
      <c r="K389" t="s">
        <v>25</v>
      </c>
      <c r="L389" t="s">
        <v>43</v>
      </c>
    </row>
    <row r="390" spans="1:12">
      <c r="A390" t="s">
        <v>39</v>
      </c>
      <c r="B390" t="s">
        <v>51</v>
      </c>
      <c r="C390" t="s">
        <v>8</v>
      </c>
      <c r="D390" t="s">
        <v>41</v>
      </c>
      <c r="E390" t="s">
        <v>21</v>
      </c>
      <c r="F390" t="s">
        <v>36</v>
      </c>
      <c r="G390" s="13">
        <v>3.5</v>
      </c>
      <c r="H390" s="15">
        <v>5.6315</v>
      </c>
      <c r="I390" t="s">
        <v>14</v>
      </c>
      <c r="J390" t="s">
        <v>42</v>
      </c>
      <c r="K390" t="s">
        <v>25</v>
      </c>
      <c r="L390" t="s">
        <v>17</v>
      </c>
    </row>
    <row r="391" spans="1:12">
      <c r="A391" t="s">
        <v>58</v>
      </c>
      <c r="B391" t="s">
        <v>51</v>
      </c>
      <c r="C391" t="s">
        <v>8</v>
      </c>
      <c r="D391" t="s">
        <v>41</v>
      </c>
      <c r="E391" t="s">
        <v>21</v>
      </c>
      <c r="F391" t="s">
        <v>62</v>
      </c>
      <c r="G391" s="13">
        <v>1</v>
      </c>
      <c r="H391" s="15">
        <v>1.609</v>
      </c>
      <c r="I391" t="s">
        <v>14</v>
      </c>
      <c r="J391" t="s">
        <v>42</v>
      </c>
      <c r="K391" t="s">
        <v>25</v>
      </c>
      <c r="L391" t="s">
        <v>17</v>
      </c>
    </row>
    <row r="392" spans="1:12">
      <c r="A392" t="s">
        <v>39</v>
      </c>
      <c r="B392" t="s">
        <v>9</v>
      </c>
      <c r="C392" t="s">
        <v>50</v>
      </c>
      <c r="D392" t="s">
        <v>41</v>
      </c>
      <c r="E392" t="s">
        <v>28</v>
      </c>
      <c r="F392" t="s">
        <v>36</v>
      </c>
      <c r="G392" s="13">
        <v>3</v>
      </c>
      <c r="H392" s="15">
        <v>4.827</v>
      </c>
      <c r="I392" t="s">
        <v>30</v>
      </c>
      <c r="J392" t="s">
        <v>31</v>
      </c>
      <c r="K392" t="s">
        <v>25</v>
      </c>
      <c r="L392" t="s">
        <v>17</v>
      </c>
    </row>
    <row r="393" spans="1:12">
      <c r="A393" t="s">
        <v>39</v>
      </c>
      <c r="B393" t="s">
        <v>9</v>
      </c>
      <c r="C393" t="s">
        <v>48</v>
      </c>
      <c r="D393" t="s">
        <v>41</v>
      </c>
      <c r="E393" t="s">
        <v>21</v>
      </c>
      <c r="F393" t="s">
        <v>29</v>
      </c>
      <c r="G393" s="13">
        <v>2</v>
      </c>
      <c r="H393" s="15">
        <v>3.218</v>
      </c>
      <c r="I393" t="s">
        <v>23</v>
      </c>
      <c r="J393" t="s">
        <v>31</v>
      </c>
      <c r="K393" t="s">
        <v>25</v>
      </c>
      <c r="L393" t="s">
        <v>17</v>
      </c>
    </row>
    <row r="394" spans="1:12">
      <c r="A394" t="s">
        <v>26</v>
      </c>
      <c r="B394" t="s">
        <v>9</v>
      </c>
      <c r="C394" t="s">
        <v>8</v>
      </c>
      <c r="D394" t="s">
        <v>27</v>
      </c>
      <c r="E394" t="s">
        <v>35</v>
      </c>
      <c r="F394" t="s">
        <v>44</v>
      </c>
      <c r="G394" s="13">
        <v>4</v>
      </c>
      <c r="H394" s="15">
        <v>6.4359999999999999</v>
      </c>
      <c r="I394" t="s">
        <v>30</v>
      </c>
      <c r="J394" t="s">
        <v>38</v>
      </c>
      <c r="K394" t="s">
        <v>25</v>
      </c>
      <c r="L394" t="s">
        <v>43</v>
      </c>
    </row>
    <row r="395" spans="1:12">
      <c r="A395" t="s">
        <v>26</v>
      </c>
      <c r="B395" t="s">
        <v>9</v>
      </c>
      <c r="C395" t="s">
        <v>94</v>
      </c>
      <c r="D395" t="s">
        <v>47</v>
      </c>
      <c r="E395" t="s">
        <v>35</v>
      </c>
      <c r="F395" t="s">
        <v>36</v>
      </c>
      <c r="G395" s="13">
        <v>1.4</v>
      </c>
      <c r="H395" s="15">
        <v>2.2525999999999997</v>
      </c>
      <c r="I395" t="s">
        <v>23</v>
      </c>
      <c r="J395" t="s">
        <v>38</v>
      </c>
      <c r="K395" t="s">
        <v>25</v>
      </c>
      <c r="L395" t="s">
        <v>43</v>
      </c>
    </row>
    <row r="396" spans="1:12">
      <c r="A396" t="s">
        <v>39</v>
      </c>
      <c r="B396" t="s">
        <v>19</v>
      </c>
      <c r="C396" t="s">
        <v>8</v>
      </c>
      <c r="D396" t="s">
        <v>47</v>
      </c>
      <c r="E396" t="s">
        <v>33</v>
      </c>
      <c r="F396" t="s">
        <v>44</v>
      </c>
      <c r="G396" s="13">
        <v>2</v>
      </c>
      <c r="H396" s="15">
        <v>3.218</v>
      </c>
      <c r="I396" t="s">
        <v>37</v>
      </c>
      <c r="J396" t="s">
        <v>38</v>
      </c>
      <c r="K396" t="s">
        <v>16</v>
      </c>
      <c r="L396" t="s">
        <v>17</v>
      </c>
    </row>
    <row r="397" spans="1:12">
      <c r="A397" t="s">
        <v>32</v>
      </c>
      <c r="B397" t="s">
        <v>9</v>
      </c>
      <c r="C397" t="s">
        <v>46</v>
      </c>
      <c r="D397" t="s">
        <v>11</v>
      </c>
      <c r="E397" t="s">
        <v>12</v>
      </c>
      <c r="F397" t="s">
        <v>44</v>
      </c>
      <c r="G397" s="13">
        <v>3</v>
      </c>
      <c r="H397" s="15">
        <v>4.827</v>
      </c>
      <c r="I397" t="s">
        <v>54</v>
      </c>
      <c r="J397" t="s">
        <v>31</v>
      </c>
      <c r="K397" t="s">
        <v>25</v>
      </c>
      <c r="L397" t="s">
        <v>43</v>
      </c>
    </row>
    <row r="398" spans="1:12">
      <c r="A398" t="s">
        <v>39</v>
      </c>
      <c r="B398" t="s">
        <v>57</v>
      </c>
      <c r="C398" t="s">
        <v>8</v>
      </c>
      <c r="D398" t="s">
        <v>47</v>
      </c>
      <c r="E398" t="s">
        <v>33</v>
      </c>
      <c r="F398" t="s">
        <v>36</v>
      </c>
      <c r="G398" s="13">
        <v>1</v>
      </c>
      <c r="H398" s="15">
        <v>1.609</v>
      </c>
      <c r="I398" t="s">
        <v>23</v>
      </c>
      <c r="J398" t="s">
        <v>24</v>
      </c>
      <c r="K398" t="s">
        <v>16</v>
      </c>
      <c r="L398" t="s">
        <v>82</v>
      </c>
    </row>
    <row r="399" spans="1:12">
      <c r="A399" t="s">
        <v>39</v>
      </c>
      <c r="B399" t="s">
        <v>9</v>
      </c>
      <c r="C399" t="s">
        <v>34</v>
      </c>
      <c r="D399" t="s">
        <v>47</v>
      </c>
      <c r="E399" t="s">
        <v>12</v>
      </c>
      <c r="F399" t="s">
        <v>44</v>
      </c>
      <c r="G399" s="13">
        <v>2</v>
      </c>
      <c r="H399" s="15">
        <v>3.218</v>
      </c>
      <c r="I399" t="s">
        <v>30</v>
      </c>
      <c r="J399" t="s">
        <v>15</v>
      </c>
      <c r="K399" t="s">
        <v>25</v>
      </c>
      <c r="L399" t="s">
        <v>17</v>
      </c>
    </row>
    <row r="400" spans="1:12">
      <c r="A400" t="s">
        <v>58</v>
      </c>
      <c r="B400" t="s">
        <v>8</v>
      </c>
      <c r="C400" t="s">
        <v>8</v>
      </c>
      <c r="D400" t="s">
        <v>8</v>
      </c>
      <c r="E400" t="s">
        <v>8</v>
      </c>
      <c r="F400" t="s">
        <v>8</v>
      </c>
      <c r="G400" s="13" t="s">
        <v>8</v>
      </c>
      <c r="H400" s="15" t="s">
        <v>8</v>
      </c>
      <c r="I400" t="s">
        <v>8</v>
      </c>
      <c r="J400" t="s">
        <v>31</v>
      </c>
      <c r="K400" t="s">
        <v>25</v>
      </c>
      <c r="L400" t="s">
        <v>17</v>
      </c>
    </row>
    <row r="401" spans="1:12">
      <c r="A401" t="s">
        <v>26</v>
      </c>
      <c r="B401" t="s">
        <v>9</v>
      </c>
      <c r="C401" t="s">
        <v>84</v>
      </c>
      <c r="D401" t="s">
        <v>47</v>
      </c>
      <c r="E401" t="s">
        <v>33</v>
      </c>
      <c r="F401" t="s">
        <v>36</v>
      </c>
      <c r="G401" s="13">
        <v>0.6</v>
      </c>
      <c r="H401" s="15">
        <v>0.96539999999999992</v>
      </c>
      <c r="I401" t="s">
        <v>23</v>
      </c>
      <c r="J401" t="s">
        <v>38</v>
      </c>
      <c r="K401" t="s">
        <v>25</v>
      </c>
      <c r="L401" t="s">
        <v>43</v>
      </c>
    </row>
    <row r="402" spans="1:12">
      <c r="A402" t="s">
        <v>26</v>
      </c>
      <c r="B402" t="s">
        <v>9</v>
      </c>
      <c r="C402" t="s">
        <v>50</v>
      </c>
      <c r="D402" t="s">
        <v>27</v>
      </c>
      <c r="E402" t="s">
        <v>35</v>
      </c>
      <c r="F402" t="s">
        <v>36</v>
      </c>
      <c r="G402" s="13">
        <v>4</v>
      </c>
      <c r="H402" s="15">
        <v>6.4359999999999999</v>
      </c>
      <c r="I402" t="s">
        <v>14</v>
      </c>
      <c r="J402" t="s">
        <v>8</v>
      </c>
      <c r="K402" t="s">
        <v>8</v>
      </c>
      <c r="L402" t="s">
        <v>8</v>
      </c>
    </row>
    <row r="403" spans="1:12">
      <c r="A403" t="s">
        <v>26</v>
      </c>
      <c r="B403" t="s">
        <v>9</v>
      </c>
      <c r="C403" t="s">
        <v>70</v>
      </c>
      <c r="D403" t="s">
        <v>20</v>
      </c>
      <c r="E403" t="s">
        <v>12</v>
      </c>
      <c r="F403" t="s">
        <v>22</v>
      </c>
      <c r="G403" s="13">
        <v>2.1</v>
      </c>
      <c r="H403" s="15">
        <v>3.3789000000000002</v>
      </c>
      <c r="I403" t="s">
        <v>30</v>
      </c>
      <c r="J403" t="s">
        <v>31</v>
      </c>
      <c r="K403" t="s">
        <v>25</v>
      </c>
      <c r="L403" t="s">
        <v>17</v>
      </c>
    </row>
    <row r="404" spans="1:12">
      <c r="A404" t="s">
        <v>26</v>
      </c>
      <c r="B404" t="s">
        <v>9</v>
      </c>
      <c r="C404" t="s">
        <v>65</v>
      </c>
      <c r="D404" t="s">
        <v>27</v>
      </c>
      <c r="E404" t="s">
        <v>28</v>
      </c>
      <c r="F404" t="s">
        <v>44</v>
      </c>
      <c r="G404" s="13">
        <v>2</v>
      </c>
      <c r="H404" s="15">
        <v>3.218</v>
      </c>
      <c r="I404" t="s">
        <v>14</v>
      </c>
      <c r="J404" t="s">
        <v>42</v>
      </c>
      <c r="K404" t="s">
        <v>25</v>
      </c>
      <c r="L404" t="s">
        <v>17</v>
      </c>
    </row>
    <row r="405" spans="1:12">
      <c r="A405" t="s">
        <v>18</v>
      </c>
      <c r="B405" t="s">
        <v>51</v>
      </c>
      <c r="C405" t="s">
        <v>8</v>
      </c>
      <c r="D405" t="s">
        <v>11</v>
      </c>
      <c r="E405" t="s">
        <v>35</v>
      </c>
      <c r="F405" t="s">
        <v>36</v>
      </c>
      <c r="G405" s="13">
        <v>1</v>
      </c>
      <c r="H405" s="15">
        <v>1.609</v>
      </c>
      <c r="I405" t="s">
        <v>23</v>
      </c>
      <c r="J405" t="s">
        <v>15</v>
      </c>
      <c r="K405" t="s">
        <v>25</v>
      </c>
      <c r="L405" t="s">
        <v>43</v>
      </c>
    </row>
    <row r="406" spans="1:12">
      <c r="A406" t="s">
        <v>7</v>
      </c>
      <c r="B406" t="s">
        <v>9</v>
      </c>
      <c r="C406" t="s">
        <v>10</v>
      </c>
      <c r="D406" t="s">
        <v>41</v>
      </c>
      <c r="E406" t="s">
        <v>21</v>
      </c>
      <c r="F406" t="s">
        <v>13</v>
      </c>
      <c r="G406" s="13">
        <v>37</v>
      </c>
      <c r="H406" s="15">
        <v>59.533000000000001</v>
      </c>
      <c r="I406" t="s">
        <v>30</v>
      </c>
      <c r="J406" t="s">
        <v>42</v>
      </c>
      <c r="K406" t="s">
        <v>16</v>
      </c>
      <c r="L406" t="s">
        <v>17</v>
      </c>
    </row>
    <row r="407" spans="1:12">
      <c r="A407" t="s">
        <v>7</v>
      </c>
      <c r="B407" t="s">
        <v>9</v>
      </c>
      <c r="C407" t="s">
        <v>10</v>
      </c>
      <c r="D407" t="s">
        <v>27</v>
      </c>
      <c r="E407" t="s">
        <v>28</v>
      </c>
      <c r="F407" t="s">
        <v>29</v>
      </c>
      <c r="G407" s="13">
        <v>3</v>
      </c>
      <c r="H407" s="15">
        <v>4.827</v>
      </c>
      <c r="I407" t="s">
        <v>30</v>
      </c>
      <c r="J407" t="s">
        <v>15</v>
      </c>
      <c r="K407" t="s">
        <v>25</v>
      </c>
      <c r="L407" t="s">
        <v>17</v>
      </c>
    </row>
    <row r="408" spans="1:12">
      <c r="A408" t="s">
        <v>32</v>
      </c>
      <c r="B408" t="s">
        <v>9</v>
      </c>
      <c r="C408" t="s">
        <v>8</v>
      </c>
      <c r="D408" t="s">
        <v>72</v>
      </c>
      <c r="E408" t="s">
        <v>64</v>
      </c>
      <c r="F408" t="s">
        <v>44</v>
      </c>
      <c r="G408" s="13">
        <v>3</v>
      </c>
      <c r="H408" s="15">
        <v>4.827</v>
      </c>
      <c r="I408" t="s">
        <v>30</v>
      </c>
      <c r="J408" t="s">
        <v>38</v>
      </c>
      <c r="K408" t="s">
        <v>16</v>
      </c>
      <c r="L408" t="s">
        <v>43</v>
      </c>
    </row>
    <row r="409" spans="1:12">
      <c r="A409" t="s">
        <v>32</v>
      </c>
      <c r="B409" t="s">
        <v>9</v>
      </c>
      <c r="C409" t="s">
        <v>70</v>
      </c>
      <c r="D409" t="s">
        <v>27</v>
      </c>
      <c r="E409" t="s">
        <v>12</v>
      </c>
      <c r="F409" t="s">
        <v>36</v>
      </c>
      <c r="G409" s="13">
        <v>6.5</v>
      </c>
      <c r="H409" s="15">
        <v>10.458500000000001</v>
      </c>
      <c r="I409" t="s">
        <v>14</v>
      </c>
      <c r="J409" t="s">
        <v>42</v>
      </c>
      <c r="K409" t="s">
        <v>25</v>
      </c>
      <c r="L409" t="s">
        <v>17</v>
      </c>
    </row>
    <row r="410" spans="1:12">
      <c r="A410" t="s">
        <v>7</v>
      </c>
      <c r="B410" t="s">
        <v>9</v>
      </c>
      <c r="C410" t="s">
        <v>48</v>
      </c>
      <c r="D410" t="s">
        <v>27</v>
      </c>
      <c r="E410" t="s">
        <v>28</v>
      </c>
      <c r="F410" t="s">
        <v>44</v>
      </c>
      <c r="G410" s="13">
        <v>3</v>
      </c>
      <c r="H410" s="15">
        <v>4.827</v>
      </c>
      <c r="I410" t="s">
        <v>52</v>
      </c>
      <c r="J410" t="s">
        <v>15</v>
      </c>
      <c r="K410" t="s">
        <v>25</v>
      </c>
      <c r="L410" t="s">
        <v>17</v>
      </c>
    </row>
    <row r="411" spans="1:12">
      <c r="A411" t="s">
        <v>32</v>
      </c>
      <c r="B411" t="s">
        <v>9</v>
      </c>
      <c r="C411" t="s">
        <v>8</v>
      </c>
      <c r="D411" t="s">
        <v>11</v>
      </c>
      <c r="E411" t="s">
        <v>21</v>
      </c>
      <c r="F411" t="s">
        <v>13</v>
      </c>
      <c r="G411" s="13">
        <v>2</v>
      </c>
      <c r="H411" s="15">
        <v>3.218</v>
      </c>
      <c r="I411" t="s">
        <v>49</v>
      </c>
      <c r="J411" t="s">
        <v>38</v>
      </c>
      <c r="K411" t="s">
        <v>25</v>
      </c>
      <c r="L411" t="s">
        <v>43</v>
      </c>
    </row>
    <row r="412" spans="1:12">
      <c r="A412" t="s">
        <v>18</v>
      </c>
      <c r="B412" t="s">
        <v>9</v>
      </c>
      <c r="C412" t="s">
        <v>56</v>
      </c>
      <c r="D412" t="s">
        <v>41</v>
      </c>
      <c r="E412" t="s">
        <v>28</v>
      </c>
      <c r="F412" t="s">
        <v>22</v>
      </c>
      <c r="G412" s="13">
        <v>16</v>
      </c>
      <c r="H412" s="15">
        <v>25.744</v>
      </c>
      <c r="I412" t="s">
        <v>37</v>
      </c>
      <c r="J412" t="s">
        <v>31</v>
      </c>
      <c r="K412" t="s">
        <v>25</v>
      </c>
      <c r="L412" t="s">
        <v>17</v>
      </c>
    </row>
    <row r="413" spans="1:12">
      <c r="A413" t="s">
        <v>18</v>
      </c>
      <c r="B413" t="s">
        <v>9</v>
      </c>
      <c r="C413" t="s">
        <v>95</v>
      </c>
      <c r="D413" t="s">
        <v>72</v>
      </c>
      <c r="E413" t="s">
        <v>64</v>
      </c>
      <c r="F413" t="s">
        <v>62</v>
      </c>
      <c r="G413" s="13">
        <v>2</v>
      </c>
      <c r="H413" s="15">
        <v>3.218</v>
      </c>
      <c r="I413" t="s">
        <v>30</v>
      </c>
      <c r="J413" t="s">
        <v>38</v>
      </c>
      <c r="K413" t="s">
        <v>25</v>
      </c>
      <c r="L413" t="s">
        <v>17</v>
      </c>
    </row>
    <row r="414" spans="1:12">
      <c r="A414" t="s">
        <v>7</v>
      </c>
      <c r="B414" t="s">
        <v>51</v>
      </c>
      <c r="C414" t="s">
        <v>8</v>
      </c>
      <c r="D414" t="s">
        <v>27</v>
      </c>
      <c r="E414" t="s">
        <v>28</v>
      </c>
      <c r="F414" t="s">
        <v>36</v>
      </c>
      <c r="G414" s="13">
        <v>5</v>
      </c>
      <c r="H414" s="15">
        <v>8.0449999999999999</v>
      </c>
      <c r="I414" t="s">
        <v>30</v>
      </c>
      <c r="J414" t="s">
        <v>53</v>
      </c>
      <c r="K414" t="s">
        <v>16</v>
      </c>
      <c r="L414" t="s">
        <v>17</v>
      </c>
    </row>
    <row r="415" spans="1:12">
      <c r="A415" t="s">
        <v>7</v>
      </c>
      <c r="B415" t="s">
        <v>9</v>
      </c>
      <c r="C415" t="s">
        <v>65</v>
      </c>
      <c r="D415" t="s">
        <v>27</v>
      </c>
      <c r="E415" t="s">
        <v>64</v>
      </c>
      <c r="F415" t="s">
        <v>29</v>
      </c>
      <c r="G415" s="13">
        <v>15</v>
      </c>
      <c r="H415" s="15">
        <v>24.134999999999998</v>
      </c>
      <c r="I415" t="s">
        <v>30</v>
      </c>
      <c r="J415" t="s">
        <v>42</v>
      </c>
      <c r="K415" t="s">
        <v>25</v>
      </c>
      <c r="L415" t="s">
        <v>17</v>
      </c>
    </row>
    <row r="416" spans="1:12">
      <c r="A416" t="s">
        <v>39</v>
      </c>
      <c r="B416" t="s">
        <v>9</v>
      </c>
      <c r="C416" t="s">
        <v>78</v>
      </c>
      <c r="D416" t="s">
        <v>27</v>
      </c>
      <c r="E416" t="s">
        <v>28</v>
      </c>
      <c r="F416" t="s">
        <v>22</v>
      </c>
      <c r="G416" s="13">
        <v>1.2</v>
      </c>
      <c r="H416" s="15">
        <v>1.9307999999999998</v>
      </c>
      <c r="I416" t="s">
        <v>23</v>
      </c>
      <c r="J416" t="s">
        <v>31</v>
      </c>
      <c r="K416" t="s">
        <v>25</v>
      </c>
      <c r="L416" t="s">
        <v>17</v>
      </c>
    </row>
    <row r="417" spans="1:12">
      <c r="A417" t="s">
        <v>7</v>
      </c>
      <c r="B417" t="s">
        <v>9</v>
      </c>
      <c r="C417" t="s">
        <v>10</v>
      </c>
      <c r="D417" t="s">
        <v>27</v>
      </c>
      <c r="E417" t="s">
        <v>28</v>
      </c>
      <c r="F417" t="s">
        <v>44</v>
      </c>
      <c r="G417" s="13">
        <v>3</v>
      </c>
      <c r="H417" s="15">
        <v>4.827</v>
      </c>
      <c r="I417" t="s">
        <v>30</v>
      </c>
      <c r="J417" t="s">
        <v>42</v>
      </c>
      <c r="K417" t="s">
        <v>16</v>
      </c>
      <c r="L417" t="s">
        <v>17</v>
      </c>
    </row>
    <row r="418" spans="1:12">
      <c r="A418" t="s">
        <v>39</v>
      </c>
      <c r="B418" t="s">
        <v>51</v>
      </c>
      <c r="C418" t="s">
        <v>8</v>
      </c>
      <c r="D418" t="s">
        <v>11</v>
      </c>
      <c r="E418" t="s">
        <v>21</v>
      </c>
      <c r="F418" t="s">
        <v>36</v>
      </c>
      <c r="G418" s="13">
        <v>1.5</v>
      </c>
      <c r="H418" s="15">
        <v>2.4135</v>
      </c>
      <c r="I418" t="s">
        <v>23</v>
      </c>
      <c r="J418" t="s">
        <v>53</v>
      </c>
      <c r="K418" t="s">
        <v>25</v>
      </c>
      <c r="L418" t="s">
        <v>43</v>
      </c>
    </row>
    <row r="419" spans="1:12">
      <c r="A419" t="s">
        <v>7</v>
      </c>
      <c r="B419" t="s">
        <v>9</v>
      </c>
      <c r="C419" t="s">
        <v>50</v>
      </c>
      <c r="D419" t="s">
        <v>41</v>
      </c>
      <c r="E419" t="s">
        <v>12</v>
      </c>
      <c r="F419" t="s">
        <v>44</v>
      </c>
      <c r="G419" s="13">
        <v>3</v>
      </c>
      <c r="H419" s="15">
        <v>4.827</v>
      </c>
      <c r="I419" t="s">
        <v>37</v>
      </c>
      <c r="J419" t="s">
        <v>15</v>
      </c>
      <c r="K419" t="s">
        <v>16</v>
      </c>
      <c r="L419" t="s">
        <v>17</v>
      </c>
    </row>
    <row r="420" spans="1:12">
      <c r="A420" t="s">
        <v>7</v>
      </c>
      <c r="B420" t="s">
        <v>9</v>
      </c>
      <c r="C420" t="s">
        <v>86</v>
      </c>
      <c r="D420" t="s">
        <v>41</v>
      </c>
      <c r="E420" t="s">
        <v>12</v>
      </c>
      <c r="F420" t="s">
        <v>13</v>
      </c>
      <c r="G420" s="13">
        <v>10</v>
      </c>
      <c r="H420" s="15">
        <v>16.09</v>
      </c>
      <c r="I420" t="s">
        <v>14</v>
      </c>
      <c r="J420" t="s">
        <v>42</v>
      </c>
      <c r="K420" t="s">
        <v>16</v>
      </c>
      <c r="L420" t="s">
        <v>43</v>
      </c>
    </row>
    <row r="421" spans="1:12">
      <c r="A421" t="s">
        <v>32</v>
      </c>
      <c r="B421" t="s">
        <v>9</v>
      </c>
      <c r="C421" t="s">
        <v>8</v>
      </c>
      <c r="D421" t="s">
        <v>27</v>
      </c>
      <c r="E421" t="s">
        <v>45</v>
      </c>
      <c r="F421" t="s">
        <v>13</v>
      </c>
      <c r="G421" s="13">
        <v>16</v>
      </c>
      <c r="H421" s="15">
        <v>25.744</v>
      </c>
      <c r="I421" t="s">
        <v>30</v>
      </c>
      <c r="J421" t="s">
        <v>38</v>
      </c>
      <c r="K421" t="s">
        <v>25</v>
      </c>
      <c r="L421" t="s">
        <v>17</v>
      </c>
    </row>
    <row r="422" spans="1:12">
      <c r="A422" t="s">
        <v>18</v>
      </c>
      <c r="B422" t="s">
        <v>9</v>
      </c>
      <c r="C422" t="s">
        <v>34</v>
      </c>
      <c r="D422" t="s">
        <v>41</v>
      </c>
      <c r="E422" t="s">
        <v>12</v>
      </c>
      <c r="F422" t="s">
        <v>66</v>
      </c>
      <c r="G422" s="13">
        <v>12</v>
      </c>
      <c r="H422" s="15">
        <v>19.308</v>
      </c>
      <c r="I422" t="s">
        <v>52</v>
      </c>
      <c r="J422" t="s">
        <v>38</v>
      </c>
      <c r="K422" t="s">
        <v>25</v>
      </c>
      <c r="L422" t="s">
        <v>17</v>
      </c>
    </row>
    <row r="423" spans="1:12">
      <c r="A423" t="s">
        <v>26</v>
      </c>
      <c r="B423" t="s">
        <v>9</v>
      </c>
      <c r="C423" t="s">
        <v>10</v>
      </c>
      <c r="D423" t="s">
        <v>27</v>
      </c>
      <c r="E423" t="s">
        <v>21</v>
      </c>
      <c r="F423" t="s">
        <v>29</v>
      </c>
      <c r="G423" s="13">
        <v>17</v>
      </c>
      <c r="H423" s="15">
        <v>27.353000000000002</v>
      </c>
      <c r="I423" t="s">
        <v>52</v>
      </c>
      <c r="J423" t="s">
        <v>15</v>
      </c>
      <c r="K423" t="s">
        <v>25</v>
      </c>
      <c r="L423" t="s">
        <v>17</v>
      </c>
    </row>
    <row r="424" spans="1:12">
      <c r="A424" t="s">
        <v>39</v>
      </c>
      <c r="B424" t="s">
        <v>9</v>
      </c>
      <c r="C424" t="s">
        <v>50</v>
      </c>
      <c r="D424" t="s">
        <v>11</v>
      </c>
      <c r="E424" t="s">
        <v>21</v>
      </c>
      <c r="F424" t="s">
        <v>8</v>
      </c>
      <c r="G424" s="13">
        <v>1.5</v>
      </c>
      <c r="H424" s="15">
        <v>2.4135</v>
      </c>
      <c r="I424" t="s">
        <v>23</v>
      </c>
      <c r="J424" t="s">
        <v>15</v>
      </c>
      <c r="K424" t="s">
        <v>16</v>
      </c>
      <c r="L424" t="s">
        <v>17</v>
      </c>
    </row>
    <row r="425" spans="1:12">
      <c r="A425" t="s">
        <v>32</v>
      </c>
      <c r="B425" t="s">
        <v>9</v>
      </c>
      <c r="C425" t="s">
        <v>69</v>
      </c>
      <c r="D425" t="s">
        <v>41</v>
      </c>
      <c r="E425" t="s">
        <v>21</v>
      </c>
      <c r="F425" t="s">
        <v>29</v>
      </c>
      <c r="G425" s="13">
        <v>40</v>
      </c>
      <c r="H425" s="15">
        <v>64.36</v>
      </c>
      <c r="I425" t="s">
        <v>52</v>
      </c>
      <c r="J425" t="s">
        <v>15</v>
      </c>
      <c r="K425" t="s">
        <v>25</v>
      </c>
      <c r="L425" t="s">
        <v>17</v>
      </c>
    </row>
    <row r="426" spans="1:12">
      <c r="A426" t="s">
        <v>7</v>
      </c>
      <c r="B426" t="s">
        <v>9</v>
      </c>
      <c r="C426" t="s">
        <v>10</v>
      </c>
      <c r="D426" t="s">
        <v>41</v>
      </c>
      <c r="E426" t="s">
        <v>28</v>
      </c>
      <c r="F426" t="s">
        <v>66</v>
      </c>
      <c r="G426" s="13">
        <v>14</v>
      </c>
      <c r="H426" s="15">
        <v>22.526</v>
      </c>
      <c r="I426" t="s">
        <v>52</v>
      </c>
      <c r="J426" t="s">
        <v>42</v>
      </c>
      <c r="K426" t="s">
        <v>25</v>
      </c>
      <c r="L426" t="s">
        <v>17</v>
      </c>
    </row>
    <row r="427" spans="1:12">
      <c r="A427" t="s">
        <v>32</v>
      </c>
      <c r="B427" t="s">
        <v>9</v>
      </c>
      <c r="C427" t="s">
        <v>50</v>
      </c>
      <c r="D427" t="s">
        <v>41</v>
      </c>
      <c r="E427" t="s">
        <v>28</v>
      </c>
      <c r="F427" t="s">
        <v>44</v>
      </c>
      <c r="G427" s="13">
        <v>2</v>
      </c>
      <c r="H427" s="15">
        <v>3.218</v>
      </c>
      <c r="I427" t="s">
        <v>87</v>
      </c>
      <c r="J427" t="s">
        <v>15</v>
      </c>
      <c r="K427" t="s">
        <v>25</v>
      </c>
      <c r="L427" t="s">
        <v>17</v>
      </c>
    </row>
    <row r="428" spans="1:12">
      <c r="A428" t="s">
        <v>39</v>
      </c>
      <c r="B428" t="s">
        <v>9</v>
      </c>
      <c r="C428" t="s">
        <v>48</v>
      </c>
      <c r="D428" t="s">
        <v>41</v>
      </c>
      <c r="E428" t="s">
        <v>28</v>
      </c>
      <c r="F428" t="s">
        <v>44</v>
      </c>
      <c r="G428" s="13">
        <v>0.5</v>
      </c>
      <c r="H428" s="15">
        <v>0.80449999999999999</v>
      </c>
      <c r="I428" t="s">
        <v>23</v>
      </c>
      <c r="J428" t="s">
        <v>38</v>
      </c>
      <c r="K428" t="s">
        <v>16</v>
      </c>
      <c r="L428" t="s">
        <v>17</v>
      </c>
    </row>
    <row r="429" spans="1:12">
      <c r="A429" t="s">
        <v>7</v>
      </c>
      <c r="B429" t="s">
        <v>9</v>
      </c>
      <c r="C429" t="s">
        <v>10</v>
      </c>
      <c r="D429" t="s">
        <v>41</v>
      </c>
      <c r="E429" t="s">
        <v>12</v>
      </c>
      <c r="F429" t="s">
        <v>36</v>
      </c>
      <c r="G429" s="13">
        <v>11</v>
      </c>
      <c r="H429" s="15">
        <v>17.698999999999998</v>
      </c>
      <c r="I429" t="s">
        <v>30</v>
      </c>
      <c r="J429" t="s">
        <v>42</v>
      </c>
      <c r="K429" t="s">
        <v>25</v>
      </c>
      <c r="L429" t="s">
        <v>17</v>
      </c>
    </row>
    <row r="430" spans="1:12">
      <c r="A430" t="s">
        <v>18</v>
      </c>
      <c r="B430" t="s">
        <v>9</v>
      </c>
      <c r="C430" t="s">
        <v>78</v>
      </c>
      <c r="D430" t="s">
        <v>41</v>
      </c>
      <c r="E430" t="s">
        <v>12</v>
      </c>
      <c r="F430" t="s">
        <v>13</v>
      </c>
      <c r="G430" s="13">
        <v>27</v>
      </c>
      <c r="H430" s="15">
        <v>43.442999999999998</v>
      </c>
      <c r="I430" t="s">
        <v>30</v>
      </c>
      <c r="J430" t="s">
        <v>15</v>
      </c>
      <c r="K430" t="s">
        <v>8</v>
      </c>
      <c r="L430" t="s">
        <v>17</v>
      </c>
    </row>
    <row r="431" spans="1:12">
      <c r="A431" t="s">
        <v>26</v>
      </c>
      <c r="B431" t="s">
        <v>9</v>
      </c>
      <c r="C431" t="s">
        <v>65</v>
      </c>
      <c r="D431" t="s">
        <v>27</v>
      </c>
      <c r="E431" t="s">
        <v>12</v>
      </c>
      <c r="F431" t="s">
        <v>13</v>
      </c>
      <c r="G431" s="13">
        <v>6</v>
      </c>
      <c r="H431" s="15">
        <v>9.6539999999999999</v>
      </c>
      <c r="I431" t="s">
        <v>49</v>
      </c>
      <c r="J431" t="s">
        <v>38</v>
      </c>
      <c r="K431" t="s">
        <v>25</v>
      </c>
      <c r="L431" t="s">
        <v>17</v>
      </c>
    </row>
    <row r="432" spans="1:12">
      <c r="A432" t="s">
        <v>26</v>
      </c>
      <c r="B432" t="s">
        <v>51</v>
      </c>
      <c r="C432" t="s">
        <v>8</v>
      </c>
      <c r="D432" t="s">
        <v>27</v>
      </c>
      <c r="E432" t="s">
        <v>21</v>
      </c>
      <c r="F432" t="s">
        <v>13</v>
      </c>
      <c r="G432" s="13">
        <v>19</v>
      </c>
      <c r="H432" s="15">
        <v>30.570999999999998</v>
      </c>
      <c r="I432" t="s">
        <v>30</v>
      </c>
      <c r="J432" t="s">
        <v>15</v>
      </c>
      <c r="K432" t="s">
        <v>25</v>
      </c>
      <c r="L432" t="s">
        <v>17</v>
      </c>
    </row>
    <row r="433" spans="1:12">
      <c r="A433" t="s">
        <v>39</v>
      </c>
      <c r="B433" t="s">
        <v>9</v>
      </c>
      <c r="C433" t="s">
        <v>46</v>
      </c>
      <c r="D433" t="s">
        <v>27</v>
      </c>
      <c r="E433" t="s">
        <v>12</v>
      </c>
      <c r="F433" t="s">
        <v>22</v>
      </c>
      <c r="G433" s="13">
        <v>2</v>
      </c>
      <c r="H433" s="15">
        <v>3.218</v>
      </c>
      <c r="I433" t="s">
        <v>49</v>
      </c>
      <c r="J433" t="s">
        <v>42</v>
      </c>
      <c r="K433" t="s">
        <v>25</v>
      </c>
      <c r="L433" t="s">
        <v>17</v>
      </c>
    </row>
    <row r="434" spans="1:12">
      <c r="A434" t="s">
        <v>26</v>
      </c>
      <c r="B434" t="s">
        <v>9</v>
      </c>
      <c r="C434" t="s">
        <v>59</v>
      </c>
      <c r="D434" t="s">
        <v>41</v>
      </c>
      <c r="E434" t="s">
        <v>28</v>
      </c>
      <c r="F434" t="s">
        <v>36</v>
      </c>
      <c r="G434" s="13">
        <v>4</v>
      </c>
      <c r="H434" s="15">
        <v>6.4359999999999999</v>
      </c>
      <c r="I434" t="s">
        <v>75</v>
      </c>
      <c r="J434" t="s">
        <v>15</v>
      </c>
      <c r="K434" t="s">
        <v>25</v>
      </c>
      <c r="L434" t="s">
        <v>17</v>
      </c>
    </row>
    <row r="435" spans="1:12">
      <c r="A435" t="s">
        <v>32</v>
      </c>
      <c r="B435" t="s">
        <v>9</v>
      </c>
      <c r="C435" t="s">
        <v>8</v>
      </c>
      <c r="D435" t="s">
        <v>27</v>
      </c>
      <c r="E435" t="s">
        <v>28</v>
      </c>
      <c r="F435" t="s">
        <v>66</v>
      </c>
      <c r="G435" s="13">
        <v>30</v>
      </c>
      <c r="H435" s="15">
        <v>48.269999999999996</v>
      </c>
      <c r="I435" t="s">
        <v>30</v>
      </c>
      <c r="J435" t="s">
        <v>38</v>
      </c>
      <c r="K435" t="s">
        <v>25</v>
      </c>
      <c r="L435" t="s">
        <v>43</v>
      </c>
    </row>
    <row r="436" spans="1:12">
      <c r="A436" t="s">
        <v>7</v>
      </c>
      <c r="B436" t="s">
        <v>9</v>
      </c>
      <c r="C436" t="s">
        <v>10</v>
      </c>
      <c r="D436" t="s">
        <v>27</v>
      </c>
      <c r="E436" t="s">
        <v>12</v>
      </c>
      <c r="F436" t="s">
        <v>62</v>
      </c>
      <c r="G436" s="13">
        <v>1.5</v>
      </c>
      <c r="H436" s="15">
        <v>2.4135</v>
      </c>
      <c r="I436" t="s">
        <v>37</v>
      </c>
      <c r="J436" t="s">
        <v>15</v>
      </c>
      <c r="K436" t="s">
        <v>16</v>
      </c>
      <c r="L436" t="s">
        <v>17</v>
      </c>
    </row>
    <row r="437" spans="1:12">
      <c r="A437" t="s">
        <v>7</v>
      </c>
      <c r="B437" t="s">
        <v>9</v>
      </c>
      <c r="C437" t="s">
        <v>69</v>
      </c>
      <c r="D437" t="s">
        <v>41</v>
      </c>
      <c r="E437" t="s">
        <v>28</v>
      </c>
      <c r="F437" t="s">
        <v>29</v>
      </c>
      <c r="G437" s="13">
        <v>23</v>
      </c>
      <c r="H437" s="15">
        <v>37.006999999999998</v>
      </c>
      <c r="I437" t="s">
        <v>52</v>
      </c>
      <c r="J437" t="s">
        <v>38</v>
      </c>
      <c r="K437" t="s">
        <v>25</v>
      </c>
      <c r="L437" t="s">
        <v>17</v>
      </c>
    </row>
    <row r="438" spans="1:12">
      <c r="A438" t="s">
        <v>7</v>
      </c>
      <c r="B438" t="s">
        <v>9</v>
      </c>
      <c r="C438" t="s">
        <v>95</v>
      </c>
      <c r="D438" t="s">
        <v>27</v>
      </c>
      <c r="E438" t="s">
        <v>28</v>
      </c>
      <c r="F438" t="s">
        <v>66</v>
      </c>
      <c r="G438" s="13">
        <v>47.2</v>
      </c>
      <c r="H438" s="15">
        <v>75.944800000000001</v>
      </c>
      <c r="I438" t="s">
        <v>52</v>
      </c>
      <c r="J438" t="s">
        <v>38</v>
      </c>
      <c r="K438" t="s">
        <v>16</v>
      </c>
      <c r="L438" t="s">
        <v>17</v>
      </c>
    </row>
    <row r="439" spans="1:12">
      <c r="A439" t="s">
        <v>39</v>
      </c>
      <c r="B439" t="s">
        <v>9</v>
      </c>
      <c r="C439" t="s">
        <v>50</v>
      </c>
      <c r="D439" t="s">
        <v>41</v>
      </c>
      <c r="E439" t="s">
        <v>12</v>
      </c>
      <c r="F439" t="s">
        <v>13</v>
      </c>
      <c r="G439" s="13">
        <v>13</v>
      </c>
      <c r="H439" s="15">
        <v>20.917000000000002</v>
      </c>
      <c r="I439" t="s">
        <v>30</v>
      </c>
      <c r="J439" t="s">
        <v>38</v>
      </c>
      <c r="K439" t="s">
        <v>25</v>
      </c>
      <c r="L439" t="s">
        <v>17</v>
      </c>
    </row>
    <row r="440" spans="1:12">
      <c r="A440" t="s">
        <v>32</v>
      </c>
      <c r="B440" t="s">
        <v>9</v>
      </c>
      <c r="C440" t="s">
        <v>69</v>
      </c>
      <c r="D440" t="s">
        <v>11</v>
      </c>
      <c r="E440" t="s">
        <v>12</v>
      </c>
      <c r="F440" t="s">
        <v>22</v>
      </c>
      <c r="G440" s="13">
        <v>16</v>
      </c>
      <c r="H440" s="15">
        <v>25.744</v>
      </c>
      <c r="I440" t="s">
        <v>37</v>
      </c>
      <c r="J440" t="s">
        <v>31</v>
      </c>
      <c r="K440" t="s">
        <v>25</v>
      </c>
      <c r="L440" t="s">
        <v>17</v>
      </c>
    </row>
    <row r="441" spans="1:12">
      <c r="A441" t="s">
        <v>7</v>
      </c>
      <c r="B441" t="s">
        <v>9</v>
      </c>
      <c r="C441" t="s">
        <v>10</v>
      </c>
      <c r="D441" t="s">
        <v>27</v>
      </c>
      <c r="E441" t="s">
        <v>28</v>
      </c>
      <c r="F441" t="s">
        <v>29</v>
      </c>
      <c r="G441" s="13">
        <v>10</v>
      </c>
      <c r="H441" s="15">
        <v>16.09</v>
      </c>
      <c r="I441" t="s">
        <v>52</v>
      </c>
      <c r="J441" t="s">
        <v>31</v>
      </c>
      <c r="K441" t="s">
        <v>25</v>
      </c>
      <c r="L441" t="s">
        <v>17</v>
      </c>
    </row>
    <row r="442" spans="1:12">
      <c r="A442" t="s">
        <v>18</v>
      </c>
      <c r="B442" t="s">
        <v>9</v>
      </c>
      <c r="C442" t="s">
        <v>61</v>
      </c>
      <c r="D442" t="s">
        <v>41</v>
      </c>
      <c r="E442" t="s">
        <v>21</v>
      </c>
      <c r="F442" t="s">
        <v>22</v>
      </c>
      <c r="G442" s="13">
        <v>5</v>
      </c>
      <c r="H442" s="15">
        <v>8.0449999999999999</v>
      </c>
      <c r="I442" t="s">
        <v>54</v>
      </c>
      <c r="J442" t="s">
        <v>42</v>
      </c>
      <c r="K442" t="s">
        <v>25</v>
      </c>
      <c r="L442" t="s">
        <v>43</v>
      </c>
    </row>
    <row r="443" spans="1:12">
      <c r="A443" t="s">
        <v>39</v>
      </c>
      <c r="B443" t="s">
        <v>9</v>
      </c>
      <c r="C443" t="s">
        <v>56</v>
      </c>
      <c r="D443" t="s">
        <v>41</v>
      </c>
      <c r="E443" t="s">
        <v>12</v>
      </c>
      <c r="F443" t="s">
        <v>36</v>
      </c>
      <c r="G443" s="13">
        <v>1.2</v>
      </c>
      <c r="H443" s="15">
        <v>1.9307999999999998</v>
      </c>
      <c r="I443" t="s">
        <v>23</v>
      </c>
      <c r="J443" t="s">
        <v>31</v>
      </c>
      <c r="K443" t="s">
        <v>25</v>
      </c>
      <c r="L443" t="s">
        <v>17</v>
      </c>
    </row>
    <row r="444" spans="1:12">
      <c r="A444" t="s">
        <v>39</v>
      </c>
      <c r="B444" t="s">
        <v>9</v>
      </c>
      <c r="C444" t="s">
        <v>50</v>
      </c>
      <c r="D444" t="s">
        <v>41</v>
      </c>
      <c r="E444" t="s">
        <v>28</v>
      </c>
      <c r="F444" t="s">
        <v>36</v>
      </c>
      <c r="G444" s="13">
        <v>1</v>
      </c>
      <c r="H444" s="15">
        <v>1.609</v>
      </c>
      <c r="I444" t="s">
        <v>23</v>
      </c>
      <c r="J444" t="s">
        <v>15</v>
      </c>
      <c r="K444" t="s">
        <v>25</v>
      </c>
      <c r="L444" t="s">
        <v>17</v>
      </c>
    </row>
    <row r="445" spans="1:12">
      <c r="A445" t="s">
        <v>7</v>
      </c>
      <c r="B445" t="s">
        <v>9</v>
      </c>
      <c r="C445" t="s">
        <v>50</v>
      </c>
      <c r="D445" t="s">
        <v>11</v>
      </c>
      <c r="E445" t="s">
        <v>64</v>
      </c>
      <c r="F445" t="s">
        <v>22</v>
      </c>
      <c r="G445" s="13">
        <v>3</v>
      </c>
      <c r="H445" s="15">
        <v>4.827</v>
      </c>
      <c r="I445" t="s">
        <v>52</v>
      </c>
      <c r="J445" t="s">
        <v>31</v>
      </c>
      <c r="K445" t="s">
        <v>16</v>
      </c>
      <c r="L445" t="s">
        <v>17</v>
      </c>
    </row>
    <row r="446" spans="1:12">
      <c r="A446" t="s">
        <v>39</v>
      </c>
      <c r="B446" t="s">
        <v>9</v>
      </c>
      <c r="C446" t="s">
        <v>40</v>
      </c>
      <c r="D446" t="s">
        <v>20</v>
      </c>
      <c r="E446" t="s">
        <v>12</v>
      </c>
      <c r="F446" t="s">
        <v>44</v>
      </c>
      <c r="G446" s="13">
        <v>2</v>
      </c>
      <c r="H446" s="15">
        <v>3.218</v>
      </c>
      <c r="I446" t="s">
        <v>14</v>
      </c>
      <c r="J446" t="s">
        <v>15</v>
      </c>
      <c r="K446" t="s">
        <v>16</v>
      </c>
      <c r="L446" t="s">
        <v>17</v>
      </c>
    </row>
    <row r="447" spans="1:12">
      <c r="A447" t="s">
        <v>39</v>
      </c>
      <c r="B447" t="s">
        <v>9</v>
      </c>
      <c r="C447" t="s">
        <v>50</v>
      </c>
      <c r="D447" t="s">
        <v>41</v>
      </c>
      <c r="E447" t="s">
        <v>28</v>
      </c>
      <c r="F447" t="s">
        <v>22</v>
      </c>
      <c r="G447" s="13">
        <v>9.4</v>
      </c>
      <c r="H447" s="15">
        <v>15.124600000000001</v>
      </c>
      <c r="I447" t="s">
        <v>30</v>
      </c>
      <c r="J447" t="s">
        <v>24</v>
      </c>
      <c r="K447" t="s">
        <v>25</v>
      </c>
      <c r="L447" t="s">
        <v>17</v>
      </c>
    </row>
    <row r="448" spans="1:12">
      <c r="A448" t="s">
        <v>7</v>
      </c>
      <c r="B448" t="s">
        <v>9</v>
      </c>
      <c r="C448" t="s">
        <v>8</v>
      </c>
      <c r="D448" t="s">
        <v>11</v>
      </c>
      <c r="E448" t="s">
        <v>21</v>
      </c>
      <c r="F448" t="s">
        <v>22</v>
      </c>
      <c r="G448" s="13">
        <v>6</v>
      </c>
      <c r="H448" s="15">
        <v>9.6539999999999999</v>
      </c>
      <c r="I448" t="s">
        <v>30</v>
      </c>
      <c r="J448" t="s">
        <v>42</v>
      </c>
      <c r="K448" t="s">
        <v>25</v>
      </c>
      <c r="L448" t="s">
        <v>17</v>
      </c>
    </row>
    <row r="449" spans="1:12">
      <c r="A449" t="s">
        <v>39</v>
      </c>
      <c r="B449" t="s">
        <v>9</v>
      </c>
      <c r="C449" t="s">
        <v>50</v>
      </c>
      <c r="D449" t="s">
        <v>41</v>
      </c>
      <c r="E449" t="s">
        <v>28</v>
      </c>
      <c r="F449" t="s">
        <v>36</v>
      </c>
      <c r="G449" s="13">
        <v>1.3</v>
      </c>
      <c r="H449" s="15">
        <v>2.0916999999999999</v>
      </c>
      <c r="I449" t="s">
        <v>23</v>
      </c>
      <c r="J449" t="s">
        <v>31</v>
      </c>
      <c r="K449" t="s">
        <v>25</v>
      </c>
      <c r="L449" t="s">
        <v>17</v>
      </c>
    </row>
    <row r="450" spans="1:12">
      <c r="A450" t="s">
        <v>18</v>
      </c>
      <c r="B450" t="s">
        <v>9</v>
      </c>
      <c r="C450" t="s">
        <v>61</v>
      </c>
      <c r="D450" t="s">
        <v>11</v>
      </c>
      <c r="E450" t="s">
        <v>21</v>
      </c>
      <c r="F450" t="s">
        <v>36</v>
      </c>
      <c r="G450" s="13">
        <v>1.5</v>
      </c>
      <c r="H450" s="15">
        <v>2.4135</v>
      </c>
      <c r="I450" t="s">
        <v>23</v>
      </c>
      <c r="J450" t="s">
        <v>42</v>
      </c>
      <c r="K450" t="s">
        <v>25</v>
      </c>
      <c r="L450" t="s">
        <v>17</v>
      </c>
    </row>
    <row r="451" spans="1:12">
      <c r="A451" t="s">
        <v>7</v>
      </c>
      <c r="B451" t="s">
        <v>9</v>
      </c>
      <c r="C451" t="s">
        <v>50</v>
      </c>
      <c r="D451" t="s">
        <v>41</v>
      </c>
      <c r="E451" t="s">
        <v>12</v>
      </c>
      <c r="F451" t="s">
        <v>66</v>
      </c>
      <c r="G451" s="13">
        <v>40</v>
      </c>
      <c r="H451" s="15">
        <v>64.36</v>
      </c>
      <c r="I451" t="s">
        <v>37</v>
      </c>
      <c r="J451" t="s">
        <v>15</v>
      </c>
      <c r="K451" t="s">
        <v>16</v>
      </c>
      <c r="L451" t="s">
        <v>17</v>
      </c>
    </row>
    <row r="452" spans="1:12">
      <c r="A452" t="s">
        <v>39</v>
      </c>
      <c r="B452" t="s">
        <v>9</v>
      </c>
      <c r="C452" t="s">
        <v>48</v>
      </c>
      <c r="D452" t="s">
        <v>27</v>
      </c>
      <c r="E452" t="s">
        <v>28</v>
      </c>
      <c r="F452" t="s">
        <v>29</v>
      </c>
      <c r="G452" s="13">
        <v>11</v>
      </c>
      <c r="H452" s="15">
        <v>17.698999999999998</v>
      </c>
      <c r="I452" t="s">
        <v>30</v>
      </c>
      <c r="J452" t="s">
        <v>31</v>
      </c>
      <c r="K452" t="s">
        <v>25</v>
      </c>
      <c r="L452" t="s">
        <v>17</v>
      </c>
    </row>
    <row r="453" spans="1:12">
      <c r="A453" t="s">
        <v>39</v>
      </c>
      <c r="B453" t="s">
        <v>9</v>
      </c>
      <c r="C453" t="s">
        <v>65</v>
      </c>
      <c r="D453" t="s">
        <v>41</v>
      </c>
      <c r="E453" t="s">
        <v>64</v>
      </c>
      <c r="F453" t="s">
        <v>36</v>
      </c>
      <c r="G453" s="13">
        <v>2.5</v>
      </c>
      <c r="H453" s="15">
        <v>4.0225</v>
      </c>
      <c r="I453" t="s">
        <v>14</v>
      </c>
      <c r="J453" t="s">
        <v>42</v>
      </c>
      <c r="K453" t="s">
        <v>16</v>
      </c>
      <c r="L453" t="s">
        <v>17</v>
      </c>
    </row>
    <row r="454" spans="1:12">
      <c r="A454" t="s">
        <v>26</v>
      </c>
      <c r="B454" t="s">
        <v>9</v>
      </c>
      <c r="C454" t="s">
        <v>10</v>
      </c>
      <c r="D454" t="s">
        <v>11</v>
      </c>
      <c r="E454" t="s">
        <v>12</v>
      </c>
      <c r="F454" t="s">
        <v>44</v>
      </c>
      <c r="G454" s="13">
        <v>1</v>
      </c>
      <c r="H454" s="15">
        <v>1.609</v>
      </c>
      <c r="I454" t="s">
        <v>49</v>
      </c>
      <c r="J454" t="s">
        <v>24</v>
      </c>
      <c r="K454" t="s">
        <v>25</v>
      </c>
      <c r="L454" t="s">
        <v>43</v>
      </c>
    </row>
    <row r="455" spans="1:12">
      <c r="A455" t="s">
        <v>39</v>
      </c>
      <c r="B455" t="s">
        <v>9</v>
      </c>
      <c r="C455" t="s">
        <v>48</v>
      </c>
      <c r="D455" t="s">
        <v>27</v>
      </c>
      <c r="E455" t="s">
        <v>28</v>
      </c>
      <c r="F455" t="s">
        <v>22</v>
      </c>
      <c r="G455" s="13">
        <v>20</v>
      </c>
      <c r="H455" s="15">
        <v>32.18</v>
      </c>
      <c r="I455" t="s">
        <v>30</v>
      </c>
      <c r="J455" t="s">
        <v>31</v>
      </c>
      <c r="K455" t="s">
        <v>25</v>
      </c>
      <c r="L455" t="s">
        <v>17</v>
      </c>
    </row>
    <row r="456" spans="1:12">
      <c r="A456" t="s">
        <v>26</v>
      </c>
      <c r="B456" t="s">
        <v>9</v>
      </c>
      <c r="C456" t="s">
        <v>8</v>
      </c>
      <c r="D456" t="s">
        <v>20</v>
      </c>
      <c r="E456" t="s">
        <v>35</v>
      </c>
      <c r="F456" t="s">
        <v>22</v>
      </c>
      <c r="G456" s="13">
        <v>15</v>
      </c>
      <c r="H456" s="15">
        <v>24.134999999999998</v>
      </c>
      <c r="I456" t="s">
        <v>30</v>
      </c>
      <c r="J456" t="s">
        <v>31</v>
      </c>
      <c r="K456" t="s">
        <v>16</v>
      </c>
      <c r="L456" t="s">
        <v>17</v>
      </c>
    </row>
    <row r="457" spans="1:12">
      <c r="A457" t="s">
        <v>26</v>
      </c>
      <c r="B457" t="s">
        <v>9</v>
      </c>
      <c r="C457" t="s">
        <v>59</v>
      </c>
      <c r="D457" t="s">
        <v>41</v>
      </c>
      <c r="E457" t="s">
        <v>21</v>
      </c>
      <c r="F457" t="s">
        <v>13</v>
      </c>
      <c r="G457" s="13">
        <v>11</v>
      </c>
      <c r="H457" s="15">
        <v>17.698999999999998</v>
      </c>
      <c r="I457" t="s">
        <v>37</v>
      </c>
      <c r="J457" t="s">
        <v>31</v>
      </c>
      <c r="K457" t="s">
        <v>25</v>
      </c>
      <c r="L457" t="s">
        <v>17</v>
      </c>
    </row>
    <row r="458" spans="1:12">
      <c r="A458" t="s">
        <v>7</v>
      </c>
      <c r="B458" t="s">
        <v>9</v>
      </c>
      <c r="C458" t="s">
        <v>10</v>
      </c>
      <c r="D458" t="s">
        <v>27</v>
      </c>
      <c r="E458" t="s">
        <v>21</v>
      </c>
      <c r="F458" t="s">
        <v>66</v>
      </c>
      <c r="G458" s="13" t="s">
        <v>96</v>
      </c>
      <c r="H458" s="15" t="s">
        <v>8</v>
      </c>
      <c r="I458" t="s">
        <v>52</v>
      </c>
      <c r="J458" t="s">
        <v>42</v>
      </c>
      <c r="K458" t="s">
        <v>25</v>
      </c>
      <c r="L458" t="s">
        <v>17</v>
      </c>
    </row>
    <row r="459" spans="1:12">
      <c r="A459" t="s">
        <v>7</v>
      </c>
      <c r="B459" t="s">
        <v>9</v>
      </c>
      <c r="C459" t="s">
        <v>71</v>
      </c>
      <c r="D459" t="s">
        <v>11</v>
      </c>
      <c r="E459" t="s">
        <v>21</v>
      </c>
      <c r="F459" t="s">
        <v>66</v>
      </c>
      <c r="G459" s="13">
        <v>60</v>
      </c>
      <c r="H459" s="15">
        <v>96.539999999999992</v>
      </c>
      <c r="I459" t="s">
        <v>52</v>
      </c>
      <c r="J459" t="s">
        <v>24</v>
      </c>
      <c r="K459" t="s">
        <v>25</v>
      </c>
      <c r="L459" t="s">
        <v>17</v>
      </c>
    </row>
    <row r="460" spans="1:12">
      <c r="A460" t="s">
        <v>39</v>
      </c>
      <c r="B460" t="s">
        <v>9</v>
      </c>
      <c r="C460" t="s">
        <v>48</v>
      </c>
      <c r="D460" t="s">
        <v>27</v>
      </c>
      <c r="E460" t="s">
        <v>12</v>
      </c>
      <c r="F460" t="s">
        <v>22</v>
      </c>
      <c r="G460" s="13">
        <v>14</v>
      </c>
      <c r="H460" s="15">
        <v>22.526</v>
      </c>
      <c r="I460" t="s">
        <v>30</v>
      </c>
      <c r="J460" t="s">
        <v>42</v>
      </c>
      <c r="K460" t="s">
        <v>25</v>
      </c>
      <c r="L460" t="s">
        <v>17</v>
      </c>
    </row>
    <row r="461" spans="1:12">
      <c r="A461" t="s">
        <v>39</v>
      </c>
      <c r="B461" t="s">
        <v>9</v>
      </c>
      <c r="C461" t="s">
        <v>48</v>
      </c>
      <c r="D461" t="s">
        <v>41</v>
      </c>
      <c r="E461" t="s">
        <v>28</v>
      </c>
      <c r="F461" t="s">
        <v>36</v>
      </c>
      <c r="G461" s="13">
        <v>4</v>
      </c>
      <c r="H461" s="15">
        <v>6.4359999999999999</v>
      </c>
      <c r="I461" t="s">
        <v>30</v>
      </c>
      <c r="J461" t="s">
        <v>31</v>
      </c>
      <c r="K461" t="s">
        <v>25</v>
      </c>
      <c r="L461" t="s">
        <v>17</v>
      </c>
    </row>
    <row r="462" spans="1:12">
      <c r="A462" t="s">
        <v>39</v>
      </c>
      <c r="B462" t="s">
        <v>51</v>
      </c>
      <c r="C462" t="s">
        <v>8</v>
      </c>
      <c r="D462" t="s">
        <v>11</v>
      </c>
      <c r="E462" t="s">
        <v>21</v>
      </c>
      <c r="F462" t="s">
        <v>36</v>
      </c>
      <c r="G462" s="13">
        <v>0.9</v>
      </c>
      <c r="H462" s="15">
        <v>1.4480999999999999</v>
      </c>
      <c r="I462" t="s">
        <v>23</v>
      </c>
      <c r="J462" t="s">
        <v>15</v>
      </c>
      <c r="K462" t="s">
        <v>16</v>
      </c>
      <c r="L462" t="s">
        <v>17</v>
      </c>
    </row>
    <row r="463" spans="1:12">
      <c r="A463" t="s">
        <v>7</v>
      </c>
      <c r="B463" t="s">
        <v>9</v>
      </c>
      <c r="C463" t="s">
        <v>48</v>
      </c>
      <c r="D463" t="s">
        <v>27</v>
      </c>
      <c r="E463" t="s">
        <v>28</v>
      </c>
      <c r="F463" t="s">
        <v>22</v>
      </c>
      <c r="G463" s="13">
        <v>13</v>
      </c>
      <c r="H463" s="15">
        <v>20.917000000000002</v>
      </c>
      <c r="I463" t="s">
        <v>37</v>
      </c>
      <c r="J463" t="s">
        <v>42</v>
      </c>
      <c r="K463" t="s">
        <v>16</v>
      </c>
      <c r="L463" t="s">
        <v>17</v>
      </c>
    </row>
    <row r="464" spans="1:12">
      <c r="A464" t="s">
        <v>32</v>
      </c>
      <c r="B464" t="s">
        <v>9</v>
      </c>
      <c r="C464" t="s">
        <v>69</v>
      </c>
      <c r="D464" t="s">
        <v>20</v>
      </c>
      <c r="E464" t="s">
        <v>35</v>
      </c>
      <c r="F464" t="s">
        <v>13</v>
      </c>
      <c r="G464" s="13">
        <v>2.5</v>
      </c>
      <c r="H464" s="15">
        <v>4.0225</v>
      </c>
      <c r="I464" s="2" t="s">
        <v>49</v>
      </c>
      <c r="J464" t="s">
        <v>42</v>
      </c>
      <c r="K464" t="s">
        <v>25</v>
      </c>
      <c r="L464" t="s">
        <v>17</v>
      </c>
    </row>
    <row r="465" spans="1:12">
      <c r="A465" t="s">
        <v>39</v>
      </c>
      <c r="B465" t="s">
        <v>9</v>
      </c>
      <c r="C465" t="s">
        <v>50</v>
      </c>
      <c r="D465" t="s">
        <v>41</v>
      </c>
      <c r="E465" t="s">
        <v>12</v>
      </c>
      <c r="F465" t="s">
        <v>29</v>
      </c>
      <c r="G465" s="13">
        <v>41</v>
      </c>
      <c r="H465" s="15">
        <v>65.968999999999994</v>
      </c>
      <c r="I465" t="s">
        <v>37</v>
      </c>
      <c r="J465" t="s">
        <v>31</v>
      </c>
      <c r="K465" t="s">
        <v>25</v>
      </c>
      <c r="L465" t="s">
        <v>17</v>
      </c>
    </row>
    <row r="466" spans="1:12">
      <c r="A466" t="s">
        <v>26</v>
      </c>
      <c r="B466" t="s">
        <v>9</v>
      </c>
      <c r="C466" t="s">
        <v>10</v>
      </c>
      <c r="D466" t="s">
        <v>20</v>
      </c>
      <c r="E466" t="s">
        <v>35</v>
      </c>
      <c r="F466" t="s">
        <v>44</v>
      </c>
      <c r="G466" s="13">
        <v>0.7</v>
      </c>
      <c r="H466" s="15">
        <v>1.1262999999999999</v>
      </c>
      <c r="I466" t="s">
        <v>23</v>
      </c>
      <c r="J466" t="s">
        <v>42</v>
      </c>
      <c r="K466" t="s">
        <v>25</v>
      </c>
      <c r="L466" t="s">
        <v>17</v>
      </c>
    </row>
    <row r="467" spans="1:12">
      <c r="A467" t="s">
        <v>18</v>
      </c>
      <c r="B467" t="s">
        <v>9</v>
      </c>
      <c r="C467" t="s">
        <v>60</v>
      </c>
      <c r="D467" t="s">
        <v>11</v>
      </c>
      <c r="E467" t="s">
        <v>12</v>
      </c>
      <c r="F467" t="s">
        <v>44</v>
      </c>
      <c r="G467" s="13">
        <v>1</v>
      </c>
      <c r="H467" s="15">
        <v>1.609</v>
      </c>
      <c r="I467" t="s">
        <v>14</v>
      </c>
      <c r="J467" t="s">
        <v>15</v>
      </c>
      <c r="K467" t="s">
        <v>25</v>
      </c>
      <c r="L467" t="s">
        <v>17</v>
      </c>
    </row>
    <row r="468" spans="1:12">
      <c r="A468" t="s">
        <v>7</v>
      </c>
      <c r="B468" t="s">
        <v>9</v>
      </c>
      <c r="C468" t="s">
        <v>50</v>
      </c>
      <c r="D468" t="s">
        <v>41</v>
      </c>
      <c r="E468" t="s">
        <v>12</v>
      </c>
      <c r="F468" t="s">
        <v>13</v>
      </c>
      <c r="G468" s="13">
        <v>16</v>
      </c>
      <c r="H468" s="15">
        <v>25.744</v>
      </c>
      <c r="I468" t="s">
        <v>30</v>
      </c>
      <c r="J468" t="s">
        <v>15</v>
      </c>
      <c r="K468" t="s">
        <v>16</v>
      </c>
      <c r="L468" t="s">
        <v>17</v>
      </c>
    </row>
    <row r="469" spans="1:12">
      <c r="A469" t="s">
        <v>7</v>
      </c>
      <c r="B469" t="s">
        <v>9</v>
      </c>
      <c r="C469" t="s">
        <v>50</v>
      </c>
      <c r="D469" t="s">
        <v>11</v>
      </c>
      <c r="E469" t="s">
        <v>12</v>
      </c>
      <c r="F469" t="s">
        <v>44</v>
      </c>
      <c r="G469" s="13">
        <v>10</v>
      </c>
      <c r="H469" s="15">
        <v>16.09</v>
      </c>
      <c r="I469" t="s">
        <v>37</v>
      </c>
      <c r="J469" t="s">
        <v>31</v>
      </c>
      <c r="K469" t="s">
        <v>25</v>
      </c>
      <c r="L469" t="s">
        <v>17</v>
      </c>
    </row>
    <row r="470" spans="1:12">
      <c r="A470" t="s">
        <v>26</v>
      </c>
      <c r="B470" t="s">
        <v>9</v>
      </c>
      <c r="C470" t="s">
        <v>8</v>
      </c>
      <c r="D470" t="s">
        <v>11</v>
      </c>
      <c r="E470" t="s">
        <v>12</v>
      </c>
      <c r="F470" t="s">
        <v>22</v>
      </c>
      <c r="G470" s="13">
        <v>1.2</v>
      </c>
      <c r="H470" s="15">
        <v>1.9307999999999998</v>
      </c>
      <c r="I470" t="s">
        <v>23</v>
      </c>
      <c r="J470" t="s">
        <v>15</v>
      </c>
      <c r="K470" t="s">
        <v>25</v>
      </c>
      <c r="L470" t="s">
        <v>17</v>
      </c>
    </row>
    <row r="471" spans="1:12">
      <c r="A471" t="s">
        <v>7</v>
      </c>
      <c r="B471" t="s">
        <v>51</v>
      </c>
      <c r="C471" t="s">
        <v>8</v>
      </c>
      <c r="D471" t="s">
        <v>20</v>
      </c>
      <c r="E471" t="s">
        <v>64</v>
      </c>
      <c r="F471" t="s">
        <v>62</v>
      </c>
      <c r="G471" s="13">
        <v>1</v>
      </c>
      <c r="H471" s="15">
        <v>1.609</v>
      </c>
      <c r="I471" t="s">
        <v>14</v>
      </c>
      <c r="J471" t="s">
        <v>15</v>
      </c>
      <c r="K471" t="s">
        <v>16</v>
      </c>
      <c r="L471" t="s">
        <v>17</v>
      </c>
    </row>
    <row r="472" spans="1:12">
      <c r="A472" t="s">
        <v>32</v>
      </c>
      <c r="B472" t="s">
        <v>9</v>
      </c>
      <c r="C472" t="s">
        <v>34</v>
      </c>
      <c r="D472" t="s">
        <v>11</v>
      </c>
      <c r="E472" t="s">
        <v>45</v>
      </c>
      <c r="F472" t="s">
        <v>36</v>
      </c>
      <c r="G472" s="13">
        <v>1.5</v>
      </c>
      <c r="H472" s="15">
        <v>2.4135</v>
      </c>
      <c r="I472" t="s">
        <v>54</v>
      </c>
      <c r="J472" t="s">
        <v>42</v>
      </c>
      <c r="K472" t="s">
        <v>25</v>
      </c>
      <c r="L472" t="s">
        <v>43</v>
      </c>
    </row>
    <row r="473" spans="1:12">
      <c r="A473" t="s">
        <v>39</v>
      </c>
      <c r="B473" t="s">
        <v>9</v>
      </c>
      <c r="C473" t="s">
        <v>71</v>
      </c>
      <c r="D473" t="s">
        <v>11</v>
      </c>
      <c r="E473" t="s">
        <v>64</v>
      </c>
      <c r="F473" t="s">
        <v>36</v>
      </c>
      <c r="G473" s="13">
        <v>4</v>
      </c>
      <c r="H473" s="15">
        <v>6.4359999999999999</v>
      </c>
      <c r="I473" t="s">
        <v>30</v>
      </c>
      <c r="J473" t="s">
        <v>15</v>
      </c>
      <c r="K473" t="s">
        <v>16</v>
      </c>
      <c r="L473" t="s">
        <v>17</v>
      </c>
    </row>
    <row r="474" spans="1:12">
      <c r="A474" t="s">
        <v>39</v>
      </c>
      <c r="B474" t="s">
        <v>9</v>
      </c>
      <c r="C474" t="s">
        <v>10</v>
      </c>
      <c r="D474" t="s">
        <v>20</v>
      </c>
      <c r="E474" t="s">
        <v>64</v>
      </c>
      <c r="F474" t="s">
        <v>13</v>
      </c>
      <c r="G474" s="13">
        <v>1.9</v>
      </c>
      <c r="H474" s="15">
        <v>3.0570999999999997</v>
      </c>
      <c r="I474" t="s">
        <v>49</v>
      </c>
      <c r="J474" t="s">
        <v>42</v>
      </c>
      <c r="K474" t="s">
        <v>16</v>
      </c>
      <c r="L474" t="s">
        <v>17</v>
      </c>
    </row>
    <row r="475" spans="1:12">
      <c r="A475" t="s">
        <v>7</v>
      </c>
      <c r="B475" t="s">
        <v>9</v>
      </c>
      <c r="C475" t="s">
        <v>50</v>
      </c>
      <c r="D475" t="s">
        <v>41</v>
      </c>
      <c r="E475" t="s">
        <v>28</v>
      </c>
      <c r="F475" t="s">
        <v>13</v>
      </c>
      <c r="G475" s="13">
        <v>15</v>
      </c>
      <c r="H475" s="15">
        <v>24.134999999999998</v>
      </c>
      <c r="I475" t="s">
        <v>52</v>
      </c>
      <c r="J475" t="s">
        <v>15</v>
      </c>
      <c r="K475" t="s">
        <v>16</v>
      </c>
      <c r="L475" t="s">
        <v>17</v>
      </c>
    </row>
    <row r="476" spans="1:12">
      <c r="A476" t="s">
        <v>39</v>
      </c>
      <c r="B476" t="s">
        <v>9</v>
      </c>
      <c r="C476" t="s">
        <v>48</v>
      </c>
      <c r="D476" t="s">
        <v>41</v>
      </c>
      <c r="E476" t="s">
        <v>28</v>
      </c>
      <c r="F476" t="s">
        <v>36</v>
      </c>
      <c r="G476" s="13">
        <v>15</v>
      </c>
      <c r="H476" s="15">
        <v>24.134999999999998</v>
      </c>
      <c r="I476" t="s">
        <v>30</v>
      </c>
      <c r="J476" t="s">
        <v>31</v>
      </c>
      <c r="K476" t="s">
        <v>25</v>
      </c>
      <c r="L476" t="s">
        <v>17</v>
      </c>
    </row>
    <row r="477" spans="1:12">
      <c r="A477" t="s">
        <v>39</v>
      </c>
      <c r="B477" t="s">
        <v>9</v>
      </c>
      <c r="C477" t="s">
        <v>50</v>
      </c>
      <c r="D477" t="s">
        <v>27</v>
      </c>
      <c r="E477" t="s">
        <v>28</v>
      </c>
      <c r="F477" t="s">
        <v>13</v>
      </c>
      <c r="G477" s="13">
        <v>16</v>
      </c>
      <c r="H477" s="15">
        <v>25.744</v>
      </c>
      <c r="I477" t="s">
        <v>37</v>
      </c>
      <c r="J477" t="s">
        <v>24</v>
      </c>
      <c r="K477" t="s">
        <v>25</v>
      </c>
      <c r="L477" t="s">
        <v>17</v>
      </c>
    </row>
    <row r="478" spans="1:12">
      <c r="A478" t="s">
        <v>18</v>
      </c>
      <c r="B478" t="s">
        <v>51</v>
      </c>
      <c r="C478" t="s">
        <v>8</v>
      </c>
      <c r="D478" t="s">
        <v>11</v>
      </c>
      <c r="E478" t="s">
        <v>64</v>
      </c>
      <c r="F478" t="s">
        <v>29</v>
      </c>
      <c r="G478" s="13">
        <v>20</v>
      </c>
      <c r="H478" s="15">
        <v>32.18</v>
      </c>
      <c r="I478" t="s">
        <v>37</v>
      </c>
      <c r="J478" t="s">
        <v>15</v>
      </c>
      <c r="K478" t="s">
        <v>16</v>
      </c>
      <c r="L478" t="s">
        <v>17</v>
      </c>
    </row>
    <row r="479" spans="1:12">
      <c r="A479" t="s">
        <v>32</v>
      </c>
      <c r="B479" t="s">
        <v>9</v>
      </c>
      <c r="C479" t="s">
        <v>8</v>
      </c>
      <c r="D479" t="s">
        <v>11</v>
      </c>
      <c r="E479" t="s">
        <v>12</v>
      </c>
      <c r="F479" t="s">
        <v>44</v>
      </c>
      <c r="G479" s="13">
        <v>2</v>
      </c>
      <c r="H479" s="15">
        <v>3.218</v>
      </c>
      <c r="I479" t="s">
        <v>14</v>
      </c>
      <c r="J479" t="s">
        <v>38</v>
      </c>
      <c r="K479" t="s">
        <v>25</v>
      </c>
      <c r="L479" t="s">
        <v>17</v>
      </c>
    </row>
    <row r="480" spans="1:12">
      <c r="A480" t="s">
        <v>26</v>
      </c>
      <c r="B480" t="s">
        <v>51</v>
      </c>
      <c r="C480" t="s">
        <v>8</v>
      </c>
      <c r="D480" t="s">
        <v>41</v>
      </c>
      <c r="E480" t="s">
        <v>12</v>
      </c>
      <c r="F480" t="s">
        <v>13</v>
      </c>
      <c r="G480" s="13">
        <v>5</v>
      </c>
      <c r="H480" s="15">
        <v>8.0449999999999999</v>
      </c>
      <c r="I480" t="s">
        <v>37</v>
      </c>
      <c r="J480" t="s">
        <v>15</v>
      </c>
      <c r="K480" t="s">
        <v>16</v>
      </c>
      <c r="L480" t="s">
        <v>17</v>
      </c>
    </row>
    <row r="481" spans="1:12">
      <c r="A481" t="s">
        <v>7</v>
      </c>
      <c r="B481" t="s">
        <v>9</v>
      </c>
      <c r="C481" t="s">
        <v>70</v>
      </c>
      <c r="D481" t="s">
        <v>20</v>
      </c>
      <c r="E481" t="s">
        <v>21</v>
      </c>
      <c r="F481" t="s">
        <v>22</v>
      </c>
      <c r="G481" s="13">
        <v>17.2</v>
      </c>
      <c r="H481" s="15">
        <v>27.674799999999998</v>
      </c>
      <c r="I481" t="s">
        <v>30</v>
      </c>
      <c r="J481" t="s">
        <v>15</v>
      </c>
      <c r="K481" t="s">
        <v>16</v>
      </c>
      <c r="L481" t="s">
        <v>17</v>
      </c>
    </row>
    <row r="482" spans="1:12">
      <c r="A482" t="s">
        <v>39</v>
      </c>
      <c r="B482" t="s">
        <v>9</v>
      </c>
      <c r="C482" t="s">
        <v>50</v>
      </c>
      <c r="D482" t="s">
        <v>27</v>
      </c>
      <c r="E482" t="s">
        <v>21</v>
      </c>
      <c r="F482" t="s">
        <v>22</v>
      </c>
      <c r="G482" s="13">
        <v>15</v>
      </c>
      <c r="H482" s="15">
        <v>24.134999999999998</v>
      </c>
      <c r="I482" t="s">
        <v>30</v>
      </c>
      <c r="J482" t="s">
        <v>38</v>
      </c>
      <c r="K482" t="s">
        <v>25</v>
      </c>
      <c r="L482" t="s">
        <v>17</v>
      </c>
    </row>
    <row r="483" spans="1:12">
      <c r="A483" t="s">
        <v>39</v>
      </c>
      <c r="B483" t="s">
        <v>9</v>
      </c>
      <c r="C483" t="s">
        <v>50</v>
      </c>
      <c r="D483" t="s">
        <v>41</v>
      </c>
      <c r="E483" t="s">
        <v>12</v>
      </c>
      <c r="F483" t="s">
        <v>44</v>
      </c>
      <c r="G483" s="13">
        <v>3</v>
      </c>
      <c r="H483" s="15">
        <v>4.827</v>
      </c>
      <c r="I483" t="s">
        <v>30</v>
      </c>
      <c r="J483" t="s">
        <v>42</v>
      </c>
      <c r="K483" t="s">
        <v>25</v>
      </c>
      <c r="L483" t="s">
        <v>17</v>
      </c>
    </row>
    <row r="484" spans="1:12">
      <c r="A484" t="s">
        <v>39</v>
      </c>
      <c r="B484" t="s">
        <v>9</v>
      </c>
      <c r="C484" t="s">
        <v>10</v>
      </c>
      <c r="D484" t="s">
        <v>11</v>
      </c>
      <c r="E484" t="s">
        <v>12</v>
      </c>
      <c r="F484" t="s">
        <v>66</v>
      </c>
      <c r="G484" s="13">
        <v>15.5</v>
      </c>
      <c r="H484" s="15">
        <v>24.939499999999999</v>
      </c>
      <c r="I484" t="s">
        <v>49</v>
      </c>
      <c r="J484" t="s">
        <v>42</v>
      </c>
      <c r="K484" t="s">
        <v>25</v>
      </c>
      <c r="L484" t="s">
        <v>17</v>
      </c>
    </row>
    <row r="485" spans="1:12">
      <c r="A485" t="s">
        <v>7</v>
      </c>
      <c r="B485" t="s">
        <v>51</v>
      </c>
      <c r="C485" t="s">
        <v>8</v>
      </c>
      <c r="D485" t="s">
        <v>20</v>
      </c>
      <c r="E485" t="s">
        <v>64</v>
      </c>
      <c r="F485" t="s">
        <v>66</v>
      </c>
      <c r="G485" s="13">
        <v>12</v>
      </c>
      <c r="H485" s="15">
        <v>19.308</v>
      </c>
      <c r="I485" t="s">
        <v>52</v>
      </c>
      <c r="J485" t="s">
        <v>15</v>
      </c>
      <c r="K485" t="s">
        <v>16</v>
      </c>
      <c r="L485" t="s">
        <v>17</v>
      </c>
    </row>
    <row r="486" spans="1:12">
      <c r="A486" t="s">
        <v>39</v>
      </c>
      <c r="B486" t="s">
        <v>51</v>
      </c>
      <c r="C486" t="s">
        <v>8</v>
      </c>
      <c r="D486" t="s">
        <v>47</v>
      </c>
      <c r="E486" t="s">
        <v>64</v>
      </c>
      <c r="F486" t="s">
        <v>36</v>
      </c>
      <c r="G486" s="13">
        <v>2.4</v>
      </c>
      <c r="H486" s="15">
        <v>3.8615999999999997</v>
      </c>
      <c r="I486" t="s">
        <v>30</v>
      </c>
      <c r="J486" t="s">
        <v>42</v>
      </c>
      <c r="K486" t="s">
        <v>16</v>
      </c>
      <c r="L486" t="s">
        <v>17</v>
      </c>
    </row>
    <row r="487" spans="1:12">
      <c r="A487" t="s">
        <v>26</v>
      </c>
      <c r="B487" t="s">
        <v>9</v>
      </c>
      <c r="C487" t="s">
        <v>56</v>
      </c>
      <c r="D487" t="s">
        <v>11</v>
      </c>
      <c r="E487" t="s">
        <v>21</v>
      </c>
      <c r="F487" t="s">
        <v>36</v>
      </c>
      <c r="G487" s="13">
        <v>1</v>
      </c>
      <c r="H487" s="15">
        <v>1.609</v>
      </c>
      <c r="I487" t="s">
        <v>23</v>
      </c>
      <c r="J487" t="s">
        <v>24</v>
      </c>
      <c r="K487" t="s">
        <v>25</v>
      </c>
      <c r="L487" t="s">
        <v>17</v>
      </c>
    </row>
    <row r="488" spans="1:12">
      <c r="A488" t="s">
        <v>39</v>
      </c>
      <c r="B488" t="s">
        <v>9</v>
      </c>
      <c r="C488" t="s">
        <v>50</v>
      </c>
      <c r="D488" t="s">
        <v>41</v>
      </c>
      <c r="E488" t="s">
        <v>28</v>
      </c>
      <c r="F488" t="s">
        <v>29</v>
      </c>
      <c r="G488" s="13">
        <v>16</v>
      </c>
      <c r="H488" s="15">
        <v>25.744</v>
      </c>
      <c r="I488" t="s">
        <v>37</v>
      </c>
      <c r="J488" t="s">
        <v>42</v>
      </c>
      <c r="K488" t="s">
        <v>25</v>
      </c>
      <c r="L488" t="s">
        <v>43</v>
      </c>
    </row>
    <row r="489" spans="1:12">
      <c r="A489" t="s">
        <v>58</v>
      </c>
      <c r="B489" t="s">
        <v>9</v>
      </c>
      <c r="C489" t="s">
        <v>56</v>
      </c>
      <c r="D489" t="s">
        <v>41</v>
      </c>
      <c r="E489" t="s">
        <v>21</v>
      </c>
      <c r="F489" t="s">
        <v>36</v>
      </c>
      <c r="G489" s="13">
        <v>4</v>
      </c>
      <c r="H489" s="15">
        <v>6.4359999999999999</v>
      </c>
      <c r="I489" t="s">
        <v>30</v>
      </c>
      <c r="J489" t="s">
        <v>15</v>
      </c>
      <c r="K489" t="s">
        <v>16</v>
      </c>
      <c r="L489" t="s">
        <v>17</v>
      </c>
    </row>
    <row r="490" spans="1:12">
      <c r="A490" t="s">
        <v>32</v>
      </c>
      <c r="B490" t="s">
        <v>9</v>
      </c>
      <c r="C490" t="s">
        <v>97</v>
      </c>
      <c r="D490" t="s">
        <v>41</v>
      </c>
      <c r="E490" t="s">
        <v>12</v>
      </c>
      <c r="F490" t="s">
        <v>36</v>
      </c>
      <c r="G490" s="13">
        <v>1.4</v>
      </c>
      <c r="H490" s="15">
        <v>2.2525999999999997</v>
      </c>
      <c r="I490" t="s">
        <v>23</v>
      </c>
      <c r="J490" t="s">
        <v>31</v>
      </c>
      <c r="K490" t="s">
        <v>25</v>
      </c>
      <c r="L490" t="s">
        <v>17</v>
      </c>
    </row>
    <row r="491" spans="1:12">
      <c r="A491" t="s">
        <v>26</v>
      </c>
      <c r="B491" t="s">
        <v>9</v>
      </c>
      <c r="C491" t="s">
        <v>60</v>
      </c>
      <c r="D491" t="s">
        <v>41</v>
      </c>
      <c r="E491" t="s">
        <v>28</v>
      </c>
      <c r="F491" t="s">
        <v>13</v>
      </c>
      <c r="G491" s="13">
        <v>17</v>
      </c>
      <c r="H491" s="15">
        <v>27.353000000000002</v>
      </c>
      <c r="I491" t="s">
        <v>30</v>
      </c>
      <c r="J491" t="s">
        <v>15</v>
      </c>
      <c r="K491" t="s">
        <v>25</v>
      </c>
      <c r="L491" t="s">
        <v>17</v>
      </c>
    </row>
    <row r="492" spans="1:12">
      <c r="A492" t="s">
        <v>7</v>
      </c>
      <c r="B492" t="s">
        <v>9</v>
      </c>
      <c r="C492" t="s">
        <v>10</v>
      </c>
      <c r="D492" t="s">
        <v>20</v>
      </c>
      <c r="E492" t="s">
        <v>28</v>
      </c>
      <c r="F492" t="s">
        <v>36</v>
      </c>
      <c r="G492" s="13">
        <v>8</v>
      </c>
      <c r="H492" s="15">
        <v>12.872</v>
      </c>
      <c r="I492" t="s">
        <v>30</v>
      </c>
      <c r="J492" t="s">
        <v>42</v>
      </c>
      <c r="K492" t="s">
        <v>16</v>
      </c>
      <c r="L492" t="s">
        <v>17</v>
      </c>
    </row>
    <row r="493" spans="1:12">
      <c r="A493" t="s">
        <v>18</v>
      </c>
      <c r="B493" t="s">
        <v>9</v>
      </c>
      <c r="C493" t="s">
        <v>76</v>
      </c>
      <c r="D493" t="s">
        <v>20</v>
      </c>
      <c r="E493" t="s">
        <v>35</v>
      </c>
      <c r="F493" t="s">
        <v>29</v>
      </c>
      <c r="G493" s="13">
        <v>25</v>
      </c>
      <c r="H493" s="15">
        <v>40.225000000000001</v>
      </c>
      <c r="I493" t="s">
        <v>52</v>
      </c>
      <c r="J493" t="s">
        <v>38</v>
      </c>
      <c r="K493" t="s">
        <v>25</v>
      </c>
      <c r="L493" t="s">
        <v>43</v>
      </c>
    </row>
    <row r="494" spans="1:12">
      <c r="A494" t="s">
        <v>7</v>
      </c>
      <c r="B494" t="s">
        <v>51</v>
      </c>
      <c r="C494" t="s">
        <v>8</v>
      </c>
      <c r="D494" t="s">
        <v>20</v>
      </c>
      <c r="E494" t="s">
        <v>35</v>
      </c>
      <c r="F494" t="s">
        <v>13</v>
      </c>
      <c r="G494" s="13">
        <v>22</v>
      </c>
      <c r="H494" s="15">
        <v>35.397999999999996</v>
      </c>
      <c r="I494" t="s">
        <v>30</v>
      </c>
      <c r="J494" t="s">
        <v>38</v>
      </c>
      <c r="K494" t="s">
        <v>16</v>
      </c>
      <c r="L494" t="s">
        <v>43</v>
      </c>
    </row>
    <row r="495" spans="1:12">
      <c r="A495" t="s">
        <v>39</v>
      </c>
      <c r="B495" t="s">
        <v>9</v>
      </c>
      <c r="C495" t="s">
        <v>50</v>
      </c>
      <c r="D495" t="s">
        <v>41</v>
      </c>
      <c r="E495" t="s">
        <v>28</v>
      </c>
      <c r="F495" t="s">
        <v>13</v>
      </c>
      <c r="G495" s="13">
        <v>23</v>
      </c>
      <c r="H495" s="15">
        <v>37.006999999999998</v>
      </c>
      <c r="I495" t="s">
        <v>37</v>
      </c>
      <c r="J495" t="s">
        <v>31</v>
      </c>
      <c r="K495" t="s">
        <v>25</v>
      </c>
      <c r="L495" t="s">
        <v>17</v>
      </c>
    </row>
    <row r="496" spans="1:12">
      <c r="A496" t="s">
        <v>32</v>
      </c>
      <c r="B496" t="s">
        <v>51</v>
      </c>
      <c r="C496" t="s">
        <v>8</v>
      </c>
      <c r="D496" t="s">
        <v>11</v>
      </c>
      <c r="E496" t="s">
        <v>12</v>
      </c>
      <c r="F496" t="s">
        <v>44</v>
      </c>
      <c r="G496" s="13">
        <v>0.8</v>
      </c>
      <c r="H496" s="15">
        <v>1.2872000000000001</v>
      </c>
      <c r="I496" t="s">
        <v>23</v>
      </c>
      <c r="J496" t="s">
        <v>24</v>
      </c>
      <c r="K496" t="s">
        <v>25</v>
      </c>
      <c r="L496" t="s">
        <v>17</v>
      </c>
    </row>
    <row r="497" spans="1:12">
      <c r="A497" t="s">
        <v>7</v>
      </c>
      <c r="B497" t="s">
        <v>9</v>
      </c>
      <c r="C497" t="s">
        <v>48</v>
      </c>
      <c r="D497" t="s">
        <v>11</v>
      </c>
      <c r="E497" t="s">
        <v>35</v>
      </c>
      <c r="F497" t="s">
        <v>66</v>
      </c>
      <c r="G497" s="13">
        <v>35</v>
      </c>
      <c r="H497" s="15">
        <v>56.314999999999998</v>
      </c>
      <c r="I497" t="s">
        <v>30</v>
      </c>
      <c r="J497" t="s">
        <v>15</v>
      </c>
      <c r="K497" t="s">
        <v>25</v>
      </c>
      <c r="L497" t="s">
        <v>17</v>
      </c>
    </row>
    <row r="498" spans="1:12">
      <c r="A498" t="s">
        <v>39</v>
      </c>
      <c r="B498" t="s">
        <v>9</v>
      </c>
      <c r="C498" t="s">
        <v>50</v>
      </c>
      <c r="D498" t="s">
        <v>27</v>
      </c>
      <c r="E498" t="s">
        <v>12</v>
      </c>
      <c r="F498" t="s">
        <v>44</v>
      </c>
      <c r="G498" s="13">
        <v>2.5</v>
      </c>
      <c r="H498" s="15">
        <v>4.0225</v>
      </c>
      <c r="I498" t="s">
        <v>14</v>
      </c>
      <c r="J498" t="s">
        <v>42</v>
      </c>
      <c r="K498" t="s">
        <v>25</v>
      </c>
      <c r="L498" t="s">
        <v>17</v>
      </c>
    </row>
    <row r="499" spans="1:12">
      <c r="A499" t="s">
        <v>39</v>
      </c>
      <c r="B499" t="s">
        <v>9</v>
      </c>
      <c r="C499" t="s">
        <v>10</v>
      </c>
      <c r="D499" t="s">
        <v>27</v>
      </c>
      <c r="E499" t="s">
        <v>28</v>
      </c>
      <c r="F499" t="s">
        <v>44</v>
      </c>
      <c r="G499" s="13">
        <v>6</v>
      </c>
      <c r="H499" s="15">
        <v>9.6539999999999999</v>
      </c>
      <c r="I499" t="s">
        <v>30</v>
      </c>
      <c r="J499" t="s">
        <v>38</v>
      </c>
      <c r="K499" t="s">
        <v>25</v>
      </c>
      <c r="L499" t="s">
        <v>17</v>
      </c>
    </row>
    <row r="500" spans="1:12">
      <c r="A500" t="s">
        <v>26</v>
      </c>
      <c r="B500" t="s">
        <v>9</v>
      </c>
      <c r="C500" t="s">
        <v>70</v>
      </c>
      <c r="D500" t="s">
        <v>27</v>
      </c>
      <c r="E500" t="s">
        <v>28</v>
      </c>
      <c r="F500" t="s">
        <v>36</v>
      </c>
      <c r="G500" s="13">
        <v>2</v>
      </c>
      <c r="H500" s="15">
        <v>3.218</v>
      </c>
      <c r="I500" t="s">
        <v>49</v>
      </c>
      <c r="J500" t="s">
        <v>15</v>
      </c>
      <c r="K500" t="s">
        <v>16</v>
      </c>
      <c r="L500" t="s">
        <v>17</v>
      </c>
    </row>
    <row r="501" spans="1:12">
      <c r="A501" t="s">
        <v>39</v>
      </c>
      <c r="B501" t="s">
        <v>51</v>
      </c>
      <c r="C501" t="s">
        <v>8</v>
      </c>
      <c r="D501" t="s">
        <v>41</v>
      </c>
      <c r="E501" t="s">
        <v>28</v>
      </c>
      <c r="F501" t="s">
        <v>36</v>
      </c>
      <c r="G501" s="13">
        <v>2</v>
      </c>
      <c r="H501" s="15">
        <v>3.218</v>
      </c>
      <c r="I501" t="s">
        <v>30</v>
      </c>
      <c r="J501" t="s">
        <v>42</v>
      </c>
      <c r="K501" t="s">
        <v>25</v>
      </c>
      <c r="L501" t="s">
        <v>17</v>
      </c>
    </row>
    <row r="502" spans="1:12">
      <c r="A502" t="s">
        <v>39</v>
      </c>
      <c r="B502" t="s">
        <v>9</v>
      </c>
      <c r="C502" t="s">
        <v>8</v>
      </c>
      <c r="D502" t="s">
        <v>41</v>
      </c>
      <c r="E502" t="s">
        <v>21</v>
      </c>
      <c r="F502" t="s">
        <v>36</v>
      </c>
      <c r="G502" s="13">
        <v>8</v>
      </c>
      <c r="H502" s="15">
        <v>12.872</v>
      </c>
      <c r="I502" t="s">
        <v>30</v>
      </c>
      <c r="J502" t="s">
        <v>38</v>
      </c>
      <c r="K502" t="s">
        <v>16</v>
      </c>
      <c r="L502" t="s">
        <v>17</v>
      </c>
    </row>
    <row r="503" spans="1:12">
      <c r="A503" t="s">
        <v>26</v>
      </c>
      <c r="B503" t="s">
        <v>9</v>
      </c>
      <c r="C503" t="s">
        <v>10</v>
      </c>
      <c r="D503" t="s">
        <v>41</v>
      </c>
      <c r="E503" t="s">
        <v>21</v>
      </c>
      <c r="F503" t="s">
        <v>44</v>
      </c>
      <c r="G503" s="13">
        <v>8</v>
      </c>
      <c r="H503" s="15">
        <v>12.872</v>
      </c>
      <c r="I503" t="s">
        <v>30</v>
      </c>
      <c r="J503" t="s">
        <v>15</v>
      </c>
      <c r="K503" t="s">
        <v>25</v>
      </c>
      <c r="L503" t="s">
        <v>17</v>
      </c>
    </row>
    <row r="504" spans="1:12">
      <c r="A504" t="s">
        <v>26</v>
      </c>
      <c r="B504" t="s">
        <v>9</v>
      </c>
      <c r="C504" t="s">
        <v>50</v>
      </c>
      <c r="D504" t="s">
        <v>41</v>
      </c>
      <c r="E504" t="s">
        <v>12</v>
      </c>
      <c r="F504" t="s">
        <v>44</v>
      </c>
      <c r="G504" s="13">
        <v>4.5</v>
      </c>
      <c r="H504" s="15">
        <v>7.2404999999999999</v>
      </c>
      <c r="I504" t="s">
        <v>30</v>
      </c>
      <c r="J504" t="s">
        <v>15</v>
      </c>
      <c r="K504" t="s">
        <v>25</v>
      </c>
      <c r="L504" t="s">
        <v>17</v>
      </c>
    </row>
    <row r="505" spans="1:12">
      <c r="A505" t="s">
        <v>18</v>
      </c>
      <c r="B505" t="s">
        <v>9</v>
      </c>
      <c r="C505" t="s">
        <v>60</v>
      </c>
      <c r="D505" t="s">
        <v>11</v>
      </c>
      <c r="E505" t="s">
        <v>21</v>
      </c>
      <c r="F505" t="s">
        <v>44</v>
      </c>
      <c r="G505" s="13">
        <v>2</v>
      </c>
      <c r="H505" s="15">
        <v>3.218</v>
      </c>
      <c r="I505" t="s">
        <v>14</v>
      </c>
      <c r="J505" t="s">
        <v>15</v>
      </c>
      <c r="K505" t="s">
        <v>25</v>
      </c>
      <c r="L505" t="s">
        <v>43</v>
      </c>
    </row>
    <row r="506" spans="1:12">
      <c r="A506" t="s">
        <v>7</v>
      </c>
      <c r="B506" t="s">
        <v>9</v>
      </c>
      <c r="C506" t="s">
        <v>10</v>
      </c>
      <c r="D506" t="s">
        <v>20</v>
      </c>
      <c r="E506" t="s">
        <v>35</v>
      </c>
      <c r="F506" t="s">
        <v>22</v>
      </c>
      <c r="G506" s="13">
        <v>5.5</v>
      </c>
      <c r="H506" s="15">
        <v>8.849499999999999</v>
      </c>
      <c r="I506" t="s">
        <v>30</v>
      </c>
      <c r="J506" t="s">
        <v>42</v>
      </c>
      <c r="K506" t="s">
        <v>16</v>
      </c>
      <c r="L506" t="s">
        <v>17</v>
      </c>
    </row>
    <row r="507" spans="1:12">
      <c r="A507" t="s">
        <v>39</v>
      </c>
      <c r="B507" t="s">
        <v>9</v>
      </c>
      <c r="C507" t="s">
        <v>86</v>
      </c>
      <c r="D507" t="s">
        <v>20</v>
      </c>
      <c r="E507" t="s">
        <v>28</v>
      </c>
      <c r="F507" t="s">
        <v>36</v>
      </c>
      <c r="G507" s="13">
        <v>9</v>
      </c>
      <c r="H507" s="15">
        <v>14.481</v>
      </c>
      <c r="I507" t="s">
        <v>30</v>
      </c>
      <c r="J507" t="s">
        <v>15</v>
      </c>
      <c r="K507" t="s">
        <v>16</v>
      </c>
      <c r="L507" t="s">
        <v>43</v>
      </c>
    </row>
    <row r="508" spans="1:12">
      <c r="A508" t="s">
        <v>7</v>
      </c>
      <c r="B508" t="s">
        <v>51</v>
      </c>
      <c r="C508" t="s">
        <v>8</v>
      </c>
      <c r="D508" t="s">
        <v>27</v>
      </c>
      <c r="E508" t="s">
        <v>28</v>
      </c>
      <c r="F508" t="s">
        <v>36</v>
      </c>
      <c r="G508" s="13">
        <v>2.1</v>
      </c>
      <c r="H508" s="15">
        <v>3.3789000000000002</v>
      </c>
      <c r="I508" t="s">
        <v>14</v>
      </c>
      <c r="J508" t="s">
        <v>15</v>
      </c>
      <c r="K508" t="s">
        <v>25</v>
      </c>
      <c r="L508" t="s">
        <v>17</v>
      </c>
    </row>
    <row r="509" spans="1:12">
      <c r="A509" t="s">
        <v>39</v>
      </c>
      <c r="B509" t="s">
        <v>51</v>
      </c>
      <c r="C509" t="s">
        <v>8</v>
      </c>
      <c r="D509" t="s">
        <v>11</v>
      </c>
      <c r="E509" t="s">
        <v>21</v>
      </c>
      <c r="F509" t="s">
        <v>29</v>
      </c>
      <c r="G509" s="13">
        <v>3</v>
      </c>
      <c r="H509" s="15">
        <v>4.827</v>
      </c>
      <c r="I509" t="s">
        <v>23</v>
      </c>
      <c r="J509" t="s">
        <v>15</v>
      </c>
      <c r="K509" t="s">
        <v>16</v>
      </c>
      <c r="L509" t="s">
        <v>43</v>
      </c>
    </row>
    <row r="510" spans="1:12">
      <c r="A510" t="s">
        <v>32</v>
      </c>
      <c r="B510" t="s">
        <v>57</v>
      </c>
      <c r="C510" t="s">
        <v>8</v>
      </c>
      <c r="D510" t="s">
        <v>41</v>
      </c>
      <c r="E510" t="s">
        <v>33</v>
      </c>
      <c r="F510" t="s">
        <v>36</v>
      </c>
      <c r="G510" s="13">
        <v>4</v>
      </c>
      <c r="H510" s="15">
        <v>6.4359999999999999</v>
      </c>
      <c r="I510" t="s">
        <v>37</v>
      </c>
      <c r="J510" t="s">
        <v>15</v>
      </c>
      <c r="K510" t="s">
        <v>25</v>
      </c>
      <c r="L510" t="s">
        <v>17</v>
      </c>
    </row>
    <row r="511" spans="1:12">
      <c r="A511" t="s">
        <v>32</v>
      </c>
      <c r="B511" t="s">
        <v>9</v>
      </c>
      <c r="C511" t="s">
        <v>40</v>
      </c>
      <c r="D511" t="s">
        <v>11</v>
      </c>
      <c r="E511" t="s">
        <v>12</v>
      </c>
      <c r="F511" t="s">
        <v>36</v>
      </c>
      <c r="G511" s="13">
        <v>4</v>
      </c>
      <c r="H511" s="15">
        <v>6.4359999999999999</v>
      </c>
      <c r="I511" t="s">
        <v>54</v>
      </c>
      <c r="J511" t="s">
        <v>15</v>
      </c>
      <c r="K511" t="s">
        <v>25</v>
      </c>
      <c r="L511" t="s">
        <v>17</v>
      </c>
    </row>
    <row r="512" spans="1:12">
      <c r="A512" t="s">
        <v>18</v>
      </c>
      <c r="B512" t="s">
        <v>9</v>
      </c>
      <c r="C512" t="s">
        <v>61</v>
      </c>
      <c r="D512" t="s">
        <v>20</v>
      </c>
      <c r="E512" t="s">
        <v>35</v>
      </c>
      <c r="F512" t="s">
        <v>36</v>
      </c>
      <c r="G512" s="13">
        <v>1.5</v>
      </c>
      <c r="H512" s="15">
        <v>2.4135</v>
      </c>
      <c r="I512" t="s">
        <v>23</v>
      </c>
      <c r="J512" t="s">
        <v>31</v>
      </c>
      <c r="K512" t="s">
        <v>25</v>
      </c>
      <c r="L512" t="s">
        <v>43</v>
      </c>
    </row>
    <row r="513" spans="1:12">
      <c r="A513" t="s">
        <v>39</v>
      </c>
      <c r="B513" t="s">
        <v>9</v>
      </c>
      <c r="C513" t="s">
        <v>50</v>
      </c>
      <c r="D513" t="s">
        <v>11</v>
      </c>
      <c r="E513" t="s">
        <v>12</v>
      </c>
      <c r="F513" t="s">
        <v>29</v>
      </c>
      <c r="G513" s="13">
        <v>22</v>
      </c>
      <c r="H513" s="15">
        <v>35.397999999999996</v>
      </c>
      <c r="I513" t="s">
        <v>30</v>
      </c>
      <c r="J513" t="s">
        <v>31</v>
      </c>
      <c r="K513" t="s">
        <v>25</v>
      </c>
      <c r="L513" t="s">
        <v>17</v>
      </c>
    </row>
    <row r="514" spans="1:12">
      <c r="A514" t="s">
        <v>7</v>
      </c>
      <c r="B514" t="s">
        <v>9</v>
      </c>
      <c r="C514" t="s">
        <v>67</v>
      </c>
      <c r="D514" t="s">
        <v>47</v>
      </c>
      <c r="E514" t="s">
        <v>21</v>
      </c>
      <c r="F514" t="s">
        <v>22</v>
      </c>
      <c r="G514" s="13">
        <v>2</v>
      </c>
      <c r="H514" s="15">
        <v>3.218</v>
      </c>
      <c r="I514" t="s">
        <v>23</v>
      </c>
      <c r="J514" t="s">
        <v>53</v>
      </c>
      <c r="K514" t="s">
        <v>16</v>
      </c>
      <c r="L514" t="s">
        <v>43</v>
      </c>
    </row>
    <row r="515" spans="1:12">
      <c r="A515" t="s">
        <v>39</v>
      </c>
      <c r="B515" t="s">
        <v>9</v>
      </c>
      <c r="C515" t="s">
        <v>67</v>
      </c>
      <c r="D515" t="s">
        <v>11</v>
      </c>
      <c r="E515" t="s">
        <v>21</v>
      </c>
      <c r="F515" t="s">
        <v>13</v>
      </c>
      <c r="G515" s="13">
        <v>2</v>
      </c>
      <c r="H515" s="15">
        <v>3.218</v>
      </c>
      <c r="I515" s="2" t="s">
        <v>49</v>
      </c>
      <c r="J515" t="s">
        <v>31</v>
      </c>
      <c r="K515" t="s">
        <v>25</v>
      </c>
      <c r="L515" t="s">
        <v>43</v>
      </c>
    </row>
    <row r="516" spans="1:12">
      <c r="A516" t="s">
        <v>7</v>
      </c>
      <c r="B516" t="s">
        <v>9</v>
      </c>
      <c r="C516" t="s">
        <v>48</v>
      </c>
      <c r="D516" t="s">
        <v>11</v>
      </c>
      <c r="E516" t="s">
        <v>12</v>
      </c>
      <c r="F516" t="s">
        <v>29</v>
      </c>
      <c r="G516" s="13">
        <v>5</v>
      </c>
      <c r="H516" s="15">
        <v>8.0449999999999999</v>
      </c>
      <c r="I516" t="s">
        <v>49</v>
      </c>
      <c r="J516" t="s">
        <v>42</v>
      </c>
      <c r="K516" t="s">
        <v>25</v>
      </c>
      <c r="L516" t="s">
        <v>17</v>
      </c>
    </row>
    <row r="517" spans="1:12">
      <c r="A517" t="s">
        <v>39</v>
      </c>
      <c r="B517" t="s">
        <v>55</v>
      </c>
      <c r="C517" t="s">
        <v>8</v>
      </c>
      <c r="D517" t="s">
        <v>27</v>
      </c>
      <c r="E517" t="s">
        <v>12</v>
      </c>
      <c r="F517" t="s">
        <v>13</v>
      </c>
      <c r="G517" s="13">
        <v>24</v>
      </c>
      <c r="H517" s="15">
        <v>38.616</v>
      </c>
      <c r="I517" t="s">
        <v>30</v>
      </c>
      <c r="J517" t="s">
        <v>38</v>
      </c>
      <c r="K517" t="s">
        <v>16</v>
      </c>
      <c r="L517" t="s">
        <v>43</v>
      </c>
    </row>
    <row r="518" spans="1:12">
      <c r="A518" t="s">
        <v>39</v>
      </c>
      <c r="B518" t="s">
        <v>9</v>
      </c>
      <c r="C518" t="s">
        <v>61</v>
      </c>
      <c r="D518" t="s">
        <v>11</v>
      </c>
      <c r="E518" t="s">
        <v>21</v>
      </c>
      <c r="F518" t="s">
        <v>66</v>
      </c>
      <c r="G518" s="13">
        <v>76</v>
      </c>
      <c r="H518" s="15">
        <v>122.28399999999999</v>
      </c>
      <c r="I518" t="s">
        <v>37</v>
      </c>
      <c r="J518" t="s">
        <v>42</v>
      </c>
      <c r="K518" t="s">
        <v>25</v>
      </c>
      <c r="L518" t="s">
        <v>43</v>
      </c>
    </row>
    <row r="519" spans="1:12">
      <c r="A519" t="s">
        <v>7</v>
      </c>
      <c r="B519" t="s">
        <v>9</v>
      </c>
      <c r="C519" t="s">
        <v>50</v>
      </c>
      <c r="D519" t="s">
        <v>27</v>
      </c>
      <c r="E519" t="s">
        <v>28</v>
      </c>
      <c r="F519" t="s">
        <v>36</v>
      </c>
      <c r="G519" s="13">
        <v>3</v>
      </c>
      <c r="H519" s="15">
        <v>4.827</v>
      </c>
      <c r="I519" t="s">
        <v>30</v>
      </c>
      <c r="J519" t="s">
        <v>38</v>
      </c>
      <c r="K519" t="s">
        <v>25</v>
      </c>
      <c r="L519" t="s">
        <v>17</v>
      </c>
    </row>
    <row r="520" spans="1:12">
      <c r="A520" t="s">
        <v>39</v>
      </c>
      <c r="B520" t="s">
        <v>51</v>
      </c>
      <c r="C520" t="s">
        <v>8</v>
      </c>
      <c r="D520" t="s">
        <v>11</v>
      </c>
      <c r="E520" t="s">
        <v>21</v>
      </c>
      <c r="F520" t="s">
        <v>13</v>
      </c>
      <c r="G520" s="13">
        <v>17</v>
      </c>
      <c r="H520" s="15">
        <v>27.353000000000002</v>
      </c>
      <c r="I520" t="s">
        <v>30</v>
      </c>
      <c r="J520" t="s">
        <v>31</v>
      </c>
      <c r="K520" t="s">
        <v>25</v>
      </c>
      <c r="L520" t="s">
        <v>43</v>
      </c>
    </row>
    <row r="521" spans="1:12">
      <c r="A521" t="s">
        <v>7</v>
      </c>
      <c r="B521" t="s">
        <v>51</v>
      </c>
      <c r="C521" t="s">
        <v>8</v>
      </c>
      <c r="D521" t="s">
        <v>27</v>
      </c>
      <c r="E521" t="s">
        <v>28</v>
      </c>
      <c r="F521" t="s">
        <v>29</v>
      </c>
      <c r="G521" s="13">
        <v>24</v>
      </c>
      <c r="H521" s="15">
        <v>38.616</v>
      </c>
      <c r="I521" t="s">
        <v>30</v>
      </c>
      <c r="J521" t="s">
        <v>8</v>
      </c>
      <c r="K521" t="s">
        <v>25</v>
      </c>
      <c r="L521" t="s">
        <v>17</v>
      </c>
    </row>
    <row r="522" spans="1:12">
      <c r="A522" t="s">
        <v>32</v>
      </c>
      <c r="B522" t="s">
        <v>9</v>
      </c>
      <c r="C522" t="s">
        <v>40</v>
      </c>
      <c r="D522" t="s">
        <v>11</v>
      </c>
      <c r="E522" t="s">
        <v>21</v>
      </c>
      <c r="F522" t="s">
        <v>22</v>
      </c>
      <c r="G522" s="13">
        <v>4.3</v>
      </c>
      <c r="H522" s="15">
        <v>6.9186999999999994</v>
      </c>
      <c r="I522" t="s">
        <v>49</v>
      </c>
      <c r="J522" t="s">
        <v>31</v>
      </c>
      <c r="K522" t="s">
        <v>25</v>
      </c>
      <c r="L522" t="s">
        <v>82</v>
      </c>
    </row>
    <row r="523" spans="1:12">
      <c r="A523" t="s">
        <v>7</v>
      </c>
      <c r="B523" t="s">
        <v>9</v>
      </c>
      <c r="C523" t="s">
        <v>10</v>
      </c>
      <c r="D523" t="s">
        <v>27</v>
      </c>
      <c r="E523" t="s">
        <v>45</v>
      </c>
      <c r="F523" t="s">
        <v>22</v>
      </c>
      <c r="G523" s="13">
        <v>31</v>
      </c>
      <c r="H523" s="15">
        <v>49.878999999999998</v>
      </c>
      <c r="I523" t="s">
        <v>30</v>
      </c>
      <c r="J523" t="s">
        <v>42</v>
      </c>
      <c r="K523" t="s">
        <v>25</v>
      </c>
      <c r="L523" t="s">
        <v>17</v>
      </c>
    </row>
    <row r="524" spans="1:12">
      <c r="A524" t="s">
        <v>39</v>
      </c>
      <c r="B524" t="s">
        <v>9</v>
      </c>
      <c r="C524" t="s">
        <v>50</v>
      </c>
      <c r="D524" t="s">
        <v>41</v>
      </c>
      <c r="E524" t="s">
        <v>12</v>
      </c>
      <c r="F524" t="s">
        <v>22</v>
      </c>
      <c r="G524" s="13">
        <v>1.6</v>
      </c>
      <c r="H524" s="15">
        <v>2.5744000000000002</v>
      </c>
      <c r="I524" t="s">
        <v>23</v>
      </c>
      <c r="J524" t="s">
        <v>31</v>
      </c>
      <c r="K524" t="s">
        <v>25</v>
      </c>
      <c r="L524" t="s">
        <v>17</v>
      </c>
    </row>
    <row r="525" spans="1:12">
      <c r="A525" t="s">
        <v>32</v>
      </c>
      <c r="B525" t="s">
        <v>9</v>
      </c>
      <c r="C525" t="s">
        <v>34</v>
      </c>
      <c r="D525" t="s">
        <v>41</v>
      </c>
      <c r="E525" t="s">
        <v>35</v>
      </c>
      <c r="F525" t="s">
        <v>29</v>
      </c>
      <c r="G525" s="13">
        <v>10</v>
      </c>
      <c r="H525" s="15">
        <v>16.09</v>
      </c>
      <c r="I525" t="s">
        <v>52</v>
      </c>
      <c r="J525" t="s">
        <v>15</v>
      </c>
      <c r="K525" t="s">
        <v>25</v>
      </c>
      <c r="L525" t="s">
        <v>43</v>
      </c>
    </row>
    <row r="526" spans="1:12">
      <c r="A526" t="s">
        <v>7</v>
      </c>
      <c r="B526" t="s">
        <v>9</v>
      </c>
      <c r="C526" t="s">
        <v>98</v>
      </c>
      <c r="D526" t="s">
        <v>11</v>
      </c>
      <c r="E526" t="s">
        <v>21</v>
      </c>
      <c r="F526" t="s">
        <v>13</v>
      </c>
      <c r="G526" s="13">
        <v>11</v>
      </c>
      <c r="H526" s="15">
        <v>17.698999999999998</v>
      </c>
      <c r="I526" t="s">
        <v>30</v>
      </c>
      <c r="J526" t="s">
        <v>38</v>
      </c>
      <c r="K526" t="s">
        <v>25</v>
      </c>
      <c r="L526" t="s">
        <v>17</v>
      </c>
    </row>
    <row r="527" spans="1:12">
      <c r="A527" t="s">
        <v>32</v>
      </c>
      <c r="B527" t="s">
        <v>9</v>
      </c>
      <c r="C527" t="s">
        <v>34</v>
      </c>
      <c r="D527" t="s">
        <v>41</v>
      </c>
      <c r="E527" t="s">
        <v>12</v>
      </c>
      <c r="F527" t="s">
        <v>36</v>
      </c>
      <c r="G527" s="13">
        <v>14</v>
      </c>
      <c r="H527" s="15">
        <v>22.526</v>
      </c>
      <c r="I527" t="s">
        <v>30</v>
      </c>
      <c r="J527" t="s">
        <v>24</v>
      </c>
      <c r="K527" t="s">
        <v>25</v>
      </c>
      <c r="L527" t="s">
        <v>17</v>
      </c>
    </row>
    <row r="528" spans="1:12">
      <c r="A528" t="s">
        <v>32</v>
      </c>
      <c r="B528" t="s">
        <v>55</v>
      </c>
      <c r="C528" t="s">
        <v>8</v>
      </c>
      <c r="D528" t="s">
        <v>20</v>
      </c>
      <c r="E528" t="s">
        <v>45</v>
      </c>
      <c r="F528" t="s">
        <v>22</v>
      </c>
      <c r="G528" s="13">
        <v>1.4</v>
      </c>
      <c r="H528" s="15">
        <v>2.2525999999999997</v>
      </c>
      <c r="I528" t="s">
        <v>23</v>
      </c>
      <c r="J528" t="s">
        <v>31</v>
      </c>
      <c r="K528" t="s">
        <v>25</v>
      </c>
      <c r="L528" t="s">
        <v>43</v>
      </c>
    </row>
    <row r="529" spans="1:12">
      <c r="A529" t="s">
        <v>39</v>
      </c>
      <c r="B529" t="s">
        <v>9</v>
      </c>
      <c r="C529" t="s">
        <v>70</v>
      </c>
      <c r="D529" t="s">
        <v>20</v>
      </c>
      <c r="E529" t="s">
        <v>28</v>
      </c>
      <c r="F529" t="s">
        <v>13</v>
      </c>
      <c r="G529" s="13">
        <v>14</v>
      </c>
      <c r="H529" s="15">
        <v>22.526</v>
      </c>
      <c r="I529" t="s">
        <v>75</v>
      </c>
      <c r="J529" t="s">
        <v>42</v>
      </c>
      <c r="K529" t="s">
        <v>16</v>
      </c>
      <c r="L529" t="s">
        <v>17</v>
      </c>
    </row>
    <row r="530" spans="1:12">
      <c r="A530" t="s">
        <v>39</v>
      </c>
      <c r="B530" t="s">
        <v>9</v>
      </c>
      <c r="C530" t="s">
        <v>48</v>
      </c>
      <c r="D530" t="s">
        <v>41</v>
      </c>
      <c r="E530" t="s">
        <v>21</v>
      </c>
      <c r="F530" t="s">
        <v>13</v>
      </c>
      <c r="G530" s="13">
        <v>3.1</v>
      </c>
      <c r="H530" s="15">
        <v>4.9878999999999998</v>
      </c>
      <c r="I530" t="s">
        <v>52</v>
      </c>
      <c r="J530" t="s">
        <v>15</v>
      </c>
      <c r="K530" t="s">
        <v>25</v>
      </c>
      <c r="L530" t="s">
        <v>17</v>
      </c>
    </row>
    <row r="531" spans="1:12">
      <c r="A531" t="s">
        <v>7</v>
      </c>
      <c r="B531" t="s">
        <v>9</v>
      </c>
      <c r="C531" t="s">
        <v>10</v>
      </c>
      <c r="D531" t="s">
        <v>41</v>
      </c>
      <c r="E531" t="s">
        <v>28</v>
      </c>
      <c r="F531" t="s">
        <v>22</v>
      </c>
      <c r="G531" s="13">
        <v>9</v>
      </c>
      <c r="H531" s="15">
        <v>14.481</v>
      </c>
      <c r="I531" t="s">
        <v>30</v>
      </c>
      <c r="J531" t="s">
        <v>15</v>
      </c>
      <c r="K531" t="s">
        <v>25</v>
      </c>
      <c r="L531" t="s">
        <v>17</v>
      </c>
    </row>
    <row r="532" spans="1:12">
      <c r="A532" t="s">
        <v>18</v>
      </c>
      <c r="B532" t="s">
        <v>55</v>
      </c>
      <c r="C532" t="s">
        <v>8</v>
      </c>
      <c r="D532" t="s">
        <v>41</v>
      </c>
      <c r="E532" t="s">
        <v>35</v>
      </c>
      <c r="F532" t="s">
        <v>62</v>
      </c>
      <c r="G532" s="13">
        <v>0.4</v>
      </c>
      <c r="H532" s="15">
        <v>0.64360000000000006</v>
      </c>
      <c r="I532" t="s">
        <v>23</v>
      </c>
      <c r="J532" t="s">
        <v>42</v>
      </c>
      <c r="K532" t="s">
        <v>16</v>
      </c>
      <c r="L532" t="s">
        <v>43</v>
      </c>
    </row>
    <row r="533" spans="1:12">
      <c r="A533" t="s">
        <v>39</v>
      </c>
      <c r="B533" t="s">
        <v>9</v>
      </c>
      <c r="C533" t="s">
        <v>48</v>
      </c>
      <c r="D533" t="s">
        <v>27</v>
      </c>
      <c r="E533" t="s">
        <v>28</v>
      </c>
      <c r="F533" t="s">
        <v>66</v>
      </c>
      <c r="G533" s="13">
        <v>35</v>
      </c>
      <c r="H533" s="15">
        <v>56.314999999999998</v>
      </c>
      <c r="I533" t="s">
        <v>30</v>
      </c>
      <c r="J533" t="s">
        <v>15</v>
      </c>
      <c r="K533" t="s">
        <v>25</v>
      </c>
      <c r="L533" t="s">
        <v>17</v>
      </c>
    </row>
    <row r="534" spans="1:12">
      <c r="A534" t="s">
        <v>39</v>
      </c>
      <c r="B534" t="s">
        <v>9</v>
      </c>
      <c r="C534" t="s">
        <v>10</v>
      </c>
      <c r="D534" t="s">
        <v>41</v>
      </c>
      <c r="E534" t="s">
        <v>8</v>
      </c>
      <c r="F534" t="s">
        <v>44</v>
      </c>
      <c r="G534" s="13" t="s">
        <v>8</v>
      </c>
      <c r="H534" s="15" t="s">
        <v>8</v>
      </c>
      <c r="I534" t="s">
        <v>30</v>
      </c>
      <c r="J534" t="s">
        <v>15</v>
      </c>
      <c r="K534" t="s">
        <v>16</v>
      </c>
      <c r="L534" t="s">
        <v>17</v>
      </c>
    </row>
    <row r="535" spans="1:12">
      <c r="A535" t="s">
        <v>39</v>
      </c>
      <c r="B535" t="s">
        <v>9</v>
      </c>
      <c r="C535" t="s">
        <v>48</v>
      </c>
      <c r="D535" t="s">
        <v>41</v>
      </c>
      <c r="E535" t="s">
        <v>21</v>
      </c>
      <c r="F535" t="s">
        <v>22</v>
      </c>
      <c r="G535" s="13">
        <v>3.5</v>
      </c>
      <c r="H535" s="15">
        <v>5.6315</v>
      </c>
      <c r="I535" t="s">
        <v>52</v>
      </c>
      <c r="J535" t="s">
        <v>42</v>
      </c>
      <c r="K535" t="s">
        <v>25</v>
      </c>
      <c r="L535" t="s">
        <v>17</v>
      </c>
    </row>
    <row r="536" spans="1:12">
      <c r="A536" t="s">
        <v>7</v>
      </c>
      <c r="B536" t="s">
        <v>9</v>
      </c>
      <c r="C536" t="s">
        <v>48</v>
      </c>
      <c r="D536" t="s">
        <v>20</v>
      </c>
      <c r="E536" t="s">
        <v>21</v>
      </c>
      <c r="F536" t="s">
        <v>13</v>
      </c>
      <c r="G536" s="13">
        <v>7</v>
      </c>
      <c r="H536" s="15">
        <v>11.263</v>
      </c>
      <c r="I536" t="s">
        <v>52</v>
      </c>
      <c r="J536" t="s">
        <v>15</v>
      </c>
      <c r="K536" t="s">
        <v>25</v>
      </c>
      <c r="L536" t="s">
        <v>17</v>
      </c>
    </row>
    <row r="537" spans="1:12">
      <c r="A537" t="s">
        <v>7</v>
      </c>
      <c r="B537" t="s">
        <v>9</v>
      </c>
      <c r="C537" t="s">
        <v>8</v>
      </c>
      <c r="D537" t="s">
        <v>47</v>
      </c>
      <c r="E537" t="s">
        <v>12</v>
      </c>
      <c r="F537" t="s">
        <v>36</v>
      </c>
      <c r="G537" s="13">
        <v>5</v>
      </c>
      <c r="H537" s="15">
        <v>8.0449999999999999</v>
      </c>
      <c r="I537" t="s">
        <v>30</v>
      </c>
      <c r="J537" t="s">
        <v>15</v>
      </c>
      <c r="K537" t="s">
        <v>25</v>
      </c>
      <c r="L537" t="s">
        <v>17</v>
      </c>
    </row>
    <row r="538" spans="1:12">
      <c r="A538" t="s">
        <v>58</v>
      </c>
      <c r="B538" t="s">
        <v>9</v>
      </c>
      <c r="C538" t="s">
        <v>70</v>
      </c>
      <c r="D538" t="s">
        <v>11</v>
      </c>
      <c r="E538" t="s">
        <v>64</v>
      </c>
      <c r="F538" t="s">
        <v>44</v>
      </c>
      <c r="G538" s="13">
        <v>1.74</v>
      </c>
      <c r="H538" s="15">
        <v>2.7996599999999998</v>
      </c>
      <c r="I538" t="s">
        <v>14</v>
      </c>
      <c r="J538" t="s">
        <v>15</v>
      </c>
      <c r="K538" t="s">
        <v>16</v>
      </c>
      <c r="L538" t="s">
        <v>17</v>
      </c>
    </row>
    <row r="539" spans="1:12">
      <c r="A539" t="s">
        <v>39</v>
      </c>
      <c r="B539" t="s">
        <v>9</v>
      </c>
      <c r="C539" t="s">
        <v>10</v>
      </c>
      <c r="D539" t="s">
        <v>11</v>
      </c>
      <c r="E539" t="s">
        <v>21</v>
      </c>
      <c r="F539" t="s">
        <v>44</v>
      </c>
      <c r="G539" s="13">
        <v>2</v>
      </c>
      <c r="H539" s="15">
        <v>3.218</v>
      </c>
      <c r="I539" t="s">
        <v>30</v>
      </c>
      <c r="J539" t="s">
        <v>31</v>
      </c>
      <c r="K539" t="s">
        <v>25</v>
      </c>
      <c r="L539" t="s">
        <v>17</v>
      </c>
    </row>
    <row r="540" spans="1:12">
      <c r="A540" t="s">
        <v>39</v>
      </c>
      <c r="B540" t="s">
        <v>9</v>
      </c>
      <c r="C540" t="s">
        <v>40</v>
      </c>
      <c r="D540" t="s">
        <v>20</v>
      </c>
      <c r="E540" t="s">
        <v>45</v>
      </c>
      <c r="F540" t="s">
        <v>29</v>
      </c>
      <c r="G540" s="13">
        <v>20</v>
      </c>
      <c r="H540" s="15">
        <v>32.18</v>
      </c>
      <c r="I540" t="s">
        <v>52</v>
      </c>
      <c r="J540" t="s">
        <v>38</v>
      </c>
      <c r="K540" t="s">
        <v>25</v>
      </c>
      <c r="L540" t="s">
        <v>17</v>
      </c>
    </row>
    <row r="541" spans="1:12">
      <c r="A541" t="s">
        <v>32</v>
      </c>
      <c r="B541" t="s">
        <v>51</v>
      </c>
      <c r="C541" t="s">
        <v>8</v>
      </c>
      <c r="D541" t="s">
        <v>27</v>
      </c>
      <c r="E541" t="s">
        <v>28</v>
      </c>
      <c r="F541" t="s">
        <v>22</v>
      </c>
      <c r="G541" s="13">
        <v>17</v>
      </c>
      <c r="H541" s="15">
        <v>27.353000000000002</v>
      </c>
      <c r="I541" t="s">
        <v>30</v>
      </c>
      <c r="J541" t="s">
        <v>15</v>
      </c>
      <c r="K541" t="s">
        <v>25</v>
      </c>
      <c r="L541" t="s">
        <v>17</v>
      </c>
    </row>
    <row r="542" spans="1:12">
      <c r="A542" t="s">
        <v>26</v>
      </c>
      <c r="B542" t="s">
        <v>51</v>
      </c>
      <c r="C542" t="s">
        <v>8</v>
      </c>
      <c r="D542" t="s">
        <v>11</v>
      </c>
      <c r="E542" t="s">
        <v>21</v>
      </c>
      <c r="F542" t="s">
        <v>13</v>
      </c>
      <c r="G542" s="13">
        <v>3.8</v>
      </c>
      <c r="H542" s="15">
        <v>6.1141999999999994</v>
      </c>
      <c r="I542" t="s">
        <v>49</v>
      </c>
      <c r="J542" t="s">
        <v>42</v>
      </c>
      <c r="K542" t="s">
        <v>25</v>
      </c>
      <c r="L542" t="s">
        <v>17</v>
      </c>
    </row>
    <row r="543" spans="1:12">
      <c r="A543" t="s">
        <v>32</v>
      </c>
      <c r="B543" t="s">
        <v>9</v>
      </c>
      <c r="C543" t="s">
        <v>8</v>
      </c>
      <c r="D543" t="s">
        <v>47</v>
      </c>
      <c r="E543" t="s">
        <v>33</v>
      </c>
      <c r="F543" t="s">
        <v>22</v>
      </c>
      <c r="G543" s="13">
        <v>2</v>
      </c>
      <c r="H543" s="15">
        <v>3.218</v>
      </c>
      <c r="I543" t="s">
        <v>49</v>
      </c>
      <c r="J543" t="s">
        <v>42</v>
      </c>
      <c r="K543" t="s">
        <v>16</v>
      </c>
      <c r="L543" t="s">
        <v>17</v>
      </c>
    </row>
    <row r="544" spans="1:12">
      <c r="A544" t="s">
        <v>18</v>
      </c>
      <c r="B544" t="s">
        <v>9</v>
      </c>
      <c r="C544" t="s">
        <v>77</v>
      </c>
      <c r="D544" t="s">
        <v>27</v>
      </c>
      <c r="E544" t="s">
        <v>64</v>
      </c>
      <c r="F544" t="s">
        <v>44</v>
      </c>
      <c r="G544" s="13">
        <v>2</v>
      </c>
      <c r="H544" s="15">
        <v>3.218</v>
      </c>
      <c r="I544" t="s">
        <v>54</v>
      </c>
      <c r="J544" t="s">
        <v>38</v>
      </c>
      <c r="K544" t="s">
        <v>25</v>
      </c>
      <c r="L544" t="s">
        <v>17</v>
      </c>
    </row>
    <row r="545" spans="1:12">
      <c r="A545" t="s">
        <v>32</v>
      </c>
      <c r="B545" t="s">
        <v>9</v>
      </c>
      <c r="C545" t="s">
        <v>92</v>
      </c>
      <c r="D545" t="s">
        <v>11</v>
      </c>
      <c r="E545" t="s">
        <v>12</v>
      </c>
      <c r="F545" t="s">
        <v>22</v>
      </c>
      <c r="G545" s="13">
        <v>5</v>
      </c>
      <c r="H545" s="15">
        <v>8.0449999999999999</v>
      </c>
      <c r="I545" t="s">
        <v>54</v>
      </c>
      <c r="J545" t="s">
        <v>15</v>
      </c>
      <c r="K545" t="s">
        <v>25</v>
      </c>
      <c r="L545" t="s">
        <v>43</v>
      </c>
    </row>
    <row r="546" spans="1:12">
      <c r="A546" t="s">
        <v>32</v>
      </c>
      <c r="B546" t="s">
        <v>9</v>
      </c>
      <c r="C546" t="s">
        <v>10</v>
      </c>
      <c r="D546" t="s">
        <v>20</v>
      </c>
      <c r="E546" t="s">
        <v>64</v>
      </c>
      <c r="F546" t="s">
        <v>22</v>
      </c>
      <c r="G546" s="13">
        <v>10</v>
      </c>
      <c r="H546" s="15">
        <v>16.09</v>
      </c>
      <c r="I546" t="s">
        <v>30</v>
      </c>
      <c r="J546" t="s">
        <v>42</v>
      </c>
      <c r="K546" t="s">
        <v>16</v>
      </c>
      <c r="L546" t="s">
        <v>17</v>
      </c>
    </row>
    <row r="547" spans="1:12">
      <c r="A547" t="s">
        <v>26</v>
      </c>
      <c r="B547" t="s">
        <v>9</v>
      </c>
      <c r="C547" t="s">
        <v>56</v>
      </c>
      <c r="D547" t="s">
        <v>41</v>
      </c>
      <c r="E547" t="s">
        <v>45</v>
      </c>
      <c r="F547" t="s">
        <v>22</v>
      </c>
      <c r="G547" s="13">
        <v>11</v>
      </c>
      <c r="H547" s="15">
        <v>17.698999999999998</v>
      </c>
      <c r="I547" t="s">
        <v>30</v>
      </c>
      <c r="J547" t="s">
        <v>15</v>
      </c>
      <c r="K547" t="s">
        <v>25</v>
      </c>
      <c r="L547" t="s">
        <v>17</v>
      </c>
    </row>
    <row r="548" spans="1:12">
      <c r="A548" t="s">
        <v>18</v>
      </c>
      <c r="B548" t="s">
        <v>51</v>
      </c>
      <c r="C548" t="s">
        <v>8</v>
      </c>
      <c r="D548" t="s">
        <v>11</v>
      </c>
      <c r="E548" t="s">
        <v>35</v>
      </c>
      <c r="F548" t="s">
        <v>22</v>
      </c>
      <c r="G548" s="13">
        <v>13</v>
      </c>
      <c r="H548" s="15">
        <v>20.917000000000002</v>
      </c>
      <c r="I548" t="s">
        <v>30</v>
      </c>
      <c r="J548" t="s">
        <v>42</v>
      </c>
      <c r="K548" t="s">
        <v>16</v>
      </c>
      <c r="L548" t="s">
        <v>43</v>
      </c>
    </row>
    <row r="549" spans="1:12">
      <c r="A549" t="s">
        <v>26</v>
      </c>
      <c r="B549" t="s">
        <v>9</v>
      </c>
      <c r="C549" t="s">
        <v>95</v>
      </c>
      <c r="D549" t="s">
        <v>41</v>
      </c>
      <c r="E549" t="s">
        <v>12</v>
      </c>
      <c r="F549" t="s">
        <v>29</v>
      </c>
      <c r="G549" s="13">
        <v>30</v>
      </c>
      <c r="H549" s="15">
        <v>48.269999999999996</v>
      </c>
      <c r="I549" t="s">
        <v>30</v>
      </c>
      <c r="J549" t="s">
        <v>38</v>
      </c>
      <c r="K549" t="s">
        <v>25</v>
      </c>
      <c r="L549" t="s">
        <v>17</v>
      </c>
    </row>
    <row r="550" spans="1:12">
      <c r="A550" t="s">
        <v>26</v>
      </c>
      <c r="B550" t="s">
        <v>9</v>
      </c>
      <c r="C550" t="s">
        <v>59</v>
      </c>
      <c r="D550" t="s">
        <v>11</v>
      </c>
      <c r="E550" t="s">
        <v>21</v>
      </c>
      <c r="F550" t="s">
        <v>22</v>
      </c>
      <c r="G550" s="13">
        <v>3</v>
      </c>
      <c r="H550" s="15">
        <v>4.827</v>
      </c>
      <c r="I550" t="s">
        <v>49</v>
      </c>
      <c r="J550" t="s">
        <v>42</v>
      </c>
      <c r="K550" t="s">
        <v>25</v>
      </c>
      <c r="L550" t="s">
        <v>17</v>
      </c>
    </row>
    <row r="551" spans="1:12">
      <c r="A551" t="s">
        <v>26</v>
      </c>
      <c r="B551" t="s">
        <v>9</v>
      </c>
      <c r="C551" t="s">
        <v>10</v>
      </c>
      <c r="D551" t="s">
        <v>41</v>
      </c>
      <c r="E551" t="s">
        <v>28</v>
      </c>
      <c r="F551" t="s">
        <v>22</v>
      </c>
      <c r="G551" s="13">
        <v>18</v>
      </c>
      <c r="H551" s="15">
        <v>28.962</v>
      </c>
      <c r="I551" t="s">
        <v>30</v>
      </c>
      <c r="J551" t="s">
        <v>15</v>
      </c>
      <c r="K551" t="s">
        <v>25</v>
      </c>
      <c r="L551" t="s">
        <v>17</v>
      </c>
    </row>
    <row r="552" spans="1:12">
      <c r="A552" t="s">
        <v>7</v>
      </c>
      <c r="B552" t="s">
        <v>9</v>
      </c>
      <c r="C552" t="s">
        <v>95</v>
      </c>
      <c r="D552" t="s">
        <v>20</v>
      </c>
      <c r="E552" t="s">
        <v>21</v>
      </c>
      <c r="F552" t="s">
        <v>13</v>
      </c>
      <c r="G552" s="13">
        <v>14</v>
      </c>
      <c r="H552" s="15">
        <v>22.526</v>
      </c>
      <c r="I552" t="s">
        <v>52</v>
      </c>
      <c r="J552" t="s">
        <v>15</v>
      </c>
      <c r="K552" t="s">
        <v>16</v>
      </c>
      <c r="L552" t="s">
        <v>17</v>
      </c>
    </row>
    <row r="553" spans="1:12">
      <c r="A553" t="s">
        <v>26</v>
      </c>
      <c r="B553" t="s">
        <v>9</v>
      </c>
      <c r="C553" t="s">
        <v>71</v>
      </c>
      <c r="D553" t="s">
        <v>41</v>
      </c>
      <c r="E553" t="s">
        <v>12</v>
      </c>
      <c r="F553" t="s">
        <v>44</v>
      </c>
      <c r="G553" s="13" t="s">
        <v>99</v>
      </c>
      <c r="H553" s="15" t="s">
        <v>8</v>
      </c>
      <c r="I553" t="s">
        <v>49</v>
      </c>
      <c r="J553" t="s">
        <v>38</v>
      </c>
      <c r="K553" t="s">
        <v>16</v>
      </c>
      <c r="L553" t="s">
        <v>17</v>
      </c>
    </row>
    <row r="554" spans="1:12">
      <c r="A554" t="s">
        <v>18</v>
      </c>
      <c r="B554" t="s">
        <v>9</v>
      </c>
      <c r="C554" t="s">
        <v>56</v>
      </c>
      <c r="D554" t="s">
        <v>11</v>
      </c>
      <c r="E554" t="s">
        <v>35</v>
      </c>
      <c r="F554" t="s">
        <v>36</v>
      </c>
      <c r="G554" s="13">
        <v>2</v>
      </c>
      <c r="H554" s="15">
        <v>3.218</v>
      </c>
      <c r="I554" t="s">
        <v>30</v>
      </c>
      <c r="J554" t="s">
        <v>38</v>
      </c>
      <c r="K554" t="s">
        <v>25</v>
      </c>
      <c r="L554" t="s">
        <v>43</v>
      </c>
    </row>
    <row r="555" spans="1:12">
      <c r="A555" t="s">
        <v>18</v>
      </c>
      <c r="B555" t="s">
        <v>9</v>
      </c>
      <c r="C555" t="s">
        <v>8</v>
      </c>
      <c r="D555" t="s">
        <v>20</v>
      </c>
      <c r="E555" t="s">
        <v>21</v>
      </c>
      <c r="F555" t="s">
        <v>22</v>
      </c>
      <c r="G555" s="13">
        <v>2.2000000000000002</v>
      </c>
      <c r="H555" s="15">
        <v>3.5398000000000001</v>
      </c>
      <c r="I555" t="s">
        <v>14</v>
      </c>
      <c r="J555" t="s">
        <v>42</v>
      </c>
      <c r="K555" t="s">
        <v>16</v>
      </c>
      <c r="L555" t="s">
        <v>43</v>
      </c>
    </row>
    <row r="556" spans="1:12">
      <c r="A556" t="s">
        <v>18</v>
      </c>
      <c r="B556" t="s">
        <v>9</v>
      </c>
      <c r="C556" t="s">
        <v>76</v>
      </c>
      <c r="D556" t="s">
        <v>41</v>
      </c>
      <c r="E556" t="s">
        <v>12</v>
      </c>
      <c r="F556" t="s">
        <v>22</v>
      </c>
      <c r="G556" s="13">
        <v>2</v>
      </c>
      <c r="H556" s="15">
        <v>3.218</v>
      </c>
      <c r="I556" t="s">
        <v>23</v>
      </c>
      <c r="J556" t="s">
        <v>42</v>
      </c>
      <c r="K556" t="s">
        <v>16</v>
      </c>
      <c r="L556" t="s">
        <v>17</v>
      </c>
    </row>
    <row r="557" spans="1:12">
      <c r="A557" t="s">
        <v>39</v>
      </c>
      <c r="B557" t="s">
        <v>9</v>
      </c>
      <c r="C557" t="s">
        <v>10</v>
      </c>
      <c r="D557" t="s">
        <v>11</v>
      </c>
      <c r="E557" t="s">
        <v>21</v>
      </c>
      <c r="F557" t="s">
        <v>13</v>
      </c>
      <c r="G557" s="13">
        <v>3</v>
      </c>
      <c r="H557" s="15">
        <v>4.827</v>
      </c>
      <c r="I557" t="s">
        <v>23</v>
      </c>
      <c r="J557" t="s">
        <v>42</v>
      </c>
      <c r="K557" t="s">
        <v>25</v>
      </c>
      <c r="L557" t="s">
        <v>17</v>
      </c>
    </row>
    <row r="558" spans="1:12">
      <c r="A558" t="s">
        <v>39</v>
      </c>
      <c r="B558" t="s">
        <v>9</v>
      </c>
      <c r="C558" t="s">
        <v>59</v>
      </c>
      <c r="D558" t="s">
        <v>11</v>
      </c>
      <c r="E558" t="s">
        <v>21</v>
      </c>
      <c r="F558" t="s">
        <v>22</v>
      </c>
      <c r="G558" s="13">
        <v>1.8</v>
      </c>
      <c r="H558" s="15">
        <v>2.8961999999999999</v>
      </c>
      <c r="I558" t="s">
        <v>23</v>
      </c>
      <c r="J558" t="s">
        <v>42</v>
      </c>
      <c r="K558" t="s">
        <v>25</v>
      </c>
      <c r="L558" t="s">
        <v>17</v>
      </c>
    </row>
    <row r="559" spans="1:12">
      <c r="A559" t="s">
        <v>26</v>
      </c>
      <c r="B559" t="s">
        <v>51</v>
      </c>
      <c r="C559" t="s">
        <v>8</v>
      </c>
      <c r="D559" t="s">
        <v>11</v>
      </c>
      <c r="E559" t="s">
        <v>28</v>
      </c>
      <c r="F559" t="s">
        <v>44</v>
      </c>
      <c r="G559" s="13">
        <v>1.5</v>
      </c>
      <c r="H559" s="15">
        <v>2.4135</v>
      </c>
      <c r="I559" t="s">
        <v>14</v>
      </c>
      <c r="J559" t="s">
        <v>42</v>
      </c>
      <c r="K559" t="s">
        <v>16</v>
      </c>
      <c r="L559" t="s">
        <v>17</v>
      </c>
    </row>
    <row r="560" spans="1:12">
      <c r="A560" t="s">
        <v>32</v>
      </c>
      <c r="B560" t="s">
        <v>9</v>
      </c>
      <c r="C560" t="s">
        <v>8</v>
      </c>
      <c r="D560" t="s">
        <v>41</v>
      </c>
      <c r="E560" t="s">
        <v>35</v>
      </c>
      <c r="F560" t="s">
        <v>36</v>
      </c>
      <c r="G560" s="13">
        <v>9</v>
      </c>
      <c r="H560" s="15">
        <v>14.481</v>
      </c>
      <c r="I560" t="s">
        <v>37</v>
      </c>
      <c r="J560" t="s">
        <v>15</v>
      </c>
      <c r="K560" t="s">
        <v>25</v>
      </c>
      <c r="L560" t="s">
        <v>17</v>
      </c>
    </row>
    <row r="561" spans="1:12">
      <c r="A561" t="s">
        <v>58</v>
      </c>
      <c r="B561" t="s">
        <v>9</v>
      </c>
      <c r="C561" t="s">
        <v>67</v>
      </c>
      <c r="D561" t="s">
        <v>41</v>
      </c>
      <c r="E561" t="s">
        <v>28</v>
      </c>
      <c r="F561" t="s">
        <v>66</v>
      </c>
      <c r="G561" s="13">
        <v>81</v>
      </c>
      <c r="H561" s="15">
        <v>130.32900000000001</v>
      </c>
      <c r="I561" t="s">
        <v>52</v>
      </c>
      <c r="J561" t="s">
        <v>42</v>
      </c>
      <c r="K561" t="s">
        <v>16</v>
      </c>
      <c r="L561" t="s">
        <v>43</v>
      </c>
    </row>
    <row r="562" spans="1:12">
      <c r="A562" t="s">
        <v>32</v>
      </c>
      <c r="B562" t="s">
        <v>9</v>
      </c>
      <c r="C562" t="s">
        <v>56</v>
      </c>
      <c r="D562" t="s">
        <v>20</v>
      </c>
      <c r="E562" t="s">
        <v>12</v>
      </c>
      <c r="F562" t="s">
        <v>44</v>
      </c>
      <c r="G562" s="13">
        <v>1.1000000000000001</v>
      </c>
      <c r="H562" s="15">
        <v>1.7699</v>
      </c>
      <c r="I562" t="s">
        <v>23</v>
      </c>
      <c r="J562" t="s">
        <v>31</v>
      </c>
      <c r="K562" t="s">
        <v>25</v>
      </c>
      <c r="L562" t="s">
        <v>43</v>
      </c>
    </row>
    <row r="563" spans="1:12">
      <c r="A563" t="s">
        <v>18</v>
      </c>
      <c r="B563" t="s">
        <v>9</v>
      </c>
      <c r="C563" t="s">
        <v>56</v>
      </c>
      <c r="D563" t="s">
        <v>11</v>
      </c>
      <c r="E563" t="s">
        <v>64</v>
      </c>
      <c r="F563" t="s">
        <v>36</v>
      </c>
      <c r="G563" s="13">
        <v>1.5</v>
      </c>
      <c r="H563" s="15">
        <v>2.4135</v>
      </c>
      <c r="I563" t="s">
        <v>23</v>
      </c>
      <c r="J563" t="s">
        <v>15</v>
      </c>
      <c r="K563" t="s">
        <v>16</v>
      </c>
      <c r="L563" t="s">
        <v>43</v>
      </c>
    </row>
    <row r="564" spans="1:12">
      <c r="A564" t="s">
        <v>39</v>
      </c>
      <c r="B564" t="s">
        <v>9</v>
      </c>
      <c r="C564" t="s">
        <v>10</v>
      </c>
      <c r="D564" t="s">
        <v>27</v>
      </c>
      <c r="E564" t="s">
        <v>28</v>
      </c>
      <c r="F564" t="s">
        <v>13</v>
      </c>
      <c r="G564" s="13">
        <v>2.1</v>
      </c>
      <c r="H564" s="15">
        <v>3.3789000000000002</v>
      </c>
      <c r="I564" t="s">
        <v>23</v>
      </c>
      <c r="J564" t="s">
        <v>31</v>
      </c>
      <c r="K564" t="s">
        <v>25</v>
      </c>
      <c r="L564" t="s">
        <v>17</v>
      </c>
    </row>
    <row r="565" spans="1:12">
      <c r="A565" t="s">
        <v>39</v>
      </c>
      <c r="B565" t="s">
        <v>9</v>
      </c>
      <c r="C565" t="s">
        <v>50</v>
      </c>
      <c r="D565" t="s">
        <v>11</v>
      </c>
      <c r="E565" t="s">
        <v>21</v>
      </c>
      <c r="F565" t="s">
        <v>13</v>
      </c>
      <c r="G565" s="13">
        <v>5</v>
      </c>
      <c r="H565" s="15">
        <v>8.0449999999999999</v>
      </c>
      <c r="I565" t="s">
        <v>52</v>
      </c>
      <c r="J565" t="s">
        <v>53</v>
      </c>
      <c r="K565" t="s">
        <v>25</v>
      </c>
      <c r="L565" t="s">
        <v>17</v>
      </c>
    </row>
    <row r="566" spans="1:12">
      <c r="A566" t="s">
        <v>7</v>
      </c>
      <c r="B566" t="s">
        <v>9</v>
      </c>
      <c r="C566" t="s">
        <v>56</v>
      </c>
      <c r="D566" t="s">
        <v>11</v>
      </c>
      <c r="E566" t="s">
        <v>12</v>
      </c>
      <c r="F566" t="s">
        <v>66</v>
      </c>
      <c r="G566" s="13">
        <v>82</v>
      </c>
      <c r="H566" s="15">
        <v>131.93799999999999</v>
      </c>
      <c r="I566" t="s">
        <v>30</v>
      </c>
      <c r="J566" t="s">
        <v>42</v>
      </c>
      <c r="K566" t="s">
        <v>16</v>
      </c>
      <c r="L566" t="s">
        <v>43</v>
      </c>
    </row>
    <row r="567" spans="1:12">
      <c r="A567" t="s">
        <v>39</v>
      </c>
      <c r="B567" t="s">
        <v>9</v>
      </c>
      <c r="C567" t="s">
        <v>48</v>
      </c>
      <c r="D567" t="s">
        <v>11</v>
      </c>
      <c r="E567" t="s">
        <v>12</v>
      </c>
      <c r="F567" t="s">
        <v>22</v>
      </c>
      <c r="G567" s="13">
        <v>8</v>
      </c>
      <c r="H567" s="15">
        <v>12.872</v>
      </c>
      <c r="I567" t="s">
        <v>30</v>
      </c>
      <c r="J567" t="s">
        <v>42</v>
      </c>
      <c r="K567" t="s">
        <v>25</v>
      </c>
      <c r="L567" t="s">
        <v>17</v>
      </c>
    </row>
    <row r="568" spans="1:12">
      <c r="A568" t="s">
        <v>32</v>
      </c>
      <c r="B568" t="s">
        <v>9</v>
      </c>
      <c r="C568" t="s">
        <v>70</v>
      </c>
      <c r="D568" t="s">
        <v>41</v>
      </c>
      <c r="E568" t="s">
        <v>28</v>
      </c>
      <c r="F568" t="s">
        <v>62</v>
      </c>
      <c r="G568" s="13">
        <v>1.4</v>
      </c>
      <c r="H568" s="15">
        <v>2.2525999999999997</v>
      </c>
      <c r="I568" t="s">
        <v>14</v>
      </c>
      <c r="J568" t="s">
        <v>31</v>
      </c>
      <c r="K568" t="s">
        <v>25</v>
      </c>
      <c r="L568" t="s">
        <v>82</v>
      </c>
    </row>
    <row r="569" spans="1:12">
      <c r="A569" t="s">
        <v>32</v>
      </c>
      <c r="B569" t="s">
        <v>9</v>
      </c>
      <c r="C569" t="s">
        <v>46</v>
      </c>
      <c r="D569" t="s">
        <v>20</v>
      </c>
      <c r="E569" t="s">
        <v>45</v>
      </c>
      <c r="F569" t="s">
        <v>36</v>
      </c>
      <c r="G569" s="13">
        <v>2.5</v>
      </c>
      <c r="H569" s="15">
        <v>4.0225</v>
      </c>
      <c r="I569" t="s">
        <v>14</v>
      </c>
      <c r="J569" t="s">
        <v>42</v>
      </c>
      <c r="K569" t="s">
        <v>25</v>
      </c>
      <c r="L569" t="s">
        <v>43</v>
      </c>
    </row>
    <row r="570" spans="1:12">
      <c r="A570" t="s">
        <v>7</v>
      </c>
      <c r="B570" t="s">
        <v>9</v>
      </c>
      <c r="C570" t="s">
        <v>10</v>
      </c>
      <c r="D570" t="s">
        <v>27</v>
      </c>
      <c r="E570" t="s">
        <v>12</v>
      </c>
      <c r="F570" t="s">
        <v>36</v>
      </c>
      <c r="G570" s="13">
        <v>5</v>
      </c>
      <c r="H570" s="15">
        <v>8.0449999999999999</v>
      </c>
      <c r="I570" t="s">
        <v>52</v>
      </c>
      <c r="J570" t="s">
        <v>38</v>
      </c>
      <c r="K570" t="s">
        <v>16</v>
      </c>
      <c r="L570" t="s">
        <v>17</v>
      </c>
    </row>
    <row r="571" spans="1:12">
      <c r="A571" t="s">
        <v>7</v>
      </c>
      <c r="B571" t="s">
        <v>9</v>
      </c>
      <c r="C571" t="s">
        <v>10</v>
      </c>
      <c r="D571" t="s">
        <v>41</v>
      </c>
      <c r="E571" t="s">
        <v>12</v>
      </c>
      <c r="F571" t="s">
        <v>66</v>
      </c>
      <c r="G571" s="13">
        <v>30</v>
      </c>
      <c r="H571" s="15">
        <v>48.269999999999996</v>
      </c>
      <c r="I571" t="s">
        <v>52</v>
      </c>
      <c r="J571" t="s">
        <v>42</v>
      </c>
      <c r="K571" t="s">
        <v>25</v>
      </c>
      <c r="L571" t="s">
        <v>17</v>
      </c>
    </row>
    <row r="572" spans="1:12">
      <c r="A572" t="s">
        <v>26</v>
      </c>
      <c r="B572" t="s">
        <v>9</v>
      </c>
      <c r="C572" t="s">
        <v>56</v>
      </c>
      <c r="D572" t="s">
        <v>11</v>
      </c>
      <c r="E572" t="s">
        <v>21</v>
      </c>
      <c r="F572" t="s">
        <v>22</v>
      </c>
      <c r="G572" s="13">
        <v>8</v>
      </c>
      <c r="H572" s="15">
        <v>12.872</v>
      </c>
      <c r="I572" t="s">
        <v>30</v>
      </c>
      <c r="J572" t="s">
        <v>24</v>
      </c>
      <c r="K572" t="s">
        <v>25</v>
      </c>
      <c r="L572" t="s">
        <v>17</v>
      </c>
    </row>
    <row r="573" spans="1:12">
      <c r="A573" t="s">
        <v>32</v>
      </c>
      <c r="B573" t="s">
        <v>9</v>
      </c>
      <c r="C573" t="s">
        <v>61</v>
      </c>
      <c r="D573" t="s">
        <v>41</v>
      </c>
      <c r="E573" t="s">
        <v>45</v>
      </c>
      <c r="F573" t="s">
        <v>66</v>
      </c>
      <c r="G573" s="13">
        <v>30</v>
      </c>
      <c r="H573" s="15">
        <v>48.269999999999996</v>
      </c>
      <c r="I573" t="s">
        <v>52</v>
      </c>
      <c r="J573" t="s">
        <v>38</v>
      </c>
      <c r="K573" t="s">
        <v>25</v>
      </c>
      <c r="L573" t="s">
        <v>17</v>
      </c>
    </row>
    <row r="574" spans="1:12">
      <c r="A574" t="s">
        <v>32</v>
      </c>
      <c r="B574" t="s">
        <v>9</v>
      </c>
      <c r="C574" t="s">
        <v>40</v>
      </c>
      <c r="D574" t="s">
        <v>41</v>
      </c>
      <c r="E574" t="s">
        <v>21</v>
      </c>
      <c r="F574" t="s">
        <v>22</v>
      </c>
      <c r="G574" s="13">
        <v>13</v>
      </c>
      <c r="H574" s="15">
        <v>20.917000000000002</v>
      </c>
      <c r="I574" t="s">
        <v>30</v>
      </c>
      <c r="J574" t="s">
        <v>31</v>
      </c>
      <c r="K574" t="s">
        <v>25</v>
      </c>
      <c r="L574" t="s">
        <v>43</v>
      </c>
    </row>
    <row r="575" spans="1:12">
      <c r="A575" t="s">
        <v>18</v>
      </c>
      <c r="B575" t="s">
        <v>9</v>
      </c>
      <c r="C575" t="s">
        <v>61</v>
      </c>
      <c r="D575" t="s">
        <v>20</v>
      </c>
      <c r="E575" t="s">
        <v>21</v>
      </c>
      <c r="F575" t="s">
        <v>36</v>
      </c>
      <c r="G575" s="13">
        <v>2</v>
      </c>
      <c r="H575" s="15">
        <v>3.218</v>
      </c>
      <c r="I575" t="s">
        <v>23</v>
      </c>
      <c r="J575" t="s">
        <v>31</v>
      </c>
      <c r="K575" t="s">
        <v>25</v>
      </c>
      <c r="L575" t="s">
        <v>43</v>
      </c>
    </row>
    <row r="576" spans="1:12">
      <c r="A576" t="s">
        <v>18</v>
      </c>
      <c r="B576" t="s">
        <v>9</v>
      </c>
      <c r="C576" t="s">
        <v>100</v>
      </c>
      <c r="D576" t="s">
        <v>20</v>
      </c>
      <c r="E576" t="s">
        <v>21</v>
      </c>
      <c r="F576" t="s">
        <v>22</v>
      </c>
      <c r="G576" s="13">
        <v>5</v>
      </c>
      <c r="H576" s="15">
        <v>8.0449999999999999</v>
      </c>
      <c r="I576" t="s">
        <v>54</v>
      </c>
      <c r="J576" t="s">
        <v>38</v>
      </c>
      <c r="K576" t="s">
        <v>16</v>
      </c>
      <c r="L576" t="s">
        <v>43</v>
      </c>
    </row>
    <row r="577" spans="1:12">
      <c r="A577" t="s">
        <v>39</v>
      </c>
      <c r="B577" t="s">
        <v>9</v>
      </c>
      <c r="C577" t="s">
        <v>48</v>
      </c>
      <c r="D577" t="s">
        <v>41</v>
      </c>
      <c r="E577" t="s">
        <v>12</v>
      </c>
      <c r="F577" t="s">
        <v>29</v>
      </c>
      <c r="G577" s="13">
        <v>21</v>
      </c>
      <c r="H577" s="15">
        <v>33.789000000000001</v>
      </c>
      <c r="I577" t="s">
        <v>52</v>
      </c>
      <c r="J577" t="s">
        <v>31</v>
      </c>
      <c r="K577" t="s">
        <v>25</v>
      </c>
      <c r="L577" t="s">
        <v>17</v>
      </c>
    </row>
    <row r="578" spans="1:12">
      <c r="A578" t="s">
        <v>26</v>
      </c>
      <c r="B578" t="s">
        <v>51</v>
      </c>
      <c r="C578" t="s">
        <v>8</v>
      </c>
      <c r="D578" t="s">
        <v>11</v>
      </c>
      <c r="E578" t="s">
        <v>21</v>
      </c>
      <c r="F578" t="s">
        <v>44</v>
      </c>
      <c r="G578" s="13">
        <v>2.2000000000000002</v>
      </c>
      <c r="H578" s="15">
        <v>3.5398000000000001</v>
      </c>
      <c r="I578" t="s">
        <v>14</v>
      </c>
      <c r="J578" t="s">
        <v>42</v>
      </c>
      <c r="K578" t="s">
        <v>25</v>
      </c>
      <c r="L578" t="s">
        <v>17</v>
      </c>
    </row>
    <row r="579" spans="1:12">
      <c r="A579" t="s">
        <v>18</v>
      </c>
      <c r="B579" t="s">
        <v>9</v>
      </c>
      <c r="C579" t="s">
        <v>34</v>
      </c>
      <c r="D579" t="s">
        <v>11</v>
      </c>
      <c r="E579" t="s">
        <v>45</v>
      </c>
      <c r="F579" t="s">
        <v>44</v>
      </c>
      <c r="G579" s="13">
        <v>1.7</v>
      </c>
      <c r="H579" s="15">
        <v>2.7353000000000001</v>
      </c>
      <c r="I579" t="s">
        <v>14</v>
      </c>
      <c r="J579" t="s">
        <v>42</v>
      </c>
      <c r="K579" t="s">
        <v>25</v>
      </c>
      <c r="L579" t="s">
        <v>43</v>
      </c>
    </row>
    <row r="580" spans="1:12">
      <c r="A580" t="s">
        <v>32</v>
      </c>
      <c r="B580" t="s">
        <v>55</v>
      </c>
      <c r="C580" t="s">
        <v>8</v>
      </c>
      <c r="D580" t="s">
        <v>72</v>
      </c>
      <c r="E580" t="s">
        <v>12</v>
      </c>
      <c r="F580" t="s">
        <v>36</v>
      </c>
      <c r="G580" s="13">
        <v>20</v>
      </c>
      <c r="H580" s="15">
        <v>32.18</v>
      </c>
      <c r="I580" t="s">
        <v>30</v>
      </c>
      <c r="J580" t="s">
        <v>24</v>
      </c>
      <c r="K580" t="s">
        <v>16</v>
      </c>
      <c r="L580" t="s">
        <v>43</v>
      </c>
    </row>
    <row r="581" spans="1:12">
      <c r="A581" t="s">
        <v>39</v>
      </c>
      <c r="B581" t="s">
        <v>9</v>
      </c>
      <c r="C581" t="s">
        <v>48</v>
      </c>
      <c r="D581" t="s">
        <v>11</v>
      </c>
      <c r="E581" t="s">
        <v>21</v>
      </c>
      <c r="F581" t="s">
        <v>36</v>
      </c>
      <c r="G581" s="13">
        <v>5</v>
      </c>
      <c r="H581" s="15">
        <v>8.0449999999999999</v>
      </c>
      <c r="I581" t="s">
        <v>52</v>
      </c>
      <c r="J581" t="s">
        <v>24</v>
      </c>
      <c r="K581" t="s">
        <v>25</v>
      </c>
      <c r="L581" t="s">
        <v>17</v>
      </c>
    </row>
    <row r="582" spans="1:12">
      <c r="A582" t="s">
        <v>32</v>
      </c>
      <c r="B582" t="s">
        <v>9</v>
      </c>
      <c r="C582" t="s">
        <v>56</v>
      </c>
      <c r="D582" t="s">
        <v>27</v>
      </c>
      <c r="E582" t="s">
        <v>21</v>
      </c>
      <c r="F582" t="s">
        <v>62</v>
      </c>
      <c r="G582" s="13">
        <v>0.5</v>
      </c>
      <c r="H582" s="15">
        <v>0.80449999999999999</v>
      </c>
      <c r="I582" t="s">
        <v>23</v>
      </c>
      <c r="J582" t="s">
        <v>15</v>
      </c>
      <c r="K582" t="s">
        <v>25</v>
      </c>
      <c r="L582" t="s">
        <v>43</v>
      </c>
    </row>
    <row r="583" spans="1:12">
      <c r="A583" t="s">
        <v>32</v>
      </c>
      <c r="B583" t="s">
        <v>9</v>
      </c>
      <c r="C583" t="s">
        <v>65</v>
      </c>
      <c r="D583" t="s">
        <v>20</v>
      </c>
      <c r="E583" t="s">
        <v>33</v>
      </c>
      <c r="F583" t="s">
        <v>44</v>
      </c>
      <c r="G583" s="13">
        <v>1.3</v>
      </c>
      <c r="H583" s="15">
        <v>2.0916999999999999</v>
      </c>
      <c r="I583" t="s">
        <v>14</v>
      </c>
      <c r="J583" t="s">
        <v>38</v>
      </c>
      <c r="K583" t="s">
        <v>25</v>
      </c>
      <c r="L583" t="s">
        <v>17</v>
      </c>
    </row>
    <row r="584" spans="1:12">
      <c r="A584" t="s">
        <v>39</v>
      </c>
      <c r="B584" t="s">
        <v>9</v>
      </c>
      <c r="C584" t="s">
        <v>79</v>
      </c>
      <c r="D584" t="s">
        <v>20</v>
      </c>
      <c r="E584" t="s">
        <v>45</v>
      </c>
      <c r="F584" t="s">
        <v>66</v>
      </c>
      <c r="G584" s="13">
        <v>161</v>
      </c>
      <c r="H584" s="15">
        <v>259.04899999999998</v>
      </c>
      <c r="I584" t="s">
        <v>23</v>
      </c>
      <c r="J584" t="s">
        <v>31</v>
      </c>
      <c r="K584" t="s">
        <v>25</v>
      </c>
      <c r="L584" t="s">
        <v>43</v>
      </c>
    </row>
    <row r="585" spans="1:12">
      <c r="A585" t="s">
        <v>32</v>
      </c>
      <c r="B585" t="s">
        <v>9</v>
      </c>
      <c r="C585" t="s">
        <v>8</v>
      </c>
      <c r="D585" t="s">
        <v>41</v>
      </c>
      <c r="E585" t="s">
        <v>12</v>
      </c>
      <c r="F585" t="s">
        <v>44</v>
      </c>
      <c r="G585" s="13">
        <v>0.8</v>
      </c>
      <c r="H585" s="15">
        <v>1.2872000000000001</v>
      </c>
      <c r="I585" t="s">
        <v>23</v>
      </c>
      <c r="J585" t="s">
        <v>38</v>
      </c>
      <c r="K585" t="s">
        <v>16</v>
      </c>
      <c r="L585" t="s">
        <v>17</v>
      </c>
    </row>
    <row r="586" spans="1:12">
      <c r="A586" t="s">
        <v>7</v>
      </c>
      <c r="B586" t="s">
        <v>9</v>
      </c>
      <c r="C586" t="s">
        <v>50</v>
      </c>
      <c r="D586" t="s">
        <v>11</v>
      </c>
      <c r="E586" t="s">
        <v>12</v>
      </c>
      <c r="F586" t="s">
        <v>29</v>
      </c>
      <c r="G586" s="13">
        <v>19</v>
      </c>
      <c r="H586" s="15">
        <v>30.570999999999998</v>
      </c>
      <c r="I586" t="s">
        <v>23</v>
      </c>
      <c r="J586" t="s">
        <v>42</v>
      </c>
      <c r="K586" t="s">
        <v>25</v>
      </c>
      <c r="L586" t="s">
        <v>17</v>
      </c>
    </row>
    <row r="587" spans="1:12">
      <c r="A587" t="s">
        <v>26</v>
      </c>
      <c r="B587" t="s">
        <v>9</v>
      </c>
      <c r="C587" t="s">
        <v>8</v>
      </c>
      <c r="D587" t="s">
        <v>11</v>
      </c>
      <c r="E587" t="s">
        <v>21</v>
      </c>
      <c r="F587" t="s">
        <v>13</v>
      </c>
      <c r="G587" s="13">
        <v>2</v>
      </c>
      <c r="H587" s="15">
        <v>3.218</v>
      </c>
      <c r="I587" t="s">
        <v>23</v>
      </c>
      <c r="J587" t="s">
        <v>15</v>
      </c>
      <c r="K587" t="s">
        <v>16</v>
      </c>
      <c r="L587" t="s">
        <v>17</v>
      </c>
    </row>
    <row r="588" spans="1:12">
      <c r="A588" t="s">
        <v>32</v>
      </c>
      <c r="B588" t="s">
        <v>9</v>
      </c>
      <c r="C588" t="s">
        <v>40</v>
      </c>
      <c r="D588" t="s">
        <v>11</v>
      </c>
      <c r="E588" t="s">
        <v>35</v>
      </c>
      <c r="F588" t="s">
        <v>44</v>
      </c>
      <c r="G588" s="13">
        <v>2</v>
      </c>
      <c r="H588" s="15">
        <v>3.218</v>
      </c>
      <c r="I588" t="s">
        <v>14</v>
      </c>
      <c r="J588" t="s">
        <v>42</v>
      </c>
      <c r="K588" t="s">
        <v>25</v>
      </c>
      <c r="L588" t="s">
        <v>43</v>
      </c>
    </row>
    <row r="589" spans="1:12">
      <c r="A589" t="s">
        <v>32</v>
      </c>
      <c r="B589" t="s">
        <v>9</v>
      </c>
      <c r="C589" t="s">
        <v>34</v>
      </c>
      <c r="D589" t="s">
        <v>20</v>
      </c>
      <c r="E589" t="s">
        <v>35</v>
      </c>
      <c r="F589" t="s">
        <v>22</v>
      </c>
      <c r="G589" s="13">
        <v>6.5</v>
      </c>
      <c r="H589" s="15">
        <v>10.458500000000001</v>
      </c>
      <c r="I589" t="s">
        <v>30</v>
      </c>
      <c r="J589" t="s">
        <v>42</v>
      </c>
      <c r="K589" t="s">
        <v>25</v>
      </c>
      <c r="L589" t="s">
        <v>17</v>
      </c>
    </row>
    <row r="590" spans="1:12">
      <c r="A590" t="s">
        <v>39</v>
      </c>
      <c r="B590" t="s">
        <v>9</v>
      </c>
      <c r="C590" t="s">
        <v>92</v>
      </c>
      <c r="D590" t="s">
        <v>41</v>
      </c>
      <c r="E590" t="s">
        <v>28</v>
      </c>
      <c r="F590" t="s">
        <v>22</v>
      </c>
      <c r="G590" s="13">
        <v>3.2</v>
      </c>
      <c r="H590" s="15">
        <v>5.1488000000000005</v>
      </c>
      <c r="I590" t="s">
        <v>54</v>
      </c>
      <c r="J590" t="s">
        <v>53</v>
      </c>
      <c r="K590" t="s">
        <v>16</v>
      </c>
      <c r="L590" t="s">
        <v>43</v>
      </c>
    </row>
    <row r="591" spans="1:12">
      <c r="A591" t="s">
        <v>7</v>
      </c>
      <c r="B591" t="s">
        <v>51</v>
      </c>
      <c r="C591" t="s">
        <v>8</v>
      </c>
      <c r="D591" t="s">
        <v>41</v>
      </c>
      <c r="E591" t="s">
        <v>28</v>
      </c>
      <c r="F591" t="s">
        <v>62</v>
      </c>
      <c r="G591" s="13">
        <v>1.5</v>
      </c>
      <c r="H591" s="15">
        <v>2.4135</v>
      </c>
      <c r="I591" t="s">
        <v>14</v>
      </c>
      <c r="J591" t="s">
        <v>15</v>
      </c>
      <c r="K591" t="s">
        <v>25</v>
      </c>
      <c r="L591" t="s">
        <v>17</v>
      </c>
    </row>
    <row r="592" spans="1:12">
      <c r="A592" t="s">
        <v>39</v>
      </c>
      <c r="B592" t="s">
        <v>9</v>
      </c>
      <c r="C592" t="s">
        <v>60</v>
      </c>
      <c r="D592" t="s">
        <v>11</v>
      </c>
      <c r="E592" t="s">
        <v>45</v>
      </c>
      <c r="F592" t="s">
        <v>36</v>
      </c>
      <c r="G592" s="13">
        <v>8</v>
      </c>
      <c r="H592" s="15">
        <v>12.872</v>
      </c>
      <c r="I592" t="s">
        <v>75</v>
      </c>
      <c r="J592" t="s">
        <v>42</v>
      </c>
      <c r="K592" t="s">
        <v>25</v>
      </c>
      <c r="L592" t="s">
        <v>17</v>
      </c>
    </row>
    <row r="593" spans="1:12">
      <c r="A593" t="s">
        <v>32</v>
      </c>
      <c r="B593" t="s">
        <v>9</v>
      </c>
      <c r="C593" t="s">
        <v>8</v>
      </c>
      <c r="D593" t="s">
        <v>27</v>
      </c>
      <c r="E593" t="s">
        <v>64</v>
      </c>
      <c r="F593" t="s">
        <v>29</v>
      </c>
      <c r="G593" s="13">
        <v>3</v>
      </c>
      <c r="H593" s="15">
        <v>4.827</v>
      </c>
      <c r="I593" t="s">
        <v>49</v>
      </c>
      <c r="J593" t="s">
        <v>38</v>
      </c>
      <c r="K593" t="s">
        <v>16</v>
      </c>
      <c r="L593" t="s">
        <v>17</v>
      </c>
    </row>
    <row r="594" spans="1:12">
      <c r="A594" t="s">
        <v>18</v>
      </c>
      <c r="B594" t="s">
        <v>57</v>
      </c>
      <c r="C594" t="s">
        <v>8</v>
      </c>
      <c r="D594" t="s">
        <v>41</v>
      </c>
      <c r="E594" t="s">
        <v>21</v>
      </c>
      <c r="F594" t="s">
        <v>36</v>
      </c>
      <c r="G594" s="13">
        <v>10</v>
      </c>
      <c r="H594" s="15">
        <v>16.09</v>
      </c>
      <c r="I594" t="s">
        <v>30</v>
      </c>
      <c r="J594" t="s">
        <v>15</v>
      </c>
      <c r="K594" t="s">
        <v>25</v>
      </c>
      <c r="L594" t="s">
        <v>17</v>
      </c>
    </row>
    <row r="595" spans="1:12">
      <c r="A595" t="s">
        <v>39</v>
      </c>
      <c r="B595" t="s">
        <v>9</v>
      </c>
      <c r="C595" t="s">
        <v>10</v>
      </c>
      <c r="D595" t="s">
        <v>41</v>
      </c>
      <c r="E595" t="s">
        <v>12</v>
      </c>
      <c r="F595" t="s">
        <v>22</v>
      </c>
      <c r="G595" s="13">
        <v>7</v>
      </c>
      <c r="H595" s="15">
        <v>11.263</v>
      </c>
      <c r="I595" t="s">
        <v>37</v>
      </c>
      <c r="J595" t="s">
        <v>38</v>
      </c>
      <c r="K595" t="s">
        <v>16</v>
      </c>
      <c r="L595" t="s">
        <v>17</v>
      </c>
    </row>
    <row r="596" spans="1:12">
      <c r="A596" t="s">
        <v>39</v>
      </c>
      <c r="B596" t="s">
        <v>9</v>
      </c>
      <c r="C596" t="s">
        <v>59</v>
      </c>
      <c r="D596" t="s">
        <v>27</v>
      </c>
      <c r="E596" t="s">
        <v>28</v>
      </c>
      <c r="F596" t="s">
        <v>13</v>
      </c>
      <c r="G596" s="13">
        <v>2.2000000000000002</v>
      </c>
      <c r="H596" s="15">
        <v>3.5398000000000001</v>
      </c>
      <c r="I596" t="s">
        <v>23</v>
      </c>
      <c r="J596" t="s">
        <v>31</v>
      </c>
      <c r="K596" t="s">
        <v>16</v>
      </c>
      <c r="L596" t="s">
        <v>17</v>
      </c>
    </row>
    <row r="597" spans="1:12">
      <c r="A597" t="s">
        <v>32</v>
      </c>
      <c r="B597" t="s">
        <v>9</v>
      </c>
      <c r="C597" t="s">
        <v>69</v>
      </c>
      <c r="D597" t="s">
        <v>27</v>
      </c>
      <c r="E597" t="s">
        <v>21</v>
      </c>
      <c r="F597" t="s">
        <v>44</v>
      </c>
      <c r="G597" s="13">
        <v>3</v>
      </c>
      <c r="H597" s="15">
        <v>4.827</v>
      </c>
      <c r="I597" t="s">
        <v>30</v>
      </c>
      <c r="J597" t="s">
        <v>42</v>
      </c>
      <c r="K597" t="s">
        <v>25</v>
      </c>
      <c r="L597" t="s">
        <v>17</v>
      </c>
    </row>
    <row r="598" spans="1:12">
      <c r="A598" t="s">
        <v>26</v>
      </c>
      <c r="B598" t="s">
        <v>9</v>
      </c>
      <c r="C598" t="s">
        <v>50</v>
      </c>
      <c r="D598" t="s">
        <v>41</v>
      </c>
      <c r="E598" t="s">
        <v>21</v>
      </c>
      <c r="F598" t="s">
        <v>44</v>
      </c>
      <c r="G598" s="13">
        <v>2</v>
      </c>
      <c r="H598" s="15">
        <v>3.218</v>
      </c>
      <c r="I598" t="s">
        <v>54</v>
      </c>
      <c r="J598" t="s">
        <v>31</v>
      </c>
      <c r="K598" t="s">
        <v>25</v>
      </c>
      <c r="L598" t="s">
        <v>17</v>
      </c>
    </row>
    <row r="599" spans="1:12">
      <c r="A599" t="s">
        <v>26</v>
      </c>
      <c r="B599" t="s">
        <v>9</v>
      </c>
      <c r="C599" t="s">
        <v>74</v>
      </c>
      <c r="D599" t="s">
        <v>11</v>
      </c>
      <c r="E599" t="s">
        <v>21</v>
      </c>
      <c r="F599" t="s">
        <v>36</v>
      </c>
      <c r="G599" s="13">
        <v>2</v>
      </c>
      <c r="H599" s="15">
        <v>3.218</v>
      </c>
      <c r="I599" t="s">
        <v>23</v>
      </c>
      <c r="J599" t="s">
        <v>31</v>
      </c>
      <c r="K599" t="s">
        <v>25</v>
      </c>
      <c r="L599" t="s">
        <v>17</v>
      </c>
    </row>
    <row r="600" spans="1:12">
      <c r="A600" t="s">
        <v>26</v>
      </c>
      <c r="B600" t="s">
        <v>9</v>
      </c>
      <c r="C600" t="s">
        <v>8</v>
      </c>
      <c r="D600" t="s">
        <v>41</v>
      </c>
      <c r="E600" t="s">
        <v>12</v>
      </c>
      <c r="F600" t="s">
        <v>36</v>
      </c>
      <c r="G600" s="13">
        <v>12</v>
      </c>
      <c r="H600" s="15">
        <v>19.308</v>
      </c>
      <c r="I600" t="s">
        <v>52</v>
      </c>
      <c r="J600" t="s">
        <v>24</v>
      </c>
      <c r="K600" t="s">
        <v>25</v>
      </c>
      <c r="L600" t="s">
        <v>17</v>
      </c>
    </row>
    <row r="601" spans="1:12">
      <c r="A601" t="s">
        <v>39</v>
      </c>
      <c r="B601" t="s">
        <v>9</v>
      </c>
      <c r="C601" t="s">
        <v>48</v>
      </c>
      <c r="D601" t="s">
        <v>11</v>
      </c>
      <c r="E601" t="s">
        <v>21</v>
      </c>
      <c r="F601" t="s">
        <v>44</v>
      </c>
      <c r="G601" s="13">
        <v>2.9</v>
      </c>
      <c r="H601" s="15">
        <v>4.6661000000000001</v>
      </c>
      <c r="I601" t="s">
        <v>30</v>
      </c>
      <c r="J601" t="s">
        <v>42</v>
      </c>
      <c r="K601" t="s">
        <v>25</v>
      </c>
      <c r="L601" t="s">
        <v>17</v>
      </c>
    </row>
    <row r="602" spans="1:12">
      <c r="A602" t="s">
        <v>18</v>
      </c>
      <c r="B602" t="s">
        <v>9</v>
      </c>
      <c r="C602" t="s">
        <v>94</v>
      </c>
      <c r="D602" t="s">
        <v>41</v>
      </c>
      <c r="E602" t="s">
        <v>21</v>
      </c>
      <c r="F602" t="s">
        <v>22</v>
      </c>
      <c r="G602" s="13">
        <v>15</v>
      </c>
      <c r="H602" s="15">
        <v>24.134999999999998</v>
      </c>
      <c r="I602" t="s">
        <v>37</v>
      </c>
      <c r="J602" t="s">
        <v>38</v>
      </c>
      <c r="K602" t="s">
        <v>25</v>
      </c>
      <c r="L602" t="s">
        <v>17</v>
      </c>
    </row>
    <row r="603" spans="1:12">
      <c r="A603" t="s">
        <v>7</v>
      </c>
      <c r="B603" t="s">
        <v>9</v>
      </c>
      <c r="C603" t="s">
        <v>61</v>
      </c>
      <c r="D603" t="s">
        <v>41</v>
      </c>
      <c r="E603" t="s">
        <v>64</v>
      </c>
      <c r="F603" t="s">
        <v>13</v>
      </c>
      <c r="G603" s="13">
        <v>32.299999999999997</v>
      </c>
      <c r="H603" s="15">
        <v>51.970699999999994</v>
      </c>
      <c r="I603" t="s">
        <v>30</v>
      </c>
      <c r="J603" t="s">
        <v>38</v>
      </c>
      <c r="K603" t="s">
        <v>16</v>
      </c>
      <c r="L603" t="s">
        <v>17</v>
      </c>
    </row>
    <row r="604" spans="1:12">
      <c r="A604" t="s">
        <v>26</v>
      </c>
      <c r="B604" t="s">
        <v>51</v>
      </c>
      <c r="C604" t="s">
        <v>8</v>
      </c>
      <c r="D604" t="s">
        <v>41</v>
      </c>
      <c r="E604" t="s">
        <v>12</v>
      </c>
      <c r="F604" t="s">
        <v>22</v>
      </c>
      <c r="G604" s="13">
        <v>1.5</v>
      </c>
      <c r="H604" s="15">
        <v>2.4135</v>
      </c>
      <c r="I604" t="s">
        <v>23</v>
      </c>
      <c r="J604" t="s">
        <v>31</v>
      </c>
      <c r="K604" t="s">
        <v>16</v>
      </c>
      <c r="L604" t="s">
        <v>17</v>
      </c>
    </row>
    <row r="605" spans="1:12">
      <c r="A605" t="s">
        <v>39</v>
      </c>
      <c r="B605" t="s">
        <v>9</v>
      </c>
      <c r="C605" t="s">
        <v>10</v>
      </c>
      <c r="D605" t="s">
        <v>20</v>
      </c>
      <c r="E605" t="s">
        <v>12</v>
      </c>
      <c r="F605" t="s">
        <v>66</v>
      </c>
      <c r="G605" s="13">
        <v>67</v>
      </c>
      <c r="H605" s="15">
        <v>107.803</v>
      </c>
      <c r="I605" t="s">
        <v>37</v>
      </c>
      <c r="J605" t="s">
        <v>31</v>
      </c>
      <c r="K605" t="s">
        <v>16</v>
      </c>
      <c r="L605" t="s">
        <v>17</v>
      </c>
    </row>
    <row r="606" spans="1:12">
      <c r="A606" t="s">
        <v>7</v>
      </c>
      <c r="B606" t="s">
        <v>9</v>
      </c>
      <c r="C606" t="s">
        <v>10</v>
      </c>
      <c r="D606" t="s">
        <v>27</v>
      </c>
      <c r="E606" t="s">
        <v>12</v>
      </c>
      <c r="F606" t="s">
        <v>36</v>
      </c>
      <c r="G606" s="13">
        <v>13</v>
      </c>
      <c r="H606" s="15">
        <v>20.917000000000002</v>
      </c>
      <c r="I606" t="s">
        <v>30</v>
      </c>
      <c r="J606" t="s">
        <v>15</v>
      </c>
      <c r="K606" t="s">
        <v>25</v>
      </c>
      <c r="L606" t="s">
        <v>17</v>
      </c>
    </row>
    <row r="607" spans="1:12">
      <c r="A607" t="s">
        <v>32</v>
      </c>
      <c r="B607" t="s">
        <v>9</v>
      </c>
      <c r="C607" t="s">
        <v>71</v>
      </c>
      <c r="D607" t="s">
        <v>11</v>
      </c>
      <c r="E607" t="s">
        <v>21</v>
      </c>
      <c r="F607" t="s">
        <v>44</v>
      </c>
      <c r="G607" s="13">
        <v>2</v>
      </c>
      <c r="H607" s="15">
        <v>3.218</v>
      </c>
      <c r="I607" t="s">
        <v>30</v>
      </c>
      <c r="J607" t="s">
        <v>42</v>
      </c>
      <c r="K607" t="s">
        <v>16</v>
      </c>
      <c r="L607" t="s">
        <v>17</v>
      </c>
    </row>
    <row r="608" spans="1:12">
      <c r="A608" t="s">
        <v>39</v>
      </c>
      <c r="B608" t="s">
        <v>9</v>
      </c>
      <c r="C608" t="s">
        <v>10</v>
      </c>
      <c r="D608" t="s">
        <v>27</v>
      </c>
      <c r="E608" t="s">
        <v>12</v>
      </c>
      <c r="F608" t="s">
        <v>44</v>
      </c>
      <c r="G608" s="13">
        <v>1</v>
      </c>
      <c r="H608" s="15">
        <v>1.609</v>
      </c>
      <c r="I608" t="s">
        <v>23</v>
      </c>
      <c r="J608" t="s">
        <v>31</v>
      </c>
      <c r="K608" t="s">
        <v>25</v>
      </c>
      <c r="L608" t="s">
        <v>17</v>
      </c>
    </row>
    <row r="609" spans="1:12">
      <c r="A609" t="s">
        <v>32</v>
      </c>
      <c r="B609" t="s">
        <v>55</v>
      </c>
      <c r="C609" t="s">
        <v>8</v>
      </c>
      <c r="D609" t="s">
        <v>41</v>
      </c>
      <c r="E609" t="s">
        <v>28</v>
      </c>
      <c r="F609" t="s">
        <v>44</v>
      </c>
      <c r="G609" s="13">
        <v>2.2000000000000002</v>
      </c>
      <c r="H609" s="15">
        <v>3.5398000000000001</v>
      </c>
      <c r="I609" t="s">
        <v>14</v>
      </c>
      <c r="J609" t="s">
        <v>31</v>
      </c>
      <c r="K609" t="s">
        <v>8</v>
      </c>
      <c r="L609" t="s">
        <v>43</v>
      </c>
    </row>
    <row r="610" spans="1:12">
      <c r="A610" t="s">
        <v>26</v>
      </c>
      <c r="B610" t="s">
        <v>9</v>
      </c>
      <c r="C610" t="s">
        <v>8</v>
      </c>
      <c r="D610" t="s">
        <v>27</v>
      </c>
      <c r="E610" t="s">
        <v>21</v>
      </c>
      <c r="F610" t="s">
        <v>22</v>
      </c>
      <c r="G610" s="13">
        <v>2.5</v>
      </c>
      <c r="H610" s="15">
        <v>4.0225</v>
      </c>
      <c r="I610" t="s">
        <v>52</v>
      </c>
      <c r="J610" t="s">
        <v>38</v>
      </c>
      <c r="K610" t="s">
        <v>25</v>
      </c>
      <c r="L610" t="s">
        <v>43</v>
      </c>
    </row>
    <row r="611" spans="1:12">
      <c r="A611" t="s">
        <v>32</v>
      </c>
      <c r="B611" t="s">
        <v>9</v>
      </c>
      <c r="C611" t="s">
        <v>40</v>
      </c>
      <c r="D611" t="s">
        <v>41</v>
      </c>
      <c r="E611" t="s">
        <v>35</v>
      </c>
      <c r="F611" t="s">
        <v>29</v>
      </c>
      <c r="G611" s="13">
        <v>11</v>
      </c>
      <c r="H611" s="15">
        <v>17.698999999999998</v>
      </c>
      <c r="I611" t="s">
        <v>14</v>
      </c>
      <c r="J611" t="s">
        <v>15</v>
      </c>
      <c r="K611" t="s">
        <v>25</v>
      </c>
      <c r="L611" t="s">
        <v>43</v>
      </c>
    </row>
    <row r="612" spans="1:12">
      <c r="A612" t="s">
        <v>32</v>
      </c>
      <c r="B612" t="s">
        <v>9</v>
      </c>
      <c r="C612" t="s">
        <v>40</v>
      </c>
      <c r="D612" t="s">
        <v>11</v>
      </c>
      <c r="E612" t="s">
        <v>35</v>
      </c>
      <c r="F612" t="s">
        <v>36</v>
      </c>
      <c r="G612" s="13">
        <v>6</v>
      </c>
      <c r="H612" s="15">
        <v>9.6539999999999999</v>
      </c>
      <c r="I612" t="s">
        <v>37</v>
      </c>
      <c r="J612" t="s">
        <v>15</v>
      </c>
      <c r="K612" t="s">
        <v>25</v>
      </c>
      <c r="L612" t="s">
        <v>43</v>
      </c>
    </row>
    <row r="613" spans="1:12">
      <c r="A613" t="s">
        <v>18</v>
      </c>
      <c r="B613" t="s">
        <v>9</v>
      </c>
      <c r="C613" t="s">
        <v>40</v>
      </c>
      <c r="D613" t="s">
        <v>20</v>
      </c>
      <c r="E613" t="s">
        <v>33</v>
      </c>
      <c r="F613" t="s">
        <v>29</v>
      </c>
      <c r="G613" s="13">
        <v>40</v>
      </c>
      <c r="H613" s="15">
        <v>64.36</v>
      </c>
      <c r="I613" t="s">
        <v>30</v>
      </c>
      <c r="J613" t="s">
        <v>42</v>
      </c>
      <c r="K613" t="s">
        <v>25</v>
      </c>
      <c r="L613" t="s">
        <v>43</v>
      </c>
    </row>
    <row r="614" spans="1:12">
      <c r="A614" t="s">
        <v>18</v>
      </c>
      <c r="B614" t="s">
        <v>9</v>
      </c>
      <c r="C614" t="s">
        <v>34</v>
      </c>
      <c r="D614" t="s">
        <v>11</v>
      </c>
      <c r="E614" t="s">
        <v>21</v>
      </c>
      <c r="F614" t="s">
        <v>22</v>
      </c>
      <c r="G614" s="13">
        <v>8</v>
      </c>
      <c r="H614" s="15">
        <v>12.872</v>
      </c>
      <c r="I614" t="s">
        <v>14</v>
      </c>
      <c r="J614" t="s">
        <v>31</v>
      </c>
      <c r="K614" t="s">
        <v>25</v>
      </c>
      <c r="L614" t="s">
        <v>17</v>
      </c>
    </row>
    <row r="615" spans="1:12">
      <c r="A615" t="s">
        <v>32</v>
      </c>
      <c r="B615" t="s">
        <v>9</v>
      </c>
      <c r="C615" t="s">
        <v>34</v>
      </c>
      <c r="D615" t="s">
        <v>27</v>
      </c>
      <c r="E615" t="s">
        <v>33</v>
      </c>
      <c r="F615" t="s">
        <v>44</v>
      </c>
      <c r="G615" s="13">
        <v>1.5</v>
      </c>
      <c r="H615" s="15">
        <v>2.4135</v>
      </c>
      <c r="I615" t="s">
        <v>14</v>
      </c>
      <c r="J615" t="s">
        <v>42</v>
      </c>
      <c r="K615" t="s">
        <v>25</v>
      </c>
      <c r="L615" t="s">
        <v>43</v>
      </c>
    </row>
    <row r="616" spans="1:12">
      <c r="A616" t="s">
        <v>32</v>
      </c>
      <c r="B616" t="s">
        <v>9</v>
      </c>
      <c r="C616" t="s">
        <v>34</v>
      </c>
      <c r="D616" t="s">
        <v>27</v>
      </c>
      <c r="E616" t="s">
        <v>35</v>
      </c>
      <c r="F616" t="s">
        <v>36</v>
      </c>
      <c r="G616" s="13">
        <v>1.2</v>
      </c>
      <c r="H616" s="15">
        <v>1.9307999999999998</v>
      </c>
      <c r="I616" t="s">
        <v>23</v>
      </c>
      <c r="J616" t="s">
        <v>31</v>
      </c>
      <c r="K616" t="s">
        <v>25</v>
      </c>
      <c r="L616" t="s">
        <v>43</v>
      </c>
    </row>
    <row r="617" spans="1:12">
      <c r="A617" t="s">
        <v>32</v>
      </c>
      <c r="B617" t="s">
        <v>9</v>
      </c>
      <c r="C617" t="s">
        <v>40</v>
      </c>
      <c r="D617" t="s">
        <v>11</v>
      </c>
      <c r="E617" t="s">
        <v>21</v>
      </c>
      <c r="F617" t="s">
        <v>22</v>
      </c>
      <c r="G617" s="13">
        <v>2</v>
      </c>
      <c r="H617" s="15">
        <v>3.218</v>
      </c>
      <c r="I617" t="s">
        <v>49</v>
      </c>
      <c r="J617" t="s">
        <v>31</v>
      </c>
      <c r="K617" t="s">
        <v>25</v>
      </c>
      <c r="L617" t="s">
        <v>17</v>
      </c>
    </row>
    <row r="618" spans="1:12">
      <c r="A618" t="s">
        <v>26</v>
      </c>
      <c r="B618" t="s">
        <v>9</v>
      </c>
      <c r="C618" t="s">
        <v>40</v>
      </c>
      <c r="D618" t="s">
        <v>11</v>
      </c>
      <c r="E618" t="s">
        <v>21</v>
      </c>
      <c r="F618" t="s">
        <v>44</v>
      </c>
      <c r="G618" s="13">
        <v>2.2000000000000002</v>
      </c>
      <c r="H618" s="15">
        <v>3.5398000000000001</v>
      </c>
      <c r="I618" t="s">
        <v>14</v>
      </c>
      <c r="J618" t="s">
        <v>31</v>
      </c>
      <c r="K618" t="s">
        <v>25</v>
      </c>
      <c r="L618" t="s">
        <v>43</v>
      </c>
    </row>
    <row r="619" spans="1:12">
      <c r="A619" t="s">
        <v>32</v>
      </c>
      <c r="B619" t="s">
        <v>9</v>
      </c>
      <c r="C619" t="s">
        <v>65</v>
      </c>
      <c r="D619" t="s">
        <v>41</v>
      </c>
      <c r="E619" t="s">
        <v>28</v>
      </c>
      <c r="F619" t="s">
        <v>36</v>
      </c>
      <c r="G619" s="13">
        <v>13</v>
      </c>
      <c r="H619" s="15">
        <v>20.917000000000002</v>
      </c>
      <c r="I619" t="s">
        <v>37</v>
      </c>
      <c r="J619" t="s">
        <v>42</v>
      </c>
      <c r="K619" t="s">
        <v>25</v>
      </c>
      <c r="L619" t="s">
        <v>17</v>
      </c>
    </row>
    <row r="620" spans="1:12">
      <c r="A620" t="s">
        <v>18</v>
      </c>
      <c r="B620" t="s">
        <v>9</v>
      </c>
      <c r="C620" t="s">
        <v>10</v>
      </c>
      <c r="D620" t="s">
        <v>41</v>
      </c>
      <c r="E620" t="s">
        <v>35</v>
      </c>
      <c r="F620" t="s">
        <v>13</v>
      </c>
      <c r="G620" s="13">
        <v>20</v>
      </c>
      <c r="H620" s="15">
        <v>32.18</v>
      </c>
      <c r="I620" t="s">
        <v>30</v>
      </c>
      <c r="J620" t="s">
        <v>53</v>
      </c>
      <c r="K620" t="s">
        <v>25</v>
      </c>
      <c r="L620" t="s">
        <v>43</v>
      </c>
    </row>
    <row r="621" spans="1:12">
      <c r="A621" t="s">
        <v>32</v>
      </c>
      <c r="B621" t="s">
        <v>9</v>
      </c>
      <c r="C621" t="s">
        <v>40</v>
      </c>
      <c r="D621" t="s">
        <v>41</v>
      </c>
      <c r="E621" t="s">
        <v>21</v>
      </c>
      <c r="F621" t="s">
        <v>44</v>
      </c>
      <c r="G621" s="13">
        <v>3</v>
      </c>
      <c r="H621" s="15">
        <v>4.827</v>
      </c>
      <c r="I621" t="s">
        <v>14</v>
      </c>
      <c r="J621" t="s">
        <v>15</v>
      </c>
      <c r="K621" t="s">
        <v>16</v>
      </c>
      <c r="L621" t="s">
        <v>43</v>
      </c>
    </row>
    <row r="622" spans="1:12">
      <c r="A622" t="s">
        <v>39</v>
      </c>
      <c r="B622" t="s">
        <v>51</v>
      </c>
      <c r="C622" t="s">
        <v>8</v>
      </c>
      <c r="D622" t="s">
        <v>11</v>
      </c>
      <c r="E622" t="s">
        <v>64</v>
      </c>
      <c r="F622" t="s">
        <v>44</v>
      </c>
      <c r="G622" s="13">
        <v>1.7</v>
      </c>
      <c r="H622" s="15">
        <v>2.7353000000000001</v>
      </c>
      <c r="I622" t="s">
        <v>14</v>
      </c>
      <c r="J622" t="s">
        <v>15</v>
      </c>
      <c r="K622" t="s">
        <v>25</v>
      </c>
      <c r="L622" t="s">
        <v>43</v>
      </c>
    </row>
    <row r="623" spans="1:12">
      <c r="A623" t="s">
        <v>18</v>
      </c>
      <c r="B623" t="s">
        <v>9</v>
      </c>
      <c r="C623" t="s">
        <v>40</v>
      </c>
      <c r="D623" t="s">
        <v>20</v>
      </c>
      <c r="E623" t="s">
        <v>45</v>
      </c>
      <c r="F623" t="s">
        <v>36</v>
      </c>
      <c r="G623" s="13">
        <v>1.5</v>
      </c>
      <c r="H623" s="15">
        <v>2.4135</v>
      </c>
      <c r="I623" t="s">
        <v>23</v>
      </c>
      <c r="J623" t="s">
        <v>42</v>
      </c>
      <c r="K623" t="s">
        <v>25</v>
      </c>
      <c r="L623" t="s">
        <v>43</v>
      </c>
    </row>
    <row r="624" spans="1:12">
      <c r="A624" t="s">
        <v>32</v>
      </c>
      <c r="B624" t="s">
        <v>9</v>
      </c>
      <c r="C624" t="s">
        <v>8</v>
      </c>
      <c r="D624" t="s">
        <v>11</v>
      </c>
      <c r="E624" t="s">
        <v>35</v>
      </c>
      <c r="F624" t="s">
        <v>44</v>
      </c>
      <c r="G624" s="13">
        <v>1</v>
      </c>
      <c r="H624" s="15">
        <v>1.609</v>
      </c>
      <c r="I624" s="2" t="s">
        <v>49</v>
      </c>
      <c r="J624" t="s">
        <v>31</v>
      </c>
      <c r="K624" t="s">
        <v>25</v>
      </c>
      <c r="L624" t="s">
        <v>43</v>
      </c>
    </row>
    <row r="625" spans="1:12">
      <c r="A625" t="s">
        <v>32</v>
      </c>
      <c r="B625" t="s">
        <v>9</v>
      </c>
      <c r="C625" t="s">
        <v>8</v>
      </c>
      <c r="D625" t="s">
        <v>11</v>
      </c>
      <c r="E625" t="s">
        <v>21</v>
      </c>
      <c r="F625" t="s">
        <v>36</v>
      </c>
      <c r="G625" s="13">
        <v>3</v>
      </c>
      <c r="H625" s="15">
        <v>4.827</v>
      </c>
      <c r="I625" t="s">
        <v>54</v>
      </c>
      <c r="J625" t="s">
        <v>38</v>
      </c>
      <c r="K625" t="s">
        <v>25</v>
      </c>
      <c r="L625" t="s">
        <v>17</v>
      </c>
    </row>
    <row r="626" spans="1:12">
      <c r="A626" t="s">
        <v>32</v>
      </c>
      <c r="B626" t="s">
        <v>9</v>
      </c>
      <c r="C626" t="s">
        <v>40</v>
      </c>
      <c r="D626" t="s">
        <v>11</v>
      </c>
      <c r="E626" t="s">
        <v>12</v>
      </c>
      <c r="F626" t="s">
        <v>22</v>
      </c>
      <c r="G626" s="13">
        <v>2.5</v>
      </c>
      <c r="H626" s="15">
        <v>4.0225</v>
      </c>
      <c r="I626" t="s">
        <v>23</v>
      </c>
      <c r="J626" t="s">
        <v>42</v>
      </c>
      <c r="K626" t="s">
        <v>25</v>
      </c>
      <c r="L626" t="s">
        <v>43</v>
      </c>
    </row>
    <row r="627" spans="1:12">
      <c r="A627" t="s">
        <v>32</v>
      </c>
      <c r="B627" t="s">
        <v>9</v>
      </c>
      <c r="C627" t="s">
        <v>34</v>
      </c>
      <c r="D627" t="s">
        <v>41</v>
      </c>
      <c r="E627" t="s">
        <v>45</v>
      </c>
      <c r="F627" t="s">
        <v>22</v>
      </c>
      <c r="G627" s="13">
        <v>7</v>
      </c>
      <c r="H627" s="15">
        <v>11.263</v>
      </c>
      <c r="I627" t="s">
        <v>14</v>
      </c>
      <c r="J627" t="s">
        <v>42</v>
      </c>
      <c r="K627" t="s">
        <v>25</v>
      </c>
      <c r="L627" t="s">
        <v>43</v>
      </c>
    </row>
    <row r="628" spans="1:12">
      <c r="A628" t="s">
        <v>32</v>
      </c>
      <c r="B628" t="s">
        <v>9</v>
      </c>
      <c r="C628" t="s">
        <v>34</v>
      </c>
      <c r="D628" t="s">
        <v>20</v>
      </c>
      <c r="E628" t="s">
        <v>21</v>
      </c>
      <c r="F628" t="s">
        <v>36</v>
      </c>
      <c r="G628" s="13">
        <v>2</v>
      </c>
      <c r="H628" s="15">
        <v>3.218</v>
      </c>
      <c r="I628" t="s">
        <v>14</v>
      </c>
      <c r="J628" t="s">
        <v>31</v>
      </c>
      <c r="K628" t="s">
        <v>25</v>
      </c>
      <c r="L628" t="s">
        <v>43</v>
      </c>
    </row>
    <row r="629" spans="1:12">
      <c r="A629" t="s">
        <v>26</v>
      </c>
      <c r="B629" t="s">
        <v>9</v>
      </c>
      <c r="C629" t="s">
        <v>40</v>
      </c>
      <c r="D629" t="s">
        <v>20</v>
      </c>
      <c r="E629" t="s">
        <v>35</v>
      </c>
      <c r="F629" t="s">
        <v>66</v>
      </c>
      <c r="G629" s="13">
        <v>32</v>
      </c>
      <c r="H629" s="15">
        <v>51.488</v>
      </c>
      <c r="I629" t="s">
        <v>30</v>
      </c>
      <c r="J629" t="s">
        <v>42</v>
      </c>
      <c r="K629" t="s">
        <v>25</v>
      </c>
      <c r="L629" t="s">
        <v>17</v>
      </c>
    </row>
    <row r="630" spans="1:12">
      <c r="A630" t="s">
        <v>26</v>
      </c>
      <c r="B630" t="s">
        <v>9</v>
      </c>
      <c r="C630" t="s">
        <v>40</v>
      </c>
      <c r="D630" t="s">
        <v>11</v>
      </c>
      <c r="E630" t="s">
        <v>21</v>
      </c>
      <c r="F630" t="s">
        <v>22</v>
      </c>
      <c r="G630" s="13">
        <v>8</v>
      </c>
      <c r="H630" s="15">
        <v>12.872</v>
      </c>
      <c r="I630" t="s">
        <v>30</v>
      </c>
      <c r="J630" t="s">
        <v>15</v>
      </c>
      <c r="K630" t="s">
        <v>25</v>
      </c>
      <c r="L630" t="s">
        <v>43</v>
      </c>
    </row>
    <row r="631" spans="1:12">
      <c r="A631" t="s">
        <v>32</v>
      </c>
      <c r="B631" t="s">
        <v>9</v>
      </c>
      <c r="C631" t="s">
        <v>97</v>
      </c>
      <c r="D631" t="s">
        <v>27</v>
      </c>
      <c r="E631" t="s">
        <v>28</v>
      </c>
      <c r="F631" t="s">
        <v>29</v>
      </c>
      <c r="G631" s="13">
        <v>12</v>
      </c>
      <c r="H631" s="15">
        <v>19.308</v>
      </c>
      <c r="I631" t="s">
        <v>14</v>
      </c>
      <c r="J631" t="s">
        <v>31</v>
      </c>
      <c r="K631" t="s">
        <v>8</v>
      </c>
      <c r="L631" t="s">
        <v>43</v>
      </c>
    </row>
    <row r="632" spans="1:12">
      <c r="A632" t="s">
        <v>39</v>
      </c>
      <c r="B632" t="s">
        <v>51</v>
      </c>
      <c r="C632" t="s">
        <v>8</v>
      </c>
      <c r="D632" t="s">
        <v>27</v>
      </c>
      <c r="E632" t="s">
        <v>28</v>
      </c>
      <c r="F632" t="s">
        <v>22</v>
      </c>
      <c r="G632" s="13">
        <v>15</v>
      </c>
      <c r="H632" s="15">
        <v>24.134999999999998</v>
      </c>
      <c r="I632" t="s">
        <v>30</v>
      </c>
      <c r="J632" t="s">
        <v>15</v>
      </c>
      <c r="K632" t="s">
        <v>25</v>
      </c>
      <c r="L632" t="s">
        <v>17</v>
      </c>
    </row>
    <row r="633" spans="1:12">
      <c r="A633" t="s">
        <v>32</v>
      </c>
      <c r="B633" t="s">
        <v>9</v>
      </c>
      <c r="C633" t="s">
        <v>8</v>
      </c>
      <c r="D633" t="s">
        <v>41</v>
      </c>
      <c r="E633" t="s">
        <v>12</v>
      </c>
      <c r="F633" t="s">
        <v>22</v>
      </c>
      <c r="G633" s="13">
        <v>5</v>
      </c>
      <c r="H633" s="15">
        <v>8.0449999999999999</v>
      </c>
      <c r="I633" t="s">
        <v>37</v>
      </c>
      <c r="J633" t="s">
        <v>15</v>
      </c>
      <c r="K633" t="s">
        <v>25</v>
      </c>
      <c r="L633" t="s">
        <v>43</v>
      </c>
    </row>
    <row r="634" spans="1:12">
      <c r="A634" t="s">
        <v>32</v>
      </c>
      <c r="B634" t="s">
        <v>9</v>
      </c>
      <c r="C634" t="s">
        <v>84</v>
      </c>
      <c r="D634" t="s">
        <v>20</v>
      </c>
      <c r="E634" t="s">
        <v>45</v>
      </c>
      <c r="F634" t="s">
        <v>44</v>
      </c>
      <c r="G634" s="13">
        <v>2.5</v>
      </c>
      <c r="H634" s="15">
        <v>4.0225</v>
      </c>
      <c r="I634" t="s">
        <v>14</v>
      </c>
      <c r="J634" t="s">
        <v>38</v>
      </c>
      <c r="K634" t="s">
        <v>25</v>
      </c>
      <c r="L634" t="s">
        <v>43</v>
      </c>
    </row>
    <row r="635" spans="1:12">
      <c r="A635" t="s">
        <v>26</v>
      </c>
      <c r="B635" t="s">
        <v>9</v>
      </c>
      <c r="C635" t="s">
        <v>68</v>
      </c>
      <c r="D635" t="s">
        <v>27</v>
      </c>
      <c r="E635" t="s">
        <v>28</v>
      </c>
      <c r="F635" t="s">
        <v>22</v>
      </c>
      <c r="G635" s="13">
        <v>15</v>
      </c>
      <c r="H635" s="15">
        <v>24.134999999999998</v>
      </c>
      <c r="I635" t="s">
        <v>30</v>
      </c>
      <c r="J635" t="s">
        <v>42</v>
      </c>
      <c r="K635" t="s">
        <v>25</v>
      </c>
      <c r="L635" t="s">
        <v>43</v>
      </c>
    </row>
    <row r="636" spans="1:12">
      <c r="A636" t="s">
        <v>26</v>
      </c>
      <c r="B636" t="s">
        <v>9</v>
      </c>
      <c r="C636" t="s">
        <v>40</v>
      </c>
      <c r="D636" t="s">
        <v>27</v>
      </c>
      <c r="E636" t="s">
        <v>28</v>
      </c>
      <c r="F636" t="s">
        <v>13</v>
      </c>
      <c r="G636" s="13">
        <v>32</v>
      </c>
      <c r="H636" s="15">
        <v>51.488</v>
      </c>
      <c r="I636" t="s">
        <v>30</v>
      </c>
      <c r="J636" t="s">
        <v>42</v>
      </c>
      <c r="K636" t="s">
        <v>25</v>
      </c>
      <c r="L636" t="s">
        <v>43</v>
      </c>
    </row>
    <row r="637" spans="1:12">
      <c r="A637" t="s">
        <v>7</v>
      </c>
      <c r="B637" t="s">
        <v>9</v>
      </c>
      <c r="C637" t="s">
        <v>34</v>
      </c>
      <c r="D637" t="s">
        <v>41</v>
      </c>
      <c r="E637" t="s">
        <v>12</v>
      </c>
      <c r="F637" t="s">
        <v>22</v>
      </c>
      <c r="G637" s="13">
        <v>4</v>
      </c>
      <c r="H637" s="15">
        <v>6.4359999999999999</v>
      </c>
      <c r="I637" t="s">
        <v>30</v>
      </c>
      <c r="J637" t="s">
        <v>31</v>
      </c>
      <c r="K637" t="s">
        <v>16</v>
      </c>
      <c r="L637" t="s">
        <v>17</v>
      </c>
    </row>
    <row r="638" spans="1:12">
      <c r="A638" t="s">
        <v>18</v>
      </c>
      <c r="B638" t="s">
        <v>9</v>
      </c>
      <c r="C638" t="s">
        <v>40</v>
      </c>
      <c r="D638" t="s">
        <v>11</v>
      </c>
      <c r="E638" t="s">
        <v>45</v>
      </c>
      <c r="F638" t="s">
        <v>66</v>
      </c>
      <c r="G638" s="13">
        <v>4</v>
      </c>
      <c r="H638" s="15">
        <v>6.4359999999999999</v>
      </c>
      <c r="I638" t="s">
        <v>49</v>
      </c>
      <c r="J638" t="s">
        <v>42</v>
      </c>
      <c r="K638" t="s">
        <v>25</v>
      </c>
      <c r="L638" t="s">
        <v>43</v>
      </c>
    </row>
    <row r="639" spans="1:12">
      <c r="A639" t="s">
        <v>32</v>
      </c>
      <c r="B639" t="s">
        <v>9</v>
      </c>
      <c r="C639" t="s">
        <v>84</v>
      </c>
      <c r="D639" t="s">
        <v>11</v>
      </c>
      <c r="E639" t="s">
        <v>21</v>
      </c>
      <c r="F639" t="s">
        <v>22</v>
      </c>
      <c r="G639" s="13">
        <v>2</v>
      </c>
      <c r="H639" s="15">
        <v>3.218</v>
      </c>
      <c r="I639" t="s">
        <v>23</v>
      </c>
      <c r="J639" t="s">
        <v>24</v>
      </c>
      <c r="K639" t="s">
        <v>25</v>
      </c>
      <c r="L639" t="s">
        <v>43</v>
      </c>
    </row>
    <row r="640" spans="1:12">
      <c r="A640" t="s">
        <v>18</v>
      </c>
      <c r="B640" t="s">
        <v>9</v>
      </c>
      <c r="C640" t="s">
        <v>84</v>
      </c>
      <c r="D640" t="s">
        <v>11</v>
      </c>
      <c r="E640" t="s">
        <v>21</v>
      </c>
      <c r="F640" t="s">
        <v>22</v>
      </c>
      <c r="G640" s="13">
        <v>2</v>
      </c>
      <c r="H640" s="15">
        <v>3.218</v>
      </c>
      <c r="I640" t="s">
        <v>23</v>
      </c>
      <c r="J640" t="s">
        <v>42</v>
      </c>
      <c r="K640" t="s">
        <v>25</v>
      </c>
      <c r="L640" t="s">
        <v>43</v>
      </c>
    </row>
    <row r="641" spans="1:12">
      <c r="A641" t="s">
        <v>32</v>
      </c>
      <c r="B641" t="s">
        <v>9</v>
      </c>
      <c r="C641" t="s">
        <v>34</v>
      </c>
      <c r="D641" t="s">
        <v>20</v>
      </c>
      <c r="E641" t="s">
        <v>33</v>
      </c>
      <c r="F641" t="s">
        <v>36</v>
      </c>
      <c r="G641" s="13">
        <v>2</v>
      </c>
      <c r="H641" s="15">
        <v>3.218</v>
      </c>
      <c r="I641" t="s">
        <v>23</v>
      </c>
      <c r="J641" t="s">
        <v>24</v>
      </c>
      <c r="K641" t="s">
        <v>25</v>
      </c>
      <c r="L641" t="s">
        <v>43</v>
      </c>
    </row>
    <row r="642" spans="1:12">
      <c r="A642" t="s">
        <v>18</v>
      </c>
      <c r="B642" t="s">
        <v>9</v>
      </c>
      <c r="C642" t="s">
        <v>40</v>
      </c>
      <c r="D642" t="s">
        <v>11</v>
      </c>
      <c r="E642" t="s">
        <v>12</v>
      </c>
      <c r="F642" t="s">
        <v>44</v>
      </c>
      <c r="G642" s="13">
        <v>1</v>
      </c>
      <c r="H642" s="15">
        <v>1.609</v>
      </c>
      <c r="I642" s="2" t="s">
        <v>49</v>
      </c>
      <c r="J642" t="s">
        <v>31</v>
      </c>
      <c r="K642" t="s">
        <v>25</v>
      </c>
      <c r="L642" t="s">
        <v>43</v>
      </c>
    </row>
    <row r="643" spans="1:12">
      <c r="A643" t="s">
        <v>32</v>
      </c>
      <c r="B643" t="s">
        <v>9</v>
      </c>
      <c r="C643" t="s">
        <v>8</v>
      </c>
      <c r="D643" t="s">
        <v>11</v>
      </c>
      <c r="E643" t="s">
        <v>12</v>
      </c>
      <c r="F643" t="s">
        <v>62</v>
      </c>
      <c r="G643" s="13">
        <v>0.4</v>
      </c>
      <c r="H643" s="15">
        <v>0.64360000000000006</v>
      </c>
      <c r="I643" t="s">
        <v>23</v>
      </c>
      <c r="J643" t="s">
        <v>42</v>
      </c>
      <c r="K643" t="s">
        <v>25</v>
      </c>
      <c r="L643" t="s">
        <v>43</v>
      </c>
    </row>
    <row r="644" spans="1:12">
      <c r="A644" t="s">
        <v>26</v>
      </c>
      <c r="B644" t="s">
        <v>9</v>
      </c>
      <c r="C644" t="s">
        <v>48</v>
      </c>
      <c r="D644" t="s">
        <v>47</v>
      </c>
      <c r="E644" t="s">
        <v>64</v>
      </c>
      <c r="F644" t="s">
        <v>29</v>
      </c>
      <c r="G644" s="13">
        <v>41</v>
      </c>
      <c r="H644" s="15">
        <v>65.968999999999994</v>
      </c>
      <c r="I644" t="s">
        <v>75</v>
      </c>
      <c r="J644" t="s">
        <v>31</v>
      </c>
      <c r="K644" t="s">
        <v>25</v>
      </c>
      <c r="L644" t="s">
        <v>43</v>
      </c>
    </row>
    <row r="645" spans="1:12">
      <c r="A645" t="s">
        <v>26</v>
      </c>
      <c r="B645" t="s">
        <v>9</v>
      </c>
      <c r="C645" t="s">
        <v>40</v>
      </c>
      <c r="D645" t="s">
        <v>20</v>
      </c>
      <c r="E645" t="s">
        <v>28</v>
      </c>
      <c r="F645" t="s">
        <v>62</v>
      </c>
      <c r="G645" s="13">
        <v>1</v>
      </c>
      <c r="H645" s="15">
        <v>1.609</v>
      </c>
      <c r="I645" t="s">
        <v>54</v>
      </c>
      <c r="J645" t="s">
        <v>42</v>
      </c>
      <c r="K645" t="s">
        <v>8</v>
      </c>
      <c r="L645" t="s">
        <v>43</v>
      </c>
    </row>
    <row r="646" spans="1:12">
      <c r="A646" t="s">
        <v>26</v>
      </c>
      <c r="B646" t="s">
        <v>9</v>
      </c>
      <c r="C646" t="s">
        <v>79</v>
      </c>
      <c r="D646" t="s">
        <v>47</v>
      </c>
      <c r="E646" t="s">
        <v>21</v>
      </c>
      <c r="F646" t="s">
        <v>62</v>
      </c>
      <c r="G646" s="13">
        <v>1</v>
      </c>
      <c r="H646" s="15">
        <v>1.609</v>
      </c>
      <c r="I646" t="s">
        <v>23</v>
      </c>
      <c r="J646" t="s">
        <v>42</v>
      </c>
      <c r="K646" t="s">
        <v>25</v>
      </c>
      <c r="L646" t="s">
        <v>43</v>
      </c>
    </row>
    <row r="647" spans="1:12">
      <c r="A647" t="s">
        <v>39</v>
      </c>
      <c r="B647" t="s">
        <v>9</v>
      </c>
      <c r="C647" t="s">
        <v>84</v>
      </c>
      <c r="D647" t="s">
        <v>27</v>
      </c>
      <c r="E647" t="s">
        <v>28</v>
      </c>
      <c r="F647" t="s">
        <v>29</v>
      </c>
      <c r="G647" s="13">
        <v>60</v>
      </c>
      <c r="H647" s="15">
        <v>96.539999999999992</v>
      </c>
      <c r="I647" t="s">
        <v>30</v>
      </c>
      <c r="J647" t="s">
        <v>15</v>
      </c>
      <c r="K647" t="s">
        <v>25</v>
      </c>
      <c r="L647" t="s">
        <v>43</v>
      </c>
    </row>
    <row r="648" spans="1:12">
      <c r="A648" t="s">
        <v>32</v>
      </c>
      <c r="B648" t="s">
        <v>9</v>
      </c>
      <c r="C648" t="s">
        <v>101</v>
      </c>
      <c r="D648" t="s">
        <v>11</v>
      </c>
      <c r="E648" t="s">
        <v>12</v>
      </c>
      <c r="F648" t="s">
        <v>13</v>
      </c>
      <c r="G648" s="13">
        <v>14</v>
      </c>
      <c r="H648" s="15">
        <v>22.526</v>
      </c>
      <c r="I648" t="s">
        <v>52</v>
      </c>
      <c r="J648" t="s">
        <v>31</v>
      </c>
      <c r="K648" t="s">
        <v>25</v>
      </c>
      <c r="L648" t="s">
        <v>43</v>
      </c>
    </row>
    <row r="649" spans="1:12">
      <c r="A649" t="s">
        <v>32</v>
      </c>
      <c r="B649" t="s">
        <v>9</v>
      </c>
      <c r="C649" t="s">
        <v>40</v>
      </c>
      <c r="D649" t="s">
        <v>11</v>
      </c>
      <c r="E649" t="s">
        <v>21</v>
      </c>
      <c r="F649" t="s">
        <v>44</v>
      </c>
      <c r="G649" s="13">
        <v>1.8</v>
      </c>
      <c r="H649" s="15">
        <v>2.8961999999999999</v>
      </c>
      <c r="I649" t="s">
        <v>54</v>
      </c>
      <c r="J649" t="s">
        <v>15</v>
      </c>
      <c r="K649" t="s">
        <v>16</v>
      </c>
      <c r="L649" t="s">
        <v>43</v>
      </c>
    </row>
    <row r="650" spans="1:12">
      <c r="A650" t="s">
        <v>32</v>
      </c>
      <c r="B650" t="s">
        <v>9</v>
      </c>
      <c r="C650" t="s">
        <v>40</v>
      </c>
      <c r="D650" t="s">
        <v>11</v>
      </c>
      <c r="E650" t="s">
        <v>35</v>
      </c>
      <c r="F650" t="s">
        <v>44</v>
      </c>
      <c r="G650" s="13">
        <v>1</v>
      </c>
      <c r="H650" s="15">
        <v>1.609</v>
      </c>
      <c r="I650" t="s">
        <v>23</v>
      </c>
      <c r="J650" t="s">
        <v>31</v>
      </c>
      <c r="K650" t="s">
        <v>25</v>
      </c>
      <c r="L650" t="s">
        <v>43</v>
      </c>
    </row>
    <row r="651" spans="1:12">
      <c r="A651" t="s">
        <v>32</v>
      </c>
      <c r="B651" t="s">
        <v>9</v>
      </c>
      <c r="C651" t="s">
        <v>40</v>
      </c>
      <c r="D651" t="s">
        <v>20</v>
      </c>
      <c r="E651" t="s">
        <v>45</v>
      </c>
      <c r="F651" t="s">
        <v>44</v>
      </c>
      <c r="G651" s="13">
        <v>2.2000000000000002</v>
      </c>
      <c r="H651" s="15">
        <v>3.5398000000000001</v>
      </c>
      <c r="I651" t="s">
        <v>14</v>
      </c>
      <c r="J651" t="s">
        <v>31</v>
      </c>
      <c r="K651" t="s">
        <v>25</v>
      </c>
      <c r="L651" t="s">
        <v>43</v>
      </c>
    </row>
    <row r="652" spans="1:12">
      <c r="A652" t="s">
        <v>18</v>
      </c>
      <c r="B652" t="s">
        <v>9</v>
      </c>
      <c r="C652" t="s">
        <v>40</v>
      </c>
      <c r="D652" t="s">
        <v>11</v>
      </c>
      <c r="E652" t="s">
        <v>35</v>
      </c>
      <c r="F652" t="s">
        <v>44</v>
      </c>
      <c r="G652" s="13">
        <v>2</v>
      </c>
      <c r="H652" s="15">
        <v>3.218</v>
      </c>
      <c r="I652" t="s">
        <v>14</v>
      </c>
      <c r="J652" t="s">
        <v>31</v>
      </c>
      <c r="K652" t="s">
        <v>25</v>
      </c>
      <c r="L652" t="s">
        <v>43</v>
      </c>
    </row>
    <row r="653" spans="1:12">
      <c r="A653" t="s">
        <v>18</v>
      </c>
      <c r="B653" t="s">
        <v>9</v>
      </c>
      <c r="C653" t="s">
        <v>68</v>
      </c>
      <c r="D653" t="s">
        <v>41</v>
      </c>
      <c r="E653" t="s">
        <v>21</v>
      </c>
      <c r="F653" t="s">
        <v>44</v>
      </c>
      <c r="G653" s="13">
        <v>2</v>
      </c>
      <c r="H653" s="15">
        <v>3.218</v>
      </c>
      <c r="I653" t="s">
        <v>14</v>
      </c>
      <c r="J653" t="s">
        <v>15</v>
      </c>
      <c r="K653" t="s">
        <v>25</v>
      </c>
      <c r="L653" t="s">
        <v>43</v>
      </c>
    </row>
    <row r="654" spans="1:12">
      <c r="A654" t="s">
        <v>26</v>
      </c>
      <c r="B654" t="s">
        <v>9</v>
      </c>
      <c r="C654" t="s">
        <v>79</v>
      </c>
      <c r="D654" t="s">
        <v>20</v>
      </c>
      <c r="E654" t="s">
        <v>21</v>
      </c>
      <c r="F654" t="s">
        <v>36</v>
      </c>
      <c r="G654" s="13">
        <v>1</v>
      </c>
      <c r="H654" s="15">
        <v>1.609</v>
      </c>
      <c r="I654" t="s">
        <v>23</v>
      </c>
      <c r="J654" t="s">
        <v>31</v>
      </c>
      <c r="K654" t="s">
        <v>25</v>
      </c>
      <c r="L654" t="s">
        <v>43</v>
      </c>
    </row>
    <row r="655" spans="1:12">
      <c r="A655" t="s">
        <v>32</v>
      </c>
      <c r="B655" t="s">
        <v>9</v>
      </c>
      <c r="C655" t="s">
        <v>34</v>
      </c>
      <c r="D655" t="s">
        <v>20</v>
      </c>
      <c r="E655" t="s">
        <v>12</v>
      </c>
      <c r="F655" t="s">
        <v>22</v>
      </c>
      <c r="G655" s="13">
        <v>1.6</v>
      </c>
      <c r="H655" s="15">
        <v>2.5744000000000002</v>
      </c>
      <c r="I655" s="2" t="s">
        <v>49</v>
      </c>
      <c r="J655" t="s">
        <v>31</v>
      </c>
      <c r="K655" t="s">
        <v>25</v>
      </c>
      <c r="L655" t="s">
        <v>43</v>
      </c>
    </row>
    <row r="656" spans="1:12">
      <c r="A656" t="s">
        <v>26</v>
      </c>
      <c r="B656" t="s">
        <v>9</v>
      </c>
      <c r="C656" t="s">
        <v>40</v>
      </c>
      <c r="D656" t="s">
        <v>20</v>
      </c>
      <c r="E656" t="s">
        <v>45</v>
      </c>
      <c r="F656" t="s">
        <v>44</v>
      </c>
      <c r="G656" s="13">
        <v>1.8</v>
      </c>
      <c r="H656" s="15">
        <v>2.8961999999999999</v>
      </c>
      <c r="I656" t="s">
        <v>14</v>
      </c>
      <c r="J656" t="s">
        <v>42</v>
      </c>
      <c r="K656" t="s">
        <v>25</v>
      </c>
      <c r="L656" t="s">
        <v>43</v>
      </c>
    </row>
    <row r="657" spans="1:12">
      <c r="A657" t="s">
        <v>18</v>
      </c>
      <c r="B657" t="s">
        <v>9</v>
      </c>
      <c r="C657" t="s">
        <v>79</v>
      </c>
      <c r="D657" t="s">
        <v>41</v>
      </c>
      <c r="E657" t="s">
        <v>12</v>
      </c>
      <c r="F657" t="s">
        <v>8</v>
      </c>
      <c r="G657" s="13" t="s">
        <v>102</v>
      </c>
      <c r="H657" s="15" t="s">
        <v>8</v>
      </c>
      <c r="I657" s="2" t="s">
        <v>30</v>
      </c>
      <c r="J657" t="s">
        <v>15</v>
      </c>
      <c r="K657" t="s">
        <v>25</v>
      </c>
      <c r="L657" t="s">
        <v>43</v>
      </c>
    </row>
    <row r="658" spans="1:12">
      <c r="A658" t="s">
        <v>32</v>
      </c>
      <c r="B658" t="s">
        <v>9</v>
      </c>
      <c r="C658" t="s">
        <v>8</v>
      </c>
      <c r="D658" t="s">
        <v>27</v>
      </c>
      <c r="E658" t="s">
        <v>64</v>
      </c>
      <c r="F658" t="s">
        <v>36</v>
      </c>
      <c r="G658" s="13">
        <v>7</v>
      </c>
      <c r="H658" s="15">
        <v>11.263</v>
      </c>
      <c r="I658" t="s">
        <v>75</v>
      </c>
      <c r="J658" t="s">
        <v>15</v>
      </c>
      <c r="K658" t="s">
        <v>16</v>
      </c>
      <c r="L658" t="s">
        <v>17</v>
      </c>
    </row>
    <row r="659" spans="1:12">
      <c r="A659" t="s">
        <v>7</v>
      </c>
      <c r="B659" t="s">
        <v>9</v>
      </c>
      <c r="C659" t="s">
        <v>76</v>
      </c>
      <c r="D659" t="s">
        <v>11</v>
      </c>
      <c r="E659" t="s">
        <v>12</v>
      </c>
      <c r="F659" t="s">
        <v>29</v>
      </c>
      <c r="G659" s="13">
        <v>2</v>
      </c>
      <c r="H659" s="15">
        <v>3.218</v>
      </c>
      <c r="I659" t="s">
        <v>23</v>
      </c>
      <c r="J659" t="s">
        <v>42</v>
      </c>
      <c r="K659" t="s">
        <v>16</v>
      </c>
      <c r="L659" t="s">
        <v>17</v>
      </c>
    </row>
    <row r="660" spans="1:12">
      <c r="A660" t="s">
        <v>26</v>
      </c>
      <c r="B660" t="s">
        <v>9</v>
      </c>
      <c r="C660" t="s">
        <v>8</v>
      </c>
      <c r="D660" t="s">
        <v>20</v>
      </c>
      <c r="E660" t="s">
        <v>21</v>
      </c>
      <c r="F660" t="s">
        <v>36</v>
      </c>
      <c r="G660" s="13">
        <v>2</v>
      </c>
      <c r="H660" s="15">
        <v>3.218</v>
      </c>
      <c r="I660" t="s">
        <v>14</v>
      </c>
      <c r="J660" t="s">
        <v>42</v>
      </c>
      <c r="K660" t="s">
        <v>25</v>
      </c>
      <c r="L660" t="s">
        <v>43</v>
      </c>
    </row>
    <row r="661" spans="1:12">
      <c r="A661" t="s">
        <v>26</v>
      </c>
      <c r="B661" t="s">
        <v>9</v>
      </c>
      <c r="C661" t="s">
        <v>70</v>
      </c>
      <c r="D661" t="s">
        <v>41</v>
      </c>
      <c r="E661" t="s">
        <v>35</v>
      </c>
      <c r="F661" t="s">
        <v>29</v>
      </c>
      <c r="G661" s="13">
        <v>3</v>
      </c>
      <c r="H661" s="15">
        <v>4.827</v>
      </c>
      <c r="I661" t="s">
        <v>49</v>
      </c>
      <c r="J661" t="s">
        <v>31</v>
      </c>
      <c r="K661" t="s">
        <v>25</v>
      </c>
      <c r="L661" t="s">
        <v>17</v>
      </c>
    </row>
    <row r="662" spans="1:12">
      <c r="A662" t="s">
        <v>7</v>
      </c>
      <c r="B662" t="s">
        <v>9</v>
      </c>
      <c r="C662" t="s">
        <v>85</v>
      </c>
      <c r="D662" t="s">
        <v>20</v>
      </c>
      <c r="E662" t="s">
        <v>21</v>
      </c>
      <c r="F662" t="s">
        <v>36</v>
      </c>
      <c r="G662" s="13">
        <v>1.5</v>
      </c>
      <c r="H662" s="15">
        <v>2.4135</v>
      </c>
      <c r="I662" t="s">
        <v>23</v>
      </c>
      <c r="J662" t="s">
        <v>31</v>
      </c>
      <c r="K662" t="s">
        <v>25</v>
      </c>
      <c r="L662" t="s">
        <v>17</v>
      </c>
    </row>
    <row r="663" spans="1:12">
      <c r="A663" t="s">
        <v>32</v>
      </c>
      <c r="B663" t="s">
        <v>9</v>
      </c>
      <c r="C663" t="s">
        <v>68</v>
      </c>
      <c r="D663" t="s">
        <v>41</v>
      </c>
      <c r="E663" t="s">
        <v>35</v>
      </c>
      <c r="F663" t="s">
        <v>36</v>
      </c>
      <c r="G663" s="13">
        <v>4</v>
      </c>
      <c r="H663" s="15">
        <v>6.4359999999999999</v>
      </c>
      <c r="I663" t="s">
        <v>30</v>
      </c>
      <c r="J663" t="s">
        <v>15</v>
      </c>
      <c r="K663" t="s">
        <v>25</v>
      </c>
      <c r="L663" t="s">
        <v>43</v>
      </c>
    </row>
    <row r="664" spans="1:12">
      <c r="A664" t="s">
        <v>18</v>
      </c>
      <c r="B664" t="s">
        <v>9</v>
      </c>
      <c r="C664" t="s">
        <v>40</v>
      </c>
      <c r="D664" t="s">
        <v>27</v>
      </c>
      <c r="E664" t="s">
        <v>35</v>
      </c>
      <c r="F664" t="s">
        <v>29</v>
      </c>
      <c r="G664" s="13">
        <v>32</v>
      </c>
      <c r="H664" s="15">
        <v>51.488</v>
      </c>
      <c r="I664" t="s">
        <v>30</v>
      </c>
      <c r="J664" t="s">
        <v>15</v>
      </c>
      <c r="K664" t="s">
        <v>25</v>
      </c>
      <c r="L664" t="s">
        <v>43</v>
      </c>
    </row>
    <row r="665" spans="1:12">
      <c r="A665" t="s">
        <v>32</v>
      </c>
      <c r="B665" t="s">
        <v>9</v>
      </c>
      <c r="C665" t="s">
        <v>84</v>
      </c>
      <c r="D665" t="s">
        <v>27</v>
      </c>
      <c r="E665" t="s">
        <v>28</v>
      </c>
      <c r="F665" t="s">
        <v>66</v>
      </c>
      <c r="G665" s="13">
        <v>25</v>
      </c>
      <c r="H665" s="15">
        <v>40.225000000000001</v>
      </c>
      <c r="I665" t="s">
        <v>52</v>
      </c>
      <c r="J665" t="s">
        <v>42</v>
      </c>
      <c r="K665" t="s">
        <v>25</v>
      </c>
      <c r="L665" t="s">
        <v>17</v>
      </c>
    </row>
    <row r="666" spans="1:12">
      <c r="A666" t="s">
        <v>32</v>
      </c>
      <c r="B666" t="s">
        <v>9</v>
      </c>
      <c r="C666" t="s">
        <v>40</v>
      </c>
      <c r="D666" t="s">
        <v>41</v>
      </c>
      <c r="E666" t="s">
        <v>12</v>
      </c>
      <c r="F666" t="s">
        <v>44</v>
      </c>
      <c r="G666" s="13">
        <v>8</v>
      </c>
      <c r="H666" s="15">
        <v>12.872</v>
      </c>
      <c r="I666" t="s">
        <v>37</v>
      </c>
      <c r="J666" t="s">
        <v>42</v>
      </c>
      <c r="K666" t="s">
        <v>25</v>
      </c>
      <c r="L666" t="s">
        <v>17</v>
      </c>
    </row>
    <row r="667" spans="1:12">
      <c r="A667" t="s">
        <v>7</v>
      </c>
      <c r="B667" t="s">
        <v>9</v>
      </c>
      <c r="C667" t="s">
        <v>76</v>
      </c>
      <c r="D667" t="s">
        <v>41</v>
      </c>
      <c r="E667" t="s">
        <v>35</v>
      </c>
      <c r="F667" t="s">
        <v>66</v>
      </c>
      <c r="G667" s="13">
        <v>2.5</v>
      </c>
      <c r="H667" s="15">
        <v>4.0225</v>
      </c>
      <c r="I667" t="s">
        <v>49</v>
      </c>
      <c r="J667" t="s">
        <v>31</v>
      </c>
      <c r="K667" t="s">
        <v>25</v>
      </c>
      <c r="L667" t="s">
        <v>43</v>
      </c>
    </row>
    <row r="668" spans="1:12">
      <c r="A668" t="s">
        <v>32</v>
      </c>
      <c r="B668" t="s">
        <v>9</v>
      </c>
      <c r="C668" t="s">
        <v>84</v>
      </c>
      <c r="D668" t="s">
        <v>11</v>
      </c>
      <c r="E668" t="s">
        <v>45</v>
      </c>
      <c r="F668" t="s">
        <v>36</v>
      </c>
      <c r="G668" s="13">
        <v>1.1000000000000001</v>
      </c>
      <c r="H668" s="15">
        <v>1.7699</v>
      </c>
      <c r="I668" t="s">
        <v>23</v>
      </c>
      <c r="J668" t="s">
        <v>31</v>
      </c>
      <c r="K668" t="s">
        <v>25</v>
      </c>
      <c r="L668" t="s">
        <v>43</v>
      </c>
    </row>
    <row r="669" spans="1:12">
      <c r="A669" t="s">
        <v>32</v>
      </c>
      <c r="B669" t="s">
        <v>9</v>
      </c>
      <c r="C669" t="s">
        <v>40</v>
      </c>
      <c r="D669" t="s">
        <v>41</v>
      </c>
      <c r="E669" t="s">
        <v>35</v>
      </c>
      <c r="F669" t="s">
        <v>36</v>
      </c>
      <c r="G669" s="13" t="s">
        <v>8</v>
      </c>
      <c r="H669" s="15" t="s">
        <v>8</v>
      </c>
      <c r="I669" t="s">
        <v>23</v>
      </c>
      <c r="J669" t="s">
        <v>42</v>
      </c>
      <c r="K669" t="s">
        <v>25</v>
      </c>
      <c r="L669" t="s">
        <v>43</v>
      </c>
    </row>
    <row r="670" spans="1:12">
      <c r="A670" t="s">
        <v>39</v>
      </c>
      <c r="B670" t="s">
        <v>9</v>
      </c>
      <c r="C670" t="s">
        <v>84</v>
      </c>
      <c r="D670" t="s">
        <v>27</v>
      </c>
      <c r="E670" t="s">
        <v>28</v>
      </c>
      <c r="F670" t="s">
        <v>13</v>
      </c>
      <c r="G670" s="13">
        <v>17</v>
      </c>
      <c r="H670" s="15">
        <v>27.353000000000002</v>
      </c>
      <c r="I670" t="s">
        <v>52</v>
      </c>
      <c r="J670" t="s">
        <v>15</v>
      </c>
      <c r="K670" t="s">
        <v>25</v>
      </c>
      <c r="L670" t="s">
        <v>43</v>
      </c>
    </row>
    <row r="671" spans="1:12">
      <c r="A671" t="s">
        <v>32</v>
      </c>
      <c r="B671" t="s">
        <v>9</v>
      </c>
      <c r="C671" t="s">
        <v>8</v>
      </c>
      <c r="D671" t="s">
        <v>27</v>
      </c>
      <c r="E671" t="s">
        <v>12</v>
      </c>
      <c r="F671" t="s">
        <v>22</v>
      </c>
      <c r="G671" s="13">
        <v>11</v>
      </c>
      <c r="H671" s="15">
        <v>17.698999999999998</v>
      </c>
      <c r="I671" t="s">
        <v>14</v>
      </c>
      <c r="J671" t="s">
        <v>42</v>
      </c>
      <c r="K671" t="s">
        <v>25</v>
      </c>
      <c r="L671" t="s">
        <v>43</v>
      </c>
    </row>
    <row r="672" spans="1:12">
      <c r="A672" t="s">
        <v>39</v>
      </c>
      <c r="B672" t="s">
        <v>9</v>
      </c>
      <c r="C672" t="s">
        <v>79</v>
      </c>
      <c r="D672" t="s">
        <v>72</v>
      </c>
      <c r="E672" t="s">
        <v>35</v>
      </c>
      <c r="F672" t="s">
        <v>29</v>
      </c>
      <c r="G672" s="13">
        <v>50</v>
      </c>
      <c r="H672" s="15">
        <v>80.45</v>
      </c>
      <c r="I672" t="s">
        <v>37</v>
      </c>
      <c r="J672" t="s">
        <v>15</v>
      </c>
      <c r="K672" t="s">
        <v>25</v>
      </c>
      <c r="L672" t="s">
        <v>43</v>
      </c>
    </row>
    <row r="673" spans="1:12">
      <c r="A673" t="s">
        <v>18</v>
      </c>
      <c r="B673" t="s">
        <v>9</v>
      </c>
      <c r="C673" t="s">
        <v>40</v>
      </c>
      <c r="D673" t="s">
        <v>20</v>
      </c>
      <c r="E673" t="s">
        <v>45</v>
      </c>
      <c r="F673" t="s">
        <v>13</v>
      </c>
      <c r="G673" s="13">
        <v>1.7</v>
      </c>
      <c r="H673" s="15">
        <v>2.7353000000000001</v>
      </c>
      <c r="I673" t="s">
        <v>49</v>
      </c>
      <c r="J673" t="s">
        <v>42</v>
      </c>
      <c r="K673" t="s">
        <v>25</v>
      </c>
      <c r="L673" t="s">
        <v>43</v>
      </c>
    </row>
    <row r="674" spans="1:12">
      <c r="A674" t="s">
        <v>39</v>
      </c>
      <c r="B674" t="s">
        <v>9</v>
      </c>
      <c r="C674" t="s">
        <v>68</v>
      </c>
      <c r="D674" t="s">
        <v>41</v>
      </c>
      <c r="E674" t="s">
        <v>21</v>
      </c>
      <c r="F674" t="s">
        <v>13</v>
      </c>
      <c r="G674" s="13">
        <v>12.4</v>
      </c>
      <c r="H674" s="15">
        <v>19.951599999999999</v>
      </c>
      <c r="I674" t="s">
        <v>30</v>
      </c>
      <c r="J674" t="s">
        <v>31</v>
      </c>
      <c r="K674" t="s">
        <v>25</v>
      </c>
      <c r="L674" t="s">
        <v>17</v>
      </c>
    </row>
    <row r="675" spans="1:12">
      <c r="A675" t="s">
        <v>39</v>
      </c>
      <c r="B675" t="s">
        <v>9</v>
      </c>
      <c r="C675" t="s">
        <v>48</v>
      </c>
      <c r="D675" t="s">
        <v>11</v>
      </c>
      <c r="E675" t="s">
        <v>12</v>
      </c>
      <c r="F675" t="s">
        <v>66</v>
      </c>
      <c r="G675" s="13">
        <v>30</v>
      </c>
      <c r="H675" s="15">
        <v>48.269999999999996</v>
      </c>
      <c r="I675" t="s">
        <v>52</v>
      </c>
      <c r="J675" t="s">
        <v>15</v>
      </c>
      <c r="K675" t="s">
        <v>25</v>
      </c>
      <c r="L675" t="s">
        <v>17</v>
      </c>
    </row>
    <row r="676" spans="1:12">
      <c r="A676" t="s">
        <v>32</v>
      </c>
      <c r="B676" t="s">
        <v>9</v>
      </c>
      <c r="C676" t="s">
        <v>40</v>
      </c>
      <c r="D676" t="s">
        <v>41</v>
      </c>
      <c r="E676" t="s">
        <v>45</v>
      </c>
      <c r="F676" t="s">
        <v>22</v>
      </c>
      <c r="G676" s="13">
        <v>12</v>
      </c>
      <c r="H676" s="15">
        <v>19.308</v>
      </c>
      <c r="I676" t="s">
        <v>37</v>
      </c>
      <c r="J676" t="s">
        <v>15</v>
      </c>
      <c r="K676" t="s">
        <v>25</v>
      </c>
      <c r="L676" t="s">
        <v>43</v>
      </c>
    </row>
    <row r="677" spans="1:12">
      <c r="A677" t="s">
        <v>32</v>
      </c>
      <c r="B677" t="s">
        <v>9</v>
      </c>
      <c r="C677" t="s">
        <v>40</v>
      </c>
      <c r="D677" t="s">
        <v>20</v>
      </c>
      <c r="E677" t="s">
        <v>12</v>
      </c>
      <c r="F677" t="s">
        <v>29</v>
      </c>
      <c r="G677" s="13">
        <v>14</v>
      </c>
      <c r="H677" s="15">
        <v>22.526</v>
      </c>
      <c r="I677" t="s">
        <v>54</v>
      </c>
      <c r="J677" t="s">
        <v>42</v>
      </c>
      <c r="K677" t="s">
        <v>25</v>
      </c>
      <c r="L677" t="s">
        <v>43</v>
      </c>
    </row>
    <row r="678" spans="1:12">
      <c r="A678" t="s">
        <v>32</v>
      </c>
      <c r="B678" t="s">
        <v>9</v>
      </c>
      <c r="C678" t="s">
        <v>8</v>
      </c>
      <c r="D678" t="s">
        <v>20</v>
      </c>
      <c r="E678" t="s">
        <v>21</v>
      </c>
      <c r="F678" t="s">
        <v>36</v>
      </c>
      <c r="G678" s="13">
        <v>1.5</v>
      </c>
      <c r="H678" s="15">
        <v>2.4135</v>
      </c>
      <c r="I678" t="s">
        <v>23</v>
      </c>
      <c r="J678" t="s">
        <v>42</v>
      </c>
      <c r="K678" t="s">
        <v>25</v>
      </c>
      <c r="L678" t="s">
        <v>43</v>
      </c>
    </row>
    <row r="679" spans="1:12">
      <c r="A679" t="s">
        <v>32</v>
      </c>
      <c r="B679" t="s">
        <v>9</v>
      </c>
      <c r="C679" t="s">
        <v>40</v>
      </c>
      <c r="D679" t="s">
        <v>41</v>
      </c>
      <c r="E679" t="s">
        <v>35</v>
      </c>
      <c r="F679" t="s">
        <v>44</v>
      </c>
      <c r="G679" s="13">
        <v>1.6</v>
      </c>
      <c r="H679" s="15">
        <v>2.5744000000000002</v>
      </c>
      <c r="I679" t="s">
        <v>14</v>
      </c>
      <c r="J679" t="s">
        <v>15</v>
      </c>
      <c r="K679" t="s">
        <v>25</v>
      </c>
      <c r="L679" t="s">
        <v>43</v>
      </c>
    </row>
    <row r="680" spans="1:12">
      <c r="A680" t="s">
        <v>32</v>
      </c>
      <c r="B680" t="s">
        <v>9</v>
      </c>
      <c r="C680" t="s">
        <v>84</v>
      </c>
      <c r="D680" t="s">
        <v>20</v>
      </c>
      <c r="E680" t="s">
        <v>35</v>
      </c>
      <c r="F680" t="s">
        <v>13</v>
      </c>
      <c r="G680" s="13">
        <v>15</v>
      </c>
      <c r="H680" s="15">
        <v>24.134999999999998</v>
      </c>
      <c r="I680" t="s">
        <v>30</v>
      </c>
      <c r="J680" t="s">
        <v>15</v>
      </c>
      <c r="K680" t="s">
        <v>25</v>
      </c>
      <c r="L680" t="s">
        <v>17</v>
      </c>
    </row>
    <row r="681" spans="1:12">
      <c r="A681" t="s">
        <v>39</v>
      </c>
      <c r="B681" t="s">
        <v>9</v>
      </c>
      <c r="C681" t="s">
        <v>40</v>
      </c>
      <c r="D681" t="s">
        <v>41</v>
      </c>
      <c r="E681" t="s">
        <v>12</v>
      </c>
      <c r="F681" t="s">
        <v>22</v>
      </c>
      <c r="G681" s="13">
        <v>2</v>
      </c>
      <c r="H681" s="15">
        <v>3.218</v>
      </c>
      <c r="I681" t="s">
        <v>23</v>
      </c>
      <c r="J681" t="s">
        <v>31</v>
      </c>
      <c r="K681" t="s">
        <v>25</v>
      </c>
      <c r="L681" t="s">
        <v>17</v>
      </c>
    </row>
    <row r="682" spans="1:12">
      <c r="A682" t="s">
        <v>26</v>
      </c>
      <c r="B682" t="s">
        <v>9</v>
      </c>
      <c r="C682" t="s">
        <v>79</v>
      </c>
      <c r="D682" t="s">
        <v>41</v>
      </c>
      <c r="E682" t="s">
        <v>35</v>
      </c>
      <c r="F682" t="s">
        <v>66</v>
      </c>
      <c r="G682" s="13">
        <v>20</v>
      </c>
      <c r="H682" s="15">
        <v>32.18</v>
      </c>
      <c r="I682" t="s">
        <v>30</v>
      </c>
      <c r="J682" t="s">
        <v>38</v>
      </c>
      <c r="K682" t="s">
        <v>25</v>
      </c>
      <c r="L682" t="s">
        <v>43</v>
      </c>
    </row>
    <row r="683" spans="1:12">
      <c r="A683" t="s">
        <v>7</v>
      </c>
      <c r="B683" t="s">
        <v>51</v>
      </c>
      <c r="C683" t="s">
        <v>8</v>
      </c>
      <c r="D683" t="s">
        <v>11</v>
      </c>
      <c r="E683" t="s">
        <v>28</v>
      </c>
      <c r="F683" t="s">
        <v>44</v>
      </c>
      <c r="G683" s="13">
        <v>1</v>
      </c>
      <c r="H683" s="15">
        <v>1.609</v>
      </c>
      <c r="I683" t="s">
        <v>23</v>
      </c>
      <c r="J683" t="s">
        <v>42</v>
      </c>
      <c r="K683" t="s">
        <v>16</v>
      </c>
      <c r="L683" t="s">
        <v>17</v>
      </c>
    </row>
    <row r="684" spans="1:12">
      <c r="A684" t="s">
        <v>26</v>
      </c>
      <c r="B684" t="s">
        <v>9</v>
      </c>
      <c r="C684" t="s">
        <v>79</v>
      </c>
      <c r="D684" t="s">
        <v>72</v>
      </c>
      <c r="E684" t="s">
        <v>45</v>
      </c>
      <c r="F684" t="s">
        <v>13</v>
      </c>
      <c r="G684" s="13">
        <v>50</v>
      </c>
      <c r="H684" s="15">
        <v>80.45</v>
      </c>
      <c r="I684" t="s">
        <v>37</v>
      </c>
      <c r="J684" t="s">
        <v>15</v>
      </c>
      <c r="K684" t="s">
        <v>25</v>
      </c>
      <c r="L684" t="s">
        <v>43</v>
      </c>
    </row>
    <row r="685" spans="1:12">
      <c r="A685" t="s">
        <v>26</v>
      </c>
      <c r="B685" t="s">
        <v>9</v>
      </c>
      <c r="C685" t="s">
        <v>40</v>
      </c>
      <c r="D685" t="s">
        <v>20</v>
      </c>
      <c r="E685" t="s">
        <v>45</v>
      </c>
      <c r="F685" t="s">
        <v>66</v>
      </c>
      <c r="G685" s="13">
        <v>80</v>
      </c>
      <c r="H685" s="15">
        <v>128.72</v>
      </c>
      <c r="I685" t="s">
        <v>52</v>
      </c>
      <c r="J685" t="s">
        <v>42</v>
      </c>
      <c r="K685" t="s">
        <v>25</v>
      </c>
      <c r="L685" t="s">
        <v>43</v>
      </c>
    </row>
    <row r="686" spans="1:12">
      <c r="A686" t="s">
        <v>26</v>
      </c>
      <c r="B686" t="s">
        <v>51</v>
      </c>
      <c r="C686" t="s">
        <v>8</v>
      </c>
      <c r="D686" t="s">
        <v>27</v>
      </c>
      <c r="E686" t="s">
        <v>35</v>
      </c>
      <c r="F686" t="s">
        <v>36</v>
      </c>
      <c r="G686" s="13">
        <v>1</v>
      </c>
      <c r="H686" s="15">
        <v>1.609</v>
      </c>
      <c r="I686" t="s">
        <v>23</v>
      </c>
      <c r="J686" t="s">
        <v>42</v>
      </c>
      <c r="K686" t="s">
        <v>25</v>
      </c>
      <c r="L686" t="s">
        <v>43</v>
      </c>
    </row>
    <row r="687" spans="1:12">
      <c r="A687" t="s">
        <v>26</v>
      </c>
      <c r="B687" t="s">
        <v>9</v>
      </c>
      <c r="C687" t="s">
        <v>84</v>
      </c>
      <c r="D687" t="s">
        <v>20</v>
      </c>
      <c r="E687" t="s">
        <v>64</v>
      </c>
      <c r="F687" t="s">
        <v>44</v>
      </c>
      <c r="G687" s="13">
        <v>1</v>
      </c>
      <c r="H687" s="15">
        <v>1.609</v>
      </c>
      <c r="I687" t="s">
        <v>54</v>
      </c>
      <c r="J687" t="s">
        <v>42</v>
      </c>
      <c r="K687" t="s">
        <v>16</v>
      </c>
      <c r="L687" t="s">
        <v>17</v>
      </c>
    </row>
    <row r="688" spans="1:12">
      <c r="A688" t="s">
        <v>7</v>
      </c>
      <c r="B688" t="s">
        <v>9</v>
      </c>
      <c r="C688" t="s">
        <v>40</v>
      </c>
      <c r="D688" t="s">
        <v>20</v>
      </c>
      <c r="E688" t="s">
        <v>12</v>
      </c>
      <c r="F688" t="s">
        <v>22</v>
      </c>
      <c r="G688" s="13">
        <v>7</v>
      </c>
      <c r="H688" s="15">
        <v>11.263</v>
      </c>
      <c r="I688" t="s">
        <v>54</v>
      </c>
      <c r="J688" t="s">
        <v>42</v>
      </c>
      <c r="K688" t="s">
        <v>25</v>
      </c>
      <c r="L688" t="s">
        <v>43</v>
      </c>
    </row>
    <row r="689" spans="1:12">
      <c r="A689" t="s">
        <v>32</v>
      </c>
      <c r="B689" t="s">
        <v>9</v>
      </c>
      <c r="C689" t="s">
        <v>34</v>
      </c>
      <c r="D689" t="s">
        <v>11</v>
      </c>
      <c r="E689" t="s">
        <v>21</v>
      </c>
      <c r="F689" t="s">
        <v>22</v>
      </c>
      <c r="G689" s="13">
        <v>6</v>
      </c>
      <c r="H689" s="15">
        <v>9.6539999999999999</v>
      </c>
      <c r="I689" t="s">
        <v>14</v>
      </c>
      <c r="J689" t="s">
        <v>42</v>
      </c>
      <c r="K689" t="s">
        <v>25</v>
      </c>
      <c r="L689" t="s">
        <v>17</v>
      </c>
    </row>
    <row r="690" spans="1:12">
      <c r="A690" t="s">
        <v>18</v>
      </c>
      <c r="B690" t="s">
        <v>9</v>
      </c>
      <c r="C690" t="s">
        <v>40</v>
      </c>
      <c r="D690" t="s">
        <v>20</v>
      </c>
      <c r="E690" t="s">
        <v>35</v>
      </c>
      <c r="F690" t="s">
        <v>66</v>
      </c>
      <c r="G690" s="13">
        <v>15.4</v>
      </c>
      <c r="H690" s="15">
        <v>24.778600000000001</v>
      </c>
      <c r="I690" t="s">
        <v>52</v>
      </c>
      <c r="J690" t="s">
        <v>15</v>
      </c>
      <c r="K690" t="s">
        <v>16</v>
      </c>
      <c r="L690" t="s">
        <v>43</v>
      </c>
    </row>
    <row r="691" spans="1:12">
      <c r="A691" t="s">
        <v>39</v>
      </c>
      <c r="B691" t="s">
        <v>9</v>
      </c>
      <c r="C691" t="s">
        <v>8</v>
      </c>
      <c r="D691" t="s">
        <v>41</v>
      </c>
      <c r="E691" t="s">
        <v>45</v>
      </c>
      <c r="F691" t="s">
        <v>36</v>
      </c>
      <c r="G691" s="13">
        <v>1.3</v>
      </c>
      <c r="H691" s="15">
        <v>2.0916999999999999</v>
      </c>
      <c r="I691" s="2" t="s">
        <v>49</v>
      </c>
      <c r="J691" t="s">
        <v>42</v>
      </c>
      <c r="K691" t="s">
        <v>25</v>
      </c>
      <c r="L691" t="s">
        <v>17</v>
      </c>
    </row>
    <row r="692" spans="1:12">
      <c r="A692" t="s">
        <v>7</v>
      </c>
      <c r="B692" t="s">
        <v>9</v>
      </c>
      <c r="C692" t="s">
        <v>48</v>
      </c>
      <c r="D692" t="s">
        <v>11</v>
      </c>
      <c r="E692" t="s">
        <v>28</v>
      </c>
      <c r="F692" t="s">
        <v>66</v>
      </c>
      <c r="G692" s="13">
        <v>55</v>
      </c>
      <c r="H692" s="15">
        <v>88.495000000000005</v>
      </c>
      <c r="I692" t="s">
        <v>30</v>
      </c>
      <c r="J692" t="s">
        <v>31</v>
      </c>
      <c r="K692" t="s">
        <v>16</v>
      </c>
      <c r="L692" t="s">
        <v>17</v>
      </c>
    </row>
    <row r="693" spans="1:12">
      <c r="A693" t="s">
        <v>32</v>
      </c>
      <c r="B693" t="s">
        <v>9</v>
      </c>
      <c r="C693" t="s">
        <v>34</v>
      </c>
      <c r="D693" t="s">
        <v>20</v>
      </c>
      <c r="E693" t="s">
        <v>45</v>
      </c>
      <c r="F693" t="s">
        <v>44</v>
      </c>
      <c r="G693" s="13">
        <v>4</v>
      </c>
      <c r="H693" s="15">
        <v>6.4359999999999999</v>
      </c>
      <c r="I693" t="s">
        <v>14</v>
      </c>
      <c r="J693" t="s">
        <v>38</v>
      </c>
      <c r="K693" t="s">
        <v>25</v>
      </c>
      <c r="L693" t="s">
        <v>43</v>
      </c>
    </row>
    <row r="694" spans="1:12">
      <c r="A694" t="s">
        <v>32</v>
      </c>
      <c r="B694" t="s">
        <v>9</v>
      </c>
      <c r="C694" t="s">
        <v>40</v>
      </c>
      <c r="D694" t="s">
        <v>11</v>
      </c>
      <c r="E694" t="s">
        <v>21</v>
      </c>
      <c r="F694" t="s">
        <v>36</v>
      </c>
      <c r="G694" s="13">
        <v>3</v>
      </c>
      <c r="H694" s="15">
        <v>4.827</v>
      </c>
      <c r="I694" t="s">
        <v>54</v>
      </c>
      <c r="J694" t="s">
        <v>15</v>
      </c>
      <c r="K694" t="s">
        <v>25</v>
      </c>
      <c r="L694" t="s">
        <v>43</v>
      </c>
    </row>
    <row r="695" spans="1:12">
      <c r="A695" t="s">
        <v>32</v>
      </c>
      <c r="B695" t="s">
        <v>9</v>
      </c>
      <c r="C695" t="s">
        <v>40</v>
      </c>
      <c r="D695" t="s">
        <v>11</v>
      </c>
      <c r="E695" t="s">
        <v>12</v>
      </c>
      <c r="F695" t="s">
        <v>22</v>
      </c>
      <c r="G695" s="13">
        <v>2</v>
      </c>
      <c r="H695" s="15">
        <v>3.218</v>
      </c>
      <c r="I695" t="s">
        <v>23</v>
      </c>
      <c r="J695" t="s">
        <v>31</v>
      </c>
      <c r="K695" t="s">
        <v>25</v>
      </c>
      <c r="L695" t="s">
        <v>43</v>
      </c>
    </row>
    <row r="696" spans="1:12">
      <c r="A696" t="s">
        <v>26</v>
      </c>
      <c r="B696" t="s">
        <v>9</v>
      </c>
      <c r="C696" t="s">
        <v>76</v>
      </c>
      <c r="D696" t="s">
        <v>20</v>
      </c>
      <c r="E696" t="s">
        <v>35</v>
      </c>
      <c r="F696" t="s">
        <v>66</v>
      </c>
      <c r="G696" s="13">
        <v>14</v>
      </c>
      <c r="H696" s="15">
        <v>22.526</v>
      </c>
      <c r="I696" t="s">
        <v>30</v>
      </c>
      <c r="J696" t="s">
        <v>15</v>
      </c>
      <c r="K696" t="s">
        <v>25</v>
      </c>
      <c r="L696" t="s">
        <v>43</v>
      </c>
    </row>
    <row r="697" spans="1:12">
      <c r="A697" t="s">
        <v>32</v>
      </c>
      <c r="B697" t="s">
        <v>9</v>
      </c>
      <c r="C697" t="s">
        <v>34</v>
      </c>
      <c r="D697" t="s">
        <v>47</v>
      </c>
      <c r="E697" t="s">
        <v>33</v>
      </c>
      <c r="F697" t="s">
        <v>44</v>
      </c>
      <c r="G697" s="13">
        <v>1.3</v>
      </c>
      <c r="H697" s="15">
        <v>2.0916999999999999</v>
      </c>
      <c r="I697" t="s">
        <v>14</v>
      </c>
      <c r="J697" t="s">
        <v>24</v>
      </c>
      <c r="K697" t="s">
        <v>25</v>
      </c>
      <c r="L697" t="s">
        <v>43</v>
      </c>
    </row>
    <row r="698" spans="1:12">
      <c r="A698" t="s">
        <v>26</v>
      </c>
      <c r="B698" t="s">
        <v>9</v>
      </c>
      <c r="C698" t="s">
        <v>40</v>
      </c>
      <c r="D698" t="s">
        <v>11</v>
      </c>
      <c r="E698" t="s">
        <v>35</v>
      </c>
      <c r="F698" t="s">
        <v>44</v>
      </c>
      <c r="G698" s="13">
        <v>2</v>
      </c>
      <c r="H698" s="15">
        <v>3.218</v>
      </c>
      <c r="I698" t="s">
        <v>14</v>
      </c>
      <c r="J698" t="s">
        <v>31</v>
      </c>
      <c r="K698" t="s">
        <v>25</v>
      </c>
      <c r="L698" t="s">
        <v>43</v>
      </c>
    </row>
    <row r="699" spans="1:12">
      <c r="A699" t="s">
        <v>32</v>
      </c>
      <c r="B699" t="s">
        <v>9</v>
      </c>
      <c r="C699" t="s">
        <v>40</v>
      </c>
      <c r="D699" t="s">
        <v>20</v>
      </c>
      <c r="E699" t="s">
        <v>35</v>
      </c>
      <c r="F699" t="s">
        <v>44</v>
      </c>
      <c r="G699" s="13">
        <v>1.1000000000000001</v>
      </c>
      <c r="H699" s="15">
        <v>1.7699</v>
      </c>
      <c r="I699" t="s">
        <v>23</v>
      </c>
      <c r="J699" t="s">
        <v>42</v>
      </c>
      <c r="K699" t="s">
        <v>25</v>
      </c>
      <c r="L699" t="s">
        <v>43</v>
      </c>
    </row>
    <row r="700" spans="1:12">
      <c r="A700" t="s">
        <v>18</v>
      </c>
      <c r="B700" t="s">
        <v>9</v>
      </c>
      <c r="C700" t="s">
        <v>101</v>
      </c>
      <c r="D700" t="s">
        <v>20</v>
      </c>
      <c r="E700" t="s">
        <v>45</v>
      </c>
      <c r="F700" t="s">
        <v>44</v>
      </c>
      <c r="G700" s="13">
        <v>1</v>
      </c>
      <c r="H700" s="15">
        <v>1.609</v>
      </c>
      <c r="I700" t="s">
        <v>54</v>
      </c>
      <c r="J700" t="s">
        <v>42</v>
      </c>
      <c r="K700" t="s">
        <v>25</v>
      </c>
      <c r="L700" t="s">
        <v>43</v>
      </c>
    </row>
    <row r="701" spans="1:12">
      <c r="A701" t="s">
        <v>32</v>
      </c>
      <c r="B701" t="s">
        <v>9</v>
      </c>
      <c r="C701" t="s">
        <v>40</v>
      </c>
      <c r="D701" t="s">
        <v>41</v>
      </c>
      <c r="E701" t="s">
        <v>45</v>
      </c>
      <c r="F701" t="s">
        <v>29</v>
      </c>
      <c r="G701" s="13">
        <v>16</v>
      </c>
      <c r="H701" s="15">
        <v>25.744</v>
      </c>
      <c r="I701" t="s">
        <v>30</v>
      </c>
      <c r="J701" t="s">
        <v>53</v>
      </c>
      <c r="K701" t="s">
        <v>25</v>
      </c>
      <c r="L701" t="s">
        <v>43</v>
      </c>
    </row>
    <row r="702" spans="1:12">
      <c r="A702" t="s">
        <v>39</v>
      </c>
      <c r="B702" t="s">
        <v>51</v>
      </c>
      <c r="C702" t="s">
        <v>8</v>
      </c>
      <c r="D702" t="s">
        <v>11</v>
      </c>
      <c r="E702" t="s">
        <v>35</v>
      </c>
      <c r="F702" t="s">
        <v>13</v>
      </c>
      <c r="G702" s="13">
        <v>14</v>
      </c>
      <c r="H702" s="15">
        <v>22.526</v>
      </c>
      <c r="I702" t="s">
        <v>30</v>
      </c>
      <c r="J702" t="s">
        <v>38</v>
      </c>
      <c r="K702" t="s">
        <v>16</v>
      </c>
      <c r="L702" t="s">
        <v>17</v>
      </c>
    </row>
    <row r="703" spans="1:12">
      <c r="A703" t="s">
        <v>32</v>
      </c>
      <c r="B703" t="s">
        <v>9</v>
      </c>
      <c r="C703" t="s">
        <v>40</v>
      </c>
      <c r="D703" t="s">
        <v>41</v>
      </c>
      <c r="E703" t="s">
        <v>35</v>
      </c>
      <c r="F703" t="s">
        <v>44</v>
      </c>
      <c r="G703" s="13">
        <v>2.1</v>
      </c>
      <c r="H703" s="15">
        <v>3.3789000000000002</v>
      </c>
      <c r="I703" t="s">
        <v>14</v>
      </c>
      <c r="J703" t="s">
        <v>24</v>
      </c>
      <c r="K703" t="s">
        <v>25</v>
      </c>
      <c r="L703" t="s">
        <v>43</v>
      </c>
    </row>
    <row r="704" spans="1:12">
      <c r="A704" t="s">
        <v>7</v>
      </c>
      <c r="B704" t="s">
        <v>9</v>
      </c>
      <c r="C704" t="s">
        <v>40</v>
      </c>
      <c r="D704" t="s">
        <v>47</v>
      </c>
      <c r="E704" t="s">
        <v>35</v>
      </c>
      <c r="F704" t="s">
        <v>8</v>
      </c>
      <c r="G704" s="13">
        <v>63</v>
      </c>
      <c r="H704" s="15">
        <v>101.367</v>
      </c>
      <c r="I704" t="s">
        <v>30</v>
      </c>
      <c r="J704" t="s">
        <v>31</v>
      </c>
      <c r="K704" t="s">
        <v>25</v>
      </c>
      <c r="L704" t="s">
        <v>43</v>
      </c>
    </row>
    <row r="705" spans="1:12">
      <c r="A705" t="s">
        <v>18</v>
      </c>
      <c r="B705" t="s">
        <v>9</v>
      </c>
      <c r="C705" t="s">
        <v>79</v>
      </c>
      <c r="D705" t="s">
        <v>20</v>
      </c>
      <c r="E705" t="s">
        <v>35</v>
      </c>
      <c r="F705" t="s">
        <v>44</v>
      </c>
      <c r="G705" s="13">
        <v>1</v>
      </c>
      <c r="H705" s="15">
        <v>1.609</v>
      </c>
      <c r="I705" t="s">
        <v>23</v>
      </c>
      <c r="J705" t="s">
        <v>42</v>
      </c>
      <c r="K705" t="s">
        <v>25</v>
      </c>
      <c r="L705" t="s">
        <v>43</v>
      </c>
    </row>
    <row r="706" spans="1:12">
      <c r="A706" t="s">
        <v>32</v>
      </c>
      <c r="B706" t="s">
        <v>9</v>
      </c>
      <c r="C706" t="s">
        <v>40</v>
      </c>
      <c r="D706" t="s">
        <v>11</v>
      </c>
      <c r="E706" t="s">
        <v>35</v>
      </c>
      <c r="F706" t="s">
        <v>62</v>
      </c>
      <c r="G706" s="13">
        <v>0.3</v>
      </c>
      <c r="H706" s="15">
        <v>0.48269999999999996</v>
      </c>
      <c r="I706" t="s">
        <v>23</v>
      </c>
      <c r="J706" t="s">
        <v>15</v>
      </c>
      <c r="K706" t="s">
        <v>25</v>
      </c>
      <c r="L706" t="s">
        <v>43</v>
      </c>
    </row>
    <row r="707" spans="1:12">
      <c r="A707" t="s">
        <v>39</v>
      </c>
      <c r="B707" t="s">
        <v>9</v>
      </c>
      <c r="C707" t="s">
        <v>48</v>
      </c>
      <c r="D707" t="s">
        <v>41</v>
      </c>
      <c r="E707" t="s">
        <v>28</v>
      </c>
      <c r="F707" t="s">
        <v>22</v>
      </c>
      <c r="G707" s="13">
        <v>8</v>
      </c>
      <c r="H707" s="15">
        <v>12.872</v>
      </c>
      <c r="I707" t="s">
        <v>30</v>
      </c>
      <c r="J707" t="s">
        <v>31</v>
      </c>
      <c r="K707" t="s">
        <v>16</v>
      </c>
      <c r="L707" t="s">
        <v>17</v>
      </c>
    </row>
    <row r="708" spans="1:12">
      <c r="A708" t="s">
        <v>7</v>
      </c>
      <c r="B708" t="s">
        <v>9</v>
      </c>
      <c r="C708" t="s">
        <v>10</v>
      </c>
      <c r="D708" t="s">
        <v>20</v>
      </c>
      <c r="E708" t="s">
        <v>28</v>
      </c>
      <c r="F708" t="s">
        <v>66</v>
      </c>
      <c r="G708" s="13">
        <v>110</v>
      </c>
      <c r="H708" s="15">
        <v>176.99</v>
      </c>
      <c r="I708" t="s">
        <v>52</v>
      </c>
      <c r="J708" t="s">
        <v>31</v>
      </c>
      <c r="K708" t="s">
        <v>25</v>
      </c>
      <c r="L708" t="s">
        <v>17</v>
      </c>
    </row>
    <row r="709" spans="1:12">
      <c r="A709" t="s">
        <v>32</v>
      </c>
      <c r="B709" t="s">
        <v>9</v>
      </c>
      <c r="C709" t="s">
        <v>40</v>
      </c>
      <c r="D709" t="s">
        <v>11</v>
      </c>
      <c r="E709" t="s">
        <v>12</v>
      </c>
      <c r="F709" t="s">
        <v>66</v>
      </c>
      <c r="G709" s="13">
        <v>37</v>
      </c>
      <c r="H709" s="15">
        <v>59.533000000000001</v>
      </c>
      <c r="I709" t="s">
        <v>52</v>
      </c>
      <c r="J709" t="s">
        <v>24</v>
      </c>
      <c r="K709" t="s">
        <v>25</v>
      </c>
      <c r="L709" t="s">
        <v>17</v>
      </c>
    </row>
    <row r="710" spans="1:12">
      <c r="A710" t="s">
        <v>32</v>
      </c>
      <c r="B710" t="s">
        <v>9</v>
      </c>
      <c r="C710" t="s">
        <v>67</v>
      </c>
      <c r="D710" t="s">
        <v>11</v>
      </c>
      <c r="E710" t="s">
        <v>12</v>
      </c>
      <c r="F710" t="s">
        <v>44</v>
      </c>
      <c r="G710" s="13">
        <v>2</v>
      </c>
      <c r="H710" s="15">
        <v>3.218</v>
      </c>
      <c r="I710" t="s">
        <v>14</v>
      </c>
      <c r="J710" t="s">
        <v>42</v>
      </c>
      <c r="K710" t="s">
        <v>25</v>
      </c>
      <c r="L710" t="s">
        <v>17</v>
      </c>
    </row>
    <row r="711" spans="1:12">
      <c r="A711" t="s">
        <v>39</v>
      </c>
      <c r="B711" t="s">
        <v>9</v>
      </c>
      <c r="C711" t="s">
        <v>76</v>
      </c>
      <c r="D711" t="s">
        <v>41</v>
      </c>
      <c r="E711" t="s">
        <v>12</v>
      </c>
      <c r="F711" t="s">
        <v>13</v>
      </c>
      <c r="G711" s="13">
        <v>10</v>
      </c>
      <c r="H711" s="15">
        <v>16.09</v>
      </c>
      <c r="I711" t="s">
        <v>30</v>
      </c>
      <c r="J711" t="s">
        <v>42</v>
      </c>
      <c r="K711" t="s">
        <v>25</v>
      </c>
      <c r="L711" t="s">
        <v>17</v>
      </c>
    </row>
    <row r="712" spans="1:12">
      <c r="A712" t="s">
        <v>32</v>
      </c>
      <c r="B712" t="s">
        <v>9</v>
      </c>
      <c r="C712" t="s">
        <v>10</v>
      </c>
      <c r="D712" t="s">
        <v>11</v>
      </c>
      <c r="E712" t="s">
        <v>12</v>
      </c>
      <c r="F712" t="s">
        <v>22</v>
      </c>
      <c r="G712" s="13">
        <v>16</v>
      </c>
      <c r="H712" s="15">
        <v>25.744</v>
      </c>
      <c r="I712" t="s">
        <v>37</v>
      </c>
      <c r="J712" t="s">
        <v>31</v>
      </c>
      <c r="K712" t="s">
        <v>25</v>
      </c>
      <c r="L712" t="s">
        <v>17</v>
      </c>
    </row>
    <row r="713" spans="1:12">
      <c r="A713" t="s">
        <v>39</v>
      </c>
      <c r="B713" t="s">
        <v>9</v>
      </c>
      <c r="C713" t="s">
        <v>10</v>
      </c>
      <c r="D713" t="s">
        <v>11</v>
      </c>
      <c r="E713" t="s">
        <v>35</v>
      </c>
      <c r="F713" t="s">
        <v>66</v>
      </c>
      <c r="G713" s="13">
        <v>25</v>
      </c>
      <c r="H713" s="15">
        <v>40.225000000000001</v>
      </c>
      <c r="I713" t="s">
        <v>52</v>
      </c>
      <c r="J713" t="s">
        <v>15</v>
      </c>
      <c r="K713" t="s">
        <v>25</v>
      </c>
      <c r="L713" t="s">
        <v>17</v>
      </c>
    </row>
    <row r="714" spans="1:12">
      <c r="A714" t="s">
        <v>32</v>
      </c>
      <c r="B714" t="s">
        <v>9</v>
      </c>
      <c r="C714" t="s">
        <v>40</v>
      </c>
      <c r="D714" t="s">
        <v>11</v>
      </c>
      <c r="E714" t="s">
        <v>45</v>
      </c>
      <c r="F714" t="s">
        <v>22</v>
      </c>
      <c r="G714" s="13">
        <v>3.3</v>
      </c>
      <c r="H714" s="15">
        <v>5.3096999999999994</v>
      </c>
      <c r="I714" t="s">
        <v>49</v>
      </c>
      <c r="J714" t="s">
        <v>15</v>
      </c>
      <c r="K714" t="s">
        <v>25</v>
      </c>
      <c r="L714" t="s">
        <v>17</v>
      </c>
    </row>
    <row r="715" spans="1:12">
      <c r="A715" t="s">
        <v>18</v>
      </c>
      <c r="B715" t="s">
        <v>9</v>
      </c>
      <c r="C715" t="s">
        <v>40</v>
      </c>
      <c r="D715" t="s">
        <v>11</v>
      </c>
      <c r="E715" t="s">
        <v>35</v>
      </c>
      <c r="F715" t="s">
        <v>44</v>
      </c>
      <c r="G715" s="13">
        <v>2</v>
      </c>
      <c r="H715" s="15">
        <v>3.218</v>
      </c>
      <c r="I715" t="s">
        <v>23</v>
      </c>
      <c r="J715" t="s">
        <v>42</v>
      </c>
      <c r="K715" t="s">
        <v>25</v>
      </c>
      <c r="L715" t="s">
        <v>17</v>
      </c>
    </row>
    <row r="716" spans="1:12">
      <c r="A716" t="s">
        <v>32</v>
      </c>
      <c r="B716" t="s">
        <v>9</v>
      </c>
      <c r="C716" t="s">
        <v>10</v>
      </c>
      <c r="D716" t="s">
        <v>41</v>
      </c>
      <c r="E716" t="s">
        <v>28</v>
      </c>
      <c r="F716" t="s">
        <v>22</v>
      </c>
      <c r="G716" s="13">
        <v>15</v>
      </c>
      <c r="H716" s="15">
        <v>24.134999999999998</v>
      </c>
      <c r="I716" t="s">
        <v>30</v>
      </c>
      <c r="J716" t="s">
        <v>38</v>
      </c>
      <c r="K716" t="s">
        <v>25</v>
      </c>
      <c r="L716" t="s">
        <v>17</v>
      </c>
    </row>
    <row r="717" spans="1:12">
      <c r="A717" t="s">
        <v>7</v>
      </c>
      <c r="B717" t="s">
        <v>9</v>
      </c>
      <c r="C717" t="s">
        <v>50</v>
      </c>
      <c r="D717" t="s">
        <v>11</v>
      </c>
      <c r="E717" t="s">
        <v>12</v>
      </c>
      <c r="F717" t="s">
        <v>36</v>
      </c>
      <c r="G717" s="13">
        <v>3</v>
      </c>
      <c r="H717" s="15">
        <v>4.827</v>
      </c>
      <c r="I717" t="s">
        <v>14</v>
      </c>
      <c r="J717" t="s">
        <v>8</v>
      </c>
      <c r="K717" t="s">
        <v>25</v>
      </c>
      <c r="L717" t="s">
        <v>17</v>
      </c>
    </row>
    <row r="718" spans="1:12">
      <c r="A718" t="s">
        <v>32</v>
      </c>
      <c r="B718" t="s">
        <v>9</v>
      </c>
      <c r="C718" t="s">
        <v>10</v>
      </c>
      <c r="D718" t="s">
        <v>20</v>
      </c>
      <c r="E718" t="s">
        <v>21</v>
      </c>
      <c r="F718" t="s">
        <v>36</v>
      </c>
      <c r="G718" s="13">
        <v>10</v>
      </c>
      <c r="H718" s="15">
        <v>16.09</v>
      </c>
      <c r="I718" t="s">
        <v>30</v>
      </c>
      <c r="J718" t="s">
        <v>42</v>
      </c>
      <c r="K718" t="s">
        <v>25</v>
      </c>
      <c r="L718" t="s">
        <v>17</v>
      </c>
    </row>
    <row r="719" spans="1:12">
      <c r="A719" t="s">
        <v>32</v>
      </c>
      <c r="B719" t="s">
        <v>9</v>
      </c>
      <c r="C719" t="s">
        <v>40</v>
      </c>
      <c r="D719" t="s">
        <v>41</v>
      </c>
      <c r="E719" t="s">
        <v>21</v>
      </c>
      <c r="F719" t="s">
        <v>36</v>
      </c>
      <c r="G719" s="13">
        <v>1.2</v>
      </c>
      <c r="H719" s="15">
        <v>1.9307999999999998</v>
      </c>
      <c r="I719" t="s">
        <v>23</v>
      </c>
      <c r="J719" t="s">
        <v>31</v>
      </c>
      <c r="K719" t="s">
        <v>25</v>
      </c>
      <c r="L719" t="s">
        <v>43</v>
      </c>
    </row>
    <row r="720" spans="1:12">
      <c r="A720" t="s">
        <v>32</v>
      </c>
      <c r="B720" t="s">
        <v>9</v>
      </c>
      <c r="C720" t="s">
        <v>34</v>
      </c>
      <c r="D720" t="s">
        <v>11</v>
      </c>
      <c r="E720" t="s">
        <v>12</v>
      </c>
      <c r="F720" t="s">
        <v>36</v>
      </c>
      <c r="G720" s="13">
        <v>2</v>
      </c>
      <c r="H720" s="15">
        <v>3.218</v>
      </c>
      <c r="I720" t="s">
        <v>49</v>
      </c>
      <c r="J720" t="s">
        <v>31</v>
      </c>
      <c r="K720" t="s">
        <v>16</v>
      </c>
      <c r="L720" t="s">
        <v>43</v>
      </c>
    </row>
    <row r="721" spans="1:12">
      <c r="A721" t="s">
        <v>32</v>
      </c>
      <c r="B721" t="s">
        <v>51</v>
      </c>
      <c r="C721" t="s">
        <v>8</v>
      </c>
      <c r="D721" t="s">
        <v>27</v>
      </c>
      <c r="E721" t="s">
        <v>28</v>
      </c>
      <c r="F721" t="s">
        <v>44</v>
      </c>
      <c r="G721" s="13">
        <v>4</v>
      </c>
      <c r="H721" s="15">
        <v>6.4359999999999999</v>
      </c>
      <c r="I721" t="s">
        <v>14</v>
      </c>
      <c r="J721" t="s">
        <v>42</v>
      </c>
      <c r="K721" t="s">
        <v>25</v>
      </c>
      <c r="L721" t="s">
        <v>17</v>
      </c>
    </row>
    <row r="722" spans="1:12">
      <c r="A722" t="s">
        <v>32</v>
      </c>
      <c r="B722" t="s">
        <v>9</v>
      </c>
      <c r="C722" t="s">
        <v>40</v>
      </c>
      <c r="D722" t="s">
        <v>20</v>
      </c>
      <c r="E722" t="s">
        <v>45</v>
      </c>
      <c r="F722" t="s">
        <v>44</v>
      </c>
      <c r="G722" s="13">
        <v>2</v>
      </c>
      <c r="H722" s="15">
        <v>3.218</v>
      </c>
      <c r="I722" t="s">
        <v>14</v>
      </c>
      <c r="J722" t="s">
        <v>15</v>
      </c>
      <c r="K722" t="s">
        <v>25</v>
      </c>
      <c r="L722" t="s">
        <v>43</v>
      </c>
    </row>
    <row r="723" spans="1:12">
      <c r="A723" t="s">
        <v>7</v>
      </c>
      <c r="B723" t="s">
        <v>9</v>
      </c>
      <c r="C723" t="s">
        <v>76</v>
      </c>
      <c r="D723" t="s">
        <v>20</v>
      </c>
      <c r="E723" t="s">
        <v>64</v>
      </c>
      <c r="F723" t="s">
        <v>29</v>
      </c>
      <c r="G723" s="13">
        <v>35</v>
      </c>
      <c r="H723" s="15">
        <v>56.314999999999998</v>
      </c>
      <c r="I723" t="s">
        <v>30</v>
      </c>
      <c r="J723" t="s">
        <v>31</v>
      </c>
      <c r="K723" t="s">
        <v>25</v>
      </c>
      <c r="L723" t="s">
        <v>43</v>
      </c>
    </row>
    <row r="724" spans="1:12">
      <c r="A724" t="s">
        <v>7</v>
      </c>
      <c r="B724" t="s">
        <v>9</v>
      </c>
      <c r="C724" t="s">
        <v>60</v>
      </c>
      <c r="D724" t="s">
        <v>11</v>
      </c>
      <c r="E724" t="s">
        <v>12</v>
      </c>
      <c r="F724" t="s">
        <v>44</v>
      </c>
      <c r="G724" s="13">
        <v>2</v>
      </c>
      <c r="H724" s="15">
        <v>3.218</v>
      </c>
      <c r="I724" t="s">
        <v>30</v>
      </c>
      <c r="J724" t="s">
        <v>38</v>
      </c>
      <c r="K724" t="s">
        <v>16</v>
      </c>
      <c r="L724" t="s">
        <v>17</v>
      </c>
    </row>
    <row r="725" spans="1:12">
      <c r="A725" t="s">
        <v>26</v>
      </c>
      <c r="B725" t="s">
        <v>9</v>
      </c>
      <c r="C725" t="s">
        <v>67</v>
      </c>
      <c r="D725" t="s">
        <v>41</v>
      </c>
      <c r="E725" t="s">
        <v>12</v>
      </c>
      <c r="F725" t="s">
        <v>29</v>
      </c>
      <c r="G725" s="13">
        <v>12</v>
      </c>
      <c r="H725" s="15">
        <v>19.308</v>
      </c>
      <c r="I725" t="s">
        <v>30</v>
      </c>
      <c r="J725" t="s">
        <v>31</v>
      </c>
      <c r="K725" t="s">
        <v>16</v>
      </c>
      <c r="L725" t="s">
        <v>17</v>
      </c>
    </row>
    <row r="726" spans="1:12">
      <c r="A726" t="s">
        <v>26</v>
      </c>
      <c r="B726" t="s">
        <v>9</v>
      </c>
      <c r="C726" t="s">
        <v>40</v>
      </c>
      <c r="D726" t="s">
        <v>11</v>
      </c>
      <c r="E726" t="s">
        <v>28</v>
      </c>
      <c r="F726" t="s">
        <v>29</v>
      </c>
      <c r="G726" s="13">
        <v>20</v>
      </c>
      <c r="H726" s="15">
        <v>32.18</v>
      </c>
      <c r="I726" t="s">
        <v>30</v>
      </c>
      <c r="J726" t="s">
        <v>15</v>
      </c>
      <c r="K726" t="s">
        <v>16</v>
      </c>
      <c r="L726" t="s">
        <v>17</v>
      </c>
    </row>
    <row r="727" spans="1:12">
      <c r="A727" t="s">
        <v>7</v>
      </c>
      <c r="B727" t="s">
        <v>9</v>
      </c>
      <c r="C727" t="s">
        <v>60</v>
      </c>
      <c r="D727" t="s">
        <v>20</v>
      </c>
      <c r="E727" t="s">
        <v>12</v>
      </c>
      <c r="F727" t="s">
        <v>22</v>
      </c>
      <c r="G727" s="13">
        <v>15</v>
      </c>
      <c r="H727" s="15">
        <v>24.134999999999998</v>
      </c>
      <c r="I727" t="s">
        <v>30</v>
      </c>
      <c r="J727" t="s">
        <v>38</v>
      </c>
      <c r="K727" t="s">
        <v>16</v>
      </c>
      <c r="L727" t="s">
        <v>17</v>
      </c>
    </row>
    <row r="728" spans="1:12">
      <c r="A728" t="s">
        <v>18</v>
      </c>
      <c r="B728" t="s">
        <v>9</v>
      </c>
      <c r="C728" t="s">
        <v>40</v>
      </c>
      <c r="D728" t="s">
        <v>20</v>
      </c>
      <c r="E728" t="s">
        <v>45</v>
      </c>
      <c r="F728" t="s">
        <v>44</v>
      </c>
      <c r="G728" s="13">
        <v>2.5</v>
      </c>
      <c r="H728" s="15">
        <v>4.0225</v>
      </c>
      <c r="I728" t="s">
        <v>14</v>
      </c>
      <c r="J728" t="s">
        <v>42</v>
      </c>
      <c r="K728" t="s">
        <v>25</v>
      </c>
      <c r="L728" t="s">
        <v>43</v>
      </c>
    </row>
    <row r="729" spans="1:12">
      <c r="A729" t="s">
        <v>18</v>
      </c>
      <c r="B729" t="s">
        <v>9</v>
      </c>
      <c r="C729" t="s">
        <v>56</v>
      </c>
      <c r="D729" t="s">
        <v>41</v>
      </c>
      <c r="E729" t="s">
        <v>21</v>
      </c>
      <c r="F729" t="s">
        <v>44</v>
      </c>
      <c r="G729" s="13">
        <v>1.4</v>
      </c>
      <c r="H729" s="15">
        <v>2.2525999999999997</v>
      </c>
      <c r="I729" t="s">
        <v>14</v>
      </c>
      <c r="J729" t="s">
        <v>31</v>
      </c>
      <c r="K729" t="s">
        <v>25</v>
      </c>
      <c r="L729" t="s">
        <v>43</v>
      </c>
    </row>
    <row r="730" spans="1:12">
      <c r="A730" t="s">
        <v>39</v>
      </c>
      <c r="B730" t="s">
        <v>9</v>
      </c>
      <c r="C730" t="s">
        <v>10</v>
      </c>
      <c r="D730" t="s">
        <v>27</v>
      </c>
      <c r="E730" t="s">
        <v>28</v>
      </c>
      <c r="F730" t="s">
        <v>29</v>
      </c>
      <c r="G730" s="13">
        <v>20</v>
      </c>
      <c r="H730" s="15">
        <v>32.18</v>
      </c>
      <c r="I730" t="s">
        <v>52</v>
      </c>
      <c r="J730" t="s">
        <v>38</v>
      </c>
      <c r="K730" t="s">
        <v>25</v>
      </c>
      <c r="L730" t="s">
        <v>17</v>
      </c>
    </row>
    <row r="731" spans="1:12">
      <c r="A731" t="s">
        <v>18</v>
      </c>
      <c r="B731" t="s">
        <v>9</v>
      </c>
      <c r="C731" t="s">
        <v>40</v>
      </c>
      <c r="D731" t="s">
        <v>20</v>
      </c>
      <c r="E731" t="s">
        <v>12</v>
      </c>
      <c r="F731" t="s">
        <v>36</v>
      </c>
      <c r="G731" s="13">
        <v>2.5</v>
      </c>
      <c r="H731" s="15">
        <v>4.0225</v>
      </c>
      <c r="I731" t="s">
        <v>49</v>
      </c>
      <c r="J731" t="s">
        <v>24</v>
      </c>
      <c r="K731" t="s">
        <v>25</v>
      </c>
      <c r="L731" t="s">
        <v>17</v>
      </c>
    </row>
    <row r="732" spans="1:12">
      <c r="A732" t="s">
        <v>32</v>
      </c>
      <c r="B732" t="s">
        <v>9</v>
      </c>
      <c r="C732" t="s">
        <v>8</v>
      </c>
      <c r="D732" t="s">
        <v>20</v>
      </c>
      <c r="E732" t="s">
        <v>35</v>
      </c>
      <c r="F732" t="s">
        <v>44</v>
      </c>
      <c r="G732" s="13">
        <v>3.3</v>
      </c>
      <c r="H732" s="15">
        <v>5.3096999999999994</v>
      </c>
      <c r="I732" t="s">
        <v>14</v>
      </c>
      <c r="J732" t="s">
        <v>15</v>
      </c>
      <c r="K732" t="s">
        <v>25</v>
      </c>
      <c r="L732" t="s">
        <v>43</v>
      </c>
    </row>
    <row r="733" spans="1:12">
      <c r="A733" t="s">
        <v>26</v>
      </c>
      <c r="B733" t="s">
        <v>9</v>
      </c>
      <c r="C733" t="s">
        <v>68</v>
      </c>
      <c r="D733" t="s">
        <v>11</v>
      </c>
      <c r="E733" t="s">
        <v>21</v>
      </c>
      <c r="F733" t="s">
        <v>36</v>
      </c>
      <c r="G733" s="13">
        <v>2</v>
      </c>
      <c r="H733" s="15">
        <v>3.218</v>
      </c>
      <c r="I733" t="s">
        <v>49</v>
      </c>
      <c r="J733" t="s">
        <v>31</v>
      </c>
      <c r="K733" t="s">
        <v>25</v>
      </c>
      <c r="L733" t="s">
        <v>17</v>
      </c>
    </row>
    <row r="734" spans="1:12">
      <c r="A734" t="s">
        <v>18</v>
      </c>
      <c r="B734" t="s">
        <v>9</v>
      </c>
      <c r="C734" t="s">
        <v>40</v>
      </c>
      <c r="D734" t="s">
        <v>41</v>
      </c>
      <c r="E734" t="s">
        <v>12</v>
      </c>
      <c r="F734" t="s">
        <v>13</v>
      </c>
      <c r="G734" s="13">
        <v>17</v>
      </c>
      <c r="H734" s="15">
        <v>27.353000000000002</v>
      </c>
      <c r="I734" t="s">
        <v>30</v>
      </c>
      <c r="J734" t="s">
        <v>15</v>
      </c>
      <c r="K734" t="s">
        <v>25</v>
      </c>
      <c r="L734" t="s">
        <v>43</v>
      </c>
    </row>
    <row r="735" spans="1:12">
      <c r="A735" t="s">
        <v>32</v>
      </c>
      <c r="B735" t="s">
        <v>55</v>
      </c>
      <c r="C735" t="s">
        <v>8</v>
      </c>
      <c r="D735" t="s">
        <v>41</v>
      </c>
      <c r="E735" t="s">
        <v>45</v>
      </c>
      <c r="F735" t="s">
        <v>36</v>
      </c>
      <c r="G735" s="13">
        <v>2</v>
      </c>
      <c r="H735" s="15">
        <v>3.218</v>
      </c>
      <c r="I735" t="s">
        <v>14</v>
      </c>
      <c r="J735" t="s">
        <v>42</v>
      </c>
      <c r="K735" t="s">
        <v>25</v>
      </c>
      <c r="L735" t="s">
        <v>43</v>
      </c>
    </row>
    <row r="736" spans="1:12">
      <c r="A736" t="s">
        <v>39</v>
      </c>
      <c r="B736" t="s">
        <v>9</v>
      </c>
      <c r="C736" t="s">
        <v>50</v>
      </c>
      <c r="D736" t="s">
        <v>11</v>
      </c>
      <c r="E736" t="s">
        <v>12</v>
      </c>
      <c r="F736" t="s">
        <v>22</v>
      </c>
      <c r="G736" s="13">
        <v>11</v>
      </c>
      <c r="H736" s="15">
        <v>17.698999999999998</v>
      </c>
      <c r="I736" t="s">
        <v>30</v>
      </c>
      <c r="J736" t="s">
        <v>15</v>
      </c>
      <c r="K736" t="s">
        <v>16</v>
      </c>
      <c r="L736" t="s">
        <v>17</v>
      </c>
    </row>
    <row r="737" spans="1:12">
      <c r="A737" t="s">
        <v>7</v>
      </c>
      <c r="B737" t="s">
        <v>9</v>
      </c>
      <c r="C737" t="s">
        <v>95</v>
      </c>
      <c r="D737" t="s">
        <v>20</v>
      </c>
      <c r="E737" t="s">
        <v>28</v>
      </c>
      <c r="F737" t="s">
        <v>44</v>
      </c>
      <c r="G737" s="13">
        <v>1</v>
      </c>
      <c r="H737" s="15">
        <v>1.609</v>
      </c>
      <c r="I737" t="s">
        <v>23</v>
      </c>
      <c r="J737" t="s">
        <v>31</v>
      </c>
      <c r="K737" t="s">
        <v>16</v>
      </c>
      <c r="L737" t="s">
        <v>43</v>
      </c>
    </row>
    <row r="738" spans="1:12">
      <c r="A738" t="s">
        <v>7</v>
      </c>
      <c r="B738" t="s">
        <v>9</v>
      </c>
      <c r="C738" t="s">
        <v>10</v>
      </c>
      <c r="D738" t="s">
        <v>41</v>
      </c>
      <c r="E738" t="s">
        <v>12</v>
      </c>
      <c r="F738" t="s">
        <v>29</v>
      </c>
      <c r="G738" s="13">
        <v>5</v>
      </c>
      <c r="H738" s="15">
        <v>8.0449999999999999</v>
      </c>
      <c r="I738" s="2" t="s">
        <v>30</v>
      </c>
      <c r="J738" t="s">
        <v>31</v>
      </c>
      <c r="K738" t="s">
        <v>25</v>
      </c>
      <c r="L738" t="s">
        <v>17</v>
      </c>
    </row>
    <row r="739" spans="1:12">
      <c r="A739" t="s">
        <v>18</v>
      </c>
      <c r="B739" t="s">
        <v>9</v>
      </c>
      <c r="C739" t="s">
        <v>34</v>
      </c>
      <c r="D739" t="s">
        <v>47</v>
      </c>
      <c r="E739" t="s">
        <v>35</v>
      </c>
      <c r="F739" t="s">
        <v>44</v>
      </c>
      <c r="G739" s="13">
        <v>1</v>
      </c>
      <c r="H739" s="15">
        <v>1.609</v>
      </c>
      <c r="I739" t="s">
        <v>23</v>
      </c>
      <c r="J739" t="s">
        <v>42</v>
      </c>
      <c r="K739" t="s">
        <v>25</v>
      </c>
      <c r="L739" t="s">
        <v>43</v>
      </c>
    </row>
    <row r="740" spans="1:12">
      <c r="A740" t="s">
        <v>7</v>
      </c>
      <c r="B740" t="s">
        <v>9</v>
      </c>
      <c r="C740" t="s">
        <v>48</v>
      </c>
      <c r="D740" t="s">
        <v>11</v>
      </c>
      <c r="E740" t="s">
        <v>21</v>
      </c>
      <c r="F740" t="s">
        <v>22</v>
      </c>
      <c r="G740" s="13">
        <v>2</v>
      </c>
      <c r="H740" s="15">
        <v>3.218</v>
      </c>
      <c r="I740" t="s">
        <v>23</v>
      </c>
      <c r="J740" t="s">
        <v>31</v>
      </c>
      <c r="K740" t="s">
        <v>25</v>
      </c>
      <c r="L740" t="s">
        <v>17</v>
      </c>
    </row>
    <row r="741" spans="1:12">
      <c r="A741" t="s">
        <v>18</v>
      </c>
      <c r="B741" t="s">
        <v>9</v>
      </c>
      <c r="C741" t="s">
        <v>10</v>
      </c>
      <c r="D741" t="s">
        <v>41</v>
      </c>
      <c r="E741" t="s">
        <v>12</v>
      </c>
      <c r="F741" t="s">
        <v>66</v>
      </c>
      <c r="G741" s="13">
        <v>45</v>
      </c>
      <c r="H741" s="15">
        <v>72.405000000000001</v>
      </c>
      <c r="I741" t="s">
        <v>30</v>
      </c>
      <c r="J741" t="s">
        <v>15</v>
      </c>
      <c r="K741" t="s">
        <v>25</v>
      </c>
      <c r="L741" t="s">
        <v>17</v>
      </c>
    </row>
    <row r="742" spans="1:12">
      <c r="A742" t="s">
        <v>32</v>
      </c>
      <c r="B742" t="s">
        <v>9</v>
      </c>
      <c r="C742" t="s">
        <v>40</v>
      </c>
      <c r="D742" t="s">
        <v>11</v>
      </c>
      <c r="E742" t="s">
        <v>35</v>
      </c>
      <c r="F742" t="s">
        <v>22</v>
      </c>
      <c r="G742" s="13">
        <v>6</v>
      </c>
      <c r="H742" s="15">
        <v>9.6539999999999999</v>
      </c>
      <c r="I742" t="s">
        <v>88</v>
      </c>
      <c r="J742" t="s">
        <v>15</v>
      </c>
      <c r="K742" t="s">
        <v>25</v>
      </c>
      <c r="L742" t="s">
        <v>43</v>
      </c>
    </row>
    <row r="743" spans="1:12">
      <c r="A743" t="s">
        <v>39</v>
      </c>
      <c r="B743" t="s">
        <v>51</v>
      </c>
      <c r="C743" t="s">
        <v>8</v>
      </c>
      <c r="D743" t="s">
        <v>11</v>
      </c>
      <c r="E743" t="s">
        <v>12</v>
      </c>
      <c r="F743" t="s">
        <v>29</v>
      </c>
      <c r="G743" s="13">
        <v>10</v>
      </c>
      <c r="H743" s="15">
        <v>16.09</v>
      </c>
      <c r="I743" t="s">
        <v>14</v>
      </c>
      <c r="J743" t="s">
        <v>38</v>
      </c>
      <c r="K743" t="s">
        <v>16</v>
      </c>
      <c r="L743" t="s">
        <v>17</v>
      </c>
    </row>
    <row r="744" spans="1:12">
      <c r="A744" t="s">
        <v>32</v>
      </c>
      <c r="B744" t="s">
        <v>9</v>
      </c>
      <c r="C744" t="s">
        <v>40</v>
      </c>
      <c r="D744" t="s">
        <v>11</v>
      </c>
      <c r="E744" t="s">
        <v>35</v>
      </c>
      <c r="F744" t="s">
        <v>36</v>
      </c>
      <c r="G744" s="13">
        <v>1.5</v>
      </c>
      <c r="H744" s="15">
        <v>2.4135</v>
      </c>
      <c r="I744" t="s">
        <v>23</v>
      </c>
      <c r="J744" t="s">
        <v>31</v>
      </c>
      <c r="K744" t="s">
        <v>25</v>
      </c>
      <c r="L744" t="s">
        <v>43</v>
      </c>
    </row>
    <row r="745" spans="1:12">
      <c r="A745" t="s">
        <v>18</v>
      </c>
      <c r="B745" t="s">
        <v>9</v>
      </c>
      <c r="C745" t="s">
        <v>60</v>
      </c>
      <c r="D745" t="s">
        <v>11</v>
      </c>
      <c r="E745" t="s">
        <v>35</v>
      </c>
      <c r="F745" t="s">
        <v>22</v>
      </c>
      <c r="G745" s="13">
        <v>13</v>
      </c>
      <c r="H745" s="15">
        <v>20.917000000000002</v>
      </c>
      <c r="I745" t="s">
        <v>30</v>
      </c>
      <c r="J745" t="s">
        <v>15</v>
      </c>
      <c r="K745" t="s">
        <v>25</v>
      </c>
      <c r="L745" t="s">
        <v>17</v>
      </c>
    </row>
    <row r="746" spans="1:12">
      <c r="A746" t="s">
        <v>26</v>
      </c>
      <c r="B746" t="s">
        <v>9</v>
      </c>
      <c r="C746" t="s">
        <v>34</v>
      </c>
      <c r="D746" t="s">
        <v>20</v>
      </c>
      <c r="E746" t="s">
        <v>21</v>
      </c>
      <c r="F746" t="s">
        <v>44</v>
      </c>
      <c r="G746" s="13">
        <v>4</v>
      </c>
      <c r="H746" s="15">
        <v>6.4359999999999999</v>
      </c>
      <c r="I746" t="s">
        <v>30</v>
      </c>
      <c r="J746" t="s">
        <v>31</v>
      </c>
      <c r="K746" t="s">
        <v>25</v>
      </c>
      <c r="L746" t="s">
        <v>43</v>
      </c>
    </row>
    <row r="747" spans="1:12">
      <c r="A747" t="s">
        <v>18</v>
      </c>
      <c r="B747" t="s">
        <v>9</v>
      </c>
      <c r="C747" t="s">
        <v>40</v>
      </c>
      <c r="D747" t="s">
        <v>20</v>
      </c>
      <c r="E747" t="s">
        <v>45</v>
      </c>
      <c r="F747" t="s">
        <v>36</v>
      </c>
      <c r="G747" s="13">
        <v>1</v>
      </c>
      <c r="H747" s="15">
        <v>1.609</v>
      </c>
      <c r="I747" t="s">
        <v>23</v>
      </c>
      <c r="J747" t="s">
        <v>24</v>
      </c>
      <c r="K747" t="s">
        <v>16</v>
      </c>
      <c r="L747" t="s">
        <v>43</v>
      </c>
    </row>
    <row r="748" spans="1:12">
      <c r="A748" t="s">
        <v>18</v>
      </c>
      <c r="B748" t="s">
        <v>9</v>
      </c>
      <c r="C748" t="s">
        <v>40</v>
      </c>
      <c r="D748" t="s">
        <v>8</v>
      </c>
      <c r="E748" t="s">
        <v>28</v>
      </c>
      <c r="F748" t="s">
        <v>29</v>
      </c>
      <c r="G748" s="13">
        <v>32</v>
      </c>
      <c r="H748" s="15">
        <v>51.488</v>
      </c>
      <c r="I748" t="s">
        <v>52</v>
      </c>
      <c r="J748" t="s">
        <v>31</v>
      </c>
      <c r="K748" t="s">
        <v>25</v>
      </c>
      <c r="L748" t="s">
        <v>43</v>
      </c>
    </row>
    <row r="749" spans="1:12">
      <c r="A749" t="s">
        <v>39</v>
      </c>
      <c r="B749" t="s">
        <v>9</v>
      </c>
      <c r="C749" t="s">
        <v>65</v>
      </c>
      <c r="D749" t="s">
        <v>11</v>
      </c>
      <c r="E749" t="s">
        <v>28</v>
      </c>
      <c r="F749" t="s">
        <v>36</v>
      </c>
      <c r="G749" s="13">
        <v>6.4</v>
      </c>
      <c r="H749" s="15">
        <v>10.297600000000001</v>
      </c>
      <c r="I749" t="s">
        <v>14</v>
      </c>
      <c r="J749" t="s">
        <v>15</v>
      </c>
      <c r="K749" t="s">
        <v>25</v>
      </c>
      <c r="L749" t="s">
        <v>17</v>
      </c>
    </row>
    <row r="750" spans="1:12">
      <c r="A750" t="s">
        <v>32</v>
      </c>
      <c r="B750" t="s">
        <v>9</v>
      </c>
      <c r="C750" t="s">
        <v>40</v>
      </c>
      <c r="D750" t="s">
        <v>11</v>
      </c>
      <c r="E750" t="s">
        <v>21</v>
      </c>
      <c r="F750" t="s">
        <v>22</v>
      </c>
      <c r="G750" s="13">
        <v>6</v>
      </c>
      <c r="H750" s="15">
        <v>9.6539999999999999</v>
      </c>
      <c r="I750" t="s">
        <v>14</v>
      </c>
      <c r="J750" t="s">
        <v>42</v>
      </c>
      <c r="K750" t="s">
        <v>25</v>
      </c>
      <c r="L750" t="s">
        <v>17</v>
      </c>
    </row>
    <row r="751" spans="1:12">
      <c r="A751" t="s">
        <v>7</v>
      </c>
      <c r="B751" t="s">
        <v>9</v>
      </c>
      <c r="C751" t="s">
        <v>67</v>
      </c>
      <c r="D751" t="s">
        <v>20</v>
      </c>
      <c r="E751" t="s">
        <v>12</v>
      </c>
      <c r="F751" t="s">
        <v>44</v>
      </c>
      <c r="G751" s="13">
        <v>2.8</v>
      </c>
      <c r="H751" s="15">
        <v>4.5051999999999994</v>
      </c>
      <c r="I751" t="s">
        <v>14</v>
      </c>
      <c r="J751" t="s">
        <v>42</v>
      </c>
      <c r="K751" t="s">
        <v>16</v>
      </c>
      <c r="L751" t="s">
        <v>43</v>
      </c>
    </row>
    <row r="752" spans="1:12">
      <c r="A752" t="s">
        <v>39</v>
      </c>
      <c r="B752" t="s">
        <v>9</v>
      </c>
      <c r="C752" t="s">
        <v>50</v>
      </c>
      <c r="D752" t="s">
        <v>41</v>
      </c>
      <c r="E752" t="s">
        <v>28</v>
      </c>
      <c r="F752" t="s">
        <v>66</v>
      </c>
      <c r="G752" s="13">
        <v>50</v>
      </c>
      <c r="H752" s="15">
        <v>80.45</v>
      </c>
      <c r="I752" t="s">
        <v>30</v>
      </c>
      <c r="J752" t="s">
        <v>42</v>
      </c>
      <c r="K752" t="s">
        <v>25</v>
      </c>
      <c r="L752" t="s">
        <v>17</v>
      </c>
    </row>
    <row r="753" spans="1:12">
      <c r="A753" t="s">
        <v>32</v>
      </c>
      <c r="B753" t="s">
        <v>9</v>
      </c>
      <c r="C753" t="s">
        <v>40</v>
      </c>
      <c r="D753" t="s">
        <v>41</v>
      </c>
      <c r="E753" t="s">
        <v>45</v>
      </c>
      <c r="F753" t="s">
        <v>36</v>
      </c>
      <c r="G753" s="13">
        <v>8</v>
      </c>
      <c r="H753" s="15">
        <v>12.872</v>
      </c>
      <c r="I753" t="s">
        <v>37</v>
      </c>
      <c r="J753" t="s">
        <v>38</v>
      </c>
      <c r="K753" t="s">
        <v>25</v>
      </c>
      <c r="L753" t="s">
        <v>43</v>
      </c>
    </row>
    <row r="754" spans="1:12">
      <c r="A754" t="s">
        <v>18</v>
      </c>
      <c r="B754" t="s">
        <v>9</v>
      </c>
      <c r="C754" t="s">
        <v>40</v>
      </c>
      <c r="D754" t="s">
        <v>20</v>
      </c>
      <c r="E754" t="s">
        <v>28</v>
      </c>
      <c r="F754" t="s">
        <v>36</v>
      </c>
      <c r="G754" s="13">
        <v>5</v>
      </c>
      <c r="H754" s="15">
        <v>8.0449999999999999</v>
      </c>
      <c r="I754" s="2" t="s">
        <v>87</v>
      </c>
      <c r="J754" t="s">
        <v>15</v>
      </c>
      <c r="K754" t="s">
        <v>25</v>
      </c>
      <c r="L754" t="s">
        <v>43</v>
      </c>
    </row>
    <row r="755" spans="1:12">
      <c r="A755" t="s">
        <v>32</v>
      </c>
      <c r="B755" t="s">
        <v>9</v>
      </c>
      <c r="C755" t="s">
        <v>40</v>
      </c>
      <c r="D755" t="s">
        <v>20</v>
      </c>
      <c r="E755" t="s">
        <v>45</v>
      </c>
      <c r="F755" t="s">
        <v>29</v>
      </c>
      <c r="G755" s="13">
        <v>29</v>
      </c>
      <c r="H755" s="15">
        <v>46.661000000000001</v>
      </c>
      <c r="I755" t="s">
        <v>30</v>
      </c>
      <c r="J755" t="s">
        <v>31</v>
      </c>
      <c r="K755" t="s">
        <v>25</v>
      </c>
      <c r="L755" t="s">
        <v>17</v>
      </c>
    </row>
    <row r="756" spans="1:12">
      <c r="A756" t="s">
        <v>32</v>
      </c>
      <c r="B756" t="s">
        <v>9</v>
      </c>
      <c r="C756" t="s">
        <v>40</v>
      </c>
      <c r="D756" t="s">
        <v>20</v>
      </c>
      <c r="E756" t="s">
        <v>35</v>
      </c>
      <c r="F756" t="s">
        <v>13</v>
      </c>
      <c r="G756" s="13">
        <v>6</v>
      </c>
      <c r="H756" s="15">
        <v>9.6539999999999999</v>
      </c>
      <c r="I756" t="s">
        <v>14</v>
      </c>
      <c r="J756" t="s">
        <v>42</v>
      </c>
      <c r="K756" t="s">
        <v>25</v>
      </c>
      <c r="L756" t="s">
        <v>43</v>
      </c>
    </row>
    <row r="757" spans="1:12">
      <c r="A757" t="s">
        <v>32</v>
      </c>
      <c r="B757" t="s">
        <v>9</v>
      </c>
      <c r="C757" t="s">
        <v>40</v>
      </c>
      <c r="D757" t="s">
        <v>20</v>
      </c>
      <c r="E757" t="s">
        <v>45</v>
      </c>
      <c r="F757" t="s">
        <v>62</v>
      </c>
      <c r="G757" s="13">
        <v>0.5</v>
      </c>
      <c r="H757" s="15">
        <v>0.80449999999999999</v>
      </c>
      <c r="I757" t="s">
        <v>23</v>
      </c>
      <c r="J757" t="s">
        <v>31</v>
      </c>
      <c r="K757" t="s">
        <v>25</v>
      </c>
      <c r="L757" t="s">
        <v>43</v>
      </c>
    </row>
    <row r="758" spans="1:12">
      <c r="A758" t="s">
        <v>32</v>
      </c>
      <c r="B758" t="s">
        <v>9</v>
      </c>
      <c r="C758" t="s">
        <v>40</v>
      </c>
      <c r="D758" t="s">
        <v>20</v>
      </c>
      <c r="E758" t="s">
        <v>35</v>
      </c>
      <c r="F758" t="s">
        <v>62</v>
      </c>
      <c r="G758" s="13">
        <v>1.1000000000000001</v>
      </c>
      <c r="H758" s="15">
        <v>1.7699</v>
      </c>
      <c r="I758" t="s">
        <v>54</v>
      </c>
      <c r="J758" t="s">
        <v>31</v>
      </c>
      <c r="K758" t="s">
        <v>25</v>
      </c>
      <c r="L758" t="s">
        <v>43</v>
      </c>
    </row>
    <row r="759" spans="1:12">
      <c r="A759" t="s">
        <v>26</v>
      </c>
      <c r="B759" t="s">
        <v>9</v>
      </c>
      <c r="C759" t="s">
        <v>56</v>
      </c>
      <c r="D759" t="s">
        <v>11</v>
      </c>
      <c r="E759" t="s">
        <v>21</v>
      </c>
      <c r="F759" t="s">
        <v>36</v>
      </c>
      <c r="G759" s="13">
        <v>2</v>
      </c>
      <c r="H759" s="15">
        <v>3.218</v>
      </c>
      <c r="I759" t="s">
        <v>54</v>
      </c>
      <c r="J759" t="s">
        <v>31</v>
      </c>
      <c r="K759" t="s">
        <v>25</v>
      </c>
      <c r="L759" t="s">
        <v>17</v>
      </c>
    </row>
    <row r="760" spans="1:12">
      <c r="A760" t="s">
        <v>58</v>
      </c>
      <c r="B760" t="s">
        <v>8</v>
      </c>
      <c r="C760" t="s">
        <v>8</v>
      </c>
      <c r="D760" t="s">
        <v>8</v>
      </c>
      <c r="E760" t="s">
        <v>8</v>
      </c>
      <c r="F760" t="s">
        <v>8</v>
      </c>
      <c r="G760" s="13" t="s">
        <v>8</v>
      </c>
      <c r="H760" s="15" t="s">
        <v>8</v>
      </c>
      <c r="I760" t="s">
        <v>8</v>
      </c>
      <c r="J760" t="s">
        <v>31</v>
      </c>
      <c r="K760" t="s">
        <v>16</v>
      </c>
      <c r="L760" t="s">
        <v>43</v>
      </c>
    </row>
    <row r="761" spans="1:12">
      <c r="A761" t="s">
        <v>18</v>
      </c>
      <c r="B761" t="s">
        <v>9</v>
      </c>
      <c r="C761" t="s">
        <v>40</v>
      </c>
      <c r="D761" t="s">
        <v>41</v>
      </c>
      <c r="E761" t="s">
        <v>45</v>
      </c>
      <c r="F761" t="s">
        <v>22</v>
      </c>
      <c r="G761" s="13">
        <v>15</v>
      </c>
      <c r="H761" s="15">
        <v>24.134999999999998</v>
      </c>
      <c r="I761" t="s">
        <v>30</v>
      </c>
      <c r="J761" t="s">
        <v>53</v>
      </c>
      <c r="K761" t="s">
        <v>25</v>
      </c>
      <c r="L761" t="s">
        <v>43</v>
      </c>
    </row>
    <row r="762" spans="1:12">
      <c r="A762" t="s">
        <v>32</v>
      </c>
      <c r="B762" t="s">
        <v>9</v>
      </c>
      <c r="C762" t="s">
        <v>68</v>
      </c>
      <c r="D762" t="s">
        <v>11</v>
      </c>
      <c r="E762" t="s">
        <v>28</v>
      </c>
      <c r="F762" t="s">
        <v>44</v>
      </c>
      <c r="G762" s="13">
        <v>1.5</v>
      </c>
      <c r="H762" s="15">
        <v>2.4135</v>
      </c>
      <c r="I762" t="s">
        <v>14</v>
      </c>
      <c r="J762" t="s">
        <v>38</v>
      </c>
      <c r="K762" t="s">
        <v>16</v>
      </c>
      <c r="L762" t="s">
        <v>43</v>
      </c>
    </row>
    <row r="763" spans="1:12">
      <c r="A763" t="s">
        <v>7</v>
      </c>
      <c r="B763" t="s">
        <v>9</v>
      </c>
      <c r="C763" t="s">
        <v>59</v>
      </c>
      <c r="D763" t="s">
        <v>20</v>
      </c>
      <c r="E763" t="s">
        <v>35</v>
      </c>
      <c r="F763" t="s">
        <v>29</v>
      </c>
      <c r="G763" s="13">
        <v>12</v>
      </c>
      <c r="H763" s="15">
        <v>19.308</v>
      </c>
      <c r="I763" t="s">
        <v>52</v>
      </c>
      <c r="J763" t="s">
        <v>31</v>
      </c>
      <c r="K763" t="s">
        <v>25</v>
      </c>
      <c r="L763" t="s">
        <v>43</v>
      </c>
    </row>
    <row r="764" spans="1:12">
      <c r="A764" t="s">
        <v>26</v>
      </c>
      <c r="B764" t="s">
        <v>9</v>
      </c>
      <c r="C764" t="s">
        <v>70</v>
      </c>
      <c r="D764" t="s">
        <v>41</v>
      </c>
      <c r="E764" t="s">
        <v>12</v>
      </c>
      <c r="F764" t="s">
        <v>29</v>
      </c>
      <c r="G764" s="13">
        <v>36</v>
      </c>
      <c r="H764" s="15">
        <v>57.923999999999999</v>
      </c>
      <c r="I764" t="s">
        <v>30</v>
      </c>
      <c r="J764" t="s">
        <v>31</v>
      </c>
      <c r="K764" t="s">
        <v>25</v>
      </c>
      <c r="L764" t="s">
        <v>17</v>
      </c>
    </row>
    <row r="765" spans="1:12">
      <c r="A765" t="s">
        <v>32</v>
      </c>
      <c r="B765" t="s">
        <v>9</v>
      </c>
      <c r="C765" t="s">
        <v>46</v>
      </c>
      <c r="D765" t="s">
        <v>41</v>
      </c>
      <c r="E765" t="s">
        <v>35</v>
      </c>
      <c r="F765" t="s">
        <v>44</v>
      </c>
      <c r="G765" s="13">
        <v>3</v>
      </c>
      <c r="H765" s="15">
        <v>4.827</v>
      </c>
      <c r="I765" t="s">
        <v>14</v>
      </c>
      <c r="J765" t="s">
        <v>42</v>
      </c>
      <c r="K765" t="s">
        <v>25</v>
      </c>
      <c r="L765" t="s">
        <v>43</v>
      </c>
    </row>
    <row r="766" spans="1:12">
      <c r="A766" t="s">
        <v>39</v>
      </c>
      <c r="B766" t="s">
        <v>51</v>
      </c>
      <c r="C766" t="s">
        <v>8</v>
      </c>
      <c r="D766" t="s">
        <v>27</v>
      </c>
      <c r="E766" t="s">
        <v>35</v>
      </c>
      <c r="F766" t="s">
        <v>66</v>
      </c>
      <c r="G766" s="13">
        <v>36.4</v>
      </c>
      <c r="H766" s="15">
        <v>58.567599999999999</v>
      </c>
      <c r="I766" t="s">
        <v>30</v>
      </c>
      <c r="J766" t="s">
        <v>42</v>
      </c>
      <c r="K766" t="s">
        <v>16</v>
      </c>
      <c r="L766" t="s">
        <v>17</v>
      </c>
    </row>
    <row r="767" spans="1:12">
      <c r="A767" t="s">
        <v>18</v>
      </c>
      <c r="B767" t="s">
        <v>9</v>
      </c>
      <c r="C767" t="s">
        <v>84</v>
      </c>
      <c r="D767" t="s">
        <v>20</v>
      </c>
      <c r="E767" t="s">
        <v>35</v>
      </c>
      <c r="F767" t="s">
        <v>22</v>
      </c>
      <c r="G767" s="13">
        <v>2.2000000000000002</v>
      </c>
      <c r="H767" s="15">
        <v>3.5398000000000001</v>
      </c>
      <c r="I767" t="s">
        <v>49</v>
      </c>
      <c r="J767" t="s">
        <v>31</v>
      </c>
      <c r="K767" t="s">
        <v>16</v>
      </c>
      <c r="L767" t="s">
        <v>43</v>
      </c>
    </row>
    <row r="768" spans="1:12">
      <c r="A768" t="s">
        <v>39</v>
      </c>
      <c r="B768" t="s">
        <v>9</v>
      </c>
      <c r="C768" t="s">
        <v>71</v>
      </c>
      <c r="D768" t="s">
        <v>27</v>
      </c>
      <c r="E768" t="s">
        <v>64</v>
      </c>
      <c r="F768" t="s">
        <v>66</v>
      </c>
      <c r="G768" s="13">
        <v>45</v>
      </c>
      <c r="H768" s="15">
        <v>72.405000000000001</v>
      </c>
      <c r="I768" t="s">
        <v>30</v>
      </c>
      <c r="J768" t="s">
        <v>31</v>
      </c>
      <c r="K768" t="s">
        <v>25</v>
      </c>
      <c r="L768" t="s">
        <v>17</v>
      </c>
    </row>
    <row r="769" spans="1:12">
      <c r="A769" t="s">
        <v>32</v>
      </c>
      <c r="B769" t="s">
        <v>9</v>
      </c>
      <c r="C769" t="s">
        <v>10</v>
      </c>
      <c r="D769" t="s">
        <v>41</v>
      </c>
      <c r="E769" t="s">
        <v>28</v>
      </c>
      <c r="F769" t="s">
        <v>36</v>
      </c>
      <c r="G769" s="13">
        <v>10</v>
      </c>
      <c r="H769" s="15">
        <v>16.09</v>
      </c>
      <c r="I769" t="s">
        <v>30</v>
      </c>
      <c r="J769" t="s">
        <v>38</v>
      </c>
      <c r="K769" t="s">
        <v>16</v>
      </c>
      <c r="L769" t="s">
        <v>17</v>
      </c>
    </row>
    <row r="770" spans="1:12">
      <c r="A770" t="s">
        <v>26</v>
      </c>
      <c r="B770" t="s">
        <v>9</v>
      </c>
      <c r="C770" t="s">
        <v>80</v>
      </c>
      <c r="D770" t="s">
        <v>27</v>
      </c>
      <c r="E770" t="s">
        <v>45</v>
      </c>
      <c r="F770" t="s">
        <v>29</v>
      </c>
      <c r="G770" s="13">
        <v>38</v>
      </c>
      <c r="H770" s="15">
        <v>61.141999999999996</v>
      </c>
      <c r="I770" t="s">
        <v>37</v>
      </c>
      <c r="J770" t="s">
        <v>15</v>
      </c>
      <c r="K770" t="s">
        <v>25</v>
      </c>
      <c r="L770" t="s">
        <v>17</v>
      </c>
    </row>
    <row r="771" spans="1:12">
      <c r="A771" t="s">
        <v>18</v>
      </c>
      <c r="B771" t="s">
        <v>9</v>
      </c>
      <c r="C771" t="s">
        <v>78</v>
      </c>
      <c r="D771" t="s">
        <v>41</v>
      </c>
      <c r="E771" t="s">
        <v>12</v>
      </c>
      <c r="F771" t="s">
        <v>36</v>
      </c>
      <c r="G771" s="13">
        <v>15</v>
      </c>
      <c r="H771" s="15">
        <v>24.134999999999998</v>
      </c>
      <c r="I771" t="s">
        <v>88</v>
      </c>
      <c r="J771" t="s">
        <v>15</v>
      </c>
      <c r="K771" t="s">
        <v>25</v>
      </c>
      <c r="L771" t="s">
        <v>17</v>
      </c>
    </row>
    <row r="772" spans="1:12">
      <c r="A772" t="s">
        <v>7</v>
      </c>
      <c r="B772" t="s">
        <v>9</v>
      </c>
      <c r="C772" t="s">
        <v>10</v>
      </c>
      <c r="D772" t="s">
        <v>11</v>
      </c>
      <c r="E772" t="s">
        <v>28</v>
      </c>
      <c r="F772" t="s">
        <v>22</v>
      </c>
      <c r="G772" s="13">
        <v>18</v>
      </c>
      <c r="H772" s="15">
        <v>28.962</v>
      </c>
      <c r="I772" t="s">
        <v>52</v>
      </c>
      <c r="J772" t="s">
        <v>31</v>
      </c>
      <c r="K772" t="s">
        <v>25</v>
      </c>
      <c r="L772" t="s">
        <v>17</v>
      </c>
    </row>
    <row r="773" spans="1:12">
      <c r="A773" t="s">
        <v>26</v>
      </c>
      <c r="B773" t="s">
        <v>9</v>
      </c>
      <c r="C773" t="s">
        <v>78</v>
      </c>
      <c r="D773" t="s">
        <v>27</v>
      </c>
      <c r="E773" t="s">
        <v>12</v>
      </c>
      <c r="F773" t="s">
        <v>13</v>
      </c>
      <c r="G773" s="13">
        <v>15</v>
      </c>
      <c r="H773" s="15">
        <v>24.134999999999998</v>
      </c>
      <c r="I773" t="s">
        <v>37</v>
      </c>
      <c r="J773" t="s">
        <v>38</v>
      </c>
      <c r="K773" t="s">
        <v>25</v>
      </c>
      <c r="L773" t="s">
        <v>17</v>
      </c>
    </row>
    <row r="774" spans="1:12">
      <c r="A774" t="s">
        <v>26</v>
      </c>
      <c r="B774" t="s">
        <v>9</v>
      </c>
      <c r="C774" t="s">
        <v>10</v>
      </c>
      <c r="D774" t="s">
        <v>11</v>
      </c>
      <c r="E774" t="s">
        <v>12</v>
      </c>
      <c r="F774" t="s">
        <v>36</v>
      </c>
      <c r="G774" s="13">
        <v>3</v>
      </c>
      <c r="H774" s="15">
        <v>4.827</v>
      </c>
      <c r="I774" t="s">
        <v>14</v>
      </c>
      <c r="J774" t="s">
        <v>42</v>
      </c>
      <c r="K774" t="s">
        <v>25</v>
      </c>
      <c r="L774" t="s">
        <v>17</v>
      </c>
    </row>
    <row r="775" spans="1:12">
      <c r="A775" t="s">
        <v>39</v>
      </c>
      <c r="B775" t="s">
        <v>9</v>
      </c>
      <c r="C775" t="s">
        <v>10</v>
      </c>
      <c r="D775" t="s">
        <v>41</v>
      </c>
      <c r="E775" t="s">
        <v>12</v>
      </c>
      <c r="F775" t="s">
        <v>36</v>
      </c>
      <c r="G775" s="13">
        <v>2</v>
      </c>
      <c r="H775" s="15">
        <v>3.218</v>
      </c>
      <c r="I775" t="s">
        <v>23</v>
      </c>
      <c r="J775" t="s">
        <v>15</v>
      </c>
      <c r="K775" t="s">
        <v>25</v>
      </c>
      <c r="L775" t="s">
        <v>17</v>
      </c>
    </row>
    <row r="776" spans="1:12">
      <c r="A776" t="s">
        <v>7</v>
      </c>
      <c r="B776" t="s">
        <v>9</v>
      </c>
      <c r="C776" t="s">
        <v>10</v>
      </c>
      <c r="D776" t="s">
        <v>41</v>
      </c>
      <c r="E776" t="s">
        <v>12</v>
      </c>
      <c r="F776" t="s">
        <v>22</v>
      </c>
      <c r="G776" s="13">
        <v>8</v>
      </c>
      <c r="H776" s="15">
        <v>12.872</v>
      </c>
      <c r="I776" t="s">
        <v>49</v>
      </c>
      <c r="J776" t="s">
        <v>42</v>
      </c>
      <c r="K776" t="s">
        <v>25</v>
      </c>
      <c r="L776" t="s">
        <v>17</v>
      </c>
    </row>
    <row r="777" spans="1:12">
      <c r="A777" t="s">
        <v>39</v>
      </c>
      <c r="B777" t="s">
        <v>9</v>
      </c>
      <c r="C777" t="s">
        <v>10</v>
      </c>
      <c r="D777" t="s">
        <v>41</v>
      </c>
      <c r="E777" t="s">
        <v>28</v>
      </c>
      <c r="F777" t="s">
        <v>36</v>
      </c>
      <c r="G777" s="13">
        <v>4.4000000000000004</v>
      </c>
      <c r="H777" s="15">
        <v>7.0796000000000001</v>
      </c>
      <c r="I777" t="s">
        <v>30</v>
      </c>
      <c r="J777" t="s">
        <v>42</v>
      </c>
      <c r="K777" t="s">
        <v>16</v>
      </c>
      <c r="L777" t="s">
        <v>17</v>
      </c>
    </row>
    <row r="778" spans="1:12">
      <c r="A778" t="s">
        <v>32</v>
      </c>
      <c r="B778" t="s">
        <v>9</v>
      </c>
      <c r="C778" t="s">
        <v>71</v>
      </c>
      <c r="D778" t="s">
        <v>27</v>
      </c>
      <c r="E778" t="s">
        <v>12</v>
      </c>
      <c r="F778" t="s">
        <v>13</v>
      </c>
      <c r="G778" s="13">
        <v>30</v>
      </c>
      <c r="H778" s="15">
        <v>48.269999999999996</v>
      </c>
      <c r="I778" t="s">
        <v>30</v>
      </c>
      <c r="J778" t="s">
        <v>15</v>
      </c>
      <c r="K778" t="s">
        <v>25</v>
      </c>
      <c r="L778" t="s">
        <v>17</v>
      </c>
    </row>
    <row r="779" spans="1:12">
      <c r="A779" t="s">
        <v>7</v>
      </c>
      <c r="B779" t="s">
        <v>9</v>
      </c>
      <c r="C779" t="s">
        <v>78</v>
      </c>
      <c r="D779" t="s">
        <v>41</v>
      </c>
      <c r="E779" t="s">
        <v>21</v>
      </c>
      <c r="F779" t="s">
        <v>29</v>
      </c>
      <c r="G779" s="13">
        <v>30</v>
      </c>
      <c r="H779" s="15">
        <v>48.269999999999996</v>
      </c>
      <c r="I779" t="s">
        <v>30</v>
      </c>
      <c r="J779" t="s">
        <v>38</v>
      </c>
      <c r="K779" t="s">
        <v>25</v>
      </c>
      <c r="L779" t="s">
        <v>17</v>
      </c>
    </row>
    <row r="780" spans="1:12">
      <c r="A780" t="s">
        <v>32</v>
      </c>
      <c r="B780" t="s">
        <v>9</v>
      </c>
      <c r="C780" t="s">
        <v>80</v>
      </c>
      <c r="D780" t="s">
        <v>11</v>
      </c>
      <c r="E780" t="s">
        <v>21</v>
      </c>
      <c r="F780" t="s">
        <v>13</v>
      </c>
      <c r="G780" s="13">
        <v>13</v>
      </c>
      <c r="H780" s="15">
        <v>20.917000000000002</v>
      </c>
      <c r="I780" t="s">
        <v>30</v>
      </c>
      <c r="J780" t="s">
        <v>31</v>
      </c>
      <c r="K780" t="s">
        <v>25</v>
      </c>
      <c r="L780" t="s">
        <v>17</v>
      </c>
    </row>
    <row r="781" spans="1:12">
      <c r="A781" t="s">
        <v>32</v>
      </c>
      <c r="B781" t="s">
        <v>9</v>
      </c>
      <c r="C781" t="s">
        <v>78</v>
      </c>
      <c r="D781" t="s">
        <v>27</v>
      </c>
      <c r="E781" t="s">
        <v>21</v>
      </c>
      <c r="F781" t="s">
        <v>36</v>
      </c>
      <c r="G781" s="13">
        <v>7</v>
      </c>
      <c r="H781" s="15">
        <v>11.263</v>
      </c>
      <c r="I781" t="s">
        <v>30</v>
      </c>
      <c r="J781" t="s">
        <v>31</v>
      </c>
      <c r="K781" t="s">
        <v>25</v>
      </c>
      <c r="L781" t="s">
        <v>17</v>
      </c>
    </row>
    <row r="782" spans="1:12">
      <c r="A782" t="s">
        <v>32</v>
      </c>
      <c r="B782" t="s">
        <v>9</v>
      </c>
      <c r="C782" t="s">
        <v>8</v>
      </c>
      <c r="D782" t="s">
        <v>41</v>
      </c>
      <c r="E782" t="s">
        <v>64</v>
      </c>
      <c r="F782" t="s">
        <v>44</v>
      </c>
      <c r="G782" s="13">
        <v>1</v>
      </c>
      <c r="H782" s="15">
        <v>1.609</v>
      </c>
      <c r="I782" t="s">
        <v>23</v>
      </c>
      <c r="J782" t="s">
        <v>15</v>
      </c>
      <c r="K782" t="s">
        <v>16</v>
      </c>
      <c r="L782" t="s">
        <v>17</v>
      </c>
    </row>
    <row r="783" spans="1:12">
      <c r="A783" t="s">
        <v>7</v>
      </c>
      <c r="B783" t="s">
        <v>9</v>
      </c>
      <c r="C783" t="s">
        <v>8</v>
      </c>
      <c r="D783" t="s">
        <v>11</v>
      </c>
      <c r="E783" t="s">
        <v>21</v>
      </c>
      <c r="F783" t="s">
        <v>29</v>
      </c>
      <c r="G783" s="13">
        <v>23</v>
      </c>
      <c r="H783" s="15">
        <v>37.006999999999998</v>
      </c>
      <c r="I783" t="s">
        <v>30</v>
      </c>
      <c r="J783" t="s">
        <v>38</v>
      </c>
      <c r="K783" t="s">
        <v>25</v>
      </c>
      <c r="L783" t="s">
        <v>17</v>
      </c>
    </row>
    <row r="784" spans="1:12">
      <c r="A784" t="s">
        <v>32</v>
      </c>
      <c r="B784" t="s">
        <v>9</v>
      </c>
      <c r="C784" t="s">
        <v>80</v>
      </c>
      <c r="D784" t="s">
        <v>41</v>
      </c>
      <c r="E784" t="s">
        <v>12</v>
      </c>
      <c r="F784" t="s">
        <v>36</v>
      </c>
      <c r="G784" s="13">
        <v>2</v>
      </c>
      <c r="H784" s="15">
        <v>3.218</v>
      </c>
      <c r="I784" t="s">
        <v>23</v>
      </c>
      <c r="J784" t="s">
        <v>31</v>
      </c>
      <c r="K784" t="s">
        <v>25</v>
      </c>
      <c r="L784" t="s">
        <v>17</v>
      </c>
    </row>
    <row r="785" spans="1:12">
      <c r="A785" t="s">
        <v>32</v>
      </c>
      <c r="B785" t="s">
        <v>9</v>
      </c>
      <c r="C785" t="s">
        <v>60</v>
      </c>
      <c r="D785" t="s">
        <v>72</v>
      </c>
      <c r="E785" t="s">
        <v>64</v>
      </c>
      <c r="F785" t="s">
        <v>36</v>
      </c>
      <c r="G785" s="13">
        <v>3</v>
      </c>
      <c r="H785" s="15">
        <v>4.827</v>
      </c>
      <c r="I785" t="s">
        <v>30</v>
      </c>
      <c r="J785" t="s">
        <v>38</v>
      </c>
      <c r="K785" t="s">
        <v>16</v>
      </c>
      <c r="L785" t="s">
        <v>17</v>
      </c>
    </row>
    <row r="786" spans="1:12">
      <c r="A786" t="s">
        <v>39</v>
      </c>
      <c r="B786" t="s">
        <v>9</v>
      </c>
      <c r="C786" t="s">
        <v>10</v>
      </c>
      <c r="D786" t="s">
        <v>27</v>
      </c>
      <c r="E786" t="s">
        <v>12</v>
      </c>
      <c r="F786" t="s">
        <v>13</v>
      </c>
      <c r="G786" s="13">
        <v>12</v>
      </c>
      <c r="H786" s="15">
        <v>19.308</v>
      </c>
      <c r="I786" t="s">
        <v>30</v>
      </c>
      <c r="J786" t="s">
        <v>38</v>
      </c>
      <c r="K786" t="s">
        <v>25</v>
      </c>
      <c r="L786" t="s">
        <v>17</v>
      </c>
    </row>
    <row r="787" spans="1:12">
      <c r="A787" t="s">
        <v>26</v>
      </c>
      <c r="B787" t="s">
        <v>9</v>
      </c>
      <c r="C787" t="s">
        <v>103</v>
      </c>
      <c r="D787" t="s">
        <v>27</v>
      </c>
      <c r="E787" t="s">
        <v>28</v>
      </c>
      <c r="F787" t="s">
        <v>62</v>
      </c>
      <c r="G787" s="13">
        <v>3</v>
      </c>
      <c r="H787" s="15">
        <v>4.827</v>
      </c>
      <c r="I787" t="s">
        <v>30</v>
      </c>
      <c r="J787" t="s">
        <v>15</v>
      </c>
      <c r="K787" t="s">
        <v>16</v>
      </c>
      <c r="L787" t="s">
        <v>17</v>
      </c>
    </row>
    <row r="788" spans="1:12">
      <c r="A788" t="s">
        <v>18</v>
      </c>
      <c r="B788" t="s">
        <v>9</v>
      </c>
      <c r="C788" t="s">
        <v>80</v>
      </c>
      <c r="D788" t="s">
        <v>27</v>
      </c>
      <c r="E788" t="s">
        <v>21</v>
      </c>
      <c r="F788" t="s">
        <v>62</v>
      </c>
      <c r="G788" s="13">
        <v>1</v>
      </c>
      <c r="H788" s="15">
        <v>1.609</v>
      </c>
      <c r="I788" t="s">
        <v>23</v>
      </c>
      <c r="J788" t="s">
        <v>38</v>
      </c>
      <c r="K788" t="s">
        <v>25</v>
      </c>
      <c r="L788" t="s">
        <v>17</v>
      </c>
    </row>
    <row r="789" spans="1:12">
      <c r="A789" t="s">
        <v>18</v>
      </c>
      <c r="B789" t="s">
        <v>9</v>
      </c>
      <c r="C789" t="s">
        <v>60</v>
      </c>
      <c r="D789" t="s">
        <v>20</v>
      </c>
      <c r="E789" t="s">
        <v>45</v>
      </c>
      <c r="F789" t="s">
        <v>29</v>
      </c>
      <c r="G789" s="13">
        <v>11</v>
      </c>
      <c r="H789" s="15">
        <v>17.698999999999998</v>
      </c>
      <c r="I789" t="s">
        <v>52</v>
      </c>
      <c r="J789" t="s">
        <v>15</v>
      </c>
      <c r="K789" t="s">
        <v>25</v>
      </c>
      <c r="L789" t="s">
        <v>17</v>
      </c>
    </row>
    <row r="790" spans="1:12">
      <c r="A790" t="s">
        <v>58</v>
      </c>
      <c r="B790" t="s">
        <v>9</v>
      </c>
      <c r="C790" t="s">
        <v>78</v>
      </c>
      <c r="D790" t="s">
        <v>41</v>
      </c>
      <c r="E790" t="s">
        <v>12</v>
      </c>
      <c r="F790" t="s">
        <v>44</v>
      </c>
      <c r="G790" s="13" t="s">
        <v>8</v>
      </c>
      <c r="H790" s="15" t="s">
        <v>8</v>
      </c>
      <c r="I790" t="s">
        <v>37</v>
      </c>
      <c r="J790" t="s">
        <v>31</v>
      </c>
      <c r="K790" t="s">
        <v>25</v>
      </c>
      <c r="L790" t="s">
        <v>17</v>
      </c>
    </row>
    <row r="791" spans="1:12">
      <c r="A791" t="s">
        <v>18</v>
      </c>
      <c r="B791" t="s">
        <v>9</v>
      </c>
      <c r="C791" t="s">
        <v>78</v>
      </c>
      <c r="D791" t="s">
        <v>72</v>
      </c>
      <c r="E791" t="s">
        <v>12</v>
      </c>
      <c r="F791" t="s">
        <v>44</v>
      </c>
      <c r="G791" s="13">
        <v>6</v>
      </c>
      <c r="H791" s="15">
        <v>9.6539999999999999</v>
      </c>
      <c r="I791" s="2" t="s">
        <v>30</v>
      </c>
      <c r="J791" t="s">
        <v>38</v>
      </c>
      <c r="K791" t="s">
        <v>25</v>
      </c>
      <c r="L791" t="s">
        <v>17</v>
      </c>
    </row>
    <row r="792" spans="1:12">
      <c r="A792" t="s">
        <v>18</v>
      </c>
      <c r="B792" t="s">
        <v>9</v>
      </c>
      <c r="C792" t="s">
        <v>8</v>
      </c>
      <c r="D792" t="s">
        <v>27</v>
      </c>
      <c r="E792" t="s">
        <v>35</v>
      </c>
      <c r="F792" t="s">
        <v>29</v>
      </c>
      <c r="G792" s="13">
        <v>28</v>
      </c>
      <c r="H792" s="15">
        <v>45.052</v>
      </c>
      <c r="I792" t="s">
        <v>30</v>
      </c>
      <c r="J792" t="s">
        <v>38</v>
      </c>
      <c r="K792" t="s">
        <v>25</v>
      </c>
      <c r="L792" t="s">
        <v>17</v>
      </c>
    </row>
    <row r="793" spans="1:12">
      <c r="A793" t="s">
        <v>32</v>
      </c>
      <c r="B793" t="s">
        <v>9</v>
      </c>
      <c r="C793" t="s">
        <v>10</v>
      </c>
      <c r="D793" t="s">
        <v>47</v>
      </c>
      <c r="E793" t="s">
        <v>21</v>
      </c>
      <c r="F793" t="s">
        <v>36</v>
      </c>
      <c r="G793" s="13">
        <v>3</v>
      </c>
      <c r="H793" s="15">
        <v>4.827</v>
      </c>
      <c r="I793" t="s">
        <v>30</v>
      </c>
      <c r="J793" t="s">
        <v>15</v>
      </c>
      <c r="K793" t="s">
        <v>16</v>
      </c>
      <c r="L793" t="s">
        <v>17</v>
      </c>
    </row>
    <row r="794" spans="1:12">
      <c r="A794" t="s">
        <v>32</v>
      </c>
      <c r="B794" t="s">
        <v>57</v>
      </c>
      <c r="C794" t="s">
        <v>8</v>
      </c>
      <c r="D794" t="s">
        <v>47</v>
      </c>
      <c r="E794" t="s">
        <v>33</v>
      </c>
      <c r="F794" t="s">
        <v>44</v>
      </c>
      <c r="G794" s="13">
        <v>3.9</v>
      </c>
      <c r="H794" s="15">
        <v>6.2751000000000001</v>
      </c>
      <c r="I794" t="s">
        <v>37</v>
      </c>
      <c r="J794" t="s">
        <v>15</v>
      </c>
      <c r="K794" t="s">
        <v>16</v>
      </c>
      <c r="L794" t="s">
        <v>82</v>
      </c>
    </row>
    <row r="795" spans="1:12">
      <c r="A795" t="s">
        <v>7</v>
      </c>
      <c r="B795" t="s">
        <v>9</v>
      </c>
      <c r="C795" t="s">
        <v>10</v>
      </c>
      <c r="D795" t="s">
        <v>20</v>
      </c>
      <c r="E795" t="s">
        <v>35</v>
      </c>
      <c r="F795" t="s">
        <v>22</v>
      </c>
      <c r="G795" s="13">
        <v>15</v>
      </c>
      <c r="H795" s="15">
        <v>24.134999999999998</v>
      </c>
      <c r="I795" t="s">
        <v>30</v>
      </c>
      <c r="J795" t="s">
        <v>15</v>
      </c>
      <c r="K795" t="s">
        <v>25</v>
      </c>
      <c r="L795" t="s">
        <v>17</v>
      </c>
    </row>
    <row r="796" spans="1:12">
      <c r="A796" t="s">
        <v>18</v>
      </c>
      <c r="B796" t="s">
        <v>9</v>
      </c>
      <c r="C796" t="s">
        <v>78</v>
      </c>
      <c r="D796" t="s">
        <v>27</v>
      </c>
      <c r="E796" t="s">
        <v>35</v>
      </c>
      <c r="F796" t="s">
        <v>36</v>
      </c>
      <c r="G796" s="13">
        <v>6</v>
      </c>
      <c r="H796" s="15">
        <v>9.6539999999999999</v>
      </c>
      <c r="I796" t="s">
        <v>30</v>
      </c>
      <c r="J796" t="s">
        <v>38</v>
      </c>
      <c r="K796" t="s">
        <v>25</v>
      </c>
      <c r="L796" t="s">
        <v>17</v>
      </c>
    </row>
    <row r="797" spans="1:12">
      <c r="A797" t="s">
        <v>39</v>
      </c>
      <c r="B797" t="s">
        <v>9</v>
      </c>
      <c r="C797" t="s">
        <v>76</v>
      </c>
      <c r="D797" t="s">
        <v>20</v>
      </c>
      <c r="E797" t="s">
        <v>21</v>
      </c>
      <c r="F797" t="s">
        <v>66</v>
      </c>
      <c r="G797" s="13">
        <v>102</v>
      </c>
      <c r="H797" s="15">
        <v>164.11799999999999</v>
      </c>
      <c r="I797" t="s">
        <v>52</v>
      </c>
      <c r="J797" t="s">
        <v>53</v>
      </c>
      <c r="K797" t="s">
        <v>25</v>
      </c>
      <c r="L797" t="s">
        <v>43</v>
      </c>
    </row>
    <row r="798" spans="1:12">
      <c r="A798" t="s">
        <v>7</v>
      </c>
      <c r="B798" t="s">
        <v>9</v>
      </c>
      <c r="C798" t="s">
        <v>10</v>
      </c>
      <c r="D798" t="s">
        <v>41</v>
      </c>
      <c r="E798" t="s">
        <v>28</v>
      </c>
      <c r="F798" t="s">
        <v>44</v>
      </c>
      <c r="G798" s="13">
        <v>3</v>
      </c>
      <c r="H798" s="15">
        <v>4.827</v>
      </c>
      <c r="I798" t="s">
        <v>14</v>
      </c>
      <c r="J798" t="s">
        <v>42</v>
      </c>
      <c r="K798" t="s">
        <v>25</v>
      </c>
      <c r="L798" t="s">
        <v>17</v>
      </c>
    </row>
    <row r="799" spans="1:12">
      <c r="A799" t="s">
        <v>32</v>
      </c>
      <c r="B799" t="s">
        <v>9</v>
      </c>
      <c r="C799" t="s">
        <v>8</v>
      </c>
      <c r="D799" t="s">
        <v>72</v>
      </c>
      <c r="E799" t="s">
        <v>64</v>
      </c>
      <c r="F799" t="s">
        <v>36</v>
      </c>
      <c r="G799" s="13">
        <v>2</v>
      </c>
      <c r="H799" s="15">
        <v>3.218</v>
      </c>
      <c r="I799" t="s">
        <v>23</v>
      </c>
      <c r="J799" t="s">
        <v>53</v>
      </c>
      <c r="K799" t="s">
        <v>25</v>
      </c>
      <c r="L799" t="s">
        <v>17</v>
      </c>
    </row>
    <row r="800" spans="1:12">
      <c r="A800" t="s">
        <v>7</v>
      </c>
      <c r="B800" t="s">
        <v>9</v>
      </c>
      <c r="C800" t="s">
        <v>10</v>
      </c>
      <c r="D800" t="s">
        <v>11</v>
      </c>
      <c r="E800" t="s">
        <v>28</v>
      </c>
      <c r="F800" t="s">
        <v>13</v>
      </c>
      <c r="G800" s="13">
        <v>4</v>
      </c>
      <c r="H800" s="15">
        <v>6.4359999999999999</v>
      </c>
      <c r="I800" t="s">
        <v>49</v>
      </c>
      <c r="J800" t="s">
        <v>42</v>
      </c>
      <c r="K800" t="s">
        <v>25</v>
      </c>
      <c r="L800" t="s">
        <v>17</v>
      </c>
    </row>
    <row r="801" spans="1:12">
      <c r="A801" t="s">
        <v>39</v>
      </c>
      <c r="B801" t="s">
        <v>9</v>
      </c>
      <c r="C801" t="s">
        <v>80</v>
      </c>
      <c r="D801" t="s">
        <v>41</v>
      </c>
      <c r="E801" t="s">
        <v>12</v>
      </c>
      <c r="F801" t="s">
        <v>22</v>
      </c>
      <c r="G801" s="13">
        <v>11</v>
      </c>
      <c r="H801" s="15">
        <v>17.698999999999998</v>
      </c>
      <c r="I801" t="s">
        <v>30</v>
      </c>
      <c r="J801" t="s">
        <v>38</v>
      </c>
      <c r="K801" t="s">
        <v>25</v>
      </c>
      <c r="L801" t="s">
        <v>17</v>
      </c>
    </row>
    <row r="802" spans="1:12">
      <c r="A802" t="s">
        <v>32</v>
      </c>
      <c r="B802" t="s">
        <v>51</v>
      </c>
      <c r="C802" t="s">
        <v>8</v>
      </c>
      <c r="D802" t="s">
        <v>47</v>
      </c>
      <c r="E802" t="s">
        <v>33</v>
      </c>
      <c r="F802" t="s">
        <v>44</v>
      </c>
      <c r="G802" s="13">
        <v>1.5</v>
      </c>
      <c r="H802" s="15">
        <v>2.4135</v>
      </c>
      <c r="I802" t="s">
        <v>54</v>
      </c>
      <c r="J802" t="s">
        <v>38</v>
      </c>
      <c r="K802" t="s">
        <v>25</v>
      </c>
      <c r="L802" t="s">
        <v>17</v>
      </c>
    </row>
    <row r="803" spans="1:12">
      <c r="A803" t="s">
        <v>32</v>
      </c>
      <c r="B803" t="s">
        <v>9</v>
      </c>
      <c r="C803" t="s">
        <v>79</v>
      </c>
      <c r="D803" t="s">
        <v>20</v>
      </c>
      <c r="E803" t="s">
        <v>35</v>
      </c>
      <c r="F803" t="s">
        <v>66</v>
      </c>
      <c r="G803" s="13">
        <v>20</v>
      </c>
      <c r="H803" s="15">
        <v>32.18</v>
      </c>
      <c r="I803" t="s">
        <v>37</v>
      </c>
      <c r="J803" t="s">
        <v>15</v>
      </c>
      <c r="K803" t="s">
        <v>16</v>
      </c>
      <c r="L803" t="s">
        <v>17</v>
      </c>
    </row>
    <row r="804" spans="1:12">
      <c r="A804" t="s">
        <v>39</v>
      </c>
      <c r="B804" t="s">
        <v>9</v>
      </c>
      <c r="C804" t="s">
        <v>10</v>
      </c>
      <c r="D804" t="s">
        <v>11</v>
      </c>
      <c r="E804" t="s">
        <v>45</v>
      </c>
      <c r="F804" t="s">
        <v>13</v>
      </c>
      <c r="G804" s="13">
        <v>13.5</v>
      </c>
      <c r="H804" s="15">
        <v>21.721499999999999</v>
      </c>
      <c r="I804" t="s">
        <v>14</v>
      </c>
      <c r="J804" t="s">
        <v>42</v>
      </c>
      <c r="K804" t="s">
        <v>25</v>
      </c>
      <c r="L804" t="s">
        <v>17</v>
      </c>
    </row>
    <row r="805" spans="1:12">
      <c r="A805" t="s">
        <v>32</v>
      </c>
      <c r="B805" t="s">
        <v>9</v>
      </c>
      <c r="C805" t="s">
        <v>8</v>
      </c>
      <c r="D805" t="s">
        <v>72</v>
      </c>
      <c r="E805" t="s">
        <v>64</v>
      </c>
      <c r="F805" t="s">
        <v>44</v>
      </c>
      <c r="G805" s="13">
        <v>2</v>
      </c>
      <c r="H805" s="15">
        <v>3.218</v>
      </c>
      <c r="I805" t="s">
        <v>23</v>
      </c>
      <c r="J805" t="s">
        <v>38</v>
      </c>
      <c r="K805" t="s">
        <v>16</v>
      </c>
      <c r="L805" t="s">
        <v>17</v>
      </c>
    </row>
    <row r="806" spans="1:12">
      <c r="A806" t="s">
        <v>32</v>
      </c>
      <c r="B806" t="s">
        <v>51</v>
      </c>
      <c r="C806" t="s">
        <v>8</v>
      </c>
      <c r="D806" t="s">
        <v>47</v>
      </c>
      <c r="E806" t="s">
        <v>33</v>
      </c>
      <c r="F806" t="s">
        <v>36</v>
      </c>
      <c r="G806" s="13">
        <v>1.4</v>
      </c>
      <c r="H806" s="15">
        <v>2.2525999999999997</v>
      </c>
      <c r="I806" t="s">
        <v>23</v>
      </c>
      <c r="J806" t="s">
        <v>38</v>
      </c>
      <c r="K806" t="s">
        <v>16</v>
      </c>
      <c r="L806" t="s">
        <v>17</v>
      </c>
    </row>
    <row r="807" spans="1:12">
      <c r="A807" t="s">
        <v>32</v>
      </c>
      <c r="B807" t="s">
        <v>9</v>
      </c>
      <c r="C807" t="s">
        <v>83</v>
      </c>
      <c r="D807" t="s">
        <v>47</v>
      </c>
      <c r="E807" t="s">
        <v>33</v>
      </c>
      <c r="F807" t="s">
        <v>22</v>
      </c>
      <c r="G807" s="13">
        <v>2.5</v>
      </c>
      <c r="H807" s="15">
        <v>4.0225</v>
      </c>
      <c r="I807" t="s">
        <v>49</v>
      </c>
      <c r="J807" t="s">
        <v>42</v>
      </c>
      <c r="K807" t="s">
        <v>25</v>
      </c>
      <c r="L807" t="s">
        <v>17</v>
      </c>
    </row>
    <row r="808" spans="1:12">
      <c r="A808" t="s">
        <v>58</v>
      </c>
      <c r="B808" t="s">
        <v>9</v>
      </c>
      <c r="C808" t="s">
        <v>10</v>
      </c>
      <c r="D808" t="s">
        <v>41</v>
      </c>
      <c r="E808" t="s">
        <v>12</v>
      </c>
      <c r="F808" t="s">
        <v>22</v>
      </c>
      <c r="G808" s="13">
        <v>4</v>
      </c>
      <c r="H808" s="15">
        <v>6.4359999999999999</v>
      </c>
      <c r="I808" t="s">
        <v>37</v>
      </c>
      <c r="J808" t="s">
        <v>38</v>
      </c>
      <c r="K808" t="s">
        <v>16</v>
      </c>
      <c r="L808" t="s">
        <v>17</v>
      </c>
    </row>
    <row r="809" spans="1:12">
      <c r="A809" t="s">
        <v>26</v>
      </c>
      <c r="B809" t="s">
        <v>9</v>
      </c>
      <c r="C809" t="s">
        <v>78</v>
      </c>
      <c r="D809" t="s">
        <v>41</v>
      </c>
      <c r="E809" t="s">
        <v>21</v>
      </c>
      <c r="F809" t="s">
        <v>22</v>
      </c>
      <c r="G809" s="13">
        <v>25</v>
      </c>
      <c r="H809" s="15">
        <v>40.225000000000001</v>
      </c>
      <c r="I809" t="s">
        <v>37</v>
      </c>
      <c r="J809" t="s">
        <v>15</v>
      </c>
      <c r="K809" t="s">
        <v>25</v>
      </c>
      <c r="L809" t="s">
        <v>17</v>
      </c>
    </row>
    <row r="810" spans="1:12">
      <c r="A810" t="s">
        <v>7</v>
      </c>
      <c r="B810" t="s">
        <v>9</v>
      </c>
      <c r="C810" t="s">
        <v>10</v>
      </c>
      <c r="D810" t="s">
        <v>11</v>
      </c>
      <c r="E810" t="s">
        <v>12</v>
      </c>
      <c r="F810" t="s">
        <v>22</v>
      </c>
      <c r="G810" s="13">
        <v>15</v>
      </c>
      <c r="H810" s="15">
        <v>24.134999999999998</v>
      </c>
      <c r="I810" t="s">
        <v>30</v>
      </c>
      <c r="J810" t="s">
        <v>31</v>
      </c>
      <c r="K810" t="s">
        <v>25</v>
      </c>
      <c r="L810" t="s">
        <v>17</v>
      </c>
    </row>
    <row r="811" spans="1:12">
      <c r="A811" t="s">
        <v>32</v>
      </c>
      <c r="B811" t="s">
        <v>9</v>
      </c>
      <c r="C811" t="s">
        <v>80</v>
      </c>
      <c r="D811" t="s">
        <v>11</v>
      </c>
      <c r="E811" t="s">
        <v>21</v>
      </c>
      <c r="F811" t="s">
        <v>36</v>
      </c>
      <c r="G811" s="13">
        <v>6</v>
      </c>
      <c r="H811" s="15">
        <v>9.6539999999999999</v>
      </c>
      <c r="I811" t="s">
        <v>30</v>
      </c>
      <c r="J811" t="s">
        <v>31</v>
      </c>
      <c r="K811" t="s">
        <v>25</v>
      </c>
      <c r="L811" t="s">
        <v>17</v>
      </c>
    </row>
    <row r="812" spans="1:12">
      <c r="A812" t="s">
        <v>39</v>
      </c>
      <c r="B812" t="s">
        <v>51</v>
      </c>
      <c r="C812" t="s">
        <v>8</v>
      </c>
      <c r="D812" t="s">
        <v>41</v>
      </c>
      <c r="E812" t="s">
        <v>12</v>
      </c>
      <c r="F812" t="s">
        <v>13</v>
      </c>
      <c r="G812" s="13">
        <v>10</v>
      </c>
      <c r="H812" s="15">
        <v>16.09</v>
      </c>
      <c r="I812" t="s">
        <v>30</v>
      </c>
      <c r="J812" t="s">
        <v>42</v>
      </c>
      <c r="K812" t="s">
        <v>25</v>
      </c>
      <c r="L812" t="s">
        <v>17</v>
      </c>
    </row>
    <row r="813" spans="1:12">
      <c r="A813" t="s">
        <v>32</v>
      </c>
      <c r="B813" t="s">
        <v>9</v>
      </c>
      <c r="C813" t="s">
        <v>78</v>
      </c>
      <c r="D813" t="s">
        <v>27</v>
      </c>
      <c r="E813" t="s">
        <v>35</v>
      </c>
      <c r="F813" t="s">
        <v>22</v>
      </c>
      <c r="G813" s="13">
        <v>18</v>
      </c>
      <c r="H813" s="15">
        <v>28.962</v>
      </c>
      <c r="I813" t="s">
        <v>88</v>
      </c>
      <c r="J813" t="s">
        <v>42</v>
      </c>
      <c r="K813" t="s">
        <v>25</v>
      </c>
      <c r="L813" t="s">
        <v>8</v>
      </c>
    </row>
    <row r="814" spans="1:12">
      <c r="A814" t="s">
        <v>7</v>
      </c>
      <c r="B814" t="s">
        <v>9</v>
      </c>
      <c r="C814" t="s">
        <v>10</v>
      </c>
      <c r="D814" t="s">
        <v>11</v>
      </c>
      <c r="E814" t="s">
        <v>21</v>
      </c>
      <c r="F814" t="s">
        <v>66</v>
      </c>
      <c r="G814" s="13">
        <v>3.4</v>
      </c>
      <c r="H814" s="15">
        <v>5.4706000000000001</v>
      </c>
      <c r="I814" t="s">
        <v>49</v>
      </c>
      <c r="J814" t="s">
        <v>42</v>
      </c>
      <c r="K814" t="s">
        <v>25</v>
      </c>
      <c r="L814" t="s">
        <v>17</v>
      </c>
    </row>
    <row r="815" spans="1:12">
      <c r="A815" t="s">
        <v>39</v>
      </c>
      <c r="B815" t="s">
        <v>9</v>
      </c>
      <c r="C815" t="s">
        <v>80</v>
      </c>
      <c r="D815" t="s">
        <v>27</v>
      </c>
      <c r="E815" t="s">
        <v>35</v>
      </c>
      <c r="F815" t="s">
        <v>66</v>
      </c>
      <c r="G815" s="13">
        <v>90</v>
      </c>
      <c r="H815" s="15">
        <v>144.81</v>
      </c>
      <c r="I815" t="s">
        <v>52</v>
      </c>
      <c r="J815" t="s">
        <v>15</v>
      </c>
      <c r="K815" t="s">
        <v>16</v>
      </c>
      <c r="L815" t="s">
        <v>17</v>
      </c>
    </row>
    <row r="816" spans="1:12">
      <c r="A816" t="s">
        <v>7</v>
      </c>
      <c r="B816" t="s">
        <v>9</v>
      </c>
      <c r="C816" t="s">
        <v>10</v>
      </c>
      <c r="D816" t="s">
        <v>41</v>
      </c>
      <c r="E816" t="s">
        <v>21</v>
      </c>
      <c r="F816" t="s">
        <v>44</v>
      </c>
      <c r="G816" s="13">
        <v>5</v>
      </c>
      <c r="H816" s="15">
        <v>8.0449999999999999</v>
      </c>
      <c r="I816" t="s">
        <v>37</v>
      </c>
      <c r="J816" t="s">
        <v>38</v>
      </c>
      <c r="K816" t="s">
        <v>25</v>
      </c>
      <c r="L816" t="s">
        <v>17</v>
      </c>
    </row>
    <row r="817" spans="1:12">
      <c r="A817" t="s">
        <v>32</v>
      </c>
      <c r="B817" t="s">
        <v>9</v>
      </c>
      <c r="C817" t="s">
        <v>8</v>
      </c>
      <c r="D817" t="s">
        <v>72</v>
      </c>
      <c r="E817" t="s">
        <v>64</v>
      </c>
      <c r="F817" t="s">
        <v>44</v>
      </c>
      <c r="G817" s="13">
        <v>1</v>
      </c>
      <c r="H817" s="15">
        <v>1.609</v>
      </c>
      <c r="I817" t="s">
        <v>23</v>
      </c>
      <c r="J817" t="s">
        <v>15</v>
      </c>
      <c r="K817" t="s">
        <v>25</v>
      </c>
      <c r="L817" t="s">
        <v>17</v>
      </c>
    </row>
    <row r="818" spans="1:12">
      <c r="A818" t="s">
        <v>26</v>
      </c>
      <c r="B818" t="s">
        <v>9</v>
      </c>
      <c r="C818" t="s">
        <v>80</v>
      </c>
      <c r="D818" t="s">
        <v>41</v>
      </c>
      <c r="E818" t="s">
        <v>21</v>
      </c>
      <c r="F818" t="s">
        <v>36</v>
      </c>
      <c r="G818" s="13">
        <v>6</v>
      </c>
      <c r="H818" s="15">
        <v>9.6539999999999999</v>
      </c>
      <c r="I818" t="s">
        <v>49</v>
      </c>
      <c r="J818" t="s">
        <v>42</v>
      </c>
      <c r="K818" t="s">
        <v>25</v>
      </c>
      <c r="L818" t="s">
        <v>17</v>
      </c>
    </row>
    <row r="819" spans="1:12">
      <c r="A819" t="s">
        <v>39</v>
      </c>
      <c r="B819" t="s">
        <v>9</v>
      </c>
      <c r="C819" t="s">
        <v>10</v>
      </c>
      <c r="D819" t="s">
        <v>41</v>
      </c>
      <c r="E819" t="s">
        <v>12</v>
      </c>
      <c r="F819" t="s">
        <v>29</v>
      </c>
      <c r="G819" s="13">
        <v>25</v>
      </c>
      <c r="H819" s="15">
        <v>40.225000000000001</v>
      </c>
      <c r="I819" t="s">
        <v>30</v>
      </c>
      <c r="J819" t="s">
        <v>38</v>
      </c>
      <c r="K819" t="s">
        <v>25</v>
      </c>
      <c r="L819" t="s">
        <v>17</v>
      </c>
    </row>
    <row r="820" spans="1:12">
      <c r="A820" t="s">
        <v>39</v>
      </c>
      <c r="B820" t="s">
        <v>9</v>
      </c>
      <c r="C820" t="s">
        <v>78</v>
      </c>
      <c r="D820" t="s">
        <v>41</v>
      </c>
      <c r="E820" t="s">
        <v>12</v>
      </c>
      <c r="F820" t="s">
        <v>44</v>
      </c>
      <c r="G820" s="13">
        <v>6</v>
      </c>
      <c r="H820" s="15">
        <v>9.6539999999999999</v>
      </c>
      <c r="I820" t="s">
        <v>30</v>
      </c>
      <c r="J820" t="s">
        <v>15</v>
      </c>
      <c r="K820" t="s">
        <v>25</v>
      </c>
      <c r="L820" t="s">
        <v>17</v>
      </c>
    </row>
    <row r="821" spans="1:12">
      <c r="A821" t="s">
        <v>32</v>
      </c>
      <c r="B821" t="s">
        <v>9</v>
      </c>
      <c r="C821" t="s">
        <v>8</v>
      </c>
      <c r="D821" t="s">
        <v>72</v>
      </c>
      <c r="E821" t="s">
        <v>64</v>
      </c>
      <c r="F821" t="s">
        <v>36</v>
      </c>
      <c r="G821" s="13">
        <v>3.7</v>
      </c>
      <c r="H821" s="15">
        <v>5.9533000000000005</v>
      </c>
      <c r="I821" t="s">
        <v>30</v>
      </c>
      <c r="J821" t="s">
        <v>15</v>
      </c>
      <c r="K821" t="s">
        <v>25</v>
      </c>
      <c r="L821" t="s">
        <v>17</v>
      </c>
    </row>
    <row r="822" spans="1:12">
      <c r="A822" t="s">
        <v>18</v>
      </c>
      <c r="B822" t="s">
        <v>9</v>
      </c>
      <c r="C822" t="s">
        <v>80</v>
      </c>
      <c r="D822" t="s">
        <v>41</v>
      </c>
      <c r="E822" t="s">
        <v>33</v>
      </c>
      <c r="F822" t="s">
        <v>66</v>
      </c>
      <c r="G822" s="13">
        <v>45</v>
      </c>
      <c r="H822" s="15">
        <v>72.405000000000001</v>
      </c>
      <c r="I822" t="s">
        <v>30</v>
      </c>
      <c r="J822" t="s">
        <v>42</v>
      </c>
      <c r="K822" t="s">
        <v>25</v>
      </c>
      <c r="L822" t="s">
        <v>17</v>
      </c>
    </row>
    <row r="823" spans="1:12">
      <c r="A823" t="s">
        <v>32</v>
      </c>
      <c r="B823" t="s">
        <v>9</v>
      </c>
      <c r="C823" t="s">
        <v>80</v>
      </c>
      <c r="D823" t="s">
        <v>27</v>
      </c>
      <c r="E823" t="s">
        <v>35</v>
      </c>
      <c r="F823" t="s">
        <v>36</v>
      </c>
      <c r="G823" s="13">
        <v>7</v>
      </c>
      <c r="H823" s="15">
        <v>11.263</v>
      </c>
      <c r="I823" t="s">
        <v>30</v>
      </c>
      <c r="J823" t="s">
        <v>42</v>
      </c>
      <c r="K823" t="s">
        <v>25</v>
      </c>
      <c r="L823" t="s">
        <v>17</v>
      </c>
    </row>
    <row r="824" spans="1:12">
      <c r="A824" t="s">
        <v>32</v>
      </c>
      <c r="B824" t="s">
        <v>9</v>
      </c>
      <c r="C824" t="s">
        <v>78</v>
      </c>
      <c r="D824" t="s">
        <v>41</v>
      </c>
      <c r="E824" t="s">
        <v>12</v>
      </c>
      <c r="F824" t="s">
        <v>44</v>
      </c>
      <c r="G824" s="13">
        <v>1</v>
      </c>
      <c r="H824" s="15">
        <v>1.609</v>
      </c>
      <c r="I824" t="s">
        <v>23</v>
      </c>
      <c r="J824" t="s">
        <v>15</v>
      </c>
      <c r="K824" t="s">
        <v>25</v>
      </c>
      <c r="L824" t="s">
        <v>17</v>
      </c>
    </row>
    <row r="825" spans="1:12">
      <c r="A825" t="s">
        <v>32</v>
      </c>
      <c r="B825" t="s">
        <v>9</v>
      </c>
      <c r="C825" t="s">
        <v>70</v>
      </c>
      <c r="D825" t="s">
        <v>47</v>
      </c>
      <c r="E825" t="s">
        <v>45</v>
      </c>
      <c r="F825" t="s">
        <v>44</v>
      </c>
      <c r="G825" s="13">
        <v>3</v>
      </c>
      <c r="H825" s="15">
        <v>4.827</v>
      </c>
      <c r="I825" t="s">
        <v>54</v>
      </c>
      <c r="J825" t="s">
        <v>15</v>
      </c>
      <c r="K825" t="s">
        <v>25</v>
      </c>
      <c r="L825" t="s">
        <v>43</v>
      </c>
    </row>
    <row r="826" spans="1:12">
      <c r="A826" t="s">
        <v>32</v>
      </c>
      <c r="B826" t="s">
        <v>9</v>
      </c>
      <c r="C826" t="s">
        <v>8</v>
      </c>
      <c r="D826" t="s">
        <v>47</v>
      </c>
      <c r="E826" t="s">
        <v>33</v>
      </c>
      <c r="F826" t="s">
        <v>22</v>
      </c>
      <c r="G826" s="13">
        <v>4</v>
      </c>
      <c r="H826" s="15">
        <v>6.4359999999999999</v>
      </c>
      <c r="I826" t="s">
        <v>49</v>
      </c>
      <c r="J826" t="s">
        <v>42</v>
      </c>
      <c r="K826" t="s">
        <v>16</v>
      </c>
      <c r="L826" t="s">
        <v>17</v>
      </c>
    </row>
    <row r="827" spans="1:12">
      <c r="A827" t="s">
        <v>32</v>
      </c>
      <c r="B827" t="s">
        <v>9</v>
      </c>
      <c r="C827" t="s">
        <v>90</v>
      </c>
      <c r="D827" t="s">
        <v>27</v>
      </c>
      <c r="E827" t="s">
        <v>33</v>
      </c>
      <c r="F827" t="s">
        <v>36</v>
      </c>
      <c r="G827" s="13">
        <v>5</v>
      </c>
      <c r="H827" s="15">
        <v>8.0449999999999999</v>
      </c>
      <c r="I827" t="s">
        <v>30</v>
      </c>
      <c r="J827" t="s">
        <v>38</v>
      </c>
      <c r="K827" t="s">
        <v>25</v>
      </c>
      <c r="L827" t="s">
        <v>17</v>
      </c>
    </row>
    <row r="828" spans="1:12">
      <c r="A828" t="s">
        <v>7</v>
      </c>
      <c r="B828" t="s">
        <v>9</v>
      </c>
      <c r="C828" t="s">
        <v>10</v>
      </c>
      <c r="D828" t="s">
        <v>20</v>
      </c>
      <c r="E828" t="s">
        <v>35</v>
      </c>
      <c r="F828" t="s">
        <v>36</v>
      </c>
      <c r="G828" s="13">
        <v>3.5</v>
      </c>
      <c r="H828" s="15">
        <v>5.6315</v>
      </c>
      <c r="I828" t="s">
        <v>87</v>
      </c>
      <c r="J828" t="s">
        <v>42</v>
      </c>
      <c r="K828" t="s">
        <v>25</v>
      </c>
      <c r="L828" t="s">
        <v>17</v>
      </c>
    </row>
    <row r="829" spans="1:12">
      <c r="A829" t="s">
        <v>32</v>
      </c>
      <c r="B829" t="s">
        <v>9</v>
      </c>
      <c r="C829" t="s">
        <v>90</v>
      </c>
      <c r="D829" t="s">
        <v>20</v>
      </c>
      <c r="E829" t="s">
        <v>33</v>
      </c>
      <c r="F829" t="s">
        <v>66</v>
      </c>
      <c r="G829" s="13">
        <v>2.5</v>
      </c>
      <c r="H829" s="15">
        <v>4.0225</v>
      </c>
      <c r="I829" t="s">
        <v>23</v>
      </c>
      <c r="J829" t="s">
        <v>31</v>
      </c>
      <c r="K829" t="s">
        <v>25</v>
      </c>
      <c r="L829" t="s">
        <v>17</v>
      </c>
    </row>
    <row r="830" spans="1:12">
      <c r="A830" t="s">
        <v>7</v>
      </c>
      <c r="B830" t="s">
        <v>9</v>
      </c>
      <c r="C830" t="s">
        <v>10</v>
      </c>
      <c r="D830" t="s">
        <v>41</v>
      </c>
      <c r="E830" t="s">
        <v>12</v>
      </c>
      <c r="F830" t="s">
        <v>44</v>
      </c>
      <c r="G830" s="13">
        <v>3.2</v>
      </c>
      <c r="H830" s="15">
        <v>5.1488000000000005</v>
      </c>
      <c r="I830" t="s">
        <v>30</v>
      </c>
      <c r="J830" t="s">
        <v>53</v>
      </c>
      <c r="K830" t="s">
        <v>25</v>
      </c>
      <c r="L830" t="s">
        <v>17</v>
      </c>
    </row>
    <row r="831" spans="1:12">
      <c r="A831" t="s">
        <v>7</v>
      </c>
      <c r="B831" t="s">
        <v>9</v>
      </c>
      <c r="C831" t="s">
        <v>10</v>
      </c>
      <c r="D831" t="s">
        <v>41</v>
      </c>
      <c r="E831" t="s">
        <v>45</v>
      </c>
      <c r="F831" t="s">
        <v>62</v>
      </c>
      <c r="G831" s="13">
        <v>4.4000000000000004</v>
      </c>
      <c r="H831" s="15">
        <v>7.0796000000000001</v>
      </c>
      <c r="I831" t="s">
        <v>37</v>
      </c>
      <c r="J831" t="s">
        <v>31</v>
      </c>
      <c r="K831" t="s">
        <v>25</v>
      </c>
      <c r="L831" t="s">
        <v>17</v>
      </c>
    </row>
    <row r="832" spans="1:12">
      <c r="A832" t="s">
        <v>32</v>
      </c>
      <c r="B832" t="s">
        <v>51</v>
      </c>
      <c r="C832" t="s">
        <v>8</v>
      </c>
      <c r="D832" t="s">
        <v>27</v>
      </c>
      <c r="E832" t="s">
        <v>12</v>
      </c>
      <c r="F832" t="s">
        <v>66</v>
      </c>
      <c r="G832" s="13">
        <v>3</v>
      </c>
      <c r="H832" s="15">
        <v>4.827</v>
      </c>
      <c r="I832" t="s">
        <v>49</v>
      </c>
      <c r="J832" t="s">
        <v>53</v>
      </c>
      <c r="K832" t="s">
        <v>25</v>
      </c>
      <c r="L832" t="s">
        <v>17</v>
      </c>
    </row>
    <row r="833" spans="1:12">
      <c r="A833" t="s">
        <v>32</v>
      </c>
      <c r="B833" t="s">
        <v>57</v>
      </c>
      <c r="C833" t="s">
        <v>8</v>
      </c>
      <c r="D833" t="s">
        <v>27</v>
      </c>
      <c r="E833" t="s">
        <v>64</v>
      </c>
      <c r="F833" t="s">
        <v>36</v>
      </c>
      <c r="G833" s="13">
        <v>1</v>
      </c>
      <c r="H833" s="15">
        <v>1.609</v>
      </c>
      <c r="I833" t="s">
        <v>23</v>
      </c>
      <c r="J833" t="s">
        <v>31</v>
      </c>
      <c r="K833" t="s">
        <v>25</v>
      </c>
      <c r="L833" t="s">
        <v>17</v>
      </c>
    </row>
    <row r="834" spans="1:12">
      <c r="A834" t="s">
        <v>26</v>
      </c>
      <c r="B834" t="s">
        <v>9</v>
      </c>
      <c r="C834" t="s">
        <v>10</v>
      </c>
      <c r="D834" t="s">
        <v>11</v>
      </c>
      <c r="E834" t="s">
        <v>35</v>
      </c>
      <c r="F834" t="s">
        <v>13</v>
      </c>
      <c r="G834" s="13">
        <v>22</v>
      </c>
      <c r="H834" s="15">
        <v>35.397999999999996</v>
      </c>
      <c r="I834" t="s">
        <v>30</v>
      </c>
      <c r="J834" t="s">
        <v>42</v>
      </c>
      <c r="K834" t="s">
        <v>25</v>
      </c>
      <c r="L834" t="s">
        <v>17</v>
      </c>
    </row>
    <row r="835" spans="1:12">
      <c r="A835" t="s">
        <v>32</v>
      </c>
      <c r="B835" t="s">
        <v>9</v>
      </c>
      <c r="C835" t="s">
        <v>103</v>
      </c>
      <c r="D835" t="s">
        <v>27</v>
      </c>
      <c r="E835" t="s">
        <v>28</v>
      </c>
      <c r="F835" t="s">
        <v>44</v>
      </c>
      <c r="G835" s="13">
        <v>2</v>
      </c>
      <c r="H835" s="15">
        <v>3.218</v>
      </c>
      <c r="I835" t="s">
        <v>30</v>
      </c>
      <c r="J835" t="s">
        <v>15</v>
      </c>
      <c r="K835" t="s">
        <v>25</v>
      </c>
      <c r="L835" t="s">
        <v>17</v>
      </c>
    </row>
    <row r="836" spans="1:12">
      <c r="A836" t="s">
        <v>32</v>
      </c>
      <c r="B836" t="s">
        <v>9</v>
      </c>
      <c r="C836" t="s">
        <v>70</v>
      </c>
      <c r="D836" t="s">
        <v>20</v>
      </c>
      <c r="E836" t="s">
        <v>33</v>
      </c>
      <c r="F836" t="s">
        <v>13</v>
      </c>
      <c r="G836" s="13">
        <v>25</v>
      </c>
      <c r="H836" s="15">
        <v>40.225000000000001</v>
      </c>
      <c r="I836" t="s">
        <v>30</v>
      </c>
      <c r="J836" t="s">
        <v>42</v>
      </c>
      <c r="K836" t="s">
        <v>25</v>
      </c>
      <c r="L836" t="s">
        <v>17</v>
      </c>
    </row>
    <row r="837" spans="1:12">
      <c r="A837" t="s">
        <v>18</v>
      </c>
      <c r="B837" t="s">
        <v>9</v>
      </c>
      <c r="C837" t="s">
        <v>59</v>
      </c>
      <c r="D837" t="s">
        <v>11</v>
      </c>
      <c r="E837" t="s">
        <v>12</v>
      </c>
      <c r="F837" t="s">
        <v>22</v>
      </c>
      <c r="G837" s="13">
        <v>13</v>
      </c>
      <c r="H837" s="15">
        <v>20.917000000000002</v>
      </c>
      <c r="I837" t="s">
        <v>30</v>
      </c>
      <c r="J837" t="s">
        <v>42</v>
      </c>
      <c r="K837" t="s">
        <v>25</v>
      </c>
      <c r="L837" t="s">
        <v>43</v>
      </c>
    </row>
    <row r="838" spans="1:12">
      <c r="A838" t="s">
        <v>39</v>
      </c>
      <c r="B838" t="s">
        <v>9</v>
      </c>
      <c r="C838" t="s">
        <v>8</v>
      </c>
      <c r="D838" t="s">
        <v>27</v>
      </c>
      <c r="E838" t="s">
        <v>28</v>
      </c>
      <c r="F838" t="s">
        <v>29</v>
      </c>
      <c r="G838" s="13">
        <v>25</v>
      </c>
      <c r="H838" s="15">
        <v>40.225000000000001</v>
      </c>
      <c r="I838" t="s">
        <v>75</v>
      </c>
      <c r="J838" t="s">
        <v>15</v>
      </c>
      <c r="K838" t="s">
        <v>25</v>
      </c>
      <c r="L838" t="s">
        <v>17</v>
      </c>
    </row>
    <row r="839" spans="1:12">
      <c r="A839" t="s">
        <v>32</v>
      </c>
      <c r="B839" t="s">
        <v>9</v>
      </c>
      <c r="C839" t="s">
        <v>103</v>
      </c>
      <c r="D839" t="s">
        <v>27</v>
      </c>
      <c r="E839" t="s">
        <v>28</v>
      </c>
      <c r="F839" t="s">
        <v>36</v>
      </c>
      <c r="G839" s="13">
        <v>4</v>
      </c>
      <c r="H839" s="15">
        <v>6.4359999999999999</v>
      </c>
      <c r="I839" t="s">
        <v>14</v>
      </c>
      <c r="J839" t="s">
        <v>31</v>
      </c>
      <c r="K839" t="s">
        <v>25</v>
      </c>
      <c r="L839" t="s">
        <v>17</v>
      </c>
    </row>
    <row r="840" spans="1:12">
      <c r="A840" t="s">
        <v>32</v>
      </c>
      <c r="B840" t="s">
        <v>9</v>
      </c>
      <c r="C840" t="s">
        <v>8</v>
      </c>
      <c r="D840" t="s">
        <v>27</v>
      </c>
      <c r="E840" t="s">
        <v>28</v>
      </c>
      <c r="F840" t="s">
        <v>29</v>
      </c>
      <c r="G840" s="13">
        <v>8</v>
      </c>
      <c r="H840" s="15">
        <v>12.872</v>
      </c>
      <c r="I840" t="s">
        <v>49</v>
      </c>
      <c r="J840" t="s">
        <v>53</v>
      </c>
      <c r="K840" t="s">
        <v>16</v>
      </c>
      <c r="L840" t="s">
        <v>17</v>
      </c>
    </row>
    <row r="841" spans="1:12">
      <c r="A841" t="s">
        <v>7</v>
      </c>
      <c r="B841" t="s">
        <v>9</v>
      </c>
      <c r="C841" t="s">
        <v>10</v>
      </c>
      <c r="D841" t="s">
        <v>11</v>
      </c>
      <c r="E841" t="s">
        <v>35</v>
      </c>
      <c r="F841" t="s">
        <v>44</v>
      </c>
      <c r="G841" s="13">
        <v>2.5</v>
      </c>
      <c r="H841" s="15">
        <v>4.0225</v>
      </c>
      <c r="I841" t="s">
        <v>30</v>
      </c>
      <c r="J841" t="s">
        <v>42</v>
      </c>
      <c r="K841" t="s">
        <v>25</v>
      </c>
      <c r="L841" t="s">
        <v>17</v>
      </c>
    </row>
    <row r="842" spans="1:12">
      <c r="A842" t="s">
        <v>39</v>
      </c>
      <c r="B842" t="s">
        <v>9</v>
      </c>
      <c r="C842" t="s">
        <v>10</v>
      </c>
      <c r="D842" t="s">
        <v>27</v>
      </c>
      <c r="E842" t="s">
        <v>45</v>
      </c>
      <c r="F842" t="s">
        <v>44</v>
      </c>
      <c r="G842" s="13">
        <v>2.5</v>
      </c>
      <c r="H842" s="15">
        <v>4.0225</v>
      </c>
      <c r="I842" t="s">
        <v>37</v>
      </c>
      <c r="J842" t="s">
        <v>38</v>
      </c>
      <c r="K842" t="s">
        <v>25</v>
      </c>
      <c r="L842" t="s">
        <v>17</v>
      </c>
    </row>
    <row r="843" spans="1:12">
      <c r="A843" t="s">
        <v>18</v>
      </c>
      <c r="B843" t="s">
        <v>9</v>
      </c>
      <c r="C843" t="s">
        <v>78</v>
      </c>
      <c r="D843" t="s">
        <v>27</v>
      </c>
      <c r="E843" t="s">
        <v>28</v>
      </c>
      <c r="F843" t="s">
        <v>22</v>
      </c>
      <c r="G843" s="13">
        <v>15</v>
      </c>
      <c r="H843" s="15">
        <v>24.134999999999998</v>
      </c>
      <c r="I843" t="s">
        <v>30</v>
      </c>
      <c r="J843" t="s">
        <v>15</v>
      </c>
      <c r="K843" t="s">
        <v>25</v>
      </c>
      <c r="L843" t="s">
        <v>17</v>
      </c>
    </row>
    <row r="844" spans="1:12">
      <c r="A844" t="s">
        <v>7</v>
      </c>
      <c r="B844" t="s">
        <v>9</v>
      </c>
      <c r="C844" t="s">
        <v>10</v>
      </c>
      <c r="D844" t="s">
        <v>27</v>
      </c>
      <c r="E844" t="s">
        <v>21</v>
      </c>
      <c r="F844" t="s">
        <v>13</v>
      </c>
      <c r="G844" s="13">
        <v>16</v>
      </c>
      <c r="H844" s="15">
        <v>25.744</v>
      </c>
      <c r="I844" t="s">
        <v>30</v>
      </c>
      <c r="J844" t="s">
        <v>15</v>
      </c>
      <c r="K844" t="s">
        <v>25</v>
      </c>
      <c r="L844" t="s">
        <v>17</v>
      </c>
    </row>
    <row r="845" spans="1:12">
      <c r="A845" t="s">
        <v>7</v>
      </c>
      <c r="B845" t="s">
        <v>9</v>
      </c>
      <c r="C845" t="s">
        <v>10</v>
      </c>
      <c r="D845" t="s">
        <v>41</v>
      </c>
      <c r="E845" t="s">
        <v>28</v>
      </c>
      <c r="F845" t="s">
        <v>44</v>
      </c>
      <c r="G845" s="13">
        <v>3</v>
      </c>
      <c r="H845" s="15">
        <v>4.827</v>
      </c>
      <c r="I845" t="s">
        <v>30</v>
      </c>
      <c r="J845" t="s">
        <v>15</v>
      </c>
      <c r="K845" t="s">
        <v>25</v>
      </c>
      <c r="L845" t="s">
        <v>17</v>
      </c>
    </row>
    <row r="846" spans="1:12">
      <c r="A846" t="s">
        <v>32</v>
      </c>
      <c r="B846" t="s">
        <v>9</v>
      </c>
      <c r="C846" t="s">
        <v>104</v>
      </c>
      <c r="D846" t="s">
        <v>27</v>
      </c>
      <c r="E846" t="s">
        <v>64</v>
      </c>
      <c r="F846" t="s">
        <v>44</v>
      </c>
      <c r="G846" s="13">
        <v>2</v>
      </c>
      <c r="H846" s="15">
        <v>3.218</v>
      </c>
      <c r="I846" s="2" t="s">
        <v>49</v>
      </c>
      <c r="J846" t="s">
        <v>42</v>
      </c>
      <c r="K846" t="s">
        <v>25</v>
      </c>
      <c r="L846" t="s">
        <v>17</v>
      </c>
    </row>
    <row r="847" spans="1:12">
      <c r="A847" t="s">
        <v>32</v>
      </c>
      <c r="B847" t="s">
        <v>9</v>
      </c>
      <c r="C847" t="s">
        <v>78</v>
      </c>
      <c r="D847" t="s">
        <v>72</v>
      </c>
      <c r="E847" t="s">
        <v>35</v>
      </c>
      <c r="F847" t="s">
        <v>36</v>
      </c>
      <c r="G847" s="13">
        <v>18</v>
      </c>
      <c r="H847" s="15">
        <v>28.962</v>
      </c>
      <c r="I847" t="s">
        <v>30</v>
      </c>
      <c r="J847" t="s">
        <v>38</v>
      </c>
      <c r="K847" t="s">
        <v>25</v>
      </c>
      <c r="L847" t="s">
        <v>17</v>
      </c>
    </row>
    <row r="848" spans="1:12">
      <c r="A848" t="s">
        <v>26</v>
      </c>
      <c r="B848" t="s">
        <v>9</v>
      </c>
      <c r="C848" t="s">
        <v>10</v>
      </c>
      <c r="D848" t="s">
        <v>41</v>
      </c>
      <c r="E848" t="s">
        <v>12</v>
      </c>
      <c r="F848" t="s">
        <v>36</v>
      </c>
      <c r="G848" s="13">
        <v>2.5</v>
      </c>
      <c r="H848" s="15">
        <v>4.0225</v>
      </c>
      <c r="I848" t="s">
        <v>14</v>
      </c>
      <c r="J848" t="s">
        <v>38</v>
      </c>
      <c r="K848" t="s">
        <v>25</v>
      </c>
      <c r="L848" t="s">
        <v>17</v>
      </c>
    </row>
    <row r="849" spans="1:12">
      <c r="A849" t="s">
        <v>26</v>
      </c>
      <c r="B849" t="s">
        <v>9</v>
      </c>
      <c r="C849" t="s">
        <v>78</v>
      </c>
      <c r="D849" t="s">
        <v>27</v>
      </c>
      <c r="E849" t="s">
        <v>28</v>
      </c>
      <c r="F849" t="s">
        <v>22</v>
      </c>
      <c r="G849" s="13">
        <v>4</v>
      </c>
      <c r="H849" s="15">
        <v>6.4359999999999999</v>
      </c>
      <c r="I849" t="s">
        <v>49</v>
      </c>
      <c r="J849" t="s">
        <v>15</v>
      </c>
      <c r="K849" t="s">
        <v>25</v>
      </c>
      <c r="L849" t="s">
        <v>17</v>
      </c>
    </row>
    <row r="850" spans="1:12">
      <c r="A850" t="s">
        <v>32</v>
      </c>
      <c r="B850" t="s">
        <v>9</v>
      </c>
      <c r="C850" t="s">
        <v>105</v>
      </c>
      <c r="D850" t="s">
        <v>72</v>
      </c>
      <c r="E850" t="s">
        <v>64</v>
      </c>
      <c r="F850" t="s">
        <v>62</v>
      </c>
      <c r="G850" s="13">
        <v>1.5</v>
      </c>
      <c r="H850" s="15">
        <v>2.4135</v>
      </c>
      <c r="I850" t="s">
        <v>14</v>
      </c>
      <c r="J850" t="s">
        <v>15</v>
      </c>
      <c r="K850" t="s">
        <v>25</v>
      </c>
      <c r="L850" t="s">
        <v>43</v>
      </c>
    </row>
    <row r="851" spans="1:12">
      <c r="A851" t="s">
        <v>32</v>
      </c>
      <c r="B851" t="s">
        <v>9</v>
      </c>
      <c r="C851" t="s">
        <v>8</v>
      </c>
      <c r="D851" t="s">
        <v>41</v>
      </c>
      <c r="E851" t="s">
        <v>64</v>
      </c>
      <c r="F851" t="s">
        <v>13</v>
      </c>
      <c r="G851" s="13" t="s">
        <v>8</v>
      </c>
      <c r="H851" s="15" t="s">
        <v>8</v>
      </c>
      <c r="I851" t="s">
        <v>30</v>
      </c>
      <c r="J851" t="s">
        <v>15</v>
      </c>
      <c r="K851" t="s">
        <v>25</v>
      </c>
      <c r="L851" t="s">
        <v>17</v>
      </c>
    </row>
    <row r="852" spans="1:12">
      <c r="A852" t="s">
        <v>32</v>
      </c>
      <c r="B852" t="s">
        <v>51</v>
      </c>
      <c r="C852" t="s">
        <v>8</v>
      </c>
      <c r="D852" t="s">
        <v>72</v>
      </c>
      <c r="E852" t="s">
        <v>64</v>
      </c>
      <c r="F852" t="s">
        <v>13</v>
      </c>
      <c r="G852" s="13">
        <v>3</v>
      </c>
      <c r="H852" s="15">
        <v>4.827</v>
      </c>
      <c r="I852" t="s">
        <v>23</v>
      </c>
      <c r="J852" t="s">
        <v>38</v>
      </c>
      <c r="K852" t="s">
        <v>25</v>
      </c>
      <c r="L852" t="s">
        <v>17</v>
      </c>
    </row>
    <row r="853" spans="1:12">
      <c r="A853" t="s">
        <v>32</v>
      </c>
      <c r="B853" t="s">
        <v>9</v>
      </c>
      <c r="C853" t="s">
        <v>78</v>
      </c>
      <c r="D853" t="s">
        <v>27</v>
      </c>
      <c r="E853" t="s">
        <v>35</v>
      </c>
      <c r="F853" t="s">
        <v>22</v>
      </c>
      <c r="G853" s="13" t="s">
        <v>8</v>
      </c>
      <c r="H853" s="15" t="s">
        <v>8</v>
      </c>
      <c r="I853" t="s">
        <v>30</v>
      </c>
      <c r="J853" t="s">
        <v>42</v>
      </c>
      <c r="K853" t="s">
        <v>25</v>
      </c>
      <c r="L853" t="s">
        <v>17</v>
      </c>
    </row>
    <row r="854" spans="1:12">
      <c r="A854" t="s">
        <v>32</v>
      </c>
      <c r="B854" t="s">
        <v>55</v>
      </c>
      <c r="C854" t="s">
        <v>8</v>
      </c>
      <c r="D854" t="s">
        <v>27</v>
      </c>
      <c r="E854" t="s">
        <v>28</v>
      </c>
      <c r="F854" t="s">
        <v>13</v>
      </c>
      <c r="G854" s="13">
        <v>19</v>
      </c>
      <c r="H854" s="15">
        <v>30.570999999999998</v>
      </c>
      <c r="I854" t="s">
        <v>30</v>
      </c>
      <c r="J854" t="s">
        <v>15</v>
      </c>
      <c r="K854" t="s">
        <v>25</v>
      </c>
      <c r="L854" t="s">
        <v>17</v>
      </c>
    </row>
    <row r="855" spans="1:12">
      <c r="A855" t="s">
        <v>39</v>
      </c>
      <c r="B855" t="s">
        <v>9</v>
      </c>
      <c r="C855" t="s">
        <v>10</v>
      </c>
      <c r="D855" t="s">
        <v>11</v>
      </c>
      <c r="E855" t="s">
        <v>28</v>
      </c>
      <c r="F855" t="s">
        <v>22</v>
      </c>
      <c r="G855" s="13">
        <v>4</v>
      </c>
      <c r="H855" s="15">
        <v>6.4359999999999999</v>
      </c>
      <c r="I855" t="s">
        <v>14</v>
      </c>
      <c r="J855" t="s">
        <v>15</v>
      </c>
      <c r="K855" t="s">
        <v>25</v>
      </c>
      <c r="L855" t="s">
        <v>17</v>
      </c>
    </row>
    <row r="856" spans="1:12">
      <c r="A856" t="s">
        <v>32</v>
      </c>
      <c r="B856" t="s">
        <v>9</v>
      </c>
      <c r="C856" t="s">
        <v>78</v>
      </c>
      <c r="D856" t="s">
        <v>27</v>
      </c>
      <c r="E856" t="s">
        <v>21</v>
      </c>
      <c r="F856" t="s">
        <v>36</v>
      </c>
      <c r="G856" s="13">
        <v>5</v>
      </c>
      <c r="H856" s="15">
        <v>8.0449999999999999</v>
      </c>
      <c r="I856" t="s">
        <v>37</v>
      </c>
      <c r="J856" t="s">
        <v>38</v>
      </c>
      <c r="K856" t="s">
        <v>25</v>
      </c>
      <c r="L856" t="s">
        <v>17</v>
      </c>
    </row>
    <row r="857" spans="1:12">
      <c r="A857" t="s">
        <v>32</v>
      </c>
      <c r="B857" t="s">
        <v>51</v>
      </c>
      <c r="C857" t="s">
        <v>8</v>
      </c>
      <c r="D857" t="s">
        <v>41</v>
      </c>
      <c r="E857" t="s">
        <v>28</v>
      </c>
      <c r="F857" t="s">
        <v>13</v>
      </c>
      <c r="G857" s="13">
        <v>2.5</v>
      </c>
      <c r="H857" s="15">
        <v>4.0225</v>
      </c>
      <c r="I857" t="s">
        <v>49</v>
      </c>
      <c r="J857" t="s">
        <v>42</v>
      </c>
      <c r="K857" t="s">
        <v>25</v>
      </c>
      <c r="L857" t="s">
        <v>17</v>
      </c>
    </row>
    <row r="858" spans="1:12">
      <c r="A858" t="s">
        <v>18</v>
      </c>
      <c r="B858" t="s">
        <v>9</v>
      </c>
      <c r="C858" t="s">
        <v>103</v>
      </c>
      <c r="D858" t="s">
        <v>27</v>
      </c>
      <c r="E858" t="s">
        <v>28</v>
      </c>
      <c r="F858" t="s">
        <v>36</v>
      </c>
      <c r="G858" s="13">
        <v>2.6</v>
      </c>
      <c r="H858" s="15">
        <v>4.1833999999999998</v>
      </c>
      <c r="I858" t="s">
        <v>14</v>
      </c>
      <c r="J858" t="s">
        <v>31</v>
      </c>
      <c r="K858" t="s">
        <v>25</v>
      </c>
      <c r="L858" t="s">
        <v>17</v>
      </c>
    </row>
    <row r="859" spans="1:12">
      <c r="A859" t="s">
        <v>32</v>
      </c>
      <c r="B859" t="s">
        <v>9</v>
      </c>
      <c r="C859" t="s">
        <v>8</v>
      </c>
      <c r="D859" t="s">
        <v>72</v>
      </c>
      <c r="E859" t="s">
        <v>64</v>
      </c>
      <c r="F859" t="s">
        <v>44</v>
      </c>
      <c r="G859" s="13">
        <v>3</v>
      </c>
      <c r="H859" s="15">
        <v>4.827</v>
      </c>
      <c r="I859" t="s">
        <v>30</v>
      </c>
      <c r="J859" t="s">
        <v>38</v>
      </c>
      <c r="K859" t="s">
        <v>25</v>
      </c>
      <c r="L859" t="s">
        <v>17</v>
      </c>
    </row>
    <row r="860" spans="1:12">
      <c r="A860" t="s">
        <v>32</v>
      </c>
      <c r="B860" t="s">
        <v>9</v>
      </c>
      <c r="C860" t="s">
        <v>8</v>
      </c>
      <c r="D860" t="s">
        <v>20</v>
      </c>
      <c r="E860" t="s">
        <v>35</v>
      </c>
      <c r="F860" t="s">
        <v>62</v>
      </c>
      <c r="G860" s="13">
        <v>1.5</v>
      </c>
      <c r="H860" s="15">
        <v>2.4135</v>
      </c>
      <c r="I860" t="s">
        <v>54</v>
      </c>
      <c r="J860" t="s">
        <v>31</v>
      </c>
      <c r="K860" t="s">
        <v>25</v>
      </c>
      <c r="L860" t="s">
        <v>43</v>
      </c>
    </row>
    <row r="861" spans="1:12">
      <c r="A861" t="s">
        <v>32</v>
      </c>
      <c r="B861" t="s">
        <v>9</v>
      </c>
      <c r="C861" t="s">
        <v>77</v>
      </c>
      <c r="D861" t="s">
        <v>27</v>
      </c>
      <c r="E861" t="s">
        <v>64</v>
      </c>
      <c r="F861" t="s">
        <v>29</v>
      </c>
      <c r="G861" s="13">
        <v>25</v>
      </c>
      <c r="H861" s="15">
        <v>40.225000000000001</v>
      </c>
      <c r="I861" t="s">
        <v>30</v>
      </c>
      <c r="J861" t="s">
        <v>15</v>
      </c>
      <c r="K861" t="s">
        <v>25</v>
      </c>
      <c r="L861" t="s">
        <v>17</v>
      </c>
    </row>
    <row r="862" spans="1:12">
      <c r="A862" t="s">
        <v>32</v>
      </c>
      <c r="B862" t="s">
        <v>9</v>
      </c>
      <c r="C862" t="s">
        <v>78</v>
      </c>
      <c r="D862" t="s">
        <v>41</v>
      </c>
      <c r="E862" t="s">
        <v>28</v>
      </c>
      <c r="F862" t="s">
        <v>36</v>
      </c>
      <c r="G862" s="13">
        <v>1.5</v>
      </c>
      <c r="H862" s="15">
        <v>2.4135</v>
      </c>
      <c r="I862" t="s">
        <v>23</v>
      </c>
      <c r="J862" t="s">
        <v>15</v>
      </c>
      <c r="K862" t="s">
        <v>25</v>
      </c>
      <c r="L862" t="s">
        <v>17</v>
      </c>
    </row>
    <row r="863" spans="1:12">
      <c r="A863" t="s">
        <v>39</v>
      </c>
      <c r="B863" t="s">
        <v>9</v>
      </c>
      <c r="C863" t="s">
        <v>78</v>
      </c>
      <c r="D863" t="s">
        <v>41</v>
      </c>
      <c r="E863" t="s">
        <v>12</v>
      </c>
      <c r="F863" t="s">
        <v>44</v>
      </c>
      <c r="G863" s="13">
        <v>0.25</v>
      </c>
      <c r="H863" s="15">
        <v>0.40225</v>
      </c>
      <c r="I863" t="s">
        <v>23</v>
      </c>
      <c r="J863" t="s">
        <v>15</v>
      </c>
      <c r="K863" t="s">
        <v>25</v>
      </c>
      <c r="L863" t="s">
        <v>17</v>
      </c>
    </row>
    <row r="864" spans="1:12">
      <c r="A864" t="s">
        <v>18</v>
      </c>
      <c r="B864" t="s">
        <v>9</v>
      </c>
      <c r="C864" t="s">
        <v>80</v>
      </c>
      <c r="D864" t="s">
        <v>27</v>
      </c>
      <c r="E864" t="s">
        <v>12</v>
      </c>
      <c r="F864" t="s">
        <v>36</v>
      </c>
      <c r="G864" s="13">
        <v>7</v>
      </c>
      <c r="H864" s="15">
        <v>11.263</v>
      </c>
      <c r="I864" t="s">
        <v>30</v>
      </c>
      <c r="J864" t="s">
        <v>31</v>
      </c>
      <c r="K864" t="s">
        <v>25</v>
      </c>
      <c r="L864" t="s">
        <v>17</v>
      </c>
    </row>
    <row r="865" spans="1:12">
      <c r="A865" t="s">
        <v>32</v>
      </c>
      <c r="B865" t="s">
        <v>9</v>
      </c>
      <c r="C865" t="s">
        <v>104</v>
      </c>
      <c r="D865" t="s">
        <v>27</v>
      </c>
      <c r="E865" t="s">
        <v>64</v>
      </c>
      <c r="F865" t="s">
        <v>13</v>
      </c>
      <c r="G865" s="13">
        <v>2.2999999999999998</v>
      </c>
      <c r="H865" s="15">
        <v>3.7006999999999999</v>
      </c>
      <c r="I865" t="s">
        <v>23</v>
      </c>
      <c r="J865" t="s">
        <v>15</v>
      </c>
      <c r="K865" t="s">
        <v>16</v>
      </c>
      <c r="L865" t="s">
        <v>17</v>
      </c>
    </row>
    <row r="866" spans="1:12">
      <c r="A866" t="s">
        <v>39</v>
      </c>
      <c r="B866" t="s">
        <v>9</v>
      </c>
      <c r="C866" t="s">
        <v>10</v>
      </c>
      <c r="D866" t="s">
        <v>11</v>
      </c>
      <c r="E866" t="s">
        <v>35</v>
      </c>
      <c r="F866" t="s">
        <v>13</v>
      </c>
      <c r="G866" s="13">
        <v>8</v>
      </c>
      <c r="H866" s="15">
        <v>12.872</v>
      </c>
      <c r="I866" t="s">
        <v>30</v>
      </c>
      <c r="J866" t="s">
        <v>15</v>
      </c>
      <c r="K866" t="s">
        <v>25</v>
      </c>
      <c r="L866" t="s">
        <v>17</v>
      </c>
    </row>
    <row r="867" spans="1:12">
      <c r="A867" t="s">
        <v>32</v>
      </c>
      <c r="B867" t="s">
        <v>9</v>
      </c>
      <c r="C867" t="s">
        <v>70</v>
      </c>
      <c r="D867" t="s">
        <v>27</v>
      </c>
      <c r="E867" t="s">
        <v>28</v>
      </c>
      <c r="F867" t="s">
        <v>36</v>
      </c>
      <c r="G867" s="13">
        <v>3</v>
      </c>
      <c r="H867" s="15">
        <v>4.827</v>
      </c>
      <c r="I867" t="s">
        <v>14</v>
      </c>
      <c r="J867" t="s">
        <v>31</v>
      </c>
      <c r="K867" t="s">
        <v>25</v>
      </c>
      <c r="L867" t="s">
        <v>17</v>
      </c>
    </row>
    <row r="868" spans="1:12">
      <c r="A868" t="s">
        <v>32</v>
      </c>
      <c r="B868" t="s">
        <v>9</v>
      </c>
      <c r="C868" t="s">
        <v>8</v>
      </c>
      <c r="D868" t="s">
        <v>41</v>
      </c>
      <c r="E868" t="s">
        <v>35</v>
      </c>
      <c r="F868" t="s">
        <v>62</v>
      </c>
      <c r="G868" s="13">
        <v>1</v>
      </c>
      <c r="H868" s="15">
        <v>1.609</v>
      </c>
      <c r="I868" t="s">
        <v>30</v>
      </c>
      <c r="J868" t="s">
        <v>15</v>
      </c>
      <c r="K868" t="s">
        <v>25</v>
      </c>
      <c r="L868" t="s">
        <v>17</v>
      </c>
    </row>
    <row r="869" spans="1:12">
      <c r="A869" t="s">
        <v>7</v>
      </c>
      <c r="B869" t="s">
        <v>9</v>
      </c>
      <c r="C869" t="s">
        <v>80</v>
      </c>
      <c r="D869" t="s">
        <v>20</v>
      </c>
      <c r="E869" t="s">
        <v>64</v>
      </c>
      <c r="F869" t="s">
        <v>36</v>
      </c>
      <c r="G869" s="13">
        <v>6</v>
      </c>
      <c r="H869" s="15">
        <v>9.6539999999999999</v>
      </c>
      <c r="I869" t="s">
        <v>30</v>
      </c>
      <c r="J869" t="s">
        <v>15</v>
      </c>
      <c r="K869" t="s">
        <v>16</v>
      </c>
      <c r="L869" t="s">
        <v>17</v>
      </c>
    </row>
    <row r="870" spans="1:12">
      <c r="A870" t="s">
        <v>7</v>
      </c>
      <c r="B870" t="s">
        <v>9</v>
      </c>
      <c r="C870" t="s">
        <v>10</v>
      </c>
      <c r="D870" t="s">
        <v>27</v>
      </c>
      <c r="E870" t="s">
        <v>28</v>
      </c>
      <c r="F870" t="s">
        <v>44</v>
      </c>
      <c r="G870" s="13">
        <v>7.1</v>
      </c>
      <c r="H870" s="15">
        <v>11.4239</v>
      </c>
      <c r="I870" t="s">
        <v>30</v>
      </c>
      <c r="J870" t="s">
        <v>53</v>
      </c>
      <c r="K870" t="s">
        <v>16</v>
      </c>
      <c r="L870" t="s">
        <v>17</v>
      </c>
    </row>
    <row r="871" spans="1:12">
      <c r="A871" t="s">
        <v>7</v>
      </c>
      <c r="B871" t="s">
        <v>9</v>
      </c>
      <c r="C871" t="s">
        <v>10</v>
      </c>
      <c r="D871" t="s">
        <v>11</v>
      </c>
      <c r="E871" t="s">
        <v>21</v>
      </c>
      <c r="F871" t="s">
        <v>13</v>
      </c>
      <c r="G871" s="13">
        <v>3</v>
      </c>
      <c r="H871" s="15">
        <v>4.827</v>
      </c>
      <c r="I871" t="s">
        <v>23</v>
      </c>
      <c r="J871" t="s">
        <v>42</v>
      </c>
      <c r="K871" t="s">
        <v>25</v>
      </c>
      <c r="L871" t="s">
        <v>17</v>
      </c>
    </row>
    <row r="872" spans="1:12">
      <c r="A872" t="s">
        <v>32</v>
      </c>
      <c r="B872" t="s">
        <v>9</v>
      </c>
      <c r="C872" t="s">
        <v>104</v>
      </c>
      <c r="D872" t="s">
        <v>27</v>
      </c>
      <c r="E872" t="s">
        <v>64</v>
      </c>
      <c r="F872" t="s">
        <v>22</v>
      </c>
      <c r="G872" s="13">
        <v>12</v>
      </c>
      <c r="H872" s="15">
        <v>19.308</v>
      </c>
      <c r="I872" t="s">
        <v>30</v>
      </c>
      <c r="J872" t="s">
        <v>38</v>
      </c>
      <c r="K872" t="s">
        <v>25</v>
      </c>
      <c r="L872" t="s">
        <v>17</v>
      </c>
    </row>
    <row r="873" spans="1:12">
      <c r="A873" t="s">
        <v>39</v>
      </c>
      <c r="B873" t="s">
        <v>9</v>
      </c>
      <c r="C873" t="s">
        <v>80</v>
      </c>
      <c r="D873" t="s">
        <v>27</v>
      </c>
      <c r="E873" t="s">
        <v>21</v>
      </c>
      <c r="F873" t="s">
        <v>22</v>
      </c>
      <c r="G873" s="13">
        <v>24</v>
      </c>
      <c r="H873" s="15">
        <v>38.616</v>
      </c>
      <c r="I873" t="s">
        <v>30</v>
      </c>
      <c r="J873" t="s">
        <v>42</v>
      </c>
      <c r="K873" t="s">
        <v>25</v>
      </c>
      <c r="L873" t="s">
        <v>17</v>
      </c>
    </row>
    <row r="874" spans="1:12">
      <c r="A874" t="s">
        <v>7</v>
      </c>
      <c r="B874" t="s">
        <v>9</v>
      </c>
      <c r="C874" t="s">
        <v>8</v>
      </c>
      <c r="D874" t="s">
        <v>41</v>
      </c>
      <c r="E874" t="s">
        <v>28</v>
      </c>
      <c r="F874" t="s">
        <v>22</v>
      </c>
      <c r="G874" s="13">
        <v>15</v>
      </c>
      <c r="H874" s="15">
        <v>24.134999999999998</v>
      </c>
      <c r="I874" t="s">
        <v>37</v>
      </c>
      <c r="J874" t="s">
        <v>31</v>
      </c>
      <c r="K874" t="s">
        <v>25</v>
      </c>
      <c r="L874" t="s">
        <v>17</v>
      </c>
    </row>
    <row r="875" spans="1:12">
      <c r="A875" t="s">
        <v>39</v>
      </c>
      <c r="B875" t="s">
        <v>9</v>
      </c>
      <c r="C875" t="s">
        <v>8</v>
      </c>
      <c r="D875" t="s">
        <v>11</v>
      </c>
      <c r="E875" t="s">
        <v>12</v>
      </c>
      <c r="F875" t="s">
        <v>22</v>
      </c>
      <c r="G875" s="13">
        <v>3</v>
      </c>
      <c r="H875" s="15">
        <v>4.827</v>
      </c>
      <c r="I875" t="s">
        <v>54</v>
      </c>
      <c r="J875" t="s">
        <v>15</v>
      </c>
      <c r="K875" t="s">
        <v>25</v>
      </c>
      <c r="L875" t="s">
        <v>17</v>
      </c>
    </row>
    <row r="876" spans="1:12">
      <c r="A876" t="s">
        <v>26</v>
      </c>
      <c r="B876" t="s">
        <v>9</v>
      </c>
      <c r="C876" t="s">
        <v>48</v>
      </c>
      <c r="D876" t="s">
        <v>11</v>
      </c>
      <c r="E876" t="s">
        <v>28</v>
      </c>
      <c r="F876" t="s">
        <v>22</v>
      </c>
      <c r="G876" s="13">
        <v>4</v>
      </c>
      <c r="H876" s="15">
        <v>6.4359999999999999</v>
      </c>
      <c r="I876" t="s">
        <v>30</v>
      </c>
      <c r="J876" t="s">
        <v>42</v>
      </c>
      <c r="K876" t="s">
        <v>16</v>
      </c>
      <c r="L876" t="s">
        <v>17</v>
      </c>
    </row>
    <row r="877" spans="1:12">
      <c r="A877" t="s">
        <v>32</v>
      </c>
      <c r="B877" t="s">
        <v>9</v>
      </c>
      <c r="C877" t="s">
        <v>8</v>
      </c>
      <c r="D877" t="s">
        <v>27</v>
      </c>
      <c r="E877" t="s">
        <v>64</v>
      </c>
      <c r="F877" t="s">
        <v>44</v>
      </c>
      <c r="G877" s="13">
        <v>2</v>
      </c>
      <c r="H877" s="15">
        <v>3.218</v>
      </c>
      <c r="I877" t="s">
        <v>54</v>
      </c>
      <c r="J877" t="s">
        <v>38</v>
      </c>
      <c r="K877" t="s">
        <v>25</v>
      </c>
      <c r="L877" t="s">
        <v>17</v>
      </c>
    </row>
    <row r="878" spans="1:12">
      <c r="A878" t="s">
        <v>7</v>
      </c>
      <c r="B878" t="s">
        <v>9</v>
      </c>
      <c r="C878" t="s">
        <v>10</v>
      </c>
      <c r="D878" t="s">
        <v>20</v>
      </c>
      <c r="E878" t="s">
        <v>64</v>
      </c>
      <c r="F878" t="s">
        <v>22</v>
      </c>
      <c r="G878" s="13">
        <v>7.5</v>
      </c>
      <c r="H878" s="15">
        <v>12.067499999999999</v>
      </c>
      <c r="I878" t="s">
        <v>30</v>
      </c>
      <c r="J878" t="s">
        <v>42</v>
      </c>
      <c r="K878" t="s">
        <v>16</v>
      </c>
      <c r="L878" t="s">
        <v>17</v>
      </c>
    </row>
    <row r="879" spans="1:12">
      <c r="A879" t="s">
        <v>7</v>
      </c>
      <c r="B879" t="s">
        <v>9</v>
      </c>
      <c r="C879" t="s">
        <v>10</v>
      </c>
      <c r="D879" t="s">
        <v>20</v>
      </c>
      <c r="E879" t="s">
        <v>35</v>
      </c>
      <c r="F879" t="s">
        <v>44</v>
      </c>
      <c r="G879" s="13">
        <v>2</v>
      </c>
      <c r="H879" s="15">
        <v>3.218</v>
      </c>
      <c r="I879" t="s">
        <v>54</v>
      </c>
      <c r="J879" t="s">
        <v>42</v>
      </c>
      <c r="K879" t="s">
        <v>25</v>
      </c>
      <c r="L879" t="s">
        <v>17</v>
      </c>
    </row>
    <row r="880" spans="1:12">
      <c r="A880" t="s">
        <v>32</v>
      </c>
      <c r="B880" t="s">
        <v>9</v>
      </c>
      <c r="C880" t="s">
        <v>80</v>
      </c>
      <c r="D880" t="s">
        <v>11</v>
      </c>
      <c r="E880" t="s">
        <v>21</v>
      </c>
      <c r="F880" t="s">
        <v>29</v>
      </c>
      <c r="G880" s="13">
        <v>3</v>
      </c>
      <c r="H880" s="15">
        <v>4.827</v>
      </c>
      <c r="I880" t="s">
        <v>49</v>
      </c>
      <c r="J880" t="s">
        <v>15</v>
      </c>
      <c r="K880" t="s">
        <v>25</v>
      </c>
      <c r="L880" t="s">
        <v>17</v>
      </c>
    </row>
    <row r="881" spans="1:12">
      <c r="A881" t="s">
        <v>39</v>
      </c>
      <c r="B881" t="s">
        <v>9</v>
      </c>
      <c r="C881" t="s">
        <v>80</v>
      </c>
      <c r="D881" t="s">
        <v>20</v>
      </c>
      <c r="E881" t="s">
        <v>45</v>
      </c>
      <c r="F881" t="s">
        <v>13</v>
      </c>
      <c r="G881" s="13">
        <v>18</v>
      </c>
      <c r="H881" s="15">
        <v>28.962</v>
      </c>
      <c r="I881" t="s">
        <v>30</v>
      </c>
      <c r="J881" t="s">
        <v>42</v>
      </c>
      <c r="K881" t="s">
        <v>16</v>
      </c>
      <c r="L881" t="s">
        <v>17</v>
      </c>
    </row>
    <row r="882" spans="1:12">
      <c r="A882" t="s">
        <v>18</v>
      </c>
      <c r="B882" t="s">
        <v>9</v>
      </c>
      <c r="C882" t="s">
        <v>93</v>
      </c>
      <c r="D882" t="s">
        <v>20</v>
      </c>
      <c r="E882" t="s">
        <v>35</v>
      </c>
      <c r="F882" t="s">
        <v>29</v>
      </c>
      <c r="G882" s="13">
        <v>2.5</v>
      </c>
      <c r="H882" s="15">
        <v>4.0225</v>
      </c>
      <c r="I882" t="s">
        <v>23</v>
      </c>
      <c r="J882" t="s">
        <v>38</v>
      </c>
      <c r="K882" t="s">
        <v>25</v>
      </c>
      <c r="L882" t="s">
        <v>17</v>
      </c>
    </row>
    <row r="883" spans="1:12">
      <c r="A883" t="s">
        <v>26</v>
      </c>
      <c r="B883" t="s">
        <v>9</v>
      </c>
      <c r="C883" t="s">
        <v>8</v>
      </c>
      <c r="D883" t="s">
        <v>11</v>
      </c>
      <c r="E883" t="s">
        <v>21</v>
      </c>
      <c r="F883" t="s">
        <v>36</v>
      </c>
      <c r="G883" s="13">
        <v>1.1000000000000001</v>
      </c>
      <c r="H883" s="15">
        <v>1.7699</v>
      </c>
      <c r="I883" t="s">
        <v>23</v>
      </c>
      <c r="J883" t="s">
        <v>24</v>
      </c>
      <c r="K883" t="s">
        <v>25</v>
      </c>
      <c r="L883" t="s">
        <v>17</v>
      </c>
    </row>
    <row r="884" spans="1:12">
      <c r="A884" t="s">
        <v>26</v>
      </c>
      <c r="B884" t="s">
        <v>9</v>
      </c>
      <c r="C884" t="s">
        <v>78</v>
      </c>
      <c r="D884" t="s">
        <v>27</v>
      </c>
      <c r="E884" t="s">
        <v>28</v>
      </c>
      <c r="F884" t="s">
        <v>29</v>
      </c>
      <c r="G884" s="13">
        <v>27</v>
      </c>
      <c r="H884" s="15">
        <v>43.442999999999998</v>
      </c>
      <c r="I884" t="s">
        <v>75</v>
      </c>
      <c r="J884" t="s">
        <v>42</v>
      </c>
      <c r="K884" t="s">
        <v>25</v>
      </c>
      <c r="L884" t="s">
        <v>17</v>
      </c>
    </row>
    <row r="885" spans="1:12">
      <c r="A885" t="s">
        <v>26</v>
      </c>
      <c r="B885" t="s">
        <v>9</v>
      </c>
      <c r="C885" t="s">
        <v>97</v>
      </c>
      <c r="D885" t="s">
        <v>11</v>
      </c>
      <c r="E885" t="s">
        <v>21</v>
      </c>
      <c r="F885" t="s">
        <v>36</v>
      </c>
      <c r="G885" s="13">
        <v>1.3</v>
      </c>
      <c r="H885" s="15">
        <v>2.0916999999999999</v>
      </c>
      <c r="I885" t="s">
        <v>23</v>
      </c>
      <c r="J885" t="s">
        <v>15</v>
      </c>
      <c r="K885" t="s">
        <v>25</v>
      </c>
      <c r="L885" t="s">
        <v>17</v>
      </c>
    </row>
    <row r="886" spans="1:12">
      <c r="A886" t="s">
        <v>26</v>
      </c>
      <c r="B886" t="s">
        <v>9</v>
      </c>
      <c r="C886" t="s">
        <v>67</v>
      </c>
      <c r="D886" t="s">
        <v>41</v>
      </c>
      <c r="E886" t="s">
        <v>21</v>
      </c>
      <c r="F886" t="s">
        <v>44</v>
      </c>
      <c r="G886" s="13">
        <v>2.5</v>
      </c>
      <c r="H886" s="15">
        <v>4.0225</v>
      </c>
      <c r="I886" t="s">
        <v>37</v>
      </c>
      <c r="J886" t="s">
        <v>24</v>
      </c>
      <c r="K886" t="s">
        <v>25</v>
      </c>
      <c r="L886" t="s">
        <v>17</v>
      </c>
    </row>
    <row r="887" spans="1:12">
      <c r="A887" t="s">
        <v>32</v>
      </c>
      <c r="B887" t="s">
        <v>9</v>
      </c>
      <c r="C887" t="s">
        <v>48</v>
      </c>
      <c r="D887" t="s">
        <v>11</v>
      </c>
      <c r="E887" t="s">
        <v>28</v>
      </c>
      <c r="F887" t="s">
        <v>13</v>
      </c>
      <c r="G887" s="13">
        <v>3</v>
      </c>
      <c r="H887" s="15">
        <v>4.827</v>
      </c>
      <c r="I887" t="s">
        <v>14</v>
      </c>
      <c r="J887" t="s">
        <v>15</v>
      </c>
      <c r="K887" t="s">
        <v>25</v>
      </c>
      <c r="L887" t="s">
        <v>17</v>
      </c>
    </row>
    <row r="888" spans="1:12">
      <c r="A888" t="s">
        <v>32</v>
      </c>
      <c r="B888" t="s">
        <v>81</v>
      </c>
      <c r="C888" t="s">
        <v>8</v>
      </c>
      <c r="D888" t="s">
        <v>72</v>
      </c>
      <c r="E888" t="s">
        <v>33</v>
      </c>
      <c r="F888" t="s">
        <v>36</v>
      </c>
      <c r="G888" s="13">
        <v>4</v>
      </c>
      <c r="H888" s="15">
        <v>6.4359999999999999</v>
      </c>
      <c r="I888" t="s">
        <v>30</v>
      </c>
      <c r="J888" t="s">
        <v>42</v>
      </c>
      <c r="K888" t="s">
        <v>25</v>
      </c>
      <c r="L888" t="s">
        <v>43</v>
      </c>
    </row>
    <row r="889" spans="1:12">
      <c r="A889" t="s">
        <v>26</v>
      </c>
      <c r="B889" t="s">
        <v>9</v>
      </c>
      <c r="C889" t="s">
        <v>90</v>
      </c>
      <c r="D889" t="s">
        <v>41</v>
      </c>
      <c r="E889" t="s">
        <v>28</v>
      </c>
      <c r="F889" t="s">
        <v>36</v>
      </c>
      <c r="G889" s="13">
        <v>5</v>
      </c>
      <c r="H889" s="15">
        <v>8.0449999999999999</v>
      </c>
      <c r="I889" t="s">
        <v>30</v>
      </c>
      <c r="J889" t="s">
        <v>42</v>
      </c>
      <c r="K889" t="s">
        <v>16</v>
      </c>
      <c r="L889" t="s">
        <v>17</v>
      </c>
    </row>
    <row r="890" spans="1:12">
      <c r="A890" t="s">
        <v>26</v>
      </c>
      <c r="B890" t="s">
        <v>9</v>
      </c>
      <c r="C890" t="s">
        <v>50</v>
      </c>
      <c r="D890" t="s">
        <v>41</v>
      </c>
      <c r="E890" t="s">
        <v>35</v>
      </c>
      <c r="F890" t="s">
        <v>22</v>
      </c>
      <c r="G890" s="13">
        <v>2.5</v>
      </c>
      <c r="H890" s="15">
        <v>4.0225</v>
      </c>
      <c r="I890" t="s">
        <v>23</v>
      </c>
      <c r="J890" t="s">
        <v>15</v>
      </c>
      <c r="K890" t="s">
        <v>25</v>
      </c>
      <c r="L890" t="s">
        <v>17</v>
      </c>
    </row>
    <row r="891" spans="1:12">
      <c r="A891" t="s">
        <v>7</v>
      </c>
      <c r="B891" t="s">
        <v>9</v>
      </c>
      <c r="C891" t="s">
        <v>10</v>
      </c>
      <c r="D891" t="s">
        <v>11</v>
      </c>
      <c r="E891" t="s">
        <v>21</v>
      </c>
      <c r="F891" t="s">
        <v>29</v>
      </c>
      <c r="G891" s="13">
        <v>12</v>
      </c>
      <c r="H891" s="15">
        <v>19.308</v>
      </c>
      <c r="I891" t="s">
        <v>52</v>
      </c>
      <c r="J891" t="s">
        <v>31</v>
      </c>
      <c r="K891" t="s">
        <v>25</v>
      </c>
      <c r="L891" t="s">
        <v>17</v>
      </c>
    </row>
    <row r="892" spans="1:12">
      <c r="A892" t="s">
        <v>32</v>
      </c>
      <c r="B892" t="s">
        <v>9</v>
      </c>
      <c r="C892" t="s">
        <v>76</v>
      </c>
      <c r="D892" t="s">
        <v>41</v>
      </c>
      <c r="E892" t="s">
        <v>28</v>
      </c>
      <c r="F892" t="s">
        <v>66</v>
      </c>
      <c r="G892" s="13">
        <v>25</v>
      </c>
      <c r="H892" s="15">
        <v>40.225000000000001</v>
      </c>
      <c r="I892" t="s">
        <v>49</v>
      </c>
      <c r="J892" t="s">
        <v>38</v>
      </c>
      <c r="K892" t="s">
        <v>25</v>
      </c>
      <c r="L892" t="s">
        <v>43</v>
      </c>
    </row>
    <row r="893" spans="1:12">
      <c r="A893" t="s">
        <v>26</v>
      </c>
      <c r="B893" t="s">
        <v>9</v>
      </c>
      <c r="C893" t="s">
        <v>59</v>
      </c>
      <c r="D893" t="s">
        <v>11</v>
      </c>
      <c r="E893" t="s">
        <v>35</v>
      </c>
      <c r="F893" t="s">
        <v>29</v>
      </c>
      <c r="G893" s="13">
        <v>15</v>
      </c>
      <c r="H893" s="15">
        <v>24.134999999999998</v>
      </c>
      <c r="I893" t="s">
        <v>30</v>
      </c>
      <c r="J893" t="s">
        <v>42</v>
      </c>
      <c r="K893" t="s">
        <v>25</v>
      </c>
      <c r="L893" t="s">
        <v>17</v>
      </c>
    </row>
    <row r="894" spans="1:12">
      <c r="A894" t="s">
        <v>39</v>
      </c>
      <c r="B894" t="s">
        <v>9</v>
      </c>
      <c r="C894" t="s">
        <v>104</v>
      </c>
      <c r="D894" t="s">
        <v>47</v>
      </c>
      <c r="E894" t="s">
        <v>33</v>
      </c>
      <c r="F894" t="s">
        <v>22</v>
      </c>
      <c r="G894" s="13">
        <v>2</v>
      </c>
      <c r="H894" s="15">
        <v>3.218</v>
      </c>
      <c r="I894" t="s">
        <v>23</v>
      </c>
      <c r="J894" t="s">
        <v>24</v>
      </c>
      <c r="K894" t="s">
        <v>16</v>
      </c>
      <c r="L894" t="s">
        <v>17</v>
      </c>
    </row>
    <row r="895" spans="1:12">
      <c r="A895" t="s">
        <v>39</v>
      </c>
      <c r="B895" t="s">
        <v>9</v>
      </c>
      <c r="C895" t="s">
        <v>68</v>
      </c>
      <c r="D895" t="s">
        <v>47</v>
      </c>
      <c r="E895" t="s">
        <v>12</v>
      </c>
      <c r="F895" t="s">
        <v>36</v>
      </c>
      <c r="G895" s="13">
        <v>1</v>
      </c>
      <c r="H895" s="15">
        <v>1.609</v>
      </c>
      <c r="I895" t="s">
        <v>23</v>
      </c>
      <c r="J895" t="s">
        <v>15</v>
      </c>
      <c r="K895" t="s">
        <v>25</v>
      </c>
      <c r="L895" t="s">
        <v>43</v>
      </c>
    </row>
    <row r="896" spans="1:12">
      <c r="A896" t="s">
        <v>32</v>
      </c>
      <c r="B896" t="s">
        <v>51</v>
      </c>
      <c r="C896" t="s">
        <v>8</v>
      </c>
      <c r="D896" t="s">
        <v>72</v>
      </c>
      <c r="E896" t="s">
        <v>64</v>
      </c>
      <c r="F896" t="s">
        <v>62</v>
      </c>
      <c r="G896" s="13" t="s">
        <v>8</v>
      </c>
      <c r="H896" s="15" t="s">
        <v>8</v>
      </c>
      <c r="I896" t="s">
        <v>54</v>
      </c>
      <c r="J896" t="s">
        <v>15</v>
      </c>
      <c r="K896" t="s">
        <v>25</v>
      </c>
      <c r="L896" t="s">
        <v>17</v>
      </c>
    </row>
    <row r="897" spans="1:12">
      <c r="A897" t="s">
        <v>32</v>
      </c>
      <c r="B897" t="s">
        <v>9</v>
      </c>
      <c r="C897" t="s">
        <v>70</v>
      </c>
      <c r="D897" t="s">
        <v>72</v>
      </c>
      <c r="E897" t="s">
        <v>45</v>
      </c>
      <c r="F897" t="s">
        <v>36</v>
      </c>
      <c r="G897" s="13">
        <v>8</v>
      </c>
      <c r="H897" s="15">
        <v>12.872</v>
      </c>
      <c r="I897" t="s">
        <v>30</v>
      </c>
      <c r="J897" t="s">
        <v>38</v>
      </c>
      <c r="K897" t="s">
        <v>25</v>
      </c>
      <c r="L897" t="s">
        <v>17</v>
      </c>
    </row>
    <row r="898" spans="1:12">
      <c r="A898" t="s">
        <v>32</v>
      </c>
      <c r="B898" t="s">
        <v>9</v>
      </c>
      <c r="C898" t="s">
        <v>40</v>
      </c>
      <c r="D898" t="s">
        <v>41</v>
      </c>
      <c r="E898" t="s">
        <v>28</v>
      </c>
      <c r="F898" t="s">
        <v>13</v>
      </c>
      <c r="G898" s="13">
        <v>21</v>
      </c>
      <c r="H898" s="15">
        <v>33.789000000000001</v>
      </c>
      <c r="I898" t="s">
        <v>30</v>
      </c>
      <c r="J898" t="s">
        <v>42</v>
      </c>
      <c r="K898" t="s">
        <v>25</v>
      </c>
      <c r="L898" t="s">
        <v>17</v>
      </c>
    </row>
    <row r="899" spans="1:12">
      <c r="A899" t="s">
        <v>32</v>
      </c>
      <c r="B899" t="s">
        <v>9</v>
      </c>
      <c r="C899" t="s">
        <v>67</v>
      </c>
      <c r="D899" t="s">
        <v>27</v>
      </c>
      <c r="E899" t="s">
        <v>28</v>
      </c>
      <c r="F899" t="s">
        <v>22</v>
      </c>
      <c r="G899" s="13">
        <v>17</v>
      </c>
      <c r="H899" s="15">
        <v>27.353000000000002</v>
      </c>
      <c r="I899" t="s">
        <v>75</v>
      </c>
      <c r="J899" t="s">
        <v>38</v>
      </c>
      <c r="K899" t="s">
        <v>25</v>
      </c>
      <c r="L899" t="s">
        <v>17</v>
      </c>
    </row>
    <row r="900" spans="1:12">
      <c r="A900" t="s">
        <v>7</v>
      </c>
      <c r="B900" t="s">
        <v>9</v>
      </c>
      <c r="C900" t="s">
        <v>71</v>
      </c>
      <c r="D900" t="s">
        <v>41</v>
      </c>
      <c r="E900" t="s">
        <v>28</v>
      </c>
      <c r="F900" t="s">
        <v>62</v>
      </c>
      <c r="G900" s="13">
        <v>0.5</v>
      </c>
      <c r="H900" s="15">
        <v>0.80449999999999999</v>
      </c>
      <c r="I900" t="s">
        <v>49</v>
      </c>
      <c r="J900" t="s">
        <v>31</v>
      </c>
      <c r="K900" t="s">
        <v>25</v>
      </c>
      <c r="L900" t="s">
        <v>17</v>
      </c>
    </row>
    <row r="901" spans="1:12">
      <c r="A901" t="s">
        <v>32</v>
      </c>
      <c r="B901" t="s">
        <v>9</v>
      </c>
      <c r="C901" t="s">
        <v>34</v>
      </c>
      <c r="D901" t="s">
        <v>20</v>
      </c>
      <c r="E901" t="s">
        <v>45</v>
      </c>
      <c r="F901" t="s">
        <v>22</v>
      </c>
      <c r="G901" s="13">
        <v>2.5</v>
      </c>
      <c r="H901" s="15">
        <v>4.0225</v>
      </c>
      <c r="I901" t="s">
        <v>23</v>
      </c>
      <c r="J901" t="s">
        <v>31</v>
      </c>
      <c r="K901" t="s">
        <v>25</v>
      </c>
      <c r="L901" t="s">
        <v>43</v>
      </c>
    </row>
    <row r="902" spans="1:12">
      <c r="A902" t="s">
        <v>32</v>
      </c>
      <c r="B902" t="s">
        <v>9</v>
      </c>
      <c r="C902" t="s">
        <v>10</v>
      </c>
      <c r="D902" t="s">
        <v>41</v>
      </c>
      <c r="E902" t="s">
        <v>28</v>
      </c>
      <c r="F902" t="s">
        <v>44</v>
      </c>
      <c r="G902" s="13">
        <v>2</v>
      </c>
      <c r="H902" s="15">
        <v>3.218</v>
      </c>
      <c r="I902" t="s">
        <v>30</v>
      </c>
      <c r="J902" t="s">
        <v>42</v>
      </c>
      <c r="K902" t="s">
        <v>25</v>
      </c>
      <c r="L902" t="s">
        <v>17</v>
      </c>
    </row>
    <row r="903" spans="1:12">
      <c r="A903" t="s">
        <v>32</v>
      </c>
      <c r="B903" t="s">
        <v>9</v>
      </c>
      <c r="C903" t="s">
        <v>104</v>
      </c>
      <c r="D903" t="s">
        <v>41</v>
      </c>
      <c r="E903" t="s">
        <v>28</v>
      </c>
      <c r="F903" t="s">
        <v>36</v>
      </c>
      <c r="G903" s="13">
        <v>1.1000000000000001</v>
      </c>
      <c r="H903" s="15">
        <v>1.7699</v>
      </c>
      <c r="I903" t="s">
        <v>23</v>
      </c>
      <c r="J903" t="s">
        <v>38</v>
      </c>
      <c r="K903" t="s">
        <v>25</v>
      </c>
      <c r="L903" t="s">
        <v>17</v>
      </c>
    </row>
    <row r="904" spans="1:12">
      <c r="A904" t="s">
        <v>32</v>
      </c>
      <c r="B904" t="s">
        <v>9</v>
      </c>
      <c r="C904" t="s">
        <v>8</v>
      </c>
      <c r="D904" t="s">
        <v>47</v>
      </c>
      <c r="E904" t="s">
        <v>33</v>
      </c>
      <c r="F904" t="s">
        <v>36</v>
      </c>
      <c r="G904" s="13">
        <v>2.5</v>
      </c>
      <c r="H904" s="15">
        <v>4.0225</v>
      </c>
      <c r="I904" t="s">
        <v>23</v>
      </c>
      <c r="J904" t="s">
        <v>38</v>
      </c>
      <c r="K904" t="s">
        <v>25</v>
      </c>
      <c r="L904" t="s">
        <v>17</v>
      </c>
    </row>
    <row r="905" spans="1:12">
      <c r="A905" t="s">
        <v>26</v>
      </c>
      <c r="B905" t="s">
        <v>9</v>
      </c>
      <c r="C905" t="s">
        <v>40</v>
      </c>
      <c r="D905" t="s">
        <v>47</v>
      </c>
      <c r="E905" t="s">
        <v>45</v>
      </c>
      <c r="F905" t="s">
        <v>44</v>
      </c>
      <c r="G905" s="13">
        <v>1</v>
      </c>
      <c r="H905" s="15">
        <v>1.609</v>
      </c>
      <c r="I905" t="s">
        <v>23</v>
      </c>
      <c r="J905" t="s">
        <v>31</v>
      </c>
      <c r="K905" t="s">
        <v>25</v>
      </c>
      <c r="L905" t="s">
        <v>43</v>
      </c>
    </row>
    <row r="906" spans="1:12">
      <c r="A906" t="s">
        <v>26</v>
      </c>
      <c r="B906" t="s">
        <v>9</v>
      </c>
      <c r="C906" t="s">
        <v>67</v>
      </c>
      <c r="D906" t="s">
        <v>11</v>
      </c>
      <c r="E906" t="s">
        <v>21</v>
      </c>
      <c r="F906" t="s">
        <v>29</v>
      </c>
      <c r="G906" s="13">
        <v>2.2000000000000002</v>
      </c>
      <c r="H906" s="15">
        <v>3.5398000000000001</v>
      </c>
      <c r="I906" t="s">
        <v>23</v>
      </c>
      <c r="J906" t="s">
        <v>15</v>
      </c>
      <c r="K906" t="s">
        <v>25</v>
      </c>
      <c r="L906" t="s">
        <v>17</v>
      </c>
    </row>
    <row r="907" spans="1:12">
      <c r="A907" t="s">
        <v>7</v>
      </c>
      <c r="B907" t="s">
        <v>9</v>
      </c>
      <c r="C907" t="s">
        <v>8</v>
      </c>
      <c r="D907" t="s">
        <v>20</v>
      </c>
      <c r="E907" t="s">
        <v>35</v>
      </c>
      <c r="F907" t="s">
        <v>66</v>
      </c>
      <c r="G907" s="13">
        <v>150</v>
      </c>
      <c r="H907" s="15">
        <v>241.35</v>
      </c>
      <c r="I907" t="s">
        <v>52</v>
      </c>
      <c r="J907" t="s">
        <v>31</v>
      </c>
      <c r="K907" t="s">
        <v>25</v>
      </c>
      <c r="L907" t="s">
        <v>43</v>
      </c>
    </row>
    <row r="908" spans="1:12">
      <c r="A908" t="s">
        <v>26</v>
      </c>
      <c r="B908" t="s">
        <v>9</v>
      </c>
      <c r="C908" t="s">
        <v>56</v>
      </c>
      <c r="D908" t="s">
        <v>41</v>
      </c>
      <c r="E908" t="s">
        <v>28</v>
      </c>
      <c r="F908" t="s">
        <v>29</v>
      </c>
      <c r="G908" s="13">
        <v>20</v>
      </c>
      <c r="H908" s="15">
        <v>32.18</v>
      </c>
      <c r="I908" t="s">
        <v>30</v>
      </c>
      <c r="J908" t="s">
        <v>24</v>
      </c>
      <c r="K908" t="s">
        <v>25</v>
      </c>
      <c r="L908" t="s">
        <v>17</v>
      </c>
    </row>
    <row r="909" spans="1:12">
      <c r="A909" t="s">
        <v>18</v>
      </c>
      <c r="B909" t="s">
        <v>9</v>
      </c>
      <c r="C909" t="s">
        <v>34</v>
      </c>
      <c r="D909" t="s">
        <v>20</v>
      </c>
      <c r="E909" t="s">
        <v>45</v>
      </c>
      <c r="F909" t="s">
        <v>13</v>
      </c>
      <c r="G909" s="13">
        <v>15</v>
      </c>
      <c r="H909" s="15">
        <v>24.134999999999998</v>
      </c>
      <c r="I909" t="s">
        <v>52</v>
      </c>
      <c r="J909" t="s">
        <v>42</v>
      </c>
      <c r="K909" t="s">
        <v>25</v>
      </c>
      <c r="L909" t="s">
        <v>43</v>
      </c>
    </row>
    <row r="910" spans="1:12">
      <c r="A910" t="s">
        <v>26</v>
      </c>
      <c r="B910" t="s">
        <v>9</v>
      </c>
      <c r="C910" t="s">
        <v>56</v>
      </c>
      <c r="D910" t="s">
        <v>20</v>
      </c>
      <c r="E910" t="s">
        <v>33</v>
      </c>
      <c r="F910" t="s">
        <v>44</v>
      </c>
      <c r="G910" s="13">
        <v>110</v>
      </c>
      <c r="H910" s="15">
        <v>176.99</v>
      </c>
      <c r="I910" t="s">
        <v>52</v>
      </c>
      <c r="J910" t="s">
        <v>31</v>
      </c>
      <c r="K910" t="s">
        <v>25</v>
      </c>
      <c r="L910" t="s">
        <v>43</v>
      </c>
    </row>
    <row r="911" spans="1:12">
      <c r="A911" t="s">
        <v>39</v>
      </c>
      <c r="B911" t="s">
        <v>9</v>
      </c>
      <c r="C911" t="s">
        <v>56</v>
      </c>
      <c r="D911" t="s">
        <v>20</v>
      </c>
      <c r="E911" t="s">
        <v>12</v>
      </c>
      <c r="F911" t="s">
        <v>66</v>
      </c>
      <c r="G911" s="13">
        <v>20</v>
      </c>
      <c r="H911" s="15">
        <v>32.18</v>
      </c>
      <c r="I911" t="s">
        <v>30</v>
      </c>
      <c r="J911" t="s">
        <v>42</v>
      </c>
      <c r="K911" t="s">
        <v>25</v>
      </c>
      <c r="L911" t="s">
        <v>43</v>
      </c>
    </row>
    <row r="912" spans="1:12">
      <c r="A912" t="s">
        <v>26</v>
      </c>
      <c r="B912" t="s">
        <v>9</v>
      </c>
      <c r="C912" t="s">
        <v>60</v>
      </c>
      <c r="D912" t="s">
        <v>20</v>
      </c>
      <c r="E912" t="s">
        <v>21</v>
      </c>
      <c r="F912" t="s">
        <v>66</v>
      </c>
      <c r="G912" s="13">
        <v>40</v>
      </c>
      <c r="H912" s="15">
        <v>64.36</v>
      </c>
      <c r="I912" t="s">
        <v>52</v>
      </c>
      <c r="J912" t="s">
        <v>31</v>
      </c>
      <c r="K912" t="s">
        <v>25</v>
      </c>
      <c r="L912" t="s">
        <v>17</v>
      </c>
    </row>
    <row r="913" spans="1:12">
      <c r="A913" t="s">
        <v>18</v>
      </c>
      <c r="B913" t="s">
        <v>9</v>
      </c>
      <c r="C913" t="s">
        <v>60</v>
      </c>
      <c r="D913" t="s">
        <v>41</v>
      </c>
      <c r="E913" t="s">
        <v>45</v>
      </c>
      <c r="F913" t="s">
        <v>36</v>
      </c>
      <c r="G913" s="13">
        <v>1.3</v>
      </c>
      <c r="H913" s="15">
        <v>2.0916999999999999</v>
      </c>
      <c r="I913" t="s">
        <v>23</v>
      </c>
      <c r="J913" t="s">
        <v>31</v>
      </c>
      <c r="K913" t="s">
        <v>25</v>
      </c>
      <c r="L913" t="s">
        <v>43</v>
      </c>
    </row>
    <row r="914" spans="1:12">
      <c r="A914" t="s">
        <v>18</v>
      </c>
      <c r="B914" t="s">
        <v>9</v>
      </c>
      <c r="C914" t="s">
        <v>56</v>
      </c>
      <c r="D914" t="s">
        <v>41</v>
      </c>
      <c r="E914" t="s">
        <v>12</v>
      </c>
      <c r="F914" t="s">
        <v>22</v>
      </c>
      <c r="G914" s="13" t="s">
        <v>8</v>
      </c>
      <c r="H914" s="15" t="s">
        <v>8</v>
      </c>
      <c r="I914" t="s">
        <v>49</v>
      </c>
      <c r="J914" t="s">
        <v>42</v>
      </c>
      <c r="K914" t="s">
        <v>25</v>
      </c>
      <c r="L914" t="s">
        <v>43</v>
      </c>
    </row>
    <row r="915" spans="1:12">
      <c r="A915" t="s">
        <v>18</v>
      </c>
      <c r="B915" t="s">
        <v>9</v>
      </c>
      <c r="C915" t="s">
        <v>71</v>
      </c>
      <c r="D915" t="s">
        <v>11</v>
      </c>
      <c r="E915" t="s">
        <v>21</v>
      </c>
      <c r="F915" t="s">
        <v>13</v>
      </c>
      <c r="G915" s="13">
        <v>2</v>
      </c>
      <c r="H915" s="15">
        <v>3.218</v>
      </c>
      <c r="I915" t="s">
        <v>23</v>
      </c>
      <c r="J915" t="s">
        <v>42</v>
      </c>
      <c r="K915" t="s">
        <v>25</v>
      </c>
      <c r="L915" t="s">
        <v>43</v>
      </c>
    </row>
    <row r="916" spans="1:12">
      <c r="A916" t="s">
        <v>32</v>
      </c>
      <c r="B916" t="s">
        <v>9</v>
      </c>
      <c r="C916" t="s">
        <v>8</v>
      </c>
      <c r="D916" t="s">
        <v>20</v>
      </c>
      <c r="E916" t="s">
        <v>21</v>
      </c>
      <c r="F916" t="s">
        <v>62</v>
      </c>
      <c r="G916" s="13">
        <v>0.7</v>
      </c>
      <c r="H916" s="15">
        <v>1.1262999999999999</v>
      </c>
      <c r="I916" t="s">
        <v>14</v>
      </c>
      <c r="J916" t="s">
        <v>42</v>
      </c>
      <c r="K916" t="s">
        <v>25</v>
      </c>
      <c r="L916" t="s">
        <v>43</v>
      </c>
    </row>
    <row r="917" spans="1:12">
      <c r="A917" t="s">
        <v>39</v>
      </c>
      <c r="B917" t="s">
        <v>9</v>
      </c>
      <c r="C917" t="s">
        <v>56</v>
      </c>
      <c r="D917" t="s">
        <v>27</v>
      </c>
      <c r="E917" t="s">
        <v>35</v>
      </c>
      <c r="F917" t="s">
        <v>66</v>
      </c>
      <c r="G917" s="13">
        <v>168</v>
      </c>
      <c r="H917" s="15">
        <v>270.31200000000001</v>
      </c>
      <c r="I917" t="s">
        <v>52</v>
      </c>
      <c r="J917" t="s">
        <v>38</v>
      </c>
      <c r="K917" t="s">
        <v>25</v>
      </c>
      <c r="L917" t="s">
        <v>43</v>
      </c>
    </row>
    <row r="918" spans="1:12">
      <c r="A918" t="s">
        <v>18</v>
      </c>
      <c r="B918" t="s">
        <v>9</v>
      </c>
      <c r="C918" t="s">
        <v>56</v>
      </c>
      <c r="D918" t="s">
        <v>11</v>
      </c>
      <c r="E918" t="s">
        <v>35</v>
      </c>
      <c r="F918" t="s">
        <v>44</v>
      </c>
      <c r="G918" s="13">
        <v>1</v>
      </c>
      <c r="H918" s="15">
        <v>1.609</v>
      </c>
      <c r="I918" t="s">
        <v>23</v>
      </c>
      <c r="J918" t="s">
        <v>42</v>
      </c>
      <c r="K918" t="s">
        <v>25</v>
      </c>
      <c r="L918" t="s">
        <v>43</v>
      </c>
    </row>
    <row r="919" spans="1:12">
      <c r="A919" t="s">
        <v>39</v>
      </c>
      <c r="B919" t="s">
        <v>9</v>
      </c>
      <c r="C919" t="s">
        <v>8</v>
      </c>
      <c r="D919" t="s">
        <v>47</v>
      </c>
      <c r="E919" t="s">
        <v>45</v>
      </c>
      <c r="F919" t="s">
        <v>22</v>
      </c>
      <c r="G919" s="13">
        <v>2</v>
      </c>
      <c r="H919" s="15">
        <v>3.218</v>
      </c>
      <c r="I919" t="s">
        <v>23</v>
      </c>
      <c r="J919" t="s">
        <v>15</v>
      </c>
      <c r="K919" t="s">
        <v>25</v>
      </c>
      <c r="L919" t="s">
        <v>43</v>
      </c>
    </row>
    <row r="920" spans="1:12">
      <c r="A920" t="s">
        <v>18</v>
      </c>
      <c r="B920" t="s">
        <v>9</v>
      </c>
      <c r="C920" t="s">
        <v>89</v>
      </c>
      <c r="D920" t="s">
        <v>41</v>
      </c>
      <c r="E920" t="s">
        <v>45</v>
      </c>
      <c r="F920" t="s">
        <v>13</v>
      </c>
      <c r="G920" s="13">
        <v>2.5</v>
      </c>
      <c r="H920" s="15">
        <v>4.0225</v>
      </c>
      <c r="I920" t="s">
        <v>54</v>
      </c>
      <c r="J920" t="s">
        <v>42</v>
      </c>
      <c r="K920" t="s">
        <v>8</v>
      </c>
      <c r="L920" t="s">
        <v>17</v>
      </c>
    </row>
    <row r="921" spans="1:12">
      <c r="A921" t="s">
        <v>18</v>
      </c>
      <c r="B921" t="s">
        <v>9</v>
      </c>
      <c r="C921" t="s">
        <v>8</v>
      </c>
      <c r="D921" t="s">
        <v>27</v>
      </c>
      <c r="E921" t="s">
        <v>35</v>
      </c>
      <c r="F921" t="s">
        <v>13</v>
      </c>
      <c r="G921" s="13">
        <v>12</v>
      </c>
      <c r="H921" s="15">
        <v>19.308</v>
      </c>
      <c r="I921" t="s">
        <v>30</v>
      </c>
      <c r="J921" t="s">
        <v>15</v>
      </c>
      <c r="K921" t="s">
        <v>25</v>
      </c>
      <c r="L921" t="s">
        <v>43</v>
      </c>
    </row>
    <row r="922" spans="1:12">
      <c r="A922" t="s">
        <v>39</v>
      </c>
      <c r="B922" t="s">
        <v>9</v>
      </c>
      <c r="C922" t="s">
        <v>91</v>
      </c>
      <c r="D922" t="s">
        <v>20</v>
      </c>
      <c r="E922" t="s">
        <v>12</v>
      </c>
      <c r="F922" t="s">
        <v>29</v>
      </c>
      <c r="G922" s="13">
        <v>30</v>
      </c>
      <c r="H922" s="15">
        <v>48.269999999999996</v>
      </c>
      <c r="I922" t="s">
        <v>52</v>
      </c>
      <c r="J922" t="s">
        <v>42</v>
      </c>
      <c r="K922" t="s">
        <v>25</v>
      </c>
      <c r="L922" t="s">
        <v>43</v>
      </c>
    </row>
    <row r="923" spans="1:12">
      <c r="A923" t="s">
        <v>39</v>
      </c>
      <c r="B923" t="s">
        <v>9</v>
      </c>
      <c r="C923" t="s">
        <v>56</v>
      </c>
      <c r="D923" t="s">
        <v>20</v>
      </c>
      <c r="E923" t="s">
        <v>45</v>
      </c>
      <c r="F923" t="s">
        <v>66</v>
      </c>
      <c r="G923" s="13">
        <v>80</v>
      </c>
      <c r="H923" s="15">
        <v>128.72</v>
      </c>
      <c r="I923" t="s">
        <v>52</v>
      </c>
      <c r="J923" t="s">
        <v>42</v>
      </c>
      <c r="K923" t="s">
        <v>25</v>
      </c>
      <c r="L923" t="s">
        <v>43</v>
      </c>
    </row>
    <row r="924" spans="1:12">
      <c r="A924" t="s">
        <v>7</v>
      </c>
      <c r="B924" t="s">
        <v>9</v>
      </c>
      <c r="C924" t="s">
        <v>91</v>
      </c>
      <c r="D924" t="s">
        <v>11</v>
      </c>
      <c r="E924" t="s">
        <v>12</v>
      </c>
      <c r="F924" t="s">
        <v>22</v>
      </c>
      <c r="G924" s="13">
        <v>1.5</v>
      </c>
      <c r="H924" s="15">
        <v>2.4135</v>
      </c>
      <c r="I924" t="s">
        <v>23</v>
      </c>
      <c r="J924" t="s">
        <v>24</v>
      </c>
      <c r="K924" t="s">
        <v>25</v>
      </c>
      <c r="L924" t="s">
        <v>17</v>
      </c>
    </row>
    <row r="925" spans="1:12">
      <c r="A925" t="s">
        <v>26</v>
      </c>
      <c r="B925" t="s">
        <v>51</v>
      </c>
      <c r="C925" t="s">
        <v>8</v>
      </c>
      <c r="D925" t="s">
        <v>20</v>
      </c>
      <c r="E925" t="s">
        <v>45</v>
      </c>
      <c r="F925" t="s">
        <v>44</v>
      </c>
      <c r="G925" s="13">
        <v>1</v>
      </c>
      <c r="H925" s="15">
        <v>1.609</v>
      </c>
      <c r="I925" t="s">
        <v>23</v>
      </c>
      <c r="J925" t="s">
        <v>38</v>
      </c>
      <c r="K925" t="s">
        <v>25</v>
      </c>
      <c r="L925" t="s">
        <v>43</v>
      </c>
    </row>
    <row r="926" spans="1:12">
      <c r="A926" t="s">
        <v>32</v>
      </c>
      <c r="B926" t="s">
        <v>9</v>
      </c>
      <c r="C926" t="s">
        <v>106</v>
      </c>
      <c r="D926" t="s">
        <v>11</v>
      </c>
      <c r="E926" t="s">
        <v>21</v>
      </c>
      <c r="F926" t="s">
        <v>62</v>
      </c>
      <c r="G926" s="13" t="s">
        <v>8</v>
      </c>
      <c r="H926" s="15" t="s">
        <v>8</v>
      </c>
      <c r="I926" t="s">
        <v>14</v>
      </c>
      <c r="J926" t="s">
        <v>31</v>
      </c>
      <c r="K926" t="s">
        <v>25</v>
      </c>
      <c r="L926" t="s">
        <v>43</v>
      </c>
    </row>
    <row r="927" spans="1:12">
      <c r="A927" t="s">
        <v>18</v>
      </c>
      <c r="B927" t="s">
        <v>9</v>
      </c>
      <c r="C927" t="s">
        <v>60</v>
      </c>
      <c r="D927" t="s">
        <v>20</v>
      </c>
      <c r="E927" t="s">
        <v>12</v>
      </c>
      <c r="F927" t="s">
        <v>36</v>
      </c>
      <c r="G927" s="13">
        <v>0.99399999999999999</v>
      </c>
      <c r="H927" s="15">
        <v>1.5993459999999999</v>
      </c>
      <c r="I927" t="s">
        <v>23</v>
      </c>
      <c r="J927" t="s">
        <v>31</v>
      </c>
      <c r="K927" t="s">
        <v>16</v>
      </c>
      <c r="L927" t="s">
        <v>43</v>
      </c>
    </row>
    <row r="928" spans="1:12">
      <c r="A928" t="s">
        <v>39</v>
      </c>
      <c r="B928" t="s">
        <v>9</v>
      </c>
      <c r="C928" t="s">
        <v>56</v>
      </c>
      <c r="D928" t="s">
        <v>11</v>
      </c>
      <c r="E928" t="s">
        <v>21</v>
      </c>
      <c r="F928" t="s">
        <v>22</v>
      </c>
      <c r="G928" s="13">
        <v>2</v>
      </c>
      <c r="H928" s="15">
        <v>3.218</v>
      </c>
      <c r="I928" t="s">
        <v>23</v>
      </c>
      <c r="J928" t="s">
        <v>31</v>
      </c>
      <c r="K928" t="s">
        <v>25</v>
      </c>
      <c r="L928" t="s">
        <v>17</v>
      </c>
    </row>
    <row r="929" spans="1:12">
      <c r="A929" t="s">
        <v>26</v>
      </c>
      <c r="B929" t="s">
        <v>51</v>
      </c>
      <c r="C929" t="s">
        <v>8</v>
      </c>
      <c r="D929" t="s">
        <v>27</v>
      </c>
      <c r="E929" t="s">
        <v>12</v>
      </c>
      <c r="F929" t="s">
        <v>13</v>
      </c>
      <c r="G929" s="13">
        <v>22</v>
      </c>
      <c r="H929" s="15">
        <v>35.397999999999996</v>
      </c>
      <c r="I929" t="s">
        <v>30</v>
      </c>
      <c r="J929" t="s">
        <v>15</v>
      </c>
      <c r="K929" t="s">
        <v>25</v>
      </c>
      <c r="L929" t="s">
        <v>17</v>
      </c>
    </row>
    <row r="930" spans="1:12">
      <c r="A930" t="s">
        <v>32</v>
      </c>
      <c r="B930" t="s">
        <v>9</v>
      </c>
      <c r="C930" t="s">
        <v>60</v>
      </c>
      <c r="D930" t="s">
        <v>41</v>
      </c>
      <c r="E930" t="s">
        <v>21</v>
      </c>
      <c r="F930" t="s">
        <v>44</v>
      </c>
      <c r="G930" s="13">
        <v>0.5</v>
      </c>
      <c r="H930" s="15">
        <v>0.80449999999999999</v>
      </c>
      <c r="I930" t="s">
        <v>23</v>
      </c>
      <c r="J930" t="s">
        <v>15</v>
      </c>
      <c r="K930" t="s">
        <v>25</v>
      </c>
      <c r="L930" t="s">
        <v>43</v>
      </c>
    </row>
    <row r="931" spans="1:12">
      <c r="A931" t="s">
        <v>32</v>
      </c>
      <c r="B931" t="s">
        <v>9</v>
      </c>
      <c r="C931" t="s">
        <v>80</v>
      </c>
      <c r="D931" t="s">
        <v>41</v>
      </c>
      <c r="E931" t="s">
        <v>28</v>
      </c>
      <c r="F931" t="s">
        <v>36</v>
      </c>
      <c r="G931" s="13">
        <v>4.5</v>
      </c>
      <c r="H931" s="15">
        <v>7.2404999999999999</v>
      </c>
      <c r="I931" t="s">
        <v>37</v>
      </c>
      <c r="J931" t="s">
        <v>42</v>
      </c>
      <c r="K931" t="s">
        <v>16</v>
      </c>
      <c r="L931" t="s">
        <v>17</v>
      </c>
    </row>
    <row r="932" spans="1:12">
      <c r="A932" t="s">
        <v>7</v>
      </c>
      <c r="B932" t="s">
        <v>9</v>
      </c>
      <c r="C932" t="s">
        <v>56</v>
      </c>
      <c r="D932" t="s">
        <v>47</v>
      </c>
      <c r="E932" t="s">
        <v>12</v>
      </c>
      <c r="F932" t="s">
        <v>66</v>
      </c>
      <c r="G932" s="13">
        <v>32</v>
      </c>
      <c r="H932" s="15">
        <v>51.488</v>
      </c>
      <c r="I932" t="s">
        <v>52</v>
      </c>
      <c r="J932" t="s">
        <v>31</v>
      </c>
      <c r="K932" t="s">
        <v>25</v>
      </c>
      <c r="L932" t="s">
        <v>43</v>
      </c>
    </row>
    <row r="933" spans="1:12">
      <c r="A933" t="s">
        <v>26</v>
      </c>
      <c r="B933" t="s">
        <v>9</v>
      </c>
      <c r="C933" t="s">
        <v>61</v>
      </c>
      <c r="D933" t="s">
        <v>27</v>
      </c>
      <c r="E933" t="s">
        <v>45</v>
      </c>
      <c r="F933" t="s">
        <v>66</v>
      </c>
      <c r="G933" s="13">
        <v>77</v>
      </c>
      <c r="H933" s="15">
        <v>123.893</v>
      </c>
      <c r="I933" t="s">
        <v>30</v>
      </c>
      <c r="J933" t="s">
        <v>31</v>
      </c>
      <c r="K933" t="s">
        <v>25</v>
      </c>
      <c r="L933" t="s">
        <v>43</v>
      </c>
    </row>
    <row r="934" spans="1:12">
      <c r="A934" t="s">
        <v>26</v>
      </c>
      <c r="B934" t="s">
        <v>9</v>
      </c>
      <c r="C934" t="s">
        <v>56</v>
      </c>
      <c r="D934" t="s">
        <v>27</v>
      </c>
      <c r="E934" t="s">
        <v>21</v>
      </c>
      <c r="F934" t="s">
        <v>36</v>
      </c>
      <c r="G934" s="13">
        <v>5.4</v>
      </c>
      <c r="H934" s="15">
        <v>8.688600000000001</v>
      </c>
      <c r="I934" t="s">
        <v>30</v>
      </c>
      <c r="J934" t="s">
        <v>15</v>
      </c>
      <c r="K934" t="s">
        <v>16</v>
      </c>
      <c r="L934" t="s">
        <v>17</v>
      </c>
    </row>
    <row r="935" spans="1:12">
      <c r="A935" t="s">
        <v>39</v>
      </c>
      <c r="B935" t="s">
        <v>9</v>
      </c>
      <c r="C935" t="s">
        <v>60</v>
      </c>
      <c r="D935" t="s">
        <v>41</v>
      </c>
      <c r="E935" t="s">
        <v>21</v>
      </c>
      <c r="F935" t="s">
        <v>22</v>
      </c>
      <c r="G935" s="13">
        <v>13</v>
      </c>
      <c r="H935" s="15">
        <v>20.917000000000002</v>
      </c>
      <c r="I935" t="s">
        <v>30</v>
      </c>
      <c r="J935" t="s">
        <v>31</v>
      </c>
      <c r="K935" t="s">
        <v>25</v>
      </c>
      <c r="L935" t="s">
        <v>43</v>
      </c>
    </row>
    <row r="936" spans="1:12">
      <c r="A936" t="s">
        <v>32</v>
      </c>
      <c r="B936" t="s">
        <v>51</v>
      </c>
      <c r="C936" t="s">
        <v>8</v>
      </c>
      <c r="D936" t="s">
        <v>41</v>
      </c>
      <c r="E936" t="s">
        <v>12</v>
      </c>
      <c r="F936" t="s">
        <v>36</v>
      </c>
      <c r="G936" s="13">
        <v>3</v>
      </c>
      <c r="H936" s="15">
        <v>4.827</v>
      </c>
      <c r="I936" t="s">
        <v>37</v>
      </c>
      <c r="J936" t="s">
        <v>15</v>
      </c>
      <c r="K936" t="s">
        <v>25</v>
      </c>
      <c r="L936" t="s">
        <v>17</v>
      </c>
    </row>
    <row r="937" spans="1:12">
      <c r="A937" t="s">
        <v>26</v>
      </c>
      <c r="B937" t="s">
        <v>9</v>
      </c>
      <c r="C937" t="s">
        <v>89</v>
      </c>
      <c r="D937" t="s">
        <v>11</v>
      </c>
      <c r="E937" t="s">
        <v>33</v>
      </c>
      <c r="F937" t="s">
        <v>44</v>
      </c>
      <c r="G937" s="13">
        <v>1</v>
      </c>
      <c r="H937" s="15">
        <v>1.609</v>
      </c>
      <c r="I937" t="s">
        <v>23</v>
      </c>
      <c r="J937" t="s">
        <v>38</v>
      </c>
      <c r="K937" t="s">
        <v>25</v>
      </c>
      <c r="L937" t="s">
        <v>43</v>
      </c>
    </row>
    <row r="938" spans="1:12">
      <c r="A938" t="s">
        <v>26</v>
      </c>
      <c r="B938" t="s">
        <v>9</v>
      </c>
      <c r="C938" t="s">
        <v>60</v>
      </c>
      <c r="D938" t="s">
        <v>41</v>
      </c>
      <c r="E938" t="s">
        <v>12</v>
      </c>
      <c r="F938" t="s">
        <v>29</v>
      </c>
      <c r="G938" s="13">
        <v>20</v>
      </c>
      <c r="H938" s="15">
        <v>32.18</v>
      </c>
      <c r="I938" t="s">
        <v>37</v>
      </c>
      <c r="J938" t="s">
        <v>31</v>
      </c>
      <c r="K938" t="s">
        <v>25</v>
      </c>
      <c r="L938" t="s">
        <v>17</v>
      </c>
    </row>
    <row r="939" spans="1:12">
      <c r="A939" t="s">
        <v>26</v>
      </c>
      <c r="B939" t="s">
        <v>9</v>
      </c>
      <c r="C939" t="s">
        <v>56</v>
      </c>
      <c r="D939" t="s">
        <v>27</v>
      </c>
      <c r="E939" t="s">
        <v>28</v>
      </c>
      <c r="F939" t="s">
        <v>36</v>
      </c>
      <c r="G939" s="13">
        <v>2.2999999999999998</v>
      </c>
      <c r="H939" s="15">
        <v>3.7006999999999999</v>
      </c>
      <c r="I939" t="s">
        <v>52</v>
      </c>
      <c r="J939" t="s">
        <v>31</v>
      </c>
      <c r="K939" t="s">
        <v>25</v>
      </c>
      <c r="L939" t="s">
        <v>43</v>
      </c>
    </row>
    <row r="940" spans="1:12">
      <c r="A940" t="s">
        <v>32</v>
      </c>
      <c r="B940" t="s">
        <v>9</v>
      </c>
      <c r="C940" t="s">
        <v>60</v>
      </c>
      <c r="D940" t="s">
        <v>27</v>
      </c>
      <c r="E940" t="s">
        <v>28</v>
      </c>
      <c r="F940" t="s">
        <v>36</v>
      </c>
      <c r="G940" s="13" t="s">
        <v>8</v>
      </c>
      <c r="H940" s="15" t="s">
        <v>8</v>
      </c>
      <c r="I940" t="s">
        <v>23</v>
      </c>
      <c r="J940" t="s">
        <v>15</v>
      </c>
      <c r="K940" t="s">
        <v>16</v>
      </c>
      <c r="L940" t="s">
        <v>43</v>
      </c>
    </row>
    <row r="941" spans="1:12">
      <c r="A941" t="s">
        <v>32</v>
      </c>
      <c r="B941" t="s">
        <v>57</v>
      </c>
      <c r="C941" t="s">
        <v>8</v>
      </c>
      <c r="D941" t="s">
        <v>41</v>
      </c>
      <c r="E941" t="s">
        <v>28</v>
      </c>
      <c r="F941" t="s">
        <v>36</v>
      </c>
      <c r="G941" s="13">
        <v>4</v>
      </c>
      <c r="H941" s="15">
        <v>6.4359999999999999</v>
      </c>
      <c r="I941" t="s">
        <v>30</v>
      </c>
      <c r="J941" t="s">
        <v>15</v>
      </c>
      <c r="K941" t="s">
        <v>25</v>
      </c>
      <c r="L941" t="s">
        <v>17</v>
      </c>
    </row>
    <row r="942" spans="1:12">
      <c r="A942" t="s">
        <v>39</v>
      </c>
      <c r="B942" t="s">
        <v>9</v>
      </c>
      <c r="C942" t="s">
        <v>8</v>
      </c>
      <c r="D942" t="s">
        <v>20</v>
      </c>
      <c r="E942" t="s">
        <v>12</v>
      </c>
      <c r="F942" t="s">
        <v>13</v>
      </c>
      <c r="G942" s="13" t="s">
        <v>8</v>
      </c>
      <c r="H942" s="15" t="s">
        <v>8</v>
      </c>
      <c r="I942" t="s">
        <v>30</v>
      </c>
      <c r="J942" t="s">
        <v>38</v>
      </c>
      <c r="K942" t="s">
        <v>25</v>
      </c>
      <c r="L942" t="s">
        <v>43</v>
      </c>
    </row>
    <row r="943" spans="1:12">
      <c r="A943" t="s">
        <v>18</v>
      </c>
      <c r="B943" t="s">
        <v>9</v>
      </c>
      <c r="C943" t="s">
        <v>56</v>
      </c>
      <c r="D943" t="s">
        <v>20</v>
      </c>
      <c r="E943" t="s">
        <v>35</v>
      </c>
      <c r="F943" t="s">
        <v>66</v>
      </c>
      <c r="G943" s="13">
        <v>100</v>
      </c>
      <c r="H943" s="15">
        <v>160.9</v>
      </c>
      <c r="I943" t="s">
        <v>52</v>
      </c>
      <c r="J943" t="s">
        <v>31</v>
      </c>
      <c r="K943" t="s">
        <v>25</v>
      </c>
      <c r="L943" t="s">
        <v>43</v>
      </c>
    </row>
    <row r="944" spans="1:12">
      <c r="A944" t="s">
        <v>18</v>
      </c>
      <c r="B944" t="s">
        <v>9</v>
      </c>
      <c r="C944" t="s">
        <v>56</v>
      </c>
      <c r="D944" t="s">
        <v>41</v>
      </c>
      <c r="E944" t="s">
        <v>12</v>
      </c>
      <c r="F944" t="s">
        <v>44</v>
      </c>
      <c r="G944" s="13">
        <v>3</v>
      </c>
      <c r="H944" s="15">
        <v>4.827</v>
      </c>
      <c r="I944" t="s">
        <v>54</v>
      </c>
      <c r="J944" t="s">
        <v>42</v>
      </c>
      <c r="K944" t="s">
        <v>25</v>
      </c>
      <c r="L944" t="s">
        <v>43</v>
      </c>
    </row>
    <row r="945" spans="1:12">
      <c r="A945" t="s">
        <v>26</v>
      </c>
      <c r="B945" t="s">
        <v>9</v>
      </c>
      <c r="C945" t="s">
        <v>8</v>
      </c>
      <c r="D945" t="s">
        <v>11</v>
      </c>
      <c r="E945" t="s">
        <v>45</v>
      </c>
      <c r="F945" t="s">
        <v>66</v>
      </c>
      <c r="G945" s="13">
        <v>80</v>
      </c>
      <c r="H945" s="15">
        <v>128.72</v>
      </c>
      <c r="I945" t="s">
        <v>52</v>
      </c>
      <c r="J945" t="s">
        <v>31</v>
      </c>
      <c r="K945" t="s">
        <v>25</v>
      </c>
      <c r="L945" t="s">
        <v>43</v>
      </c>
    </row>
    <row r="946" spans="1:12">
      <c r="A946" t="s">
        <v>26</v>
      </c>
      <c r="B946" t="s">
        <v>9</v>
      </c>
      <c r="C946" t="s">
        <v>60</v>
      </c>
      <c r="D946" t="s">
        <v>11</v>
      </c>
      <c r="E946" t="s">
        <v>21</v>
      </c>
      <c r="F946" t="s">
        <v>44</v>
      </c>
      <c r="G946" s="13">
        <v>3</v>
      </c>
      <c r="H946" s="15">
        <v>4.827</v>
      </c>
      <c r="I946" t="s">
        <v>37</v>
      </c>
      <c r="J946" t="s">
        <v>15</v>
      </c>
      <c r="K946" t="s">
        <v>25</v>
      </c>
      <c r="L946" t="s">
        <v>43</v>
      </c>
    </row>
    <row r="947" spans="1:12">
      <c r="A947" t="s">
        <v>39</v>
      </c>
      <c r="B947" t="s">
        <v>9</v>
      </c>
      <c r="C947" t="s">
        <v>56</v>
      </c>
      <c r="D947" t="s">
        <v>27</v>
      </c>
      <c r="E947" t="s">
        <v>45</v>
      </c>
      <c r="F947" t="s">
        <v>29</v>
      </c>
      <c r="G947" s="13">
        <v>30</v>
      </c>
      <c r="H947" s="15">
        <v>48.269999999999996</v>
      </c>
      <c r="I947" t="s">
        <v>30</v>
      </c>
      <c r="J947" t="s">
        <v>31</v>
      </c>
      <c r="K947" t="s">
        <v>25</v>
      </c>
      <c r="L947" t="s">
        <v>43</v>
      </c>
    </row>
    <row r="948" spans="1:12">
      <c r="A948" t="s">
        <v>32</v>
      </c>
      <c r="B948" t="s">
        <v>9</v>
      </c>
      <c r="C948" t="s">
        <v>91</v>
      </c>
      <c r="D948" t="s">
        <v>41</v>
      </c>
      <c r="E948" t="s">
        <v>21</v>
      </c>
      <c r="F948" t="s">
        <v>36</v>
      </c>
      <c r="G948" s="13">
        <v>1.5</v>
      </c>
      <c r="H948" s="15">
        <v>2.4135</v>
      </c>
      <c r="I948" t="s">
        <v>23</v>
      </c>
      <c r="J948" t="s">
        <v>42</v>
      </c>
      <c r="K948" t="s">
        <v>25</v>
      </c>
      <c r="L948" t="s">
        <v>43</v>
      </c>
    </row>
    <row r="949" spans="1:12">
      <c r="A949" t="s">
        <v>26</v>
      </c>
      <c r="B949" t="s">
        <v>9</v>
      </c>
      <c r="C949" t="s">
        <v>56</v>
      </c>
      <c r="D949" t="s">
        <v>27</v>
      </c>
      <c r="E949" t="s">
        <v>45</v>
      </c>
      <c r="F949" t="s">
        <v>22</v>
      </c>
      <c r="G949" s="13">
        <v>20</v>
      </c>
      <c r="H949" s="15">
        <v>32.18</v>
      </c>
      <c r="I949" t="s">
        <v>30</v>
      </c>
      <c r="J949" t="s">
        <v>42</v>
      </c>
      <c r="K949" t="s">
        <v>25</v>
      </c>
      <c r="L949" t="s">
        <v>43</v>
      </c>
    </row>
    <row r="950" spans="1:12">
      <c r="A950" t="s">
        <v>26</v>
      </c>
      <c r="B950" t="s">
        <v>9</v>
      </c>
      <c r="C950" t="s">
        <v>60</v>
      </c>
      <c r="D950" t="s">
        <v>20</v>
      </c>
      <c r="E950" t="s">
        <v>35</v>
      </c>
      <c r="F950" t="s">
        <v>44</v>
      </c>
      <c r="G950" s="13">
        <v>1.3</v>
      </c>
      <c r="H950" s="15">
        <v>2.0916999999999999</v>
      </c>
      <c r="I950" t="s">
        <v>14</v>
      </c>
      <c r="J950" t="s">
        <v>31</v>
      </c>
      <c r="K950" t="s">
        <v>25</v>
      </c>
      <c r="L950" t="s">
        <v>17</v>
      </c>
    </row>
    <row r="951" spans="1:12">
      <c r="A951" t="s">
        <v>39</v>
      </c>
      <c r="B951" t="s">
        <v>57</v>
      </c>
      <c r="C951" t="s">
        <v>8</v>
      </c>
      <c r="D951" t="s">
        <v>11</v>
      </c>
      <c r="E951" t="s">
        <v>12</v>
      </c>
      <c r="F951" t="s">
        <v>13</v>
      </c>
      <c r="G951" s="13">
        <v>10</v>
      </c>
      <c r="H951" s="15">
        <v>16.09</v>
      </c>
      <c r="I951" t="s">
        <v>49</v>
      </c>
      <c r="J951" t="s">
        <v>42</v>
      </c>
      <c r="K951" t="s">
        <v>25</v>
      </c>
      <c r="L951" t="s">
        <v>43</v>
      </c>
    </row>
    <row r="952" spans="1:12">
      <c r="A952" t="s">
        <v>18</v>
      </c>
      <c r="B952" t="s">
        <v>9</v>
      </c>
      <c r="C952" t="s">
        <v>61</v>
      </c>
      <c r="D952" t="s">
        <v>20</v>
      </c>
      <c r="E952" t="s">
        <v>45</v>
      </c>
      <c r="F952" t="s">
        <v>62</v>
      </c>
      <c r="G952" s="13">
        <v>1</v>
      </c>
      <c r="H952" s="15">
        <v>1.609</v>
      </c>
      <c r="I952" t="s">
        <v>23</v>
      </c>
      <c r="J952" t="s">
        <v>15</v>
      </c>
      <c r="K952" t="s">
        <v>25</v>
      </c>
      <c r="L952" t="s">
        <v>43</v>
      </c>
    </row>
    <row r="953" spans="1:12">
      <c r="A953" t="s">
        <v>18</v>
      </c>
      <c r="B953" t="s">
        <v>9</v>
      </c>
      <c r="C953" t="s">
        <v>56</v>
      </c>
      <c r="D953" t="s">
        <v>27</v>
      </c>
      <c r="E953" t="s">
        <v>21</v>
      </c>
      <c r="F953" t="s">
        <v>22</v>
      </c>
      <c r="G953" s="13">
        <v>8.1</v>
      </c>
      <c r="H953" s="15">
        <v>13.0329</v>
      </c>
      <c r="I953" t="s">
        <v>30</v>
      </c>
      <c r="J953" t="s">
        <v>42</v>
      </c>
      <c r="K953" t="s">
        <v>25</v>
      </c>
      <c r="L953" t="s">
        <v>43</v>
      </c>
    </row>
    <row r="954" spans="1:12">
      <c r="A954" t="s">
        <v>26</v>
      </c>
      <c r="B954" t="s">
        <v>9</v>
      </c>
      <c r="C954" t="s">
        <v>56</v>
      </c>
      <c r="D954" t="s">
        <v>47</v>
      </c>
      <c r="E954" t="s">
        <v>64</v>
      </c>
      <c r="F954" t="s">
        <v>66</v>
      </c>
      <c r="G954" s="13">
        <v>63</v>
      </c>
      <c r="H954" s="15">
        <v>101.367</v>
      </c>
      <c r="I954" t="s">
        <v>30</v>
      </c>
      <c r="J954" t="s">
        <v>15</v>
      </c>
      <c r="K954" t="s">
        <v>25</v>
      </c>
      <c r="L954" t="s">
        <v>43</v>
      </c>
    </row>
    <row r="955" spans="1:12">
      <c r="A955" t="s">
        <v>18</v>
      </c>
      <c r="B955" t="s">
        <v>9</v>
      </c>
      <c r="C955" t="s">
        <v>56</v>
      </c>
      <c r="D955" t="s">
        <v>72</v>
      </c>
      <c r="E955" t="s">
        <v>45</v>
      </c>
      <c r="F955" t="s">
        <v>36</v>
      </c>
      <c r="G955" s="13">
        <v>12</v>
      </c>
      <c r="H955" s="15">
        <v>19.308</v>
      </c>
      <c r="I955" t="s">
        <v>30</v>
      </c>
      <c r="J955" t="s">
        <v>15</v>
      </c>
      <c r="K955" t="s">
        <v>25</v>
      </c>
      <c r="L955" t="s">
        <v>43</v>
      </c>
    </row>
    <row r="956" spans="1:12">
      <c r="A956" t="s">
        <v>26</v>
      </c>
      <c r="B956" t="s">
        <v>9</v>
      </c>
      <c r="C956" t="s">
        <v>56</v>
      </c>
      <c r="D956" t="s">
        <v>11</v>
      </c>
      <c r="E956" t="s">
        <v>12</v>
      </c>
      <c r="F956" t="s">
        <v>36</v>
      </c>
      <c r="G956" s="13">
        <v>10</v>
      </c>
      <c r="H956" s="15">
        <v>16.09</v>
      </c>
      <c r="I956" t="s">
        <v>75</v>
      </c>
      <c r="J956" t="s">
        <v>42</v>
      </c>
      <c r="K956" t="s">
        <v>25</v>
      </c>
      <c r="L956" t="s">
        <v>43</v>
      </c>
    </row>
    <row r="957" spans="1:12">
      <c r="A957" t="s">
        <v>7</v>
      </c>
      <c r="B957" t="s">
        <v>9</v>
      </c>
      <c r="C957" t="s">
        <v>56</v>
      </c>
      <c r="D957" t="s">
        <v>20</v>
      </c>
      <c r="E957" t="s">
        <v>28</v>
      </c>
      <c r="F957" t="s">
        <v>66</v>
      </c>
      <c r="G957" s="13">
        <v>78.2</v>
      </c>
      <c r="H957" s="15">
        <v>125.82380000000001</v>
      </c>
      <c r="I957" t="s">
        <v>52</v>
      </c>
      <c r="J957" t="s">
        <v>42</v>
      </c>
      <c r="K957" t="s">
        <v>25</v>
      </c>
      <c r="L957" t="s">
        <v>43</v>
      </c>
    </row>
    <row r="958" spans="1:12">
      <c r="A958" t="s">
        <v>26</v>
      </c>
      <c r="B958" t="s">
        <v>9</v>
      </c>
      <c r="C958" t="s">
        <v>91</v>
      </c>
      <c r="D958" t="s">
        <v>20</v>
      </c>
      <c r="E958" t="s">
        <v>64</v>
      </c>
      <c r="F958" t="s">
        <v>36</v>
      </c>
      <c r="G958" s="13">
        <v>3</v>
      </c>
      <c r="H958" s="15">
        <v>4.827</v>
      </c>
      <c r="I958" t="s">
        <v>30</v>
      </c>
      <c r="J958" t="s">
        <v>31</v>
      </c>
      <c r="K958" t="s">
        <v>25</v>
      </c>
      <c r="L958" t="s">
        <v>43</v>
      </c>
    </row>
    <row r="959" spans="1:12">
      <c r="A959" t="s">
        <v>39</v>
      </c>
      <c r="B959" t="s">
        <v>9</v>
      </c>
      <c r="C959" t="s">
        <v>71</v>
      </c>
      <c r="D959" t="s">
        <v>41</v>
      </c>
      <c r="E959" t="s">
        <v>21</v>
      </c>
      <c r="F959" t="s">
        <v>36</v>
      </c>
      <c r="G959" s="13">
        <v>12</v>
      </c>
      <c r="H959" s="15">
        <v>19.308</v>
      </c>
      <c r="I959" t="s">
        <v>30</v>
      </c>
      <c r="J959" t="s">
        <v>15</v>
      </c>
      <c r="K959" t="s">
        <v>25</v>
      </c>
      <c r="L959" t="s">
        <v>43</v>
      </c>
    </row>
    <row r="960" spans="1:12">
      <c r="A960" t="s">
        <v>32</v>
      </c>
      <c r="B960" t="s">
        <v>9</v>
      </c>
      <c r="C960" t="s">
        <v>8</v>
      </c>
      <c r="D960" t="s">
        <v>11</v>
      </c>
      <c r="E960" t="s">
        <v>35</v>
      </c>
      <c r="F960" t="s">
        <v>36</v>
      </c>
      <c r="G960" s="13">
        <v>10</v>
      </c>
      <c r="H960" s="15">
        <v>16.09</v>
      </c>
      <c r="I960" t="s">
        <v>52</v>
      </c>
      <c r="J960" t="s">
        <v>15</v>
      </c>
      <c r="K960" t="s">
        <v>16</v>
      </c>
      <c r="L960" t="s">
        <v>43</v>
      </c>
    </row>
    <row r="961" spans="1:12">
      <c r="A961" t="s">
        <v>18</v>
      </c>
      <c r="B961" t="s">
        <v>9</v>
      </c>
      <c r="C961" t="s">
        <v>56</v>
      </c>
      <c r="D961" t="s">
        <v>27</v>
      </c>
      <c r="E961" t="s">
        <v>45</v>
      </c>
      <c r="F961" t="s">
        <v>13</v>
      </c>
      <c r="G961" s="13">
        <v>32</v>
      </c>
      <c r="H961" s="15">
        <v>51.488</v>
      </c>
      <c r="I961" t="s">
        <v>30</v>
      </c>
      <c r="J961" t="s">
        <v>31</v>
      </c>
      <c r="K961" t="s">
        <v>25</v>
      </c>
      <c r="L961" t="s">
        <v>43</v>
      </c>
    </row>
    <row r="962" spans="1:12">
      <c r="A962" t="s">
        <v>26</v>
      </c>
      <c r="B962" t="s">
        <v>9</v>
      </c>
      <c r="C962" t="s">
        <v>56</v>
      </c>
      <c r="D962" t="s">
        <v>72</v>
      </c>
      <c r="E962" t="s">
        <v>45</v>
      </c>
      <c r="F962" t="s">
        <v>66</v>
      </c>
      <c r="G962" s="13">
        <v>120</v>
      </c>
      <c r="H962" s="15">
        <v>193.07999999999998</v>
      </c>
      <c r="I962" t="s">
        <v>30</v>
      </c>
      <c r="J962" t="s">
        <v>15</v>
      </c>
      <c r="K962" t="s">
        <v>25</v>
      </c>
      <c r="L962" t="s">
        <v>43</v>
      </c>
    </row>
    <row r="963" spans="1:12">
      <c r="A963" t="s">
        <v>32</v>
      </c>
      <c r="B963" t="s">
        <v>9</v>
      </c>
      <c r="C963" t="s">
        <v>8</v>
      </c>
      <c r="D963" t="s">
        <v>41</v>
      </c>
      <c r="E963" t="s">
        <v>35</v>
      </c>
      <c r="F963" t="s">
        <v>44</v>
      </c>
      <c r="G963" s="13">
        <v>1</v>
      </c>
      <c r="H963" s="15">
        <v>1.609</v>
      </c>
      <c r="I963" t="s">
        <v>23</v>
      </c>
      <c r="J963" t="s">
        <v>38</v>
      </c>
      <c r="K963" t="s">
        <v>16</v>
      </c>
      <c r="L963" t="s">
        <v>43</v>
      </c>
    </row>
    <row r="964" spans="1:12">
      <c r="A964" t="s">
        <v>39</v>
      </c>
      <c r="B964" t="s">
        <v>9</v>
      </c>
      <c r="C964" t="s">
        <v>60</v>
      </c>
      <c r="D964" t="s">
        <v>47</v>
      </c>
      <c r="E964" t="s">
        <v>21</v>
      </c>
      <c r="F964" t="s">
        <v>36</v>
      </c>
      <c r="G964" s="13">
        <v>12</v>
      </c>
      <c r="H964" s="15">
        <v>19.308</v>
      </c>
      <c r="I964" t="s">
        <v>30</v>
      </c>
      <c r="J964" t="s">
        <v>53</v>
      </c>
      <c r="K964" t="s">
        <v>16</v>
      </c>
      <c r="L964" t="s">
        <v>43</v>
      </c>
    </row>
    <row r="965" spans="1:12">
      <c r="A965" t="s">
        <v>32</v>
      </c>
      <c r="B965" t="s">
        <v>9</v>
      </c>
      <c r="C965" t="s">
        <v>56</v>
      </c>
      <c r="D965" t="s">
        <v>11</v>
      </c>
      <c r="E965" t="s">
        <v>35</v>
      </c>
      <c r="F965" t="s">
        <v>13</v>
      </c>
      <c r="G965" s="13">
        <v>16</v>
      </c>
      <c r="H965" s="15">
        <v>25.744</v>
      </c>
      <c r="I965" t="s">
        <v>30</v>
      </c>
      <c r="J965" t="s">
        <v>31</v>
      </c>
      <c r="K965" t="s">
        <v>25</v>
      </c>
      <c r="L965" t="s">
        <v>17</v>
      </c>
    </row>
    <row r="966" spans="1:12">
      <c r="A966" t="s">
        <v>7</v>
      </c>
      <c r="B966" t="s">
        <v>9</v>
      </c>
      <c r="C966" t="s">
        <v>56</v>
      </c>
      <c r="D966" t="s">
        <v>20</v>
      </c>
      <c r="E966" t="s">
        <v>12</v>
      </c>
      <c r="F966" t="s">
        <v>66</v>
      </c>
      <c r="G966" s="13">
        <v>87</v>
      </c>
      <c r="H966" s="15">
        <v>139.983</v>
      </c>
      <c r="I966" t="s">
        <v>52</v>
      </c>
      <c r="J966" t="s">
        <v>31</v>
      </c>
      <c r="K966" t="s">
        <v>16</v>
      </c>
      <c r="L966" t="s">
        <v>43</v>
      </c>
    </row>
    <row r="967" spans="1:12">
      <c r="A967" t="s">
        <v>39</v>
      </c>
      <c r="B967" t="s">
        <v>9</v>
      </c>
      <c r="C967" t="s">
        <v>71</v>
      </c>
      <c r="D967" t="s">
        <v>20</v>
      </c>
      <c r="E967" t="s">
        <v>35</v>
      </c>
      <c r="F967" t="s">
        <v>29</v>
      </c>
      <c r="G967" s="13">
        <v>3</v>
      </c>
      <c r="H967" s="15">
        <v>4.827</v>
      </c>
      <c r="I967" t="s">
        <v>49</v>
      </c>
      <c r="J967" t="s">
        <v>42</v>
      </c>
      <c r="K967" t="s">
        <v>25</v>
      </c>
      <c r="L967" t="s">
        <v>17</v>
      </c>
    </row>
    <row r="968" spans="1:12">
      <c r="A968" t="s">
        <v>39</v>
      </c>
      <c r="B968" t="s">
        <v>51</v>
      </c>
      <c r="C968" t="s">
        <v>8</v>
      </c>
      <c r="D968" t="s">
        <v>47</v>
      </c>
      <c r="E968" t="s">
        <v>12</v>
      </c>
      <c r="F968" t="s">
        <v>22</v>
      </c>
      <c r="G968" s="13">
        <v>14</v>
      </c>
      <c r="H968" s="15">
        <v>22.526</v>
      </c>
      <c r="I968" t="s">
        <v>30</v>
      </c>
      <c r="J968" t="s">
        <v>42</v>
      </c>
      <c r="K968" t="s">
        <v>25</v>
      </c>
      <c r="L968" t="s">
        <v>43</v>
      </c>
    </row>
    <row r="969" spans="1:12">
      <c r="A969" t="s">
        <v>18</v>
      </c>
      <c r="B969" t="s">
        <v>9</v>
      </c>
      <c r="C969" t="s">
        <v>60</v>
      </c>
      <c r="D969" t="s">
        <v>27</v>
      </c>
      <c r="E969" t="s">
        <v>64</v>
      </c>
      <c r="F969" t="s">
        <v>66</v>
      </c>
      <c r="G969" s="13">
        <v>34</v>
      </c>
      <c r="H969" s="15">
        <v>54.706000000000003</v>
      </c>
      <c r="I969" t="s">
        <v>14</v>
      </c>
      <c r="J969" t="s">
        <v>42</v>
      </c>
      <c r="K969" t="s">
        <v>25</v>
      </c>
      <c r="L969" t="s">
        <v>43</v>
      </c>
    </row>
    <row r="970" spans="1:12">
      <c r="A970" t="s">
        <v>26</v>
      </c>
      <c r="B970" t="s">
        <v>9</v>
      </c>
      <c r="C970" t="s">
        <v>56</v>
      </c>
      <c r="D970" t="s">
        <v>20</v>
      </c>
      <c r="E970" t="s">
        <v>45</v>
      </c>
      <c r="F970" t="s">
        <v>22</v>
      </c>
      <c r="G970" s="13">
        <v>3</v>
      </c>
      <c r="H970" s="15">
        <v>4.827</v>
      </c>
      <c r="I970" t="s">
        <v>54</v>
      </c>
      <c r="J970" t="s">
        <v>15</v>
      </c>
      <c r="K970" t="s">
        <v>16</v>
      </c>
      <c r="L970" t="s">
        <v>43</v>
      </c>
    </row>
    <row r="971" spans="1:12">
      <c r="A971" t="s">
        <v>26</v>
      </c>
      <c r="B971" t="s">
        <v>9</v>
      </c>
      <c r="C971" t="s">
        <v>56</v>
      </c>
      <c r="D971" t="s">
        <v>47</v>
      </c>
      <c r="E971" t="s">
        <v>45</v>
      </c>
      <c r="F971" t="s">
        <v>62</v>
      </c>
      <c r="G971" s="13">
        <v>1</v>
      </c>
      <c r="H971" s="15">
        <v>1.609</v>
      </c>
      <c r="I971" t="s">
        <v>23</v>
      </c>
      <c r="J971" t="s">
        <v>15</v>
      </c>
      <c r="K971" t="s">
        <v>25</v>
      </c>
      <c r="L971" t="s">
        <v>43</v>
      </c>
    </row>
    <row r="972" spans="1:12">
      <c r="A972" t="s">
        <v>7</v>
      </c>
      <c r="B972" t="s">
        <v>51</v>
      </c>
      <c r="C972" t="s">
        <v>8</v>
      </c>
      <c r="D972" t="s">
        <v>27</v>
      </c>
      <c r="E972" t="s">
        <v>33</v>
      </c>
      <c r="F972" t="s">
        <v>66</v>
      </c>
      <c r="G972" s="13">
        <v>85</v>
      </c>
      <c r="H972" s="15">
        <v>136.76499999999999</v>
      </c>
      <c r="I972" t="s">
        <v>30</v>
      </c>
      <c r="J972" t="s">
        <v>42</v>
      </c>
      <c r="K972" t="s">
        <v>25</v>
      </c>
      <c r="L972" t="s">
        <v>43</v>
      </c>
    </row>
    <row r="973" spans="1:12">
      <c r="A973" t="s">
        <v>39</v>
      </c>
      <c r="B973" t="s">
        <v>9</v>
      </c>
      <c r="C973" t="s">
        <v>60</v>
      </c>
      <c r="D973" t="s">
        <v>20</v>
      </c>
      <c r="E973" t="s">
        <v>45</v>
      </c>
      <c r="F973" t="s">
        <v>66</v>
      </c>
      <c r="G973" s="13">
        <v>211</v>
      </c>
      <c r="H973" s="15">
        <v>339.49900000000002</v>
      </c>
      <c r="I973" t="s">
        <v>52</v>
      </c>
      <c r="J973" t="s">
        <v>15</v>
      </c>
      <c r="K973" t="s">
        <v>25</v>
      </c>
      <c r="L973" t="s">
        <v>43</v>
      </c>
    </row>
    <row r="974" spans="1:12">
      <c r="A974" t="s">
        <v>39</v>
      </c>
      <c r="B974" t="s">
        <v>9</v>
      </c>
      <c r="C974" t="s">
        <v>10</v>
      </c>
      <c r="D974" t="s">
        <v>41</v>
      </c>
      <c r="E974" t="s">
        <v>21</v>
      </c>
      <c r="F974" t="s">
        <v>36</v>
      </c>
      <c r="G974" s="13">
        <v>8</v>
      </c>
      <c r="H974" s="15">
        <v>12.872</v>
      </c>
      <c r="I974" t="s">
        <v>37</v>
      </c>
      <c r="J974" t="s">
        <v>31</v>
      </c>
      <c r="K974" t="s">
        <v>16</v>
      </c>
      <c r="L974" t="s">
        <v>17</v>
      </c>
    </row>
    <row r="975" spans="1:12">
      <c r="A975" t="s">
        <v>26</v>
      </c>
      <c r="B975" t="s">
        <v>9</v>
      </c>
      <c r="C975" t="s">
        <v>60</v>
      </c>
      <c r="D975" t="s">
        <v>47</v>
      </c>
      <c r="E975" t="s">
        <v>12</v>
      </c>
      <c r="F975" t="s">
        <v>44</v>
      </c>
      <c r="G975" s="13">
        <v>1</v>
      </c>
      <c r="H975" s="15">
        <v>1.609</v>
      </c>
      <c r="I975" t="s">
        <v>23</v>
      </c>
      <c r="J975" t="s">
        <v>15</v>
      </c>
      <c r="K975" t="s">
        <v>25</v>
      </c>
      <c r="L975" t="s">
        <v>43</v>
      </c>
    </row>
    <row r="976" spans="1:12">
      <c r="A976" t="s">
        <v>26</v>
      </c>
      <c r="B976" t="s">
        <v>9</v>
      </c>
      <c r="C976" t="s">
        <v>56</v>
      </c>
      <c r="D976" t="s">
        <v>72</v>
      </c>
      <c r="E976" t="s">
        <v>12</v>
      </c>
      <c r="F976" t="s">
        <v>29</v>
      </c>
      <c r="G976" s="13">
        <v>2</v>
      </c>
      <c r="H976" s="15">
        <v>3.218</v>
      </c>
      <c r="I976" t="s">
        <v>23</v>
      </c>
      <c r="J976" t="s">
        <v>42</v>
      </c>
      <c r="K976" t="s">
        <v>25</v>
      </c>
      <c r="L976" t="s">
        <v>43</v>
      </c>
    </row>
    <row r="977" spans="1:12">
      <c r="A977" t="s">
        <v>26</v>
      </c>
      <c r="B977" t="s">
        <v>9</v>
      </c>
      <c r="C977" t="s">
        <v>8</v>
      </c>
      <c r="D977" t="s">
        <v>11</v>
      </c>
      <c r="E977" t="s">
        <v>21</v>
      </c>
      <c r="F977" t="s">
        <v>36</v>
      </c>
      <c r="G977" s="13">
        <v>2</v>
      </c>
      <c r="H977" s="15">
        <v>3.218</v>
      </c>
      <c r="I977" t="s">
        <v>23</v>
      </c>
      <c r="J977" t="s">
        <v>38</v>
      </c>
      <c r="K977" t="s">
        <v>25</v>
      </c>
      <c r="L977" t="s">
        <v>43</v>
      </c>
    </row>
    <row r="978" spans="1:12">
      <c r="A978" t="s">
        <v>26</v>
      </c>
      <c r="B978" t="s">
        <v>9</v>
      </c>
      <c r="C978" t="s">
        <v>106</v>
      </c>
      <c r="D978" t="s">
        <v>41</v>
      </c>
      <c r="E978" t="s">
        <v>35</v>
      </c>
      <c r="F978" t="s">
        <v>29</v>
      </c>
      <c r="G978" s="13">
        <v>36</v>
      </c>
      <c r="H978" s="15">
        <v>57.923999999999999</v>
      </c>
      <c r="I978" t="s">
        <v>52</v>
      </c>
      <c r="J978" t="s">
        <v>31</v>
      </c>
      <c r="K978" t="s">
        <v>16</v>
      </c>
      <c r="L978" t="s">
        <v>43</v>
      </c>
    </row>
    <row r="979" spans="1:12">
      <c r="A979" t="s">
        <v>26</v>
      </c>
      <c r="B979" t="s">
        <v>9</v>
      </c>
      <c r="C979" t="s">
        <v>56</v>
      </c>
      <c r="D979" t="s">
        <v>11</v>
      </c>
      <c r="E979" t="s">
        <v>12</v>
      </c>
      <c r="F979" t="s">
        <v>66</v>
      </c>
      <c r="G979" s="13" t="s">
        <v>8</v>
      </c>
      <c r="H979" s="15" t="s">
        <v>8</v>
      </c>
      <c r="I979" t="s">
        <v>52</v>
      </c>
      <c r="J979" t="s">
        <v>31</v>
      </c>
      <c r="K979" t="s">
        <v>25</v>
      </c>
      <c r="L979" t="s">
        <v>17</v>
      </c>
    </row>
    <row r="980" spans="1:12">
      <c r="A980" t="s">
        <v>26</v>
      </c>
      <c r="B980" t="s">
        <v>9</v>
      </c>
      <c r="C980" t="s">
        <v>8</v>
      </c>
      <c r="D980" t="s">
        <v>27</v>
      </c>
      <c r="E980" t="s">
        <v>33</v>
      </c>
      <c r="F980" t="s">
        <v>66</v>
      </c>
      <c r="G980" s="13" t="s">
        <v>8</v>
      </c>
      <c r="H980" s="15" t="s">
        <v>8</v>
      </c>
      <c r="I980" t="s">
        <v>52</v>
      </c>
      <c r="J980" t="s">
        <v>15</v>
      </c>
      <c r="K980" t="s">
        <v>25</v>
      </c>
      <c r="L980" t="s">
        <v>43</v>
      </c>
    </row>
    <row r="981" spans="1:12">
      <c r="A981" t="s">
        <v>32</v>
      </c>
      <c r="B981" t="s">
        <v>9</v>
      </c>
      <c r="C981" t="s">
        <v>60</v>
      </c>
      <c r="D981" t="s">
        <v>41</v>
      </c>
      <c r="E981" t="s">
        <v>33</v>
      </c>
      <c r="F981" t="s">
        <v>22</v>
      </c>
      <c r="G981" s="13">
        <v>7</v>
      </c>
      <c r="H981" s="15">
        <v>11.263</v>
      </c>
      <c r="I981" t="s">
        <v>37</v>
      </c>
      <c r="J981" t="s">
        <v>42</v>
      </c>
      <c r="K981" t="s">
        <v>25</v>
      </c>
      <c r="L981" t="s">
        <v>43</v>
      </c>
    </row>
    <row r="982" spans="1:12">
      <c r="A982" t="s">
        <v>39</v>
      </c>
      <c r="B982" t="s">
        <v>9</v>
      </c>
      <c r="C982" t="s">
        <v>56</v>
      </c>
      <c r="D982" t="s">
        <v>20</v>
      </c>
      <c r="E982" t="s">
        <v>64</v>
      </c>
      <c r="F982" t="s">
        <v>44</v>
      </c>
      <c r="G982" s="13">
        <v>3.3</v>
      </c>
      <c r="H982" s="15">
        <v>5.3096999999999994</v>
      </c>
      <c r="I982" t="s">
        <v>14</v>
      </c>
      <c r="J982" t="s">
        <v>42</v>
      </c>
      <c r="K982" t="s">
        <v>25</v>
      </c>
      <c r="L982" t="s">
        <v>43</v>
      </c>
    </row>
    <row r="983" spans="1:12">
      <c r="A983" t="s">
        <v>18</v>
      </c>
      <c r="B983" t="s">
        <v>9</v>
      </c>
      <c r="C983" t="s">
        <v>71</v>
      </c>
      <c r="D983" t="s">
        <v>11</v>
      </c>
      <c r="E983" t="s">
        <v>35</v>
      </c>
      <c r="F983" t="s">
        <v>13</v>
      </c>
      <c r="G983" s="13">
        <v>13</v>
      </c>
      <c r="H983" s="15">
        <v>20.917000000000002</v>
      </c>
      <c r="I983" t="s">
        <v>30</v>
      </c>
      <c r="J983" t="s">
        <v>15</v>
      </c>
      <c r="K983" t="s">
        <v>16</v>
      </c>
      <c r="L983" t="s">
        <v>17</v>
      </c>
    </row>
    <row r="984" spans="1:12">
      <c r="A984" t="s">
        <v>39</v>
      </c>
      <c r="B984" t="s">
        <v>9</v>
      </c>
      <c r="C984" t="s">
        <v>56</v>
      </c>
      <c r="D984" t="s">
        <v>27</v>
      </c>
      <c r="E984" t="s">
        <v>35</v>
      </c>
      <c r="F984" t="s">
        <v>66</v>
      </c>
      <c r="G984" s="13">
        <v>90</v>
      </c>
      <c r="H984" s="15">
        <v>144.81</v>
      </c>
      <c r="I984" t="s">
        <v>52</v>
      </c>
      <c r="J984" t="s">
        <v>42</v>
      </c>
      <c r="K984" t="s">
        <v>25</v>
      </c>
      <c r="L984" t="s">
        <v>43</v>
      </c>
    </row>
    <row r="985" spans="1:12">
      <c r="A985" t="s">
        <v>18</v>
      </c>
      <c r="B985" t="s">
        <v>9</v>
      </c>
      <c r="C985" t="s">
        <v>8</v>
      </c>
      <c r="D985" t="s">
        <v>47</v>
      </c>
      <c r="E985" t="s">
        <v>21</v>
      </c>
      <c r="F985" t="s">
        <v>44</v>
      </c>
      <c r="G985" s="13" t="s">
        <v>8</v>
      </c>
      <c r="H985" s="15" t="s">
        <v>8</v>
      </c>
      <c r="I985" t="s">
        <v>30</v>
      </c>
      <c r="J985" t="s">
        <v>8</v>
      </c>
      <c r="K985" t="s">
        <v>8</v>
      </c>
      <c r="L985" t="s">
        <v>8</v>
      </c>
    </row>
    <row r="986" spans="1:12">
      <c r="A986" t="s">
        <v>39</v>
      </c>
      <c r="B986" t="s">
        <v>9</v>
      </c>
      <c r="C986" t="s">
        <v>106</v>
      </c>
      <c r="D986" t="s">
        <v>11</v>
      </c>
      <c r="E986" t="s">
        <v>12</v>
      </c>
      <c r="F986" t="s">
        <v>22</v>
      </c>
      <c r="G986" s="13">
        <v>10</v>
      </c>
      <c r="H986" s="15">
        <v>16.09</v>
      </c>
      <c r="I986" t="s">
        <v>30</v>
      </c>
      <c r="J986" t="s">
        <v>38</v>
      </c>
      <c r="K986" t="s">
        <v>16</v>
      </c>
      <c r="L986" t="s">
        <v>43</v>
      </c>
    </row>
    <row r="987" spans="1:12">
      <c r="A987" t="s">
        <v>7</v>
      </c>
      <c r="B987" t="s">
        <v>9</v>
      </c>
      <c r="C987" t="s">
        <v>70</v>
      </c>
      <c r="D987" t="s">
        <v>47</v>
      </c>
      <c r="E987" t="s">
        <v>28</v>
      </c>
      <c r="F987" t="s">
        <v>66</v>
      </c>
      <c r="G987" s="13">
        <v>50</v>
      </c>
      <c r="H987" s="15">
        <v>80.45</v>
      </c>
      <c r="I987" t="s">
        <v>52</v>
      </c>
      <c r="J987" t="s">
        <v>15</v>
      </c>
      <c r="K987" t="s">
        <v>16</v>
      </c>
      <c r="L987" t="s">
        <v>43</v>
      </c>
    </row>
    <row r="988" spans="1:12">
      <c r="A988" t="s">
        <v>32</v>
      </c>
      <c r="B988" t="s">
        <v>9</v>
      </c>
      <c r="C988" t="s">
        <v>60</v>
      </c>
      <c r="D988" t="s">
        <v>20</v>
      </c>
      <c r="E988" t="s">
        <v>33</v>
      </c>
      <c r="F988" t="s">
        <v>36</v>
      </c>
      <c r="G988" s="13">
        <v>1.25</v>
      </c>
      <c r="H988" s="15">
        <v>2.01125</v>
      </c>
      <c r="I988" t="s">
        <v>23</v>
      </c>
      <c r="J988" t="s">
        <v>15</v>
      </c>
      <c r="K988" t="s">
        <v>25</v>
      </c>
      <c r="L988" t="s">
        <v>43</v>
      </c>
    </row>
    <row r="989" spans="1:12">
      <c r="A989" t="s">
        <v>26</v>
      </c>
      <c r="B989" t="s">
        <v>9</v>
      </c>
      <c r="C989" t="s">
        <v>56</v>
      </c>
      <c r="D989" t="s">
        <v>11</v>
      </c>
      <c r="E989" t="s">
        <v>35</v>
      </c>
      <c r="F989" t="s">
        <v>66</v>
      </c>
      <c r="G989" s="13">
        <v>150</v>
      </c>
      <c r="H989" s="15">
        <v>241.35</v>
      </c>
      <c r="I989" t="s">
        <v>52</v>
      </c>
      <c r="J989" t="s">
        <v>31</v>
      </c>
      <c r="K989" t="s">
        <v>25</v>
      </c>
      <c r="L989" t="s">
        <v>43</v>
      </c>
    </row>
    <row r="990" spans="1:12">
      <c r="A990" t="s">
        <v>39</v>
      </c>
      <c r="B990" t="s">
        <v>9</v>
      </c>
      <c r="C990" t="s">
        <v>8</v>
      </c>
      <c r="D990" t="s">
        <v>47</v>
      </c>
      <c r="E990" t="s">
        <v>28</v>
      </c>
      <c r="F990" t="s">
        <v>44</v>
      </c>
      <c r="G990" s="13">
        <v>2</v>
      </c>
      <c r="H990" s="15">
        <v>3.218</v>
      </c>
      <c r="I990" t="s">
        <v>30</v>
      </c>
      <c r="J990" t="s">
        <v>31</v>
      </c>
      <c r="K990" t="s">
        <v>16</v>
      </c>
      <c r="L990" t="s">
        <v>43</v>
      </c>
    </row>
    <row r="991" spans="1:12">
      <c r="A991" t="s">
        <v>39</v>
      </c>
      <c r="B991" t="s">
        <v>9</v>
      </c>
      <c r="C991" t="s">
        <v>56</v>
      </c>
      <c r="D991" t="s">
        <v>20</v>
      </c>
      <c r="E991" t="s">
        <v>64</v>
      </c>
      <c r="F991" t="s">
        <v>36</v>
      </c>
      <c r="G991" s="13">
        <v>9</v>
      </c>
      <c r="H991" s="15">
        <v>14.481</v>
      </c>
      <c r="I991" t="s">
        <v>30</v>
      </c>
      <c r="J991" t="s">
        <v>42</v>
      </c>
      <c r="K991" t="s">
        <v>25</v>
      </c>
      <c r="L991" t="s">
        <v>43</v>
      </c>
    </row>
    <row r="992" spans="1:12">
      <c r="A992" t="s">
        <v>32</v>
      </c>
      <c r="B992" t="s">
        <v>51</v>
      </c>
      <c r="C992" t="s">
        <v>8</v>
      </c>
      <c r="D992" t="s">
        <v>11</v>
      </c>
      <c r="E992" t="s">
        <v>12</v>
      </c>
      <c r="F992" t="s">
        <v>44</v>
      </c>
      <c r="G992" s="13">
        <v>1</v>
      </c>
      <c r="H992" s="15">
        <v>1.609</v>
      </c>
      <c r="I992" t="s">
        <v>23</v>
      </c>
      <c r="J992" t="s">
        <v>15</v>
      </c>
      <c r="K992" t="s">
        <v>25</v>
      </c>
      <c r="L992" t="s">
        <v>43</v>
      </c>
    </row>
    <row r="993" spans="1:12">
      <c r="A993" t="s">
        <v>39</v>
      </c>
      <c r="B993" t="s">
        <v>51</v>
      </c>
      <c r="C993" t="s">
        <v>8</v>
      </c>
      <c r="D993" t="s">
        <v>11</v>
      </c>
      <c r="E993" t="s">
        <v>12</v>
      </c>
      <c r="F993" t="s">
        <v>66</v>
      </c>
      <c r="G993" s="13">
        <v>10</v>
      </c>
      <c r="H993" s="15">
        <v>16.09</v>
      </c>
      <c r="I993" t="s">
        <v>49</v>
      </c>
      <c r="J993" t="s">
        <v>42</v>
      </c>
      <c r="K993" t="s">
        <v>16</v>
      </c>
      <c r="L993" t="s">
        <v>17</v>
      </c>
    </row>
    <row r="994" spans="1:12">
      <c r="A994" t="s">
        <v>18</v>
      </c>
      <c r="B994" t="s">
        <v>9</v>
      </c>
      <c r="C994" t="s">
        <v>56</v>
      </c>
      <c r="D994" t="s">
        <v>11</v>
      </c>
      <c r="E994" t="s">
        <v>45</v>
      </c>
      <c r="F994" t="s">
        <v>36</v>
      </c>
      <c r="G994" s="13">
        <v>1.6</v>
      </c>
      <c r="H994" s="15">
        <v>2.5744000000000002</v>
      </c>
      <c r="I994" t="s">
        <v>23</v>
      </c>
      <c r="J994" t="s">
        <v>15</v>
      </c>
      <c r="K994" t="s">
        <v>25</v>
      </c>
      <c r="L994" t="s">
        <v>43</v>
      </c>
    </row>
    <row r="995" spans="1:12">
      <c r="A995" t="s">
        <v>39</v>
      </c>
      <c r="B995" t="s">
        <v>51</v>
      </c>
      <c r="C995" t="s">
        <v>8</v>
      </c>
      <c r="D995" t="s">
        <v>11</v>
      </c>
      <c r="E995" t="s">
        <v>21</v>
      </c>
      <c r="F995" t="s">
        <v>22</v>
      </c>
      <c r="G995" s="13">
        <v>3</v>
      </c>
      <c r="H995" s="15">
        <v>4.827</v>
      </c>
      <c r="I995" t="s">
        <v>49</v>
      </c>
      <c r="J995" t="s">
        <v>15</v>
      </c>
      <c r="K995" t="s">
        <v>8</v>
      </c>
      <c r="L995" t="s">
        <v>17</v>
      </c>
    </row>
    <row r="996" spans="1:12">
      <c r="A996" t="s">
        <v>18</v>
      </c>
      <c r="B996" t="s">
        <v>9</v>
      </c>
      <c r="C996" t="s">
        <v>56</v>
      </c>
      <c r="D996" t="s">
        <v>11</v>
      </c>
      <c r="E996" t="s">
        <v>12</v>
      </c>
      <c r="F996" t="s">
        <v>22</v>
      </c>
      <c r="G996" s="13">
        <v>13</v>
      </c>
      <c r="H996" s="15">
        <v>20.917000000000002</v>
      </c>
      <c r="I996" t="s">
        <v>37</v>
      </c>
      <c r="J996" t="s">
        <v>15</v>
      </c>
      <c r="K996" t="s">
        <v>25</v>
      </c>
      <c r="L996" t="s">
        <v>43</v>
      </c>
    </row>
    <row r="997" spans="1:12">
      <c r="A997" t="s">
        <v>32</v>
      </c>
      <c r="B997" t="s">
        <v>9</v>
      </c>
      <c r="C997" t="s">
        <v>34</v>
      </c>
      <c r="D997" t="s">
        <v>41</v>
      </c>
      <c r="E997" t="s">
        <v>12</v>
      </c>
      <c r="F997" t="s">
        <v>66</v>
      </c>
      <c r="G997" s="13">
        <v>14.7</v>
      </c>
      <c r="H997" s="15">
        <v>23.6523</v>
      </c>
      <c r="I997" t="s">
        <v>52</v>
      </c>
      <c r="J997" t="s">
        <v>31</v>
      </c>
      <c r="K997" t="s">
        <v>25</v>
      </c>
      <c r="L997" t="s">
        <v>43</v>
      </c>
    </row>
    <row r="998" spans="1:12">
      <c r="A998" t="s">
        <v>7</v>
      </c>
      <c r="B998" t="s">
        <v>9</v>
      </c>
      <c r="C998" t="s">
        <v>69</v>
      </c>
      <c r="D998" t="s">
        <v>41</v>
      </c>
      <c r="E998" t="s">
        <v>28</v>
      </c>
      <c r="F998" t="s">
        <v>13</v>
      </c>
      <c r="G998" s="13">
        <v>23</v>
      </c>
      <c r="H998" s="15">
        <v>37.006999999999998</v>
      </c>
      <c r="I998" t="s">
        <v>52</v>
      </c>
      <c r="J998" t="s">
        <v>38</v>
      </c>
      <c r="K998" t="s">
        <v>25</v>
      </c>
      <c r="L998" t="s">
        <v>17</v>
      </c>
    </row>
    <row r="999" spans="1:12">
      <c r="A999" t="s">
        <v>7</v>
      </c>
      <c r="B999" t="s">
        <v>51</v>
      </c>
      <c r="C999" t="s">
        <v>8</v>
      </c>
      <c r="D999" t="s">
        <v>11</v>
      </c>
      <c r="E999" t="s">
        <v>21</v>
      </c>
      <c r="F999" t="s">
        <v>66</v>
      </c>
      <c r="G999" s="13">
        <v>150</v>
      </c>
      <c r="H999" s="15">
        <v>241.35</v>
      </c>
      <c r="I999" t="s">
        <v>52</v>
      </c>
      <c r="J999" t="s">
        <v>15</v>
      </c>
      <c r="K999" t="s">
        <v>25</v>
      </c>
      <c r="L999" t="s">
        <v>43</v>
      </c>
    </row>
    <row r="1000" spans="1:12">
      <c r="A1000" t="s">
        <v>39</v>
      </c>
      <c r="B1000" t="s">
        <v>9</v>
      </c>
      <c r="C1000" t="s">
        <v>8</v>
      </c>
      <c r="D1000" t="s">
        <v>20</v>
      </c>
      <c r="E1000" t="s">
        <v>28</v>
      </c>
      <c r="F1000" t="s">
        <v>36</v>
      </c>
      <c r="G1000" s="13">
        <v>1</v>
      </c>
      <c r="H1000" s="15">
        <v>1.609</v>
      </c>
      <c r="I1000" t="s">
        <v>23</v>
      </c>
      <c r="J1000" t="s">
        <v>31</v>
      </c>
      <c r="K1000" t="s">
        <v>16</v>
      </c>
      <c r="L1000" t="s">
        <v>43</v>
      </c>
    </row>
    <row r="1001" spans="1:12">
      <c r="A1001" t="s">
        <v>32</v>
      </c>
      <c r="B1001" t="s">
        <v>57</v>
      </c>
      <c r="C1001" t="s">
        <v>8</v>
      </c>
      <c r="D1001" t="s">
        <v>20</v>
      </c>
      <c r="E1001" t="s">
        <v>12</v>
      </c>
      <c r="F1001" t="s">
        <v>36</v>
      </c>
      <c r="G1001" s="13">
        <v>3</v>
      </c>
      <c r="H1001" s="15">
        <v>4.827</v>
      </c>
      <c r="I1001" t="s">
        <v>30</v>
      </c>
      <c r="J1001" t="s">
        <v>42</v>
      </c>
      <c r="K1001" t="s">
        <v>25</v>
      </c>
      <c r="L1001" t="s">
        <v>43</v>
      </c>
    </row>
    <row r="1002" spans="1:12">
      <c r="A1002" t="s">
        <v>39</v>
      </c>
      <c r="B1002" t="s">
        <v>9</v>
      </c>
      <c r="C1002" t="s">
        <v>61</v>
      </c>
      <c r="D1002" t="s">
        <v>47</v>
      </c>
      <c r="E1002" t="s">
        <v>45</v>
      </c>
      <c r="F1002" t="s">
        <v>66</v>
      </c>
      <c r="G1002" s="13">
        <v>515</v>
      </c>
      <c r="H1002" s="15">
        <v>828.63499999999999</v>
      </c>
      <c r="I1002" s="2" t="s">
        <v>132</v>
      </c>
      <c r="J1002" t="s">
        <v>42</v>
      </c>
      <c r="K1002" t="s">
        <v>25</v>
      </c>
      <c r="L1002" t="s">
        <v>43</v>
      </c>
    </row>
    <row r="1003" spans="1:12">
      <c r="A1003" t="s">
        <v>32</v>
      </c>
      <c r="B1003" t="s">
        <v>9</v>
      </c>
      <c r="C1003" t="s">
        <v>93</v>
      </c>
      <c r="D1003" t="s">
        <v>20</v>
      </c>
      <c r="E1003" t="s">
        <v>28</v>
      </c>
      <c r="F1003" t="s">
        <v>66</v>
      </c>
      <c r="G1003" s="13" t="s">
        <v>8</v>
      </c>
      <c r="H1003" s="15" t="s">
        <v>8</v>
      </c>
      <c r="I1003" t="s">
        <v>49</v>
      </c>
      <c r="J1003" t="s">
        <v>15</v>
      </c>
      <c r="K1003" t="s">
        <v>25</v>
      </c>
      <c r="L1003" t="s">
        <v>43</v>
      </c>
    </row>
    <row r="1004" spans="1:12">
      <c r="A1004" t="s">
        <v>39</v>
      </c>
      <c r="B1004" t="s">
        <v>51</v>
      </c>
      <c r="C1004" t="s">
        <v>8</v>
      </c>
      <c r="D1004" t="s">
        <v>11</v>
      </c>
      <c r="E1004" t="s">
        <v>21</v>
      </c>
      <c r="F1004" t="s">
        <v>44</v>
      </c>
      <c r="G1004" s="13">
        <v>1.5</v>
      </c>
      <c r="H1004" s="15">
        <v>2.4135</v>
      </c>
      <c r="I1004" t="s">
        <v>23</v>
      </c>
      <c r="J1004" t="s">
        <v>31</v>
      </c>
      <c r="K1004" t="s">
        <v>16</v>
      </c>
      <c r="L1004" t="s">
        <v>17</v>
      </c>
    </row>
    <row r="1005" spans="1:12">
      <c r="A1005" t="s">
        <v>7</v>
      </c>
      <c r="B1005" t="s">
        <v>57</v>
      </c>
      <c r="C1005" t="s">
        <v>8</v>
      </c>
      <c r="D1005" t="s">
        <v>20</v>
      </c>
      <c r="E1005" t="s">
        <v>45</v>
      </c>
      <c r="F1005" t="s">
        <v>66</v>
      </c>
      <c r="G1005" s="13">
        <v>250</v>
      </c>
      <c r="H1005" s="15">
        <v>402.25</v>
      </c>
      <c r="I1005" t="s">
        <v>52</v>
      </c>
      <c r="J1005" t="s">
        <v>42</v>
      </c>
      <c r="K1005" t="s">
        <v>25</v>
      </c>
      <c r="L1005" t="s">
        <v>43</v>
      </c>
    </row>
    <row r="1006" spans="1:12">
      <c r="A1006" t="s">
        <v>7</v>
      </c>
      <c r="B1006" t="s">
        <v>9</v>
      </c>
      <c r="C1006" t="s">
        <v>91</v>
      </c>
      <c r="D1006" t="s">
        <v>47</v>
      </c>
      <c r="E1006" t="s">
        <v>12</v>
      </c>
      <c r="F1006" t="s">
        <v>44</v>
      </c>
      <c r="G1006" s="13">
        <v>3</v>
      </c>
      <c r="H1006" s="15">
        <v>4.827</v>
      </c>
      <c r="I1006" t="s">
        <v>87</v>
      </c>
      <c r="J1006" t="s">
        <v>42</v>
      </c>
      <c r="K1006" t="s">
        <v>25</v>
      </c>
      <c r="L1006" t="s">
        <v>43</v>
      </c>
    </row>
    <row r="1007" spans="1:12">
      <c r="A1007" t="s">
        <v>7</v>
      </c>
      <c r="B1007" t="s">
        <v>9</v>
      </c>
      <c r="C1007" t="s">
        <v>61</v>
      </c>
      <c r="D1007" t="s">
        <v>20</v>
      </c>
      <c r="E1007" t="s">
        <v>45</v>
      </c>
      <c r="F1007" t="s">
        <v>44</v>
      </c>
      <c r="G1007" s="13" t="s">
        <v>128</v>
      </c>
      <c r="H1007" s="15" t="s">
        <v>8</v>
      </c>
      <c r="I1007" t="s">
        <v>37</v>
      </c>
      <c r="J1007" t="s">
        <v>31</v>
      </c>
      <c r="K1007" t="s">
        <v>25</v>
      </c>
      <c r="L1007" t="s">
        <v>43</v>
      </c>
    </row>
    <row r="1008" spans="1:12">
      <c r="A1008" t="s">
        <v>39</v>
      </c>
      <c r="B1008" t="s">
        <v>9</v>
      </c>
      <c r="C1008" t="s">
        <v>56</v>
      </c>
      <c r="D1008" t="s">
        <v>41</v>
      </c>
      <c r="E1008" t="s">
        <v>33</v>
      </c>
      <c r="F1008" t="s">
        <v>66</v>
      </c>
      <c r="G1008" s="13">
        <v>160</v>
      </c>
      <c r="H1008" s="15">
        <v>257.44</v>
      </c>
      <c r="I1008" t="s">
        <v>52</v>
      </c>
      <c r="J1008" t="s">
        <v>42</v>
      </c>
      <c r="K1008" t="s">
        <v>25</v>
      </c>
      <c r="L1008" t="s">
        <v>43</v>
      </c>
    </row>
    <row r="1009" spans="1:12">
      <c r="A1009" t="s">
        <v>18</v>
      </c>
      <c r="B1009" t="s">
        <v>9</v>
      </c>
      <c r="C1009" t="s">
        <v>94</v>
      </c>
      <c r="D1009" t="s">
        <v>20</v>
      </c>
      <c r="E1009" t="s">
        <v>45</v>
      </c>
      <c r="F1009" t="s">
        <v>36</v>
      </c>
      <c r="G1009" s="13">
        <v>2</v>
      </c>
      <c r="H1009" s="15">
        <v>3.218</v>
      </c>
      <c r="I1009" t="s">
        <v>14</v>
      </c>
      <c r="J1009" t="s">
        <v>31</v>
      </c>
      <c r="K1009" t="s">
        <v>25</v>
      </c>
      <c r="L1009" t="s">
        <v>43</v>
      </c>
    </row>
    <row r="1010" spans="1:12">
      <c r="A1010" t="s">
        <v>7</v>
      </c>
      <c r="B1010" t="s">
        <v>9</v>
      </c>
      <c r="C1010" t="s">
        <v>71</v>
      </c>
      <c r="D1010" t="s">
        <v>11</v>
      </c>
      <c r="E1010" t="s">
        <v>21</v>
      </c>
      <c r="F1010" t="s">
        <v>13</v>
      </c>
      <c r="G1010" s="13">
        <v>7</v>
      </c>
      <c r="H1010" s="15">
        <v>11.263</v>
      </c>
      <c r="I1010" t="s">
        <v>87</v>
      </c>
      <c r="J1010" t="s">
        <v>38</v>
      </c>
      <c r="K1010" t="s">
        <v>25</v>
      </c>
      <c r="L1010" t="s">
        <v>17</v>
      </c>
    </row>
    <row r="1011" spans="1:12">
      <c r="A1011" t="s">
        <v>18</v>
      </c>
      <c r="B1011" t="s">
        <v>9</v>
      </c>
      <c r="C1011" t="s">
        <v>56</v>
      </c>
      <c r="D1011" t="s">
        <v>41</v>
      </c>
      <c r="E1011" t="s">
        <v>28</v>
      </c>
      <c r="F1011" t="s">
        <v>36</v>
      </c>
      <c r="G1011" s="13">
        <v>2</v>
      </c>
      <c r="H1011" s="15">
        <v>3.218</v>
      </c>
      <c r="I1011" t="s">
        <v>23</v>
      </c>
      <c r="J1011" t="s">
        <v>42</v>
      </c>
      <c r="K1011" t="s">
        <v>25</v>
      </c>
      <c r="L1011" t="s">
        <v>43</v>
      </c>
    </row>
    <row r="1012" spans="1:12">
      <c r="A1012" t="s">
        <v>18</v>
      </c>
      <c r="B1012" t="s">
        <v>9</v>
      </c>
      <c r="C1012" t="s">
        <v>61</v>
      </c>
      <c r="D1012" t="s">
        <v>27</v>
      </c>
      <c r="E1012" t="s">
        <v>28</v>
      </c>
      <c r="F1012" t="s">
        <v>44</v>
      </c>
      <c r="G1012" s="13">
        <v>1.8</v>
      </c>
      <c r="H1012" s="15">
        <v>2.8961999999999999</v>
      </c>
      <c r="I1012" t="s">
        <v>54</v>
      </c>
      <c r="J1012" t="s">
        <v>15</v>
      </c>
      <c r="K1012" t="s">
        <v>25</v>
      </c>
      <c r="L1012" t="s">
        <v>43</v>
      </c>
    </row>
    <row r="1013" spans="1:12">
      <c r="A1013" t="s">
        <v>32</v>
      </c>
      <c r="B1013" t="s">
        <v>57</v>
      </c>
      <c r="C1013" t="s">
        <v>8</v>
      </c>
      <c r="D1013" t="s">
        <v>41</v>
      </c>
      <c r="E1013" t="s">
        <v>33</v>
      </c>
      <c r="F1013" t="s">
        <v>36</v>
      </c>
      <c r="G1013" s="13">
        <v>2</v>
      </c>
      <c r="H1013" s="15">
        <v>3.218</v>
      </c>
      <c r="I1013" t="s">
        <v>23</v>
      </c>
      <c r="J1013" t="s">
        <v>42</v>
      </c>
      <c r="K1013" t="s">
        <v>16</v>
      </c>
      <c r="L1013" t="s">
        <v>43</v>
      </c>
    </row>
    <row r="1014" spans="1:12">
      <c r="A1014" t="s">
        <v>26</v>
      </c>
      <c r="B1014" t="s">
        <v>9</v>
      </c>
      <c r="C1014" t="s">
        <v>56</v>
      </c>
      <c r="D1014" t="s">
        <v>20</v>
      </c>
      <c r="E1014" t="s">
        <v>35</v>
      </c>
      <c r="F1014" t="s">
        <v>44</v>
      </c>
      <c r="G1014" s="13">
        <v>2</v>
      </c>
      <c r="H1014" s="15">
        <v>3.218</v>
      </c>
      <c r="I1014" t="s">
        <v>37</v>
      </c>
      <c r="J1014" t="s">
        <v>38</v>
      </c>
      <c r="K1014" t="s">
        <v>25</v>
      </c>
      <c r="L1014" t="s">
        <v>43</v>
      </c>
    </row>
    <row r="1015" spans="1:12">
      <c r="A1015" t="s">
        <v>7</v>
      </c>
      <c r="B1015" t="s">
        <v>9</v>
      </c>
      <c r="C1015" t="s">
        <v>60</v>
      </c>
      <c r="D1015" t="s">
        <v>11</v>
      </c>
      <c r="E1015" t="s">
        <v>21</v>
      </c>
      <c r="F1015" t="s">
        <v>66</v>
      </c>
      <c r="G1015" s="13">
        <v>104</v>
      </c>
      <c r="H1015" s="15">
        <v>167.33600000000001</v>
      </c>
      <c r="I1015" t="s">
        <v>30</v>
      </c>
      <c r="J1015" t="s">
        <v>15</v>
      </c>
      <c r="K1015" t="s">
        <v>25</v>
      </c>
      <c r="L1015" t="s">
        <v>43</v>
      </c>
    </row>
    <row r="1016" spans="1:12">
      <c r="A1016" t="s">
        <v>32</v>
      </c>
      <c r="B1016" t="s">
        <v>9</v>
      </c>
      <c r="C1016" t="s">
        <v>71</v>
      </c>
      <c r="D1016" t="s">
        <v>20</v>
      </c>
      <c r="E1016" t="s">
        <v>28</v>
      </c>
      <c r="F1016" t="s">
        <v>36</v>
      </c>
      <c r="G1016" s="13">
        <v>1.8</v>
      </c>
      <c r="H1016" s="15">
        <v>2.8961999999999999</v>
      </c>
      <c r="I1016" t="s">
        <v>49</v>
      </c>
      <c r="J1016" t="s">
        <v>31</v>
      </c>
      <c r="K1016" t="s">
        <v>16</v>
      </c>
      <c r="L1016" t="s">
        <v>43</v>
      </c>
    </row>
    <row r="1017" spans="1:12">
      <c r="A1017" t="s">
        <v>26</v>
      </c>
      <c r="B1017" t="s">
        <v>9</v>
      </c>
      <c r="C1017" t="s">
        <v>71</v>
      </c>
      <c r="D1017" t="s">
        <v>11</v>
      </c>
      <c r="E1017" t="s">
        <v>21</v>
      </c>
      <c r="F1017" t="s">
        <v>36</v>
      </c>
      <c r="G1017" s="13" t="s">
        <v>8</v>
      </c>
      <c r="H1017" s="15" t="s">
        <v>8</v>
      </c>
      <c r="I1017" t="s">
        <v>23</v>
      </c>
      <c r="J1017" t="s">
        <v>42</v>
      </c>
      <c r="K1017" t="s">
        <v>25</v>
      </c>
      <c r="L1017" t="s">
        <v>17</v>
      </c>
    </row>
    <row r="1018" spans="1:12">
      <c r="A1018" t="s">
        <v>26</v>
      </c>
      <c r="B1018" t="s">
        <v>9</v>
      </c>
      <c r="C1018" t="s">
        <v>56</v>
      </c>
      <c r="D1018" t="s">
        <v>41</v>
      </c>
      <c r="E1018" t="s">
        <v>21</v>
      </c>
      <c r="F1018" t="s">
        <v>36</v>
      </c>
      <c r="G1018" s="13">
        <v>7.5</v>
      </c>
      <c r="H1018" s="15">
        <v>12.067499999999999</v>
      </c>
      <c r="I1018" t="s">
        <v>14</v>
      </c>
      <c r="J1018" t="s">
        <v>15</v>
      </c>
      <c r="K1018" t="s">
        <v>25</v>
      </c>
      <c r="L1018" t="s">
        <v>17</v>
      </c>
    </row>
    <row r="1019" spans="1:12">
      <c r="A1019" t="s">
        <v>58</v>
      </c>
      <c r="B1019" t="s">
        <v>9</v>
      </c>
      <c r="C1019" t="s">
        <v>86</v>
      </c>
      <c r="D1019" t="s">
        <v>11</v>
      </c>
      <c r="E1019" t="s">
        <v>21</v>
      </c>
      <c r="F1019" t="s">
        <v>44</v>
      </c>
      <c r="G1019" s="13">
        <v>1.1000000000000001</v>
      </c>
      <c r="H1019" s="15">
        <v>1.7699</v>
      </c>
      <c r="I1019" t="s">
        <v>23</v>
      </c>
      <c r="J1019" t="s">
        <v>42</v>
      </c>
      <c r="K1019" t="s">
        <v>25</v>
      </c>
      <c r="L1019" t="s">
        <v>43</v>
      </c>
    </row>
    <row r="1020" spans="1:12">
      <c r="A1020" t="s">
        <v>7</v>
      </c>
      <c r="B1020" t="s">
        <v>9</v>
      </c>
      <c r="C1020" t="s">
        <v>48</v>
      </c>
      <c r="D1020" t="s">
        <v>41</v>
      </c>
      <c r="E1020" t="s">
        <v>28</v>
      </c>
      <c r="F1020" t="s">
        <v>22</v>
      </c>
      <c r="G1020" s="13">
        <v>2</v>
      </c>
      <c r="H1020" s="15">
        <v>3.218</v>
      </c>
      <c r="I1020" t="s">
        <v>37</v>
      </c>
      <c r="J1020" t="s">
        <v>38</v>
      </c>
      <c r="K1020" t="s">
        <v>25</v>
      </c>
      <c r="L1020" t="s">
        <v>17</v>
      </c>
    </row>
    <row r="1021" spans="1:12">
      <c r="A1021" t="s">
        <v>39</v>
      </c>
      <c r="B1021" t="s">
        <v>9</v>
      </c>
      <c r="C1021" t="s">
        <v>60</v>
      </c>
      <c r="D1021" t="s">
        <v>20</v>
      </c>
      <c r="E1021" t="s">
        <v>12</v>
      </c>
      <c r="F1021" t="s">
        <v>44</v>
      </c>
      <c r="G1021" s="13">
        <v>3</v>
      </c>
      <c r="H1021" s="15">
        <v>4.827</v>
      </c>
      <c r="I1021" s="2" t="s">
        <v>87</v>
      </c>
      <c r="J1021" t="s">
        <v>42</v>
      </c>
      <c r="K1021" t="s">
        <v>25</v>
      </c>
      <c r="L1021" t="s">
        <v>43</v>
      </c>
    </row>
    <row r="1022" spans="1:12">
      <c r="A1022" t="s">
        <v>32</v>
      </c>
      <c r="B1022" t="s">
        <v>9</v>
      </c>
      <c r="C1022" t="s">
        <v>8</v>
      </c>
      <c r="D1022" t="s">
        <v>20</v>
      </c>
      <c r="E1022" t="s">
        <v>35</v>
      </c>
      <c r="F1022" t="s">
        <v>22</v>
      </c>
      <c r="G1022" s="13">
        <v>1.4</v>
      </c>
      <c r="H1022" s="15">
        <v>2.2525999999999997</v>
      </c>
      <c r="I1022" t="s">
        <v>23</v>
      </c>
      <c r="J1022" t="s">
        <v>31</v>
      </c>
      <c r="K1022" t="s">
        <v>25</v>
      </c>
      <c r="L1022" t="s">
        <v>43</v>
      </c>
    </row>
    <row r="1023" spans="1:12">
      <c r="A1023" t="s">
        <v>18</v>
      </c>
      <c r="B1023" t="s">
        <v>9</v>
      </c>
      <c r="C1023" t="s">
        <v>56</v>
      </c>
      <c r="D1023" t="s">
        <v>11</v>
      </c>
      <c r="E1023" t="s">
        <v>35</v>
      </c>
      <c r="F1023" t="s">
        <v>36</v>
      </c>
      <c r="G1023" s="13">
        <v>2.4</v>
      </c>
      <c r="H1023" s="15">
        <v>3.8615999999999997</v>
      </c>
      <c r="I1023" t="s">
        <v>54</v>
      </c>
      <c r="J1023" t="s">
        <v>42</v>
      </c>
      <c r="K1023" t="s">
        <v>25</v>
      </c>
      <c r="L1023" t="s">
        <v>43</v>
      </c>
    </row>
    <row r="1024" spans="1:12">
      <c r="A1024" t="s">
        <v>7</v>
      </c>
      <c r="B1024" t="s">
        <v>9</v>
      </c>
      <c r="C1024" t="s">
        <v>97</v>
      </c>
      <c r="D1024" t="s">
        <v>11</v>
      </c>
      <c r="E1024" t="s">
        <v>64</v>
      </c>
      <c r="F1024" t="s">
        <v>66</v>
      </c>
      <c r="G1024" s="13" t="s">
        <v>107</v>
      </c>
      <c r="H1024" s="15" t="s">
        <v>8</v>
      </c>
      <c r="I1024" t="s">
        <v>52</v>
      </c>
      <c r="J1024" t="s">
        <v>38</v>
      </c>
      <c r="K1024" t="s">
        <v>16</v>
      </c>
      <c r="L1024" t="s">
        <v>43</v>
      </c>
    </row>
    <row r="1025" spans="1:12">
      <c r="A1025" t="s">
        <v>39</v>
      </c>
      <c r="B1025" t="s">
        <v>9</v>
      </c>
      <c r="C1025" t="s">
        <v>56</v>
      </c>
      <c r="D1025" t="s">
        <v>20</v>
      </c>
      <c r="E1025" t="s">
        <v>28</v>
      </c>
      <c r="F1025" t="s">
        <v>44</v>
      </c>
      <c r="G1025" s="13">
        <v>1.5</v>
      </c>
      <c r="H1025" s="15">
        <v>2.4135</v>
      </c>
      <c r="I1025" t="s">
        <v>54</v>
      </c>
      <c r="J1025" t="s">
        <v>15</v>
      </c>
      <c r="K1025" t="s">
        <v>25</v>
      </c>
      <c r="L1025" t="s">
        <v>43</v>
      </c>
    </row>
    <row r="1026" spans="1:12">
      <c r="A1026" t="s">
        <v>7</v>
      </c>
      <c r="B1026" t="s">
        <v>9</v>
      </c>
      <c r="C1026" t="s">
        <v>8</v>
      </c>
      <c r="D1026" t="s">
        <v>11</v>
      </c>
      <c r="E1026" t="s">
        <v>12</v>
      </c>
      <c r="F1026" t="s">
        <v>13</v>
      </c>
      <c r="G1026" s="13">
        <v>2</v>
      </c>
      <c r="H1026" s="15">
        <v>3.218</v>
      </c>
      <c r="I1026" t="s">
        <v>23</v>
      </c>
      <c r="J1026" t="s">
        <v>42</v>
      </c>
      <c r="K1026" t="s">
        <v>16</v>
      </c>
      <c r="L1026" t="s">
        <v>43</v>
      </c>
    </row>
    <row r="1027" spans="1:12">
      <c r="A1027" t="s">
        <v>7</v>
      </c>
      <c r="B1027" t="s">
        <v>9</v>
      </c>
      <c r="C1027" t="s">
        <v>61</v>
      </c>
      <c r="D1027" t="s">
        <v>20</v>
      </c>
      <c r="E1027" t="s">
        <v>21</v>
      </c>
      <c r="F1027" t="s">
        <v>66</v>
      </c>
      <c r="G1027" s="13">
        <v>30</v>
      </c>
      <c r="H1027" s="15">
        <v>48.269999999999996</v>
      </c>
      <c r="I1027" t="s">
        <v>30</v>
      </c>
      <c r="J1027" t="s">
        <v>42</v>
      </c>
      <c r="K1027" t="s">
        <v>16</v>
      </c>
      <c r="L1027" t="s">
        <v>43</v>
      </c>
    </row>
    <row r="1028" spans="1:12">
      <c r="A1028" t="s">
        <v>26</v>
      </c>
      <c r="B1028" t="s">
        <v>9</v>
      </c>
      <c r="C1028" t="s">
        <v>56</v>
      </c>
      <c r="D1028" t="s">
        <v>27</v>
      </c>
      <c r="E1028" t="s">
        <v>12</v>
      </c>
      <c r="F1028" t="s">
        <v>44</v>
      </c>
      <c r="G1028" s="13">
        <v>3.75</v>
      </c>
      <c r="H1028" s="15">
        <v>6.0337499999999995</v>
      </c>
      <c r="I1028" t="s">
        <v>54</v>
      </c>
      <c r="J1028" t="s">
        <v>15</v>
      </c>
      <c r="K1028" t="s">
        <v>25</v>
      </c>
      <c r="L1028" t="s">
        <v>43</v>
      </c>
    </row>
    <row r="1029" spans="1:12">
      <c r="A1029" t="s">
        <v>7</v>
      </c>
      <c r="B1029" t="s">
        <v>9</v>
      </c>
      <c r="C1029" t="s">
        <v>10</v>
      </c>
      <c r="D1029" t="s">
        <v>27</v>
      </c>
      <c r="E1029" t="s">
        <v>21</v>
      </c>
      <c r="F1029" t="s">
        <v>13</v>
      </c>
      <c r="G1029" s="13">
        <v>2.5</v>
      </c>
      <c r="H1029" s="15">
        <v>4.0225</v>
      </c>
      <c r="I1029" t="s">
        <v>49</v>
      </c>
      <c r="J1029" t="s">
        <v>38</v>
      </c>
      <c r="K1029" t="s">
        <v>25</v>
      </c>
      <c r="L1029" t="s">
        <v>17</v>
      </c>
    </row>
    <row r="1030" spans="1:12">
      <c r="A1030" t="s">
        <v>18</v>
      </c>
      <c r="B1030" t="s">
        <v>9</v>
      </c>
      <c r="C1030" t="s">
        <v>60</v>
      </c>
      <c r="D1030" t="s">
        <v>11</v>
      </c>
      <c r="E1030" t="s">
        <v>12</v>
      </c>
      <c r="F1030" t="s">
        <v>29</v>
      </c>
      <c r="G1030" s="13">
        <v>9</v>
      </c>
      <c r="H1030" s="15">
        <v>14.481</v>
      </c>
      <c r="I1030" t="s">
        <v>52</v>
      </c>
      <c r="J1030" t="s">
        <v>42</v>
      </c>
      <c r="K1030" t="s">
        <v>25</v>
      </c>
      <c r="L1030" t="s">
        <v>43</v>
      </c>
    </row>
    <row r="1031" spans="1:12">
      <c r="A1031" t="s">
        <v>32</v>
      </c>
      <c r="B1031" t="s">
        <v>9</v>
      </c>
      <c r="C1031" t="s">
        <v>89</v>
      </c>
      <c r="D1031" t="s">
        <v>11</v>
      </c>
      <c r="E1031" t="s">
        <v>45</v>
      </c>
      <c r="F1031" t="s">
        <v>62</v>
      </c>
      <c r="G1031" s="13">
        <v>0.2</v>
      </c>
      <c r="H1031" s="15">
        <v>0.32180000000000003</v>
      </c>
      <c r="I1031" t="s">
        <v>23</v>
      </c>
      <c r="J1031" t="s">
        <v>38</v>
      </c>
      <c r="K1031" t="s">
        <v>25</v>
      </c>
      <c r="L1031" t="s">
        <v>43</v>
      </c>
    </row>
    <row r="1032" spans="1:12">
      <c r="A1032" t="s">
        <v>26</v>
      </c>
      <c r="B1032" t="s">
        <v>9</v>
      </c>
      <c r="C1032" t="s">
        <v>10</v>
      </c>
      <c r="D1032" t="s">
        <v>41</v>
      </c>
      <c r="E1032" t="s">
        <v>12</v>
      </c>
      <c r="F1032" t="s">
        <v>36</v>
      </c>
      <c r="G1032" s="13">
        <v>5</v>
      </c>
      <c r="H1032" s="15">
        <v>8.0449999999999999</v>
      </c>
      <c r="I1032" t="s">
        <v>37</v>
      </c>
      <c r="J1032" t="s">
        <v>42</v>
      </c>
      <c r="K1032" t="s">
        <v>25</v>
      </c>
      <c r="L1032" t="s">
        <v>17</v>
      </c>
    </row>
    <row r="1033" spans="1:12">
      <c r="A1033" t="s">
        <v>32</v>
      </c>
      <c r="B1033" t="s">
        <v>9</v>
      </c>
      <c r="C1033" t="s">
        <v>46</v>
      </c>
      <c r="D1033" t="s">
        <v>20</v>
      </c>
      <c r="E1033" t="s">
        <v>35</v>
      </c>
      <c r="F1033" t="s">
        <v>44</v>
      </c>
      <c r="G1033" s="13">
        <v>2.1</v>
      </c>
      <c r="H1033" s="15">
        <v>3.3789000000000002</v>
      </c>
      <c r="I1033" t="s">
        <v>14</v>
      </c>
      <c r="J1033" t="s">
        <v>42</v>
      </c>
      <c r="K1033" t="s">
        <v>25</v>
      </c>
      <c r="L1033" t="s">
        <v>43</v>
      </c>
    </row>
    <row r="1034" spans="1:12">
      <c r="A1034" t="s">
        <v>39</v>
      </c>
      <c r="B1034" t="s">
        <v>9</v>
      </c>
      <c r="C1034" t="s">
        <v>60</v>
      </c>
      <c r="D1034" t="s">
        <v>20</v>
      </c>
      <c r="E1034" t="s">
        <v>45</v>
      </c>
      <c r="F1034" t="s">
        <v>22</v>
      </c>
      <c r="G1034" s="13">
        <v>13</v>
      </c>
      <c r="H1034" s="15">
        <v>20.917000000000002</v>
      </c>
      <c r="I1034" t="s">
        <v>30</v>
      </c>
      <c r="J1034" t="s">
        <v>15</v>
      </c>
      <c r="K1034" t="s">
        <v>16</v>
      </c>
      <c r="L1034" t="s">
        <v>17</v>
      </c>
    </row>
    <row r="1035" spans="1:12">
      <c r="A1035" t="s">
        <v>32</v>
      </c>
      <c r="B1035" t="s">
        <v>9</v>
      </c>
      <c r="C1035" t="s">
        <v>56</v>
      </c>
      <c r="D1035" t="s">
        <v>11</v>
      </c>
      <c r="E1035" t="s">
        <v>21</v>
      </c>
      <c r="F1035" t="s">
        <v>44</v>
      </c>
      <c r="G1035" s="13">
        <v>1</v>
      </c>
      <c r="H1035" s="15">
        <v>1.609</v>
      </c>
      <c r="I1035" t="s">
        <v>23</v>
      </c>
      <c r="J1035" t="s">
        <v>42</v>
      </c>
      <c r="K1035" t="s">
        <v>25</v>
      </c>
      <c r="L1035" t="s">
        <v>43</v>
      </c>
    </row>
    <row r="1036" spans="1:12">
      <c r="A1036" t="s">
        <v>18</v>
      </c>
      <c r="B1036" t="s">
        <v>9</v>
      </c>
      <c r="C1036" t="s">
        <v>8</v>
      </c>
      <c r="D1036" t="s">
        <v>20</v>
      </c>
      <c r="E1036" t="s">
        <v>45</v>
      </c>
      <c r="F1036" t="s">
        <v>22</v>
      </c>
      <c r="G1036" s="13">
        <v>1.5</v>
      </c>
      <c r="H1036" s="15">
        <v>2.4135</v>
      </c>
      <c r="I1036" t="s">
        <v>23</v>
      </c>
      <c r="J1036" t="s">
        <v>38</v>
      </c>
      <c r="K1036" t="s">
        <v>25</v>
      </c>
      <c r="L1036" t="s">
        <v>43</v>
      </c>
    </row>
    <row r="1037" spans="1:12">
      <c r="A1037" t="s">
        <v>26</v>
      </c>
      <c r="B1037" t="s">
        <v>9</v>
      </c>
      <c r="C1037" t="s">
        <v>70</v>
      </c>
      <c r="D1037" t="s">
        <v>20</v>
      </c>
      <c r="E1037" t="s">
        <v>45</v>
      </c>
      <c r="F1037" t="s">
        <v>66</v>
      </c>
      <c r="G1037" s="13">
        <v>50</v>
      </c>
      <c r="H1037" s="15">
        <v>80.45</v>
      </c>
      <c r="I1037" t="s">
        <v>52</v>
      </c>
      <c r="J1037" t="s">
        <v>42</v>
      </c>
      <c r="K1037" t="s">
        <v>25</v>
      </c>
      <c r="L1037" t="s">
        <v>43</v>
      </c>
    </row>
    <row r="1038" spans="1:12">
      <c r="A1038" t="s">
        <v>26</v>
      </c>
      <c r="B1038" t="s">
        <v>9</v>
      </c>
      <c r="C1038" t="s">
        <v>60</v>
      </c>
      <c r="D1038" t="s">
        <v>20</v>
      </c>
      <c r="E1038" t="s">
        <v>12</v>
      </c>
      <c r="F1038" t="s">
        <v>13</v>
      </c>
      <c r="G1038" s="13">
        <v>2.2000000000000002</v>
      </c>
      <c r="H1038" s="15">
        <v>3.5398000000000001</v>
      </c>
      <c r="I1038" t="s">
        <v>49</v>
      </c>
      <c r="J1038" t="s">
        <v>42</v>
      </c>
      <c r="K1038" t="s">
        <v>25</v>
      </c>
      <c r="L1038" t="s">
        <v>43</v>
      </c>
    </row>
    <row r="1039" spans="1:12">
      <c r="A1039" t="s">
        <v>18</v>
      </c>
      <c r="B1039" t="s">
        <v>9</v>
      </c>
      <c r="C1039" t="s">
        <v>93</v>
      </c>
      <c r="D1039" t="s">
        <v>11</v>
      </c>
      <c r="E1039" t="s">
        <v>12</v>
      </c>
      <c r="F1039" t="s">
        <v>36</v>
      </c>
      <c r="G1039" s="13">
        <v>2.5</v>
      </c>
      <c r="H1039" s="15">
        <v>4.0225</v>
      </c>
      <c r="I1039" t="s">
        <v>23</v>
      </c>
      <c r="J1039" t="s">
        <v>42</v>
      </c>
      <c r="K1039" t="s">
        <v>25</v>
      </c>
      <c r="L1039" t="s">
        <v>43</v>
      </c>
    </row>
    <row r="1040" spans="1:12">
      <c r="A1040" t="s">
        <v>18</v>
      </c>
      <c r="B1040" t="s">
        <v>9</v>
      </c>
      <c r="C1040" t="s">
        <v>60</v>
      </c>
      <c r="D1040" t="s">
        <v>27</v>
      </c>
      <c r="E1040" t="s">
        <v>35</v>
      </c>
      <c r="F1040" t="s">
        <v>22</v>
      </c>
      <c r="G1040" s="13">
        <v>17</v>
      </c>
      <c r="H1040" s="15">
        <v>27.353000000000002</v>
      </c>
      <c r="I1040" t="s">
        <v>52</v>
      </c>
      <c r="J1040" t="s">
        <v>15</v>
      </c>
      <c r="K1040" t="s">
        <v>25</v>
      </c>
      <c r="L1040" t="s">
        <v>43</v>
      </c>
    </row>
    <row r="1041" spans="1:12">
      <c r="A1041" t="s">
        <v>32</v>
      </c>
      <c r="B1041" t="s">
        <v>9</v>
      </c>
      <c r="C1041" t="s">
        <v>84</v>
      </c>
      <c r="D1041" t="s">
        <v>20</v>
      </c>
      <c r="E1041" t="s">
        <v>45</v>
      </c>
      <c r="F1041" t="s">
        <v>44</v>
      </c>
      <c r="G1041" s="13">
        <v>2.5</v>
      </c>
      <c r="H1041" s="15">
        <v>4.0225</v>
      </c>
      <c r="I1041" t="s">
        <v>14</v>
      </c>
      <c r="J1041" t="s">
        <v>38</v>
      </c>
      <c r="K1041" t="s">
        <v>25</v>
      </c>
      <c r="L1041" t="s">
        <v>43</v>
      </c>
    </row>
    <row r="1042" spans="1:12">
      <c r="A1042" t="s">
        <v>26</v>
      </c>
      <c r="B1042" t="s">
        <v>9</v>
      </c>
      <c r="C1042" t="s">
        <v>60</v>
      </c>
      <c r="D1042" t="s">
        <v>11</v>
      </c>
      <c r="E1042" t="s">
        <v>12</v>
      </c>
      <c r="F1042" t="s">
        <v>66</v>
      </c>
      <c r="G1042" s="13">
        <v>150</v>
      </c>
      <c r="H1042" s="15">
        <v>241.35</v>
      </c>
      <c r="I1042" t="s">
        <v>52</v>
      </c>
      <c r="J1042" t="s">
        <v>15</v>
      </c>
      <c r="K1042" t="s">
        <v>25</v>
      </c>
      <c r="L1042" t="s">
        <v>43</v>
      </c>
    </row>
    <row r="1043" spans="1:12">
      <c r="A1043" t="s">
        <v>18</v>
      </c>
      <c r="B1043" t="s">
        <v>9</v>
      </c>
      <c r="C1043" t="s">
        <v>56</v>
      </c>
      <c r="D1043" t="s">
        <v>20</v>
      </c>
      <c r="E1043" t="s">
        <v>45</v>
      </c>
      <c r="F1043" t="s">
        <v>13</v>
      </c>
      <c r="G1043" s="13">
        <v>1.8</v>
      </c>
      <c r="H1043" s="15">
        <v>2.8961999999999999</v>
      </c>
      <c r="I1043" t="s">
        <v>23</v>
      </c>
      <c r="J1043" t="s">
        <v>31</v>
      </c>
      <c r="K1043" t="s">
        <v>25</v>
      </c>
      <c r="L1043" t="s">
        <v>43</v>
      </c>
    </row>
    <row r="1044" spans="1:12">
      <c r="A1044" t="s">
        <v>39</v>
      </c>
      <c r="B1044" t="s">
        <v>9</v>
      </c>
      <c r="C1044" t="s">
        <v>8</v>
      </c>
      <c r="D1044" t="s">
        <v>47</v>
      </c>
      <c r="E1044" t="s">
        <v>45</v>
      </c>
      <c r="F1044" t="s">
        <v>66</v>
      </c>
      <c r="G1044" s="13">
        <v>78</v>
      </c>
      <c r="H1044" s="15">
        <v>125.502</v>
      </c>
      <c r="I1044" t="s">
        <v>52</v>
      </c>
      <c r="J1044" t="s">
        <v>38</v>
      </c>
      <c r="K1044" t="s">
        <v>25</v>
      </c>
      <c r="L1044" t="s">
        <v>43</v>
      </c>
    </row>
    <row r="1045" spans="1:12">
      <c r="A1045" t="s">
        <v>26</v>
      </c>
      <c r="B1045" t="s">
        <v>9</v>
      </c>
      <c r="C1045" t="s">
        <v>56</v>
      </c>
      <c r="D1045" t="s">
        <v>20</v>
      </c>
      <c r="E1045" t="s">
        <v>28</v>
      </c>
      <c r="F1045" t="s">
        <v>44</v>
      </c>
      <c r="G1045" s="13" t="s">
        <v>8</v>
      </c>
      <c r="H1045" s="15" t="s">
        <v>8</v>
      </c>
      <c r="I1045" t="s">
        <v>14</v>
      </c>
      <c r="J1045" t="s">
        <v>42</v>
      </c>
      <c r="K1045" t="s">
        <v>16</v>
      </c>
      <c r="L1045" t="s">
        <v>43</v>
      </c>
    </row>
    <row r="1046" spans="1:12">
      <c r="A1046" t="s">
        <v>7</v>
      </c>
      <c r="B1046" t="s">
        <v>51</v>
      </c>
      <c r="C1046" t="s">
        <v>8</v>
      </c>
      <c r="D1046" t="s">
        <v>41</v>
      </c>
      <c r="E1046" t="s">
        <v>21</v>
      </c>
      <c r="F1046" t="s">
        <v>29</v>
      </c>
      <c r="G1046" s="13">
        <v>25</v>
      </c>
      <c r="H1046" s="15">
        <v>40.225000000000001</v>
      </c>
      <c r="I1046" t="s">
        <v>75</v>
      </c>
      <c r="J1046" t="s">
        <v>15</v>
      </c>
      <c r="K1046" t="s">
        <v>16</v>
      </c>
      <c r="L1046" t="s">
        <v>43</v>
      </c>
    </row>
    <row r="1047" spans="1:12">
      <c r="A1047" t="s">
        <v>32</v>
      </c>
      <c r="B1047" t="s">
        <v>9</v>
      </c>
      <c r="C1047" t="s">
        <v>10</v>
      </c>
      <c r="D1047" t="s">
        <v>41</v>
      </c>
      <c r="E1047" t="s">
        <v>35</v>
      </c>
      <c r="F1047" t="s">
        <v>36</v>
      </c>
      <c r="G1047" s="13">
        <v>5</v>
      </c>
      <c r="H1047" s="15">
        <v>8.0449999999999999</v>
      </c>
      <c r="I1047" t="s">
        <v>30</v>
      </c>
      <c r="J1047" t="s">
        <v>15</v>
      </c>
      <c r="K1047" t="s">
        <v>25</v>
      </c>
      <c r="L1047" t="s">
        <v>17</v>
      </c>
    </row>
    <row r="1048" spans="1:12">
      <c r="A1048" t="s">
        <v>39</v>
      </c>
      <c r="B1048" t="s">
        <v>9</v>
      </c>
      <c r="C1048" t="s">
        <v>8</v>
      </c>
      <c r="D1048" t="s">
        <v>41</v>
      </c>
      <c r="E1048" t="s">
        <v>28</v>
      </c>
      <c r="F1048" t="s">
        <v>22</v>
      </c>
      <c r="G1048" s="13">
        <v>20</v>
      </c>
      <c r="H1048" s="15">
        <v>32.18</v>
      </c>
      <c r="I1048" t="s">
        <v>30</v>
      </c>
      <c r="J1048" t="s">
        <v>53</v>
      </c>
      <c r="K1048" t="s">
        <v>16</v>
      </c>
      <c r="L1048" t="s">
        <v>43</v>
      </c>
    </row>
    <row r="1049" spans="1:12">
      <c r="A1049" t="s">
        <v>18</v>
      </c>
      <c r="B1049" t="s">
        <v>9</v>
      </c>
      <c r="C1049" t="s">
        <v>71</v>
      </c>
      <c r="D1049" t="s">
        <v>11</v>
      </c>
      <c r="E1049" t="s">
        <v>28</v>
      </c>
      <c r="F1049" t="s">
        <v>22</v>
      </c>
      <c r="G1049" s="13">
        <v>3</v>
      </c>
      <c r="H1049" s="15">
        <v>4.827</v>
      </c>
      <c r="I1049" t="s">
        <v>8</v>
      </c>
      <c r="J1049" t="s">
        <v>31</v>
      </c>
      <c r="K1049" t="s">
        <v>25</v>
      </c>
      <c r="L1049" t="s">
        <v>17</v>
      </c>
    </row>
    <row r="1050" spans="1:12">
      <c r="A1050" t="s">
        <v>26</v>
      </c>
      <c r="B1050" t="s">
        <v>9</v>
      </c>
      <c r="C1050" t="s">
        <v>56</v>
      </c>
      <c r="D1050" t="s">
        <v>20</v>
      </c>
      <c r="E1050" t="s">
        <v>28</v>
      </c>
      <c r="F1050" t="s">
        <v>22</v>
      </c>
      <c r="G1050" s="13">
        <v>1.5</v>
      </c>
      <c r="H1050" s="15">
        <v>2.4135</v>
      </c>
      <c r="I1050" s="2" t="s">
        <v>49</v>
      </c>
      <c r="J1050" t="s">
        <v>15</v>
      </c>
      <c r="K1050" t="s">
        <v>25</v>
      </c>
      <c r="L1050" t="s">
        <v>43</v>
      </c>
    </row>
    <row r="1051" spans="1:12">
      <c r="A1051" t="s">
        <v>26</v>
      </c>
      <c r="B1051" t="s">
        <v>9</v>
      </c>
      <c r="C1051" t="s">
        <v>60</v>
      </c>
      <c r="D1051" t="s">
        <v>27</v>
      </c>
      <c r="E1051" t="s">
        <v>33</v>
      </c>
      <c r="F1051" t="s">
        <v>66</v>
      </c>
      <c r="G1051" s="13">
        <v>100</v>
      </c>
      <c r="H1051" s="15">
        <v>160.9</v>
      </c>
      <c r="I1051" t="s">
        <v>30</v>
      </c>
      <c r="J1051" t="s">
        <v>15</v>
      </c>
      <c r="K1051" t="s">
        <v>25</v>
      </c>
      <c r="L1051" t="s">
        <v>43</v>
      </c>
    </row>
    <row r="1052" spans="1:12">
      <c r="A1052" t="s">
        <v>26</v>
      </c>
      <c r="B1052" t="s">
        <v>9</v>
      </c>
      <c r="C1052" t="s">
        <v>56</v>
      </c>
      <c r="D1052" t="s">
        <v>20</v>
      </c>
      <c r="E1052" t="s">
        <v>12</v>
      </c>
      <c r="F1052" t="s">
        <v>66</v>
      </c>
      <c r="G1052" s="13">
        <v>44</v>
      </c>
      <c r="H1052" s="15">
        <v>70.795999999999992</v>
      </c>
      <c r="I1052" t="s">
        <v>30</v>
      </c>
      <c r="J1052" t="s">
        <v>38</v>
      </c>
      <c r="K1052" t="s">
        <v>25</v>
      </c>
      <c r="L1052" t="s">
        <v>43</v>
      </c>
    </row>
    <row r="1053" spans="1:12">
      <c r="A1053" t="s">
        <v>32</v>
      </c>
      <c r="B1053" t="s">
        <v>51</v>
      </c>
      <c r="C1053" t="s">
        <v>8</v>
      </c>
      <c r="D1053" t="s">
        <v>11</v>
      </c>
      <c r="E1053" t="s">
        <v>21</v>
      </c>
      <c r="F1053" t="s">
        <v>36</v>
      </c>
      <c r="G1053" s="13" t="s">
        <v>8</v>
      </c>
      <c r="H1053" s="15" t="s">
        <v>8</v>
      </c>
      <c r="I1053" t="s">
        <v>23</v>
      </c>
      <c r="J1053" t="s">
        <v>38</v>
      </c>
      <c r="K1053" t="s">
        <v>25</v>
      </c>
      <c r="L1053" t="s">
        <v>43</v>
      </c>
    </row>
    <row r="1054" spans="1:12">
      <c r="A1054" t="s">
        <v>18</v>
      </c>
      <c r="B1054" t="s">
        <v>9</v>
      </c>
      <c r="C1054" t="s">
        <v>10</v>
      </c>
      <c r="D1054" t="s">
        <v>72</v>
      </c>
      <c r="E1054" t="s">
        <v>45</v>
      </c>
      <c r="F1054" t="s">
        <v>44</v>
      </c>
      <c r="G1054" s="13">
        <v>3</v>
      </c>
      <c r="H1054" s="15">
        <v>4.827</v>
      </c>
      <c r="I1054" t="s">
        <v>30</v>
      </c>
      <c r="J1054" t="s">
        <v>15</v>
      </c>
      <c r="K1054" t="s">
        <v>25</v>
      </c>
      <c r="L1054" t="s">
        <v>17</v>
      </c>
    </row>
    <row r="1055" spans="1:12">
      <c r="A1055" t="s">
        <v>26</v>
      </c>
      <c r="B1055" t="s">
        <v>9</v>
      </c>
      <c r="C1055" t="s">
        <v>60</v>
      </c>
      <c r="D1055" t="s">
        <v>11</v>
      </c>
      <c r="E1055" t="s">
        <v>45</v>
      </c>
      <c r="F1055" t="s">
        <v>22</v>
      </c>
      <c r="G1055" s="13" t="s">
        <v>108</v>
      </c>
      <c r="H1055" s="15" t="s">
        <v>8</v>
      </c>
      <c r="I1055" t="s">
        <v>23</v>
      </c>
      <c r="J1055" t="s">
        <v>15</v>
      </c>
      <c r="K1055" t="s">
        <v>25</v>
      </c>
      <c r="L1055" t="s">
        <v>17</v>
      </c>
    </row>
    <row r="1056" spans="1:12">
      <c r="A1056" t="s">
        <v>26</v>
      </c>
      <c r="B1056" t="s">
        <v>9</v>
      </c>
      <c r="C1056" t="s">
        <v>8</v>
      </c>
      <c r="D1056" t="s">
        <v>27</v>
      </c>
      <c r="E1056" t="s">
        <v>28</v>
      </c>
      <c r="F1056" t="s">
        <v>36</v>
      </c>
      <c r="G1056" s="13">
        <v>3</v>
      </c>
      <c r="H1056" s="15">
        <v>4.827</v>
      </c>
      <c r="I1056" t="s">
        <v>30</v>
      </c>
      <c r="J1056" t="s">
        <v>38</v>
      </c>
      <c r="K1056" t="s">
        <v>16</v>
      </c>
      <c r="L1056" t="s">
        <v>43</v>
      </c>
    </row>
    <row r="1057" spans="1:12">
      <c r="A1057" t="s">
        <v>39</v>
      </c>
      <c r="B1057" t="s">
        <v>9</v>
      </c>
      <c r="C1057" t="s">
        <v>93</v>
      </c>
      <c r="D1057" t="s">
        <v>20</v>
      </c>
      <c r="E1057" t="s">
        <v>35</v>
      </c>
      <c r="F1057" t="s">
        <v>22</v>
      </c>
      <c r="G1057" s="13">
        <v>15</v>
      </c>
      <c r="H1057" s="15">
        <v>24.134999999999998</v>
      </c>
      <c r="I1057" t="s">
        <v>30</v>
      </c>
      <c r="J1057" t="s">
        <v>38</v>
      </c>
      <c r="K1057" t="s">
        <v>25</v>
      </c>
      <c r="L1057" t="s">
        <v>43</v>
      </c>
    </row>
    <row r="1058" spans="1:12">
      <c r="A1058" t="s">
        <v>7</v>
      </c>
      <c r="B1058" t="s">
        <v>9</v>
      </c>
      <c r="C1058" t="s">
        <v>56</v>
      </c>
      <c r="D1058" t="s">
        <v>41</v>
      </c>
      <c r="E1058" t="s">
        <v>35</v>
      </c>
      <c r="F1058" t="s">
        <v>66</v>
      </c>
      <c r="G1058" s="13">
        <v>100</v>
      </c>
      <c r="H1058" s="15">
        <v>160.9</v>
      </c>
      <c r="I1058" t="s">
        <v>52</v>
      </c>
      <c r="J1058" t="s">
        <v>42</v>
      </c>
      <c r="K1058" t="s">
        <v>16</v>
      </c>
      <c r="L1058" t="s">
        <v>43</v>
      </c>
    </row>
    <row r="1059" spans="1:12">
      <c r="A1059" t="s">
        <v>18</v>
      </c>
      <c r="B1059" t="s">
        <v>9</v>
      </c>
      <c r="C1059" t="s">
        <v>60</v>
      </c>
      <c r="D1059" t="s">
        <v>27</v>
      </c>
      <c r="E1059" t="s">
        <v>45</v>
      </c>
      <c r="F1059" t="s">
        <v>36</v>
      </c>
      <c r="G1059" s="13">
        <v>12</v>
      </c>
      <c r="H1059" s="15">
        <v>19.308</v>
      </c>
      <c r="I1059" t="s">
        <v>52</v>
      </c>
      <c r="J1059" t="s">
        <v>38</v>
      </c>
      <c r="K1059" t="s">
        <v>25</v>
      </c>
      <c r="L1059" t="s">
        <v>43</v>
      </c>
    </row>
    <row r="1060" spans="1:12">
      <c r="A1060" t="s">
        <v>32</v>
      </c>
      <c r="B1060" t="s">
        <v>51</v>
      </c>
      <c r="C1060" t="s">
        <v>8</v>
      </c>
      <c r="D1060" t="s">
        <v>11</v>
      </c>
      <c r="E1060" t="s">
        <v>12</v>
      </c>
      <c r="F1060" t="s">
        <v>44</v>
      </c>
      <c r="G1060" s="13">
        <v>4</v>
      </c>
      <c r="H1060" s="15">
        <v>6.4359999999999999</v>
      </c>
      <c r="I1060" t="s">
        <v>37</v>
      </c>
      <c r="J1060" t="s">
        <v>42</v>
      </c>
      <c r="K1060" t="s">
        <v>25</v>
      </c>
      <c r="L1060" t="s">
        <v>43</v>
      </c>
    </row>
    <row r="1061" spans="1:12">
      <c r="A1061" t="s">
        <v>32</v>
      </c>
      <c r="B1061" t="s">
        <v>9</v>
      </c>
      <c r="C1061" t="s">
        <v>83</v>
      </c>
      <c r="D1061" t="s">
        <v>72</v>
      </c>
      <c r="E1061" t="s">
        <v>64</v>
      </c>
      <c r="F1061" t="s">
        <v>62</v>
      </c>
      <c r="G1061" s="13">
        <v>2</v>
      </c>
      <c r="H1061" s="15">
        <v>3.218</v>
      </c>
      <c r="I1061" t="s">
        <v>30</v>
      </c>
      <c r="J1061" t="s">
        <v>38</v>
      </c>
      <c r="K1061" t="s">
        <v>25</v>
      </c>
      <c r="L1061" t="s">
        <v>17</v>
      </c>
    </row>
    <row r="1062" spans="1:12">
      <c r="A1062" t="s">
        <v>18</v>
      </c>
      <c r="B1062" t="s">
        <v>9</v>
      </c>
      <c r="C1062" t="s">
        <v>8</v>
      </c>
      <c r="D1062" t="s">
        <v>20</v>
      </c>
      <c r="E1062" t="s">
        <v>12</v>
      </c>
      <c r="F1062" t="s">
        <v>13</v>
      </c>
      <c r="G1062" s="13">
        <v>15</v>
      </c>
      <c r="H1062" s="15">
        <v>24.134999999999998</v>
      </c>
      <c r="I1062" t="s">
        <v>52</v>
      </c>
      <c r="J1062" t="s">
        <v>38</v>
      </c>
      <c r="K1062" t="s">
        <v>25</v>
      </c>
      <c r="L1062" t="s">
        <v>43</v>
      </c>
    </row>
    <row r="1063" spans="1:12">
      <c r="A1063" t="s">
        <v>32</v>
      </c>
      <c r="B1063" t="s">
        <v>55</v>
      </c>
      <c r="C1063" t="s">
        <v>8</v>
      </c>
      <c r="D1063" t="s">
        <v>20</v>
      </c>
      <c r="E1063" t="s">
        <v>21</v>
      </c>
      <c r="F1063" t="s">
        <v>44</v>
      </c>
      <c r="G1063" s="13">
        <v>1.5</v>
      </c>
      <c r="H1063" s="15">
        <v>2.4135</v>
      </c>
      <c r="I1063" t="s">
        <v>23</v>
      </c>
      <c r="J1063" t="s">
        <v>42</v>
      </c>
      <c r="K1063" t="s">
        <v>16</v>
      </c>
      <c r="L1063" t="s">
        <v>17</v>
      </c>
    </row>
    <row r="1064" spans="1:12">
      <c r="A1064" t="s">
        <v>39</v>
      </c>
      <c r="B1064" t="s">
        <v>9</v>
      </c>
      <c r="C1064" t="s">
        <v>60</v>
      </c>
      <c r="D1064" t="s">
        <v>47</v>
      </c>
      <c r="E1064" t="s">
        <v>21</v>
      </c>
      <c r="F1064" t="s">
        <v>22</v>
      </c>
      <c r="G1064" s="13">
        <v>5</v>
      </c>
      <c r="H1064" s="15">
        <v>8.0449999999999999</v>
      </c>
      <c r="I1064" t="s">
        <v>23</v>
      </c>
      <c r="J1064" t="s">
        <v>38</v>
      </c>
      <c r="K1064" t="s">
        <v>16</v>
      </c>
      <c r="L1064" t="s">
        <v>43</v>
      </c>
    </row>
    <row r="1065" spans="1:12">
      <c r="A1065" t="s">
        <v>39</v>
      </c>
      <c r="B1065" t="s">
        <v>9</v>
      </c>
      <c r="C1065" t="s">
        <v>76</v>
      </c>
      <c r="D1065" t="s">
        <v>27</v>
      </c>
      <c r="E1065" t="s">
        <v>28</v>
      </c>
      <c r="F1065" t="s">
        <v>66</v>
      </c>
      <c r="G1065" s="13">
        <v>8</v>
      </c>
      <c r="H1065" s="15">
        <v>12.872</v>
      </c>
      <c r="I1065" t="s">
        <v>49</v>
      </c>
      <c r="J1065" t="s">
        <v>38</v>
      </c>
      <c r="K1065" t="s">
        <v>25</v>
      </c>
      <c r="L1065" t="s">
        <v>43</v>
      </c>
    </row>
    <row r="1066" spans="1:12">
      <c r="A1066" t="s">
        <v>7</v>
      </c>
      <c r="B1066" t="s">
        <v>9</v>
      </c>
      <c r="C1066" t="s">
        <v>8</v>
      </c>
      <c r="D1066" t="s">
        <v>47</v>
      </c>
      <c r="E1066" t="s">
        <v>35</v>
      </c>
      <c r="F1066" t="s">
        <v>36</v>
      </c>
      <c r="G1066" s="13">
        <v>10</v>
      </c>
      <c r="H1066" s="15">
        <v>16.09</v>
      </c>
      <c r="I1066" t="s">
        <v>30</v>
      </c>
      <c r="J1066" t="s">
        <v>53</v>
      </c>
      <c r="K1066" t="s">
        <v>16</v>
      </c>
      <c r="L1066" t="s">
        <v>43</v>
      </c>
    </row>
    <row r="1067" spans="1:12">
      <c r="A1067" t="s">
        <v>26</v>
      </c>
      <c r="B1067" t="s">
        <v>9</v>
      </c>
      <c r="C1067" t="s">
        <v>60</v>
      </c>
      <c r="D1067" t="s">
        <v>20</v>
      </c>
      <c r="E1067" t="s">
        <v>28</v>
      </c>
      <c r="F1067" t="s">
        <v>44</v>
      </c>
      <c r="G1067" s="13">
        <v>2</v>
      </c>
      <c r="H1067" s="15">
        <v>3.218</v>
      </c>
      <c r="I1067" t="s">
        <v>14</v>
      </c>
      <c r="J1067" t="s">
        <v>15</v>
      </c>
      <c r="K1067" t="s">
        <v>25</v>
      </c>
      <c r="L1067" t="s">
        <v>43</v>
      </c>
    </row>
    <row r="1068" spans="1:12">
      <c r="A1068" t="s">
        <v>26</v>
      </c>
      <c r="B1068" t="s">
        <v>9</v>
      </c>
      <c r="C1068" t="s">
        <v>10</v>
      </c>
      <c r="D1068" t="s">
        <v>11</v>
      </c>
      <c r="E1068" t="s">
        <v>8</v>
      </c>
      <c r="F1068" t="s">
        <v>44</v>
      </c>
      <c r="G1068" s="13">
        <v>3</v>
      </c>
      <c r="H1068" s="15">
        <v>4.827</v>
      </c>
      <c r="I1068" t="s">
        <v>54</v>
      </c>
      <c r="J1068" t="s">
        <v>15</v>
      </c>
      <c r="K1068" t="s">
        <v>25</v>
      </c>
      <c r="L1068" t="s">
        <v>17</v>
      </c>
    </row>
    <row r="1069" spans="1:12">
      <c r="A1069" t="s">
        <v>26</v>
      </c>
      <c r="B1069" t="s">
        <v>9</v>
      </c>
      <c r="C1069" t="s">
        <v>71</v>
      </c>
      <c r="D1069" t="s">
        <v>41</v>
      </c>
      <c r="E1069" t="s">
        <v>12</v>
      </c>
      <c r="F1069" t="s">
        <v>62</v>
      </c>
      <c r="G1069" s="13">
        <v>2</v>
      </c>
      <c r="H1069" s="15">
        <v>3.218</v>
      </c>
      <c r="I1069" t="s">
        <v>30</v>
      </c>
      <c r="J1069" t="s">
        <v>15</v>
      </c>
      <c r="K1069" t="s">
        <v>25</v>
      </c>
      <c r="L1069" t="s">
        <v>43</v>
      </c>
    </row>
    <row r="1070" spans="1:12">
      <c r="A1070" t="s">
        <v>32</v>
      </c>
      <c r="B1070" t="s">
        <v>9</v>
      </c>
      <c r="C1070" t="s">
        <v>93</v>
      </c>
      <c r="D1070" t="s">
        <v>41</v>
      </c>
      <c r="E1070" t="s">
        <v>12</v>
      </c>
      <c r="F1070" t="s">
        <v>36</v>
      </c>
      <c r="G1070" s="13">
        <v>1.1000000000000001</v>
      </c>
      <c r="H1070" s="15">
        <v>1.7699</v>
      </c>
      <c r="I1070" t="s">
        <v>23</v>
      </c>
      <c r="J1070" t="s">
        <v>42</v>
      </c>
      <c r="K1070" t="s">
        <v>16</v>
      </c>
      <c r="L1070" t="s">
        <v>43</v>
      </c>
    </row>
    <row r="1071" spans="1:12">
      <c r="A1071" t="s">
        <v>39</v>
      </c>
      <c r="B1071" t="s">
        <v>9</v>
      </c>
      <c r="C1071" t="s">
        <v>60</v>
      </c>
      <c r="D1071" t="s">
        <v>41</v>
      </c>
      <c r="E1071" t="s">
        <v>45</v>
      </c>
      <c r="F1071" t="s">
        <v>66</v>
      </c>
      <c r="G1071" s="13">
        <v>115</v>
      </c>
      <c r="H1071" s="15">
        <v>185.035</v>
      </c>
      <c r="I1071" t="s">
        <v>52</v>
      </c>
      <c r="J1071" t="s">
        <v>42</v>
      </c>
      <c r="K1071" t="s">
        <v>25</v>
      </c>
      <c r="L1071" t="s">
        <v>43</v>
      </c>
    </row>
    <row r="1072" spans="1:12">
      <c r="A1072" t="s">
        <v>18</v>
      </c>
      <c r="B1072" t="s">
        <v>51</v>
      </c>
      <c r="C1072" t="s">
        <v>8</v>
      </c>
      <c r="D1072" t="s">
        <v>11</v>
      </c>
      <c r="E1072" t="s">
        <v>35</v>
      </c>
      <c r="F1072" t="s">
        <v>22</v>
      </c>
      <c r="G1072" s="13">
        <v>2</v>
      </c>
      <c r="H1072" s="15">
        <v>3.218</v>
      </c>
      <c r="I1072" t="s">
        <v>23</v>
      </c>
      <c r="J1072" t="s">
        <v>42</v>
      </c>
      <c r="K1072" t="s">
        <v>25</v>
      </c>
      <c r="L1072" t="s">
        <v>43</v>
      </c>
    </row>
    <row r="1073" spans="1:12">
      <c r="A1073" t="s">
        <v>18</v>
      </c>
      <c r="B1073" t="s">
        <v>9</v>
      </c>
      <c r="C1073" t="s">
        <v>60</v>
      </c>
      <c r="D1073" t="s">
        <v>20</v>
      </c>
      <c r="E1073" t="s">
        <v>21</v>
      </c>
      <c r="F1073" t="s">
        <v>44</v>
      </c>
      <c r="G1073" s="13">
        <v>2</v>
      </c>
      <c r="H1073" s="15">
        <v>3.218</v>
      </c>
      <c r="I1073" t="s">
        <v>49</v>
      </c>
      <c r="J1073" t="s">
        <v>38</v>
      </c>
      <c r="K1073" t="s">
        <v>16</v>
      </c>
      <c r="L1073" t="s">
        <v>43</v>
      </c>
    </row>
    <row r="1074" spans="1:12">
      <c r="A1074" t="s">
        <v>32</v>
      </c>
      <c r="B1074" t="s">
        <v>9</v>
      </c>
      <c r="C1074" t="s">
        <v>67</v>
      </c>
      <c r="D1074" t="s">
        <v>11</v>
      </c>
      <c r="E1074" t="s">
        <v>45</v>
      </c>
      <c r="F1074" t="s">
        <v>36</v>
      </c>
      <c r="G1074" s="13">
        <v>2.4</v>
      </c>
      <c r="H1074" s="15">
        <v>3.8615999999999997</v>
      </c>
      <c r="I1074" t="s">
        <v>14</v>
      </c>
      <c r="J1074" t="s">
        <v>15</v>
      </c>
      <c r="K1074" t="s">
        <v>25</v>
      </c>
      <c r="L1074" t="s">
        <v>43</v>
      </c>
    </row>
    <row r="1075" spans="1:12">
      <c r="A1075" t="s">
        <v>39</v>
      </c>
      <c r="B1075" t="s">
        <v>51</v>
      </c>
      <c r="C1075" t="s">
        <v>8</v>
      </c>
      <c r="D1075" t="s">
        <v>27</v>
      </c>
      <c r="E1075" t="s">
        <v>21</v>
      </c>
      <c r="F1075" t="s">
        <v>66</v>
      </c>
      <c r="G1075" s="13">
        <v>76</v>
      </c>
      <c r="H1075" s="15">
        <v>122.28399999999999</v>
      </c>
      <c r="I1075" t="s">
        <v>52</v>
      </c>
      <c r="J1075" t="s">
        <v>42</v>
      </c>
      <c r="K1075" t="s">
        <v>16</v>
      </c>
      <c r="L1075" t="s">
        <v>43</v>
      </c>
    </row>
    <row r="1076" spans="1:12">
      <c r="A1076" t="s">
        <v>26</v>
      </c>
      <c r="B1076" t="s">
        <v>51</v>
      </c>
      <c r="C1076" t="s">
        <v>8</v>
      </c>
      <c r="D1076" t="s">
        <v>41</v>
      </c>
      <c r="E1076" t="s">
        <v>45</v>
      </c>
      <c r="F1076" t="s">
        <v>44</v>
      </c>
      <c r="G1076" s="13">
        <v>0.8</v>
      </c>
      <c r="H1076" s="15">
        <v>1.2872000000000001</v>
      </c>
      <c r="I1076" t="s">
        <v>30</v>
      </c>
      <c r="J1076" t="s">
        <v>42</v>
      </c>
      <c r="K1076" t="s">
        <v>25</v>
      </c>
      <c r="L1076" t="s">
        <v>17</v>
      </c>
    </row>
    <row r="1077" spans="1:12">
      <c r="A1077" t="s">
        <v>39</v>
      </c>
      <c r="B1077" t="s">
        <v>9</v>
      </c>
      <c r="C1077" t="s">
        <v>70</v>
      </c>
      <c r="D1077" t="s">
        <v>27</v>
      </c>
      <c r="E1077" t="s">
        <v>35</v>
      </c>
      <c r="F1077" t="s">
        <v>66</v>
      </c>
      <c r="G1077" s="13">
        <v>44</v>
      </c>
      <c r="H1077" s="15">
        <v>70.795999999999992</v>
      </c>
      <c r="I1077" t="s">
        <v>37</v>
      </c>
      <c r="J1077" t="s">
        <v>42</v>
      </c>
      <c r="K1077" t="s">
        <v>25</v>
      </c>
      <c r="L1077" t="s">
        <v>17</v>
      </c>
    </row>
    <row r="1078" spans="1:12">
      <c r="A1078" t="s">
        <v>18</v>
      </c>
      <c r="B1078" t="s">
        <v>9</v>
      </c>
      <c r="C1078" t="s">
        <v>61</v>
      </c>
      <c r="D1078" t="s">
        <v>41</v>
      </c>
      <c r="E1078" t="s">
        <v>35</v>
      </c>
      <c r="F1078" t="s">
        <v>66</v>
      </c>
      <c r="G1078" s="13">
        <v>12.4</v>
      </c>
      <c r="H1078" s="15">
        <v>19.951599999999999</v>
      </c>
      <c r="I1078" t="s">
        <v>14</v>
      </c>
      <c r="J1078" t="s">
        <v>15</v>
      </c>
      <c r="K1078" t="s">
        <v>25</v>
      </c>
      <c r="L1078" t="s">
        <v>43</v>
      </c>
    </row>
    <row r="1079" spans="1:12">
      <c r="A1079" t="s">
        <v>26</v>
      </c>
      <c r="B1079" t="s">
        <v>9</v>
      </c>
      <c r="C1079" t="s">
        <v>70</v>
      </c>
      <c r="D1079" t="s">
        <v>27</v>
      </c>
      <c r="E1079" t="s">
        <v>21</v>
      </c>
      <c r="F1079" t="s">
        <v>36</v>
      </c>
      <c r="G1079" s="13">
        <v>10</v>
      </c>
      <c r="H1079" s="15">
        <v>16.09</v>
      </c>
      <c r="I1079" t="s">
        <v>37</v>
      </c>
      <c r="J1079" t="s">
        <v>42</v>
      </c>
      <c r="K1079" t="s">
        <v>25</v>
      </c>
      <c r="L1079" t="s">
        <v>17</v>
      </c>
    </row>
    <row r="1080" spans="1:12">
      <c r="A1080" t="s">
        <v>26</v>
      </c>
      <c r="B1080" t="s">
        <v>9</v>
      </c>
      <c r="C1080" t="s">
        <v>60</v>
      </c>
      <c r="D1080" t="s">
        <v>11</v>
      </c>
      <c r="E1080" t="s">
        <v>21</v>
      </c>
      <c r="F1080" t="s">
        <v>66</v>
      </c>
      <c r="G1080" s="13">
        <v>80</v>
      </c>
      <c r="H1080" s="15">
        <v>128.72</v>
      </c>
      <c r="I1080" t="s">
        <v>52</v>
      </c>
      <c r="J1080" t="s">
        <v>38</v>
      </c>
      <c r="K1080" t="s">
        <v>25</v>
      </c>
      <c r="L1080" t="s">
        <v>43</v>
      </c>
    </row>
    <row r="1081" spans="1:12">
      <c r="A1081" t="s">
        <v>32</v>
      </c>
      <c r="B1081" t="s">
        <v>9</v>
      </c>
      <c r="C1081" t="s">
        <v>10</v>
      </c>
      <c r="D1081" t="s">
        <v>72</v>
      </c>
      <c r="E1081" t="s">
        <v>33</v>
      </c>
      <c r="F1081" t="s">
        <v>44</v>
      </c>
      <c r="G1081" s="13">
        <v>3</v>
      </c>
      <c r="H1081" s="15">
        <v>4.827</v>
      </c>
      <c r="I1081" t="s">
        <v>37</v>
      </c>
      <c r="J1081" t="s">
        <v>42</v>
      </c>
      <c r="K1081" t="s">
        <v>25</v>
      </c>
      <c r="L1081" t="s">
        <v>17</v>
      </c>
    </row>
    <row r="1082" spans="1:12">
      <c r="A1082" t="s">
        <v>32</v>
      </c>
      <c r="B1082" t="s">
        <v>9</v>
      </c>
      <c r="C1082" t="s">
        <v>71</v>
      </c>
      <c r="D1082" t="s">
        <v>72</v>
      </c>
      <c r="E1082" t="s">
        <v>64</v>
      </c>
      <c r="F1082" t="s">
        <v>44</v>
      </c>
      <c r="G1082" s="13">
        <v>12</v>
      </c>
      <c r="H1082" s="15">
        <v>19.308</v>
      </c>
      <c r="I1082" t="s">
        <v>30</v>
      </c>
      <c r="J1082" t="s">
        <v>31</v>
      </c>
      <c r="K1082" t="s">
        <v>25</v>
      </c>
      <c r="L1082" t="s">
        <v>17</v>
      </c>
    </row>
    <row r="1083" spans="1:12">
      <c r="A1083" t="s">
        <v>7</v>
      </c>
      <c r="B1083" t="s">
        <v>9</v>
      </c>
      <c r="C1083" t="s">
        <v>71</v>
      </c>
      <c r="D1083" t="s">
        <v>27</v>
      </c>
      <c r="E1083" t="s">
        <v>64</v>
      </c>
      <c r="F1083" t="s">
        <v>62</v>
      </c>
      <c r="G1083" s="13">
        <v>3</v>
      </c>
      <c r="H1083" s="15">
        <v>4.827</v>
      </c>
      <c r="I1083" t="s">
        <v>37</v>
      </c>
      <c r="J1083" t="s">
        <v>8</v>
      </c>
      <c r="K1083" t="s">
        <v>16</v>
      </c>
      <c r="L1083" t="s">
        <v>17</v>
      </c>
    </row>
    <row r="1084" spans="1:12">
      <c r="A1084" t="s">
        <v>39</v>
      </c>
      <c r="B1084" t="s">
        <v>9</v>
      </c>
      <c r="C1084" t="s">
        <v>78</v>
      </c>
      <c r="D1084" t="s">
        <v>27</v>
      </c>
      <c r="E1084" t="s">
        <v>28</v>
      </c>
      <c r="F1084" t="s">
        <v>36</v>
      </c>
      <c r="G1084" s="13">
        <v>13</v>
      </c>
      <c r="H1084" s="15">
        <v>20.917000000000002</v>
      </c>
      <c r="I1084" t="s">
        <v>30</v>
      </c>
      <c r="J1084" t="s">
        <v>38</v>
      </c>
      <c r="K1084" t="s">
        <v>25</v>
      </c>
      <c r="L1084" t="s">
        <v>17</v>
      </c>
    </row>
    <row r="1085" spans="1:12">
      <c r="A1085" t="s">
        <v>32</v>
      </c>
      <c r="B1085" t="s">
        <v>9</v>
      </c>
      <c r="C1085" t="s">
        <v>103</v>
      </c>
      <c r="D1085" t="s">
        <v>27</v>
      </c>
      <c r="E1085" t="s">
        <v>28</v>
      </c>
      <c r="F1085" t="s">
        <v>36</v>
      </c>
      <c r="G1085" s="13">
        <v>12</v>
      </c>
      <c r="H1085" s="15">
        <v>19.308</v>
      </c>
      <c r="I1085" t="s">
        <v>52</v>
      </c>
      <c r="J1085" t="s">
        <v>42</v>
      </c>
      <c r="K1085" t="s">
        <v>25</v>
      </c>
      <c r="L1085" t="s">
        <v>17</v>
      </c>
    </row>
    <row r="1086" spans="1:12">
      <c r="A1086" t="s">
        <v>39</v>
      </c>
      <c r="B1086" t="s">
        <v>9</v>
      </c>
      <c r="C1086" t="s">
        <v>48</v>
      </c>
      <c r="D1086" t="s">
        <v>11</v>
      </c>
      <c r="E1086" t="s">
        <v>28</v>
      </c>
      <c r="F1086" t="s">
        <v>22</v>
      </c>
      <c r="G1086" s="13">
        <v>21</v>
      </c>
      <c r="H1086" s="15">
        <v>33.789000000000001</v>
      </c>
      <c r="I1086" t="s">
        <v>30</v>
      </c>
      <c r="J1086" t="s">
        <v>31</v>
      </c>
      <c r="K1086" t="s">
        <v>16</v>
      </c>
      <c r="L1086" t="s">
        <v>17</v>
      </c>
    </row>
    <row r="1087" spans="1:12">
      <c r="A1087" t="s">
        <v>18</v>
      </c>
      <c r="B1087" t="s">
        <v>51</v>
      </c>
      <c r="C1087" t="s">
        <v>8</v>
      </c>
      <c r="D1087" t="s">
        <v>27</v>
      </c>
      <c r="E1087" t="s">
        <v>45</v>
      </c>
      <c r="F1087" t="s">
        <v>36</v>
      </c>
      <c r="G1087" s="13">
        <v>5</v>
      </c>
      <c r="H1087" s="15">
        <v>8.0449999999999999</v>
      </c>
      <c r="I1087" t="s">
        <v>30</v>
      </c>
      <c r="J1087" t="s">
        <v>15</v>
      </c>
      <c r="K1087" t="s">
        <v>25</v>
      </c>
      <c r="L1087" t="s">
        <v>43</v>
      </c>
    </row>
    <row r="1088" spans="1:12">
      <c r="A1088" t="s">
        <v>39</v>
      </c>
      <c r="B1088" t="s">
        <v>51</v>
      </c>
      <c r="C1088" t="s">
        <v>8</v>
      </c>
      <c r="D1088" t="s">
        <v>11</v>
      </c>
      <c r="E1088" t="s">
        <v>12</v>
      </c>
      <c r="F1088" t="s">
        <v>22</v>
      </c>
      <c r="G1088" s="13">
        <v>13</v>
      </c>
      <c r="H1088" s="15">
        <v>20.917000000000002</v>
      </c>
      <c r="I1088" t="s">
        <v>14</v>
      </c>
      <c r="J1088" t="s">
        <v>31</v>
      </c>
      <c r="K1088" t="s">
        <v>25</v>
      </c>
      <c r="L1088" t="s">
        <v>43</v>
      </c>
    </row>
    <row r="1089" spans="1:12">
      <c r="A1089" t="s">
        <v>39</v>
      </c>
      <c r="B1089" t="s">
        <v>9</v>
      </c>
      <c r="C1089" t="s">
        <v>60</v>
      </c>
      <c r="D1089" t="s">
        <v>20</v>
      </c>
      <c r="E1089" t="s">
        <v>35</v>
      </c>
      <c r="F1089" t="s">
        <v>66</v>
      </c>
      <c r="G1089" s="13">
        <v>80</v>
      </c>
      <c r="H1089" s="15">
        <v>128.72</v>
      </c>
      <c r="I1089" t="s">
        <v>52</v>
      </c>
      <c r="J1089" t="s">
        <v>15</v>
      </c>
      <c r="K1089" t="s">
        <v>25</v>
      </c>
      <c r="L1089" t="s">
        <v>43</v>
      </c>
    </row>
    <row r="1090" spans="1:12">
      <c r="A1090" t="s">
        <v>32</v>
      </c>
      <c r="B1090" t="s">
        <v>9</v>
      </c>
      <c r="C1090" t="s">
        <v>103</v>
      </c>
      <c r="D1090" t="s">
        <v>27</v>
      </c>
      <c r="E1090" t="s">
        <v>28</v>
      </c>
      <c r="F1090" t="s">
        <v>36</v>
      </c>
      <c r="G1090" s="13">
        <v>2.2999999999999998</v>
      </c>
      <c r="H1090" s="15">
        <v>3.7006999999999999</v>
      </c>
      <c r="I1090" t="s">
        <v>14</v>
      </c>
      <c r="J1090" t="s">
        <v>31</v>
      </c>
      <c r="K1090" t="s">
        <v>25</v>
      </c>
      <c r="L1090" t="s">
        <v>17</v>
      </c>
    </row>
    <row r="1091" spans="1:12">
      <c r="A1091" t="s">
        <v>26</v>
      </c>
      <c r="B1091" t="s">
        <v>9</v>
      </c>
      <c r="C1091" t="s">
        <v>8</v>
      </c>
      <c r="D1091" t="s">
        <v>20</v>
      </c>
      <c r="E1091" t="s">
        <v>35</v>
      </c>
      <c r="F1091" t="s">
        <v>29</v>
      </c>
      <c r="G1091" s="13">
        <v>20</v>
      </c>
      <c r="H1091" s="15">
        <v>32.18</v>
      </c>
      <c r="I1091" t="s">
        <v>52</v>
      </c>
      <c r="J1091" t="s">
        <v>15</v>
      </c>
      <c r="K1091" t="s">
        <v>25</v>
      </c>
      <c r="L1091" t="s">
        <v>43</v>
      </c>
    </row>
    <row r="1092" spans="1:12">
      <c r="A1092" t="s">
        <v>39</v>
      </c>
      <c r="B1092" t="s">
        <v>9</v>
      </c>
      <c r="C1092" t="s">
        <v>56</v>
      </c>
      <c r="D1092" t="s">
        <v>27</v>
      </c>
      <c r="E1092" t="s">
        <v>28</v>
      </c>
      <c r="F1092" t="s">
        <v>29</v>
      </c>
      <c r="G1092" s="13">
        <v>16</v>
      </c>
      <c r="H1092" s="15">
        <v>25.744</v>
      </c>
      <c r="I1092" t="s">
        <v>37</v>
      </c>
      <c r="J1092" t="s">
        <v>38</v>
      </c>
      <c r="K1092" t="s">
        <v>25</v>
      </c>
      <c r="L1092" t="s">
        <v>17</v>
      </c>
    </row>
    <row r="1093" spans="1:12">
      <c r="A1093" t="s">
        <v>39</v>
      </c>
      <c r="B1093" t="s">
        <v>9</v>
      </c>
      <c r="C1093" t="s">
        <v>56</v>
      </c>
      <c r="D1093" t="s">
        <v>11</v>
      </c>
      <c r="E1093" t="s">
        <v>12</v>
      </c>
      <c r="F1093" t="s">
        <v>36</v>
      </c>
      <c r="G1093" s="13">
        <v>1</v>
      </c>
      <c r="H1093" s="15">
        <v>1.609</v>
      </c>
      <c r="I1093" t="s">
        <v>23</v>
      </c>
      <c r="J1093" t="s">
        <v>42</v>
      </c>
      <c r="K1093" t="s">
        <v>25</v>
      </c>
      <c r="L1093" t="s">
        <v>17</v>
      </c>
    </row>
    <row r="1094" spans="1:12">
      <c r="A1094" t="s">
        <v>39</v>
      </c>
      <c r="B1094" t="s">
        <v>51</v>
      </c>
      <c r="C1094" t="s">
        <v>8</v>
      </c>
      <c r="D1094" t="s">
        <v>11</v>
      </c>
      <c r="E1094" t="s">
        <v>21</v>
      </c>
      <c r="F1094" t="s">
        <v>66</v>
      </c>
      <c r="G1094" s="13">
        <v>45</v>
      </c>
      <c r="H1094" s="15">
        <v>72.405000000000001</v>
      </c>
      <c r="I1094" t="s">
        <v>52</v>
      </c>
      <c r="J1094" t="s">
        <v>15</v>
      </c>
      <c r="K1094" t="s">
        <v>25</v>
      </c>
      <c r="L1094" t="s">
        <v>17</v>
      </c>
    </row>
    <row r="1095" spans="1:12">
      <c r="A1095" t="s">
        <v>7</v>
      </c>
      <c r="B1095" t="s">
        <v>57</v>
      </c>
      <c r="C1095" t="s">
        <v>8</v>
      </c>
      <c r="D1095" t="s">
        <v>20</v>
      </c>
      <c r="E1095" t="s">
        <v>64</v>
      </c>
      <c r="F1095" t="s">
        <v>22</v>
      </c>
      <c r="G1095" s="13">
        <v>12</v>
      </c>
      <c r="H1095" s="15">
        <v>19.308</v>
      </c>
      <c r="I1095" t="s">
        <v>49</v>
      </c>
      <c r="J1095" t="s">
        <v>42</v>
      </c>
      <c r="K1095" t="s">
        <v>16</v>
      </c>
      <c r="L1095" t="s">
        <v>43</v>
      </c>
    </row>
    <row r="1096" spans="1:12">
      <c r="A1096" t="s">
        <v>26</v>
      </c>
      <c r="B1096" t="s">
        <v>9</v>
      </c>
      <c r="C1096" t="s">
        <v>40</v>
      </c>
      <c r="D1096" t="s">
        <v>41</v>
      </c>
      <c r="E1096" t="s">
        <v>12</v>
      </c>
      <c r="F1096" t="s">
        <v>44</v>
      </c>
      <c r="G1096" s="13">
        <v>2</v>
      </c>
      <c r="H1096" s="15">
        <v>3.218</v>
      </c>
      <c r="I1096" t="s">
        <v>37</v>
      </c>
      <c r="J1096" t="s">
        <v>38</v>
      </c>
      <c r="K1096" t="s">
        <v>16</v>
      </c>
      <c r="L1096" t="s">
        <v>17</v>
      </c>
    </row>
    <row r="1097" spans="1:12">
      <c r="A1097" t="s">
        <v>39</v>
      </c>
      <c r="B1097" t="s">
        <v>51</v>
      </c>
      <c r="C1097" t="s">
        <v>8</v>
      </c>
      <c r="D1097" t="s">
        <v>41</v>
      </c>
      <c r="E1097" t="s">
        <v>35</v>
      </c>
      <c r="F1097" t="s">
        <v>66</v>
      </c>
      <c r="G1097" s="13">
        <v>23</v>
      </c>
      <c r="H1097" s="15">
        <v>37.006999999999998</v>
      </c>
      <c r="I1097" t="s">
        <v>30</v>
      </c>
      <c r="J1097" t="s">
        <v>42</v>
      </c>
      <c r="K1097" t="s">
        <v>25</v>
      </c>
      <c r="L1097" t="s">
        <v>17</v>
      </c>
    </row>
    <row r="1098" spans="1:12">
      <c r="A1098" t="s">
        <v>39</v>
      </c>
      <c r="B1098" t="s">
        <v>9</v>
      </c>
      <c r="C1098" t="s">
        <v>8</v>
      </c>
      <c r="D1098" t="s">
        <v>27</v>
      </c>
      <c r="E1098" t="s">
        <v>21</v>
      </c>
      <c r="F1098" t="s">
        <v>13</v>
      </c>
      <c r="G1098" s="13">
        <v>21</v>
      </c>
      <c r="H1098" s="15">
        <v>33.789000000000001</v>
      </c>
      <c r="I1098" t="s">
        <v>30</v>
      </c>
      <c r="J1098" t="s">
        <v>38</v>
      </c>
      <c r="K1098" t="s">
        <v>16</v>
      </c>
      <c r="L1098" t="s">
        <v>43</v>
      </c>
    </row>
    <row r="1099" spans="1:12">
      <c r="A1099" t="s">
        <v>58</v>
      </c>
      <c r="B1099" t="s">
        <v>8</v>
      </c>
      <c r="C1099" t="s">
        <v>8</v>
      </c>
      <c r="D1099" t="s">
        <v>8</v>
      </c>
      <c r="E1099" t="s">
        <v>8</v>
      </c>
      <c r="F1099" t="s">
        <v>8</v>
      </c>
      <c r="G1099" s="13" t="s">
        <v>8</v>
      </c>
      <c r="H1099" s="15" t="s">
        <v>8</v>
      </c>
      <c r="I1099" t="s">
        <v>8</v>
      </c>
      <c r="J1099" t="s">
        <v>15</v>
      </c>
      <c r="K1099" t="s">
        <v>25</v>
      </c>
      <c r="L1099" t="s">
        <v>17</v>
      </c>
    </row>
    <row r="1100" spans="1:12">
      <c r="A1100" t="s">
        <v>26</v>
      </c>
      <c r="B1100" t="s">
        <v>9</v>
      </c>
      <c r="C1100" t="s">
        <v>60</v>
      </c>
      <c r="D1100" t="s">
        <v>27</v>
      </c>
      <c r="E1100" t="s">
        <v>12</v>
      </c>
      <c r="F1100" t="s">
        <v>36</v>
      </c>
      <c r="G1100" s="13">
        <v>8</v>
      </c>
      <c r="H1100" s="15">
        <v>12.872</v>
      </c>
      <c r="I1100" t="s">
        <v>30</v>
      </c>
      <c r="J1100" t="s">
        <v>38</v>
      </c>
      <c r="K1100" t="s">
        <v>25</v>
      </c>
      <c r="L1100" t="s">
        <v>43</v>
      </c>
    </row>
    <row r="1101" spans="1:12">
      <c r="A1101" t="s">
        <v>39</v>
      </c>
      <c r="B1101" t="s">
        <v>9</v>
      </c>
      <c r="C1101" t="s">
        <v>71</v>
      </c>
      <c r="D1101" t="s">
        <v>11</v>
      </c>
      <c r="E1101" t="s">
        <v>12</v>
      </c>
      <c r="F1101" t="s">
        <v>13</v>
      </c>
      <c r="G1101" s="13">
        <v>8</v>
      </c>
      <c r="H1101" s="15">
        <v>12.872</v>
      </c>
      <c r="I1101" t="s">
        <v>52</v>
      </c>
      <c r="J1101" t="s">
        <v>24</v>
      </c>
      <c r="K1101" t="s">
        <v>25</v>
      </c>
      <c r="L1101" t="s">
        <v>43</v>
      </c>
    </row>
    <row r="1102" spans="1:12">
      <c r="A1102" t="s">
        <v>7</v>
      </c>
      <c r="B1102" t="s">
        <v>9</v>
      </c>
      <c r="C1102" t="s">
        <v>10</v>
      </c>
      <c r="D1102" t="s">
        <v>27</v>
      </c>
      <c r="E1102" t="s">
        <v>64</v>
      </c>
      <c r="F1102" t="s">
        <v>22</v>
      </c>
      <c r="G1102" s="13">
        <v>12</v>
      </c>
      <c r="H1102" s="15">
        <v>19.308</v>
      </c>
      <c r="I1102" t="s">
        <v>30</v>
      </c>
      <c r="J1102" t="s">
        <v>38</v>
      </c>
      <c r="K1102" t="s">
        <v>16</v>
      </c>
      <c r="L1102" t="s">
        <v>17</v>
      </c>
    </row>
    <row r="1103" spans="1:12">
      <c r="A1103" t="s">
        <v>32</v>
      </c>
      <c r="B1103" t="s">
        <v>9</v>
      </c>
      <c r="C1103" t="s">
        <v>71</v>
      </c>
      <c r="D1103" t="s">
        <v>41</v>
      </c>
      <c r="E1103" t="s">
        <v>12</v>
      </c>
      <c r="F1103" t="s">
        <v>44</v>
      </c>
      <c r="G1103" s="13">
        <v>4</v>
      </c>
      <c r="H1103" s="15">
        <v>6.4359999999999999</v>
      </c>
      <c r="I1103" t="s">
        <v>87</v>
      </c>
      <c r="J1103" t="s">
        <v>31</v>
      </c>
      <c r="K1103" t="s">
        <v>25</v>
      </c>
      <c r="L1103" t="s">
        <v>17</v>
      </c>
    </row>
    <row r="1104" spans="1:12">
      <c r="A1104" t="s">
        <v>58</v>
      </c>
      <c r="B1104" t="s">
        <v>9</v>
      </c>
      <c r="C1104" t="s">
        <v>56</v>
      </c>
      <c r="D1104" t="s">
        <v>20</v>
      </c>
      <c r="E1104" t="s">
        <v>35</v>
      </c>
      <c r="F1104" t="s">
        <v>44</v>
      </c>
      <c r="G1104" s="13">
        <v>2.1</v>
      </c>
      <c r="H1104" s="15">
        <v>3.3789000000000002</v>
      </c>
      <c r="I1104" s="2" t="s">
        <v>14</v>
      </c>
      <c r="J1104" t="s">
        <v>42</v>
      </c>
      <c r="K1104" t="s">
        <v>16</v>
      </c>
      <c r="L1104" t="s">
        <v>43</v>
      </c>
    </row>
    <row r="1105" spans="1:12">
      <c r="A1105" t="s">
        <v>39</v>
      </c>
      <c r="B1105" t="s">
        <v>9</v>
      </c>
      <c r="C1105" t="s">
        <v>71</v>
      </c>
      <c r="D1105" t="s">
        <v>41</v>
      </c>
      <c r="E1105" t="s">
        <v>28</v>
      </c>
      <c r="F1105" t="s">
        <v>44</v>
      </c>
      <c r="G1105" s="13">
        <v>8</v>
      </c>
      <c r="H1105" s="15">
        <v>12.872</v>
      </c>
      <c r="I1105" t="s">
        <v>30</v>
      </c>
      <c r="J1105" t="s">
        <v>42</v>
      </c>
      <c r="K1105" t="s">
        <v>16</v>
      </c>
      <c r="L1105" t="s">
        <v>17</v>
      </c>
    </row>
    <row r="1106" spans="1:12">
      <c r="A1106" t="s">
        <v>7</v>
      </c>
      <c r="B1106" t="s">
        <v>9</v>
      </c>
      <c r="C1106" t="s">
        <v>10</v>
      </c>
      <c r="D1106" t="s">
        <v>41</v>
      </c>
      <c r="E1106" t="s">
        <v>12</v>
      </c>
      <c r="F1106" t="s">
        <v>13</v>
      </c>
      <c r="G1106" s="13">
        <v>17</v>
      </c>
      <c r="H1106" s="15">
        <v>27.353000000000002</v>
      </c>
      <c r="I1106" t="s">
        <v>52</v>
      </c>
      <c r="J1106" t="s">
        <v>38</v>
      </c>
      <c r="K1106" t="s">
        <v>16</v>
      </c>
      <c r="L1106" t="s">
        <v>17</v>
      </c>
    </row>
    <row r="1107" spans="1:12">
      <c r="A1107" t="s">
        <v>32</v>
      </c>
      <c r="B1107" t="s">
        <v>57</v>
      </c>
      <c r="C1107" t="s">
        <v>8</v>
      </c>
      <c r="D1107" t="s">
        <v>72</v>
      </c>
      <c r="E1107" t="s">
        <v>64</v>
      </c>
      <c r="F1107" t="s">
        <v>22</v>
      </c>
      <c r="G1107" s="13">
        <v>15</v>
      </c>
      <c r="H1107" s="15">
        <v>24.134999999999998</v>
      </c>
      <c r="I1107" t="s">
        <v>30</v>
      </c>
      <c r="J1107" t="s">
        <v>42</v>
      </c>
      <c r="K1107" t="s">
        <v>16</v>
      </c>
      <c r="L1107" t="s">
        <v>17</v>
      </c>
    </row>
    <row r="1108" spans="1:12">
      <c r="A1108" t="s">
        <v>39</v>
      </c>
      <c r="B1108" t="s">
        <v>57</v>
      </c>
      <c r="C1108" t="s">
        <v>8</v>
      </c>
      <c r="D1108" t="s">
        <v>11</v>
      </c>
      <c r="E1108" t="s">
        <v>21</v>
      </c>
      <c r="F1108" t="s">
        <v>36</v>
      </c>
      <c r="G1108" s="13">
        <v>11</v>
      </c>
      <c r="H1108" s="15">
        <v>17.698999999999998</v>
      </c>
      <c r="I1108" t="s">
        <v>30</v>
      </c>
      <c r="J1108" t="s">
        <v>42</v>
      </c>
      <c r="K1108" t="s">
        <v>25</v>
      </c>
      <c r="L1108" t="s">
        <v>17</v>
      </c>
    </row>
    <row r="1109" spans="1:12">
      <c r="A1109" t="s">
        <v>32</v>
      </c>
      <c r="B1109" t="s">
        <v>9</v>
      </c>
      <c r="C1109" t="s">
        <v>48</v>
      </c>
      <c r="D1109" t="s">
        <v>41</v>
      </c>
      <c r="E1109" t="s">
        <v>28</v>
      </c>
      <c r="F1109" t="s">
        <v>36</v>
      </c>
      <c r="G1109" s="13">
        <v>3</v>
      </c>
      <c r="H1109" s="15">
        <v>4.827</v>
      </c>
      <c r="I1109" t="s">
        <v>14</v>
      </c>
      <c r="J1109" t="s">
        <v>38</v>
      </c>
      <c r="K1109" t="s">
        <v>25</v>
      </c>
      <c r="L1109" t="s">
        <v>17</v>
      </c>
    </row>
    <row r="1110" spans="1:12">
      <c r="A1110" t="s">
        <v>7</v>
      </c>
      <c r="B1110" t="s">
        <v>9</v>
      </c>
      <c r="C1110" t="s">
        <v>10</v>
      </c>
      <c r="D1110" t="s">
        <v>11</v>
      </c>
      <c r="E1110" t="s">
        <v>21</v>
      </c>
      <c r="F1110" t="s">
        <v>44</v>
      </c>
      <c r="G1110" s="13">
        <v>2.5</v>
      </c>
      <c r="H1110" s="15">
        <v>4.0225</v>
      </c>
      <c r="I1110" t="s">
        <v>30</v>
      </c>
      <c r="J1110" t="s">
        <v>15</v>
      </c>
      <c r="K1110" t="s">
        <v>16</v>
      </c>
      <c r="L1110" t="s">
        <v>17</v>
      </c>
    </row>
    <row r="1111" spans="1:12">
      <c r="A1111" t="s">
        <v>39</v>
      </c>
      <c r="B1111" t="s">
        <v>51</v>
      </c>
      <c r="C1111" t="s">
        <v>8</v>
      </c>
      <c r="D1111" t="s">
        <v>41</v>
      </c>
      <c r="E1111" t="s">
        <v>21</v>
      </c>
      <c r="F1111" t="s">
        <v>13</v>
      </c>
      <c r="G1111" s="13">
        <v>22</v>
      </c>
      <c r="H1111" s="15">
        <v>35.397999999999996</v>
      </c>
      <c r="I1111" t="s">
        <v>30</v>
      </c>
      <c r="J1111" t="s">
        <v>15</v>
      </c>
      <c r="K1111" t="s">
        <v>25</v>
      </c>
      <c r="L1111" t="s">
        <v>43</v>
      </c>
    </row>
    <row r="1112" spans="1:12">
      <c r="A1112" t="s">
        <v>39</v>
      </c>
      <c r="B1112" t="s">
        <v>9</v>
      </c>
      <c r="C1112" t="s">
        <v>8</v>
      </c>
      <c r="D1112" t="s">
        <v>11</v>
      </c>
      <c r="E1112" t="s">
        <v>21</v>
      </c>
      <c r="F1112" t="s">
        <v>13</v>
      </c>
      <c r="G1112" s="13">
        <v>2.5</v>
      </c>
      <c r="H1112" s="15">
        <v>4.0225</v>
      </c>
      <c r="I1112" t="s">
        <v>23</v>
      </c>
      <c r="J1112" t="s">
        <v>42</v>
      </c>
      <c r="K1112" t="s">
        <v>25</v>
      </c>
      <c r="L1112" t="s">
        <v>17</v>
      </c>
    </row>
    <row r="1113" spans="1:12">
      <c r="A1113" t="s">
        <v>18</v>
      </c>
      <c r="B1113" t="s">
        <v>9</v>
      </c>
      <c r="C1113" t="s">
        <v>84</v>
      </c>
      <c r="D1113" t="s">
        <v>11</v>
      </c>
      <c r="E1113" t="s">
        <v>45</v>
      </c>
      <c r="F1113" t="s">
        <v>29</v>
      </c>
      <c r="G1113" s="13">
        <v>30</v>
      </c>
      <c r="H1113" s="15">
        <v>48.269999999999996</v>
      </c>
      <c r="I1113" t="s">
        <v>52</v>
      </c>
      <c r="J1113" t="s">
        <v>15</v>
      </c>
      <c r="K1113" t="s">
        <v>25</v>
      </c>
      <c r="L1113" t="s">
        <v>43</v>
      </c>
    </row>
    <row r="1114" spans="1:12">
      <c r="A1114" t="s">
        <v>39</v>
      </c>
      <c r="B1114" t="s">
        <v>9</v>
      </c>
      <c r="C1114" t="s">
        <v>78</v>
      </c>
      <c r="D1114" t="s">
        <v>41</v>
      </c>
      <c r="E1114" t="s">
        <v>64</v>
      </c>
      <c r="F1114" t="s">
        <v>13</v>
      </c>
      <c r="G1114" s="13">
        <v>22</v>
      </c>
      <c r="H1114" s="15">
        <v>35.397999999999996</v>
      </c>
      <c r="I1114" t="s">
        <v>30</v>
      </c>
      <c r="J1114" t="s">
        <v>15</v>
      </c>
      <c r="K1114" t="s">
        <v>16</v>
      </c>
      <c r="L1114" t="s">
        <v>17</v>
      </c>
    </row>
    <row r="1115" spans="1:12">
      <c r="A1115" t="s">
        <v>7</v>
      </c>
      <c r="B1115" t="s">
        <v>9</v>
      </c>
      <c r="C1115" t="s">
        <v>60</v>
      </c>
      <c r="D1115" t="s">
        <v>20</v>
      </c>
      <c r="E1115" t="s">
        <v>28</v>
      </c>
      <c r="F1115" t="s">
        <v>62</v>
      </c>
      <c r="G1115" s="13">
        <v>2.5</v>
      </c>
      <c r="H1115" s="15">
        <v>4.0225</v>
      </c>
      <c r="I1115" t="s">
        <v>30</v>
      </c>
      <c r="J1115" t="s">
        <v>42</v>
      </c>
      <c r="K1115" t="s">
        <v>16</v>
      </c>
      <c r="L1115" t="s">
        <v>17</v>
      </c>
    </row>
    <row r="1116" spans="1:12">
      <c r="A1116" t="s">
        <v>39</v>
      </c>
      <c r="B1116" t="s">
        <v>57</v>
      </c>
      <c r="C1116" t="s">
        <v>8</v>
      </c>
      <c r="D1116" t="s">
        <v>27</v>
      </c>
      <c r="E1116" t="s">
        <v>28</v>
      </c>
      <c r="F1116" t="s">
        <v>22</v>
      </c>
      <c r="G1116" s="13">
        <v>3</v>
      </c>
      <c r="H1116" s="15">
        <v>4.827</v>
      </c>
      <c r="I1116" t="s">
        <v>49</v>
      </c>
      <c r="J1116" t="s">
        <v>15</v>
      </c>
      <c r="K1116" t="s">
        <v>25</v>
      </c>
      <c r="L1116" t="s">
        <v>17</v>
      </c>
    </row>
    <row r="1117" spans="1:12">
      <c r="A1117" t="s">
        <v>7</v>
      </c>
      <c r="B1117" t="s">
        <v>55</v>
      </c>
      <c r="C1117" t="s">
        <v>8</v>
      </c>
      <c r="D1117" t="s">
        <v>72</v>
      </c>
      <c r="E1117" t="s">
        <v>28</v>
      </c>
      <c r="F1117" t="s">
        <v>13</v>
      </c>
      <c r="G1117" s="13">
        <v>28</v>
      </c>
      <c r="H1117" s="15">
        <v>45.052</v>
      </c>
      <c r="I1117" t="s">
        <v>37</v>
      </c>
      <c r="J1117" t="s">
        <v>42</v>
      </c>
      <c r="K1117" t="s">
        <v>25</v>
      </c>
      <c r="L1117" t="s">
        <v>43</v>
      </c>
    </row>
    <row r="1118" spans="1:12">
      <c r="A1118" t="s">
        <v>32</v>
      </c>
      <c r="B1118" t="s">
        <v>55</v>
      </c>
      <c r="C1118" t="s">
        <v>8</v>
      </c>
      <c r="D1118" t="s">
        <v>11</v>
      </c>
      <c r="E1118" t="s">
        <v>45</v>
      </c>
      <c r="F1118" t="s">
        <v>36</v>
      </c>
      <c r="G1118" s="13">
        <v>10</v>
      </c>
      <c r="H1118" s="15">
        <v>16.09</v>
      </c>
      <c r="I1118" t="s">
        <v>37</v>
      </c>
      <c r="J1118" t="s">
        <v>42</v>
      </c>
      <c r="K1118" t="s">
        <v>25</v>
      </c>
      <c r="L1118" t="s">
        <v>43</v>
      </c>
    </row>
    <row r="1119" spans="1:12">
      <c r="A1119" t="s">
        <v>26</v>
      </c>
      <c r="B1119" t="s">
        <v>9</v>
      </c>
      <c r="C1119" t="s">
        <v>48</v>
      </c>
      <c r="D1119" t="s">
        <v>41</v>
      </c>
      <c r="E1119" t="s">
        <v>21</v>
      </c>
      <c r="F1119" t="s">
        <v>44</v>
      </c>
      <c r="G1119" s="13">
        <v>2</v>
      </c>
      <c r="H1119" s="15">
        <v>3.218</v>
      </c>
      <c r="I1119" t="s">
        <v>14</v>
      </c>
      <c r="J1119" t="s">
        <v>42</v>
      </c>
      <c r="K1119" t="s">
        <v>25</v>
      </c>
      <c r="L1119" t="s">
        <v>17</v>
      </c>
    </row>
    <row r="1120" spans="1:12">
      <c r="A1120" t="s">
        <v>32</v>
      </c>
      <c r="B1120" t="s">
        <v>55</v>
      </c>
      <c r="C1120" t="s">
        <v>8</v>
      </c>
      <c r="D1120" t="s">
        <v>11</v>
      </c>
      <c r="E1120" t="s">
        <v>21</v>
      </c>
      <c r="F1120" t="s">
        <v>36</v>
      </c>
      <c r="G1120" s="13" t="s">
        <v>8</v>
      </c>
      <c r="H1120" s="15" t="s">
        <v>8</v>
      </c>
      <c r="I1120" t="s">
        <v>23</v>
      </c>
      <c r="J1120" t="s">
        <v>31</v>
      </c>
      <c r="K1120" t="s">
        <v>25</v>
      </c>
      <c r="L1120" t="s">
        <v>43</v>
      </c>
    </row>
    <row r="1121" spans="1:12">
      <c r="A1121" t="s">
        <v>26</v>
      </c>
      <c r="B1121" t="s">
        <v>51</v>
      </c>
      <c r="C1121" t="s">
        <v>8</v>
      </c>
      <c r="D1121" t="s">
        <v>41</v>
      </c>
      <c r="E1121" t="s">
        <v>28</v>
      </c>
      <c r="F1121" t="s">
        <v>22</v>
      </c>
      <c r="G1121" s="13">
        <v>10</v>
      </c>
      <c r="H1121" s="15">
        <v>16.09</v>
      </c>
      <c r="I1121" t="s">
        <v>30</v>
      </c>
      <c r="J1121" t="s">
        <v>15</v>
      </c>
      <c r="K1121" t="s">
        <v>25</v>
      </c>
      <c r="L1121" t="s">
        <v>43</v>
      </c>
    </row>
    <row r="1122" spans="1:12">
      <c r="A1122" t="s">
        <v>7</v>
      </c>
      <c r="B1122" t="s">
        <v>9</v>
      </c>
      <c r="C1122" t="s">
        <v>10</v>
      </c>
      <c r="D1122" t="s">
        <v>41</v>
      </c>
      <c r="E1122" t="s">
        <v>12</v>
      </c>
      <c r="F1122" t="s">
        <v>22</v>
      </c>
      <c r="G1122" s="13">
        <v>1</v>
      </c>
      <c r="H1122" s="15">
        <v>1.609</v>
      </c>
      <c r="I1122" t="s">
        <v>49</v>
      </c>
      <c r="J1122" t="s">
        <v>38</v>
      </c>
      <c r="K1122" t="s">
        <v>16</v>
      </c>
      <c r="L1122" t="s">
        <v>17</v>
      </c>
    </row>
    <row r="1123" spans="1:12">
      <c r="A1123" t="s">
        <v>7</v>
      </c>
      <c r="B1123" t="s">
        <v>55</v>
      </c>
      <c r="C1123" t="s">
        <v>8</v>
      </c>
      <c r="D1123" t="s">
        <v>41</v>
      </c>
      <c r="E1123" t="s">
        <v>35</v>
      </c>
      <c r="F1123" t="s">
        <v>66</v>
      </c>
      <c r="G1123" s="13">
        <v>12</v>
      </c>
      <c r="H1123" s="15">
        <v>19.308</v>
      </c>
      <c r="I1123" t="s">
        <v>14</v>
      </c>
      <c r="J1123" t="s">
        <v>42</v>
      </c>
      <c r="K1123" t="s">
        <v>25</v>
      </c>
      <c r="L1123" t="s">
        <v>43</v>
      </c>
    </row>
    <row r="1124" spans="1:12">
      <c r="A1124" t="s">
        <v>7</v>
      </c>
      <c r="B1124" t="s">
        <v>55</v>
      </c>
      <c r="C1124" t="s">
        <v>8</v>
      </c>
      <c r="D1124" t="s">
        <v>11</v>
      </c>
      <c r="E1124" t="s">
        <v>35</v>
      </c>
      <c r="F1124" t="s">
        <v>22</v>
      </c>
      <c r="G1124" s="13">
        <v>10</v>
      </c>
      <c r="H1124" s="15">
        <v>16.09</v>
      </c>
      <c r="I1124" t="s">
        <v>37</v>
      </c>
      <c r="J1124" t="s">
        <v>42</v>
      </c>
      <c r="K1124" t="s">
        <v>25</v>
      </c>
      <c r="L1124" t="s">
        <v>43</v>
      </c>
    </row>
    <row r="1125" spans="1:12">
      <c r="A1125" t="s">
        <v>7</v>
      </c>
      <c r="B1125" t="s">
        <v>55</v>
      </c>
      <c r="C1125" t="s">
        <v>8</v>
      </c>
      <c r="D1125" t="s">
        <v>27</v>
      </c>
      <c r="E1125" t="s">
        <v>64</v>
      </c>
      <c r="F1125" t="s">
        <v>36</v>
      </c>
      <c r="G1125" s="13">
        <v>4.5</v>
      </c>
      <c r="H1125" s="15">
        <v>7.2404999999999999</v>
      </c>
      <c r="I1125" t="s">
        <v>30</v>
      </c>
      <c r="J1125" t="s">
        <v>38</v>
      </c>
      <c r="K1125" t="s">
        <v>25</v>
      </c>
      <c r="L1125" t="s">
        <v>17</v>
      </c>
    </row>
    <row r="1126" spans="1:12">
      <c r="A1126" t="s">
        <v>32</v>
      </c>
      <c r="B1126" t="s">
        <v>51</v>
      </c>
      <c r="C1126" t="s">
        <v>8</v>
      </c>
      <c r="D1126" t="s">
        <v>11</v>
      </c>
      <c r="E1126" t="s">
        <v>21</v>
      </c>
      <c r="F1126" t="s">
        <v>44</v>
      </c>
      <c r="G1126" s="13">
        <v>0.8</v>
      </c>
      <c r="H1126" s="15">
        <v>1.2872000000000001</v>
      </c>
      <c r="I1126" t="s">
        <v>23</v>
      </c>
      <c r="J1126" t="s">
        <v>42</v>
      </c>
      <c r="K1126" t="s">
        <v>25</v>
      </c>
      <c r="L1126" t="s">
        <v>43</v>
      </c>
    </row>
    <row r="1127" spans="1:12">
      <c r="A1127" t="s">
        <v>32</v>
      </c>
      <c r="B1127" t="s">
        <v>9</v>
      </c>
      <c r="C1127" t="s">
        <v>84</v>
      </c>
      <c r="D1127" t="s">
        <v>41</v>
      </c>
      <c r="E1127" t="s">
        <v>21</v>
      </c>
      <c r="F1127" t="s">
        <v>44</v>
      </c>
      <c r="G1127" s="13">
        <v>1</v>
      </c>
      <c r="H1127" s="15">
        <v>1.609</v>
      </c>
      <c r="I1127" t="s">
        <v>23</v>
      </c>
      <c r="J1127" t="s">
        <v>42</v>
      </c>
      <c r="K1127" t="s">
        <v>25</v>
      </c>
      <c r="L1127" t="s">
        <v>43</v>
      </c>
    </row>
    <row r="1128" spans="1:12">
      <c r="A1128" t="s">
        <v>32</v>
      </c>
      <c r="B1128" t="s">
        <v>55</v>
      </c>
      <c r="C1128" t="s">
        <v>8</v>
      </c>
      <c r="D1128" t="s">
        <v>11</v>
      </c>
      <c r="E1128" t="s">
        <v>64</v>
      </c>
      <c r="F1128" t="s">
        <v>62</v>
      </c>
      <c r="G1128" s="13">
        <v>1</v>
      </c>
      <c r="H1128" s="15">
        <v>1.609</v>
      </c>
      <c r="I1128" t="s">
        <v>23</v>
      </c>
      <c r="J1128" t="s">
        <v>15</v>
      </c>
      <c r="K1128" t="s">
        <v>16</v>
      </c>
      <c r="L1128" t="s">
        <v>17</v>
      </c>
    </row>
    <row r="1129" spans="1:12">
      <c r="A1129" t="s">
        <v>7</v>
      </c>
      <c r="B1129" t="s">
        <v>55</v>
      </c>
      <c r="C1129" t="s">
        <v>8</v>
      </c>
      <c r="D1129" t="s">
        <v>11</v>
      </c>
      <c r="E1129" t="s">
        <v>21</v>
      </c>
      <c r="F1129" t="s">
        <v>62</v>
      </c>
      <c r="G1129" s="13">
        <v>1</v>
      </c>
      <c r="H1129" s="15">
        <v>1.609</v>
      </c>
      <c r="I1129" t="s">
        <v>23</v>
      </c>
      <c r="J1129" t="s">
        <v>31</v>
      </c>
      <c r="K1129" t="s">
        <v>25</v>
      </c>
      <c r="L1129" t="s">
        <v>43</v>
      </c>
    </row>
    <row r="1130" spans="1:12">
      <c r="A1130" t="s">
        <v>32</v>
      </c>
      <c r="B1130" t="s">
        <v>55</v>
      </c>
      <c r="C1130" t="s">
        <v>8</v>
      </c>
      <c r="D1130" t="s">
        <v>11</v>
      </c>
      <c r="E1130" t="s">
        <v>28</v>
      </c>
      <c r="F1130" t="s">
        <v>62</v>
      </c>
      <c r="G1130" s="13">
        <v>1</v>
      </c>
      <c r="H1130" s="15">
        <v>1.609</v>
      </c>
      <c r="I1130" t="s">
        <v>23</v>
      </c>
      <c r="J1130" t="s">
        <v>15</v>
      </c>
      <c r="K1130" t="s">
        <v>25</v>
      </c>
      <c r="L1130" t="s">
        <v>43</v>
      </c>
    </row>
    <row r="1131" spans="1:12">
      <c r="A1131" t="s">
        <v>7</v>
      </c>
      <c r="B1131" t="s">
        <v>57</v>
      </c>
      <c r="C1131" t="s">
        <v>8</v>
      </c>
      <c r="D1131" t="s">
        <v>27</v>
      </c>
      <c r="E1131" t="s">
        <v>28</v>
      </c>
      <c r="F1131" t="s">
        <v>36</v>
      </c>
      <c r="G1131" s="13">
        <v>14</v>
      </c>
      <c r="H1131" s="15">
        <v>22.526</v>
      </c>
      <c r="I1131" t="s">
        <v>30</v>
      </c>
      <c r="J1131" t="s">
        <v>15</v>
      </c>
      <c r="K1131" t="s">
        <v>16</v>
      </c>
      <c r="L1131" t="s">
        <v>17</v>
      </c>
    </row>
    <row r="1132" spans="1:12">
      <c r="A1132" t="s">
        <v>7</v>
      </c>
      <c r="B1132" t="s">
        <v>51</v>
      </c>
      <c r="C1132" t="s">
        <v>8</v>
      </c>
      <c r="D1132" t="s">
        <v>20</v>
      </c>
      <c r="E1132" t="s">
        <v>64</v>
      </c>
      <c r="F1132" t="s">
        <v>36</v>
      </c>
      <c r="G1132" s="13">
        <v>1</v>
      </c>
      <c r="H1132" s="15">
        <v>1.609</v>
      </c>
      <c r="I1132" t="s">
        <v>30</v>
      </c>
      <c r="J1132" t="s">
        <v>15</v>
      </c>
      <c r="K1132" t="s">
        <v>16</v>
      </c>
      <c r="L1132" t="s">
        <v>17</v>
      </c>
    </row>
    <row r="1133" spans="1:12">
      <c r="A1133" t="s">
        <v>26</v>
      </c>
      <c r="B1133" t="s">
        <v>51</v>
      </c>
      <c r="C1133" t="s">
        <v>8</v>
      </c>
      <c r="D1133" t="s">
        <v>11</v>
      </c>
      <c r="E1133" t="s">
        <v>21</v>
      </c>
      <c r="F1133" t="s">
        <v>36</v>
      </c>
      <c r="G1133" s="13">
        <v>1.5</v>
      </c>
      <c r="H1133" s="15">
        <v>2.4135</v>
      </c>
      <c r="I1133" t="s">
        <v>23</v>
      </c>
      <c r="J1133" t="s">
        <v>24</v>
      </c>
      <c r="K1133" t="s">
        <v>25</v>
      </c>
      <c r="L1133" t="s">
        <v>17</v>
      </c>
    </row>
    <row r="1134" spans="1:12">
      <c r="A1134" t="s">
        <v>26</v>
      </c>
      <c r="B1134" t="s">
        <v>55</v>
      </c>
      <c r="C1134" t="s">
        <v>8</v>
      </c>
      <c r="D1134" t="s">
        <v>20</v>
      </c>
      <c r="E1134" t="s">
        <v>35</v>
      </c>
      <c r="F1134" t="s">
        <v>44</v>
      </c>
      <c r="G1134" s="13">
        <v>1</v>
      </c>
      <c r="H1134" s="15">
        <v>1.609</v>
      </c>
      <c r="I1134" t="s">
        <v>23</v>
      </c>
      <c r="J1134" t="s">
        <v>42</v>
      </c>
      <c r="K1134" t="s">
        <v>25</v>
      </c>
      <c r="L1134" t="s">
        <v>43</v>
      </c>
    </row>
    <row r="1135" spans="1:12">
      <c r="A1135" t="s">
        <v>32</v>
      </c>
      <c r="B1135" t="s">
        <v>51</v>
      </c>
      <c r="C1135" t="s">
        <v>8</v>
      </c>
      <c r="D1135" t="s">
        <v>27</v>
      </c>
      <c r="E1135" t="s">
        <v>28</v>
      </c>
      <c r="F1135" t="s">
        <v>44</v>
      </c>
      <c r="G1135" s="13">
        <v>1</v>
      </c>
      <c r="H1135" s="15">
        <v>1.609</v>
      </c>
      <c r="I1135" t="s">
        <v>23</v>
      </c>
      <c r="J1135" t="s">
        <v>42</v>
      </c>
      <c r="K1135" t="s">
        <v>25</v>
      </c>
      <c r="L1135" t="s">
        <v>43</v>
      </c>
    </row>
    <row r="1136" spans="1:12">
      <c r="A1136" t="s">
        <v>39</v>
      </c>
      <c r="B1136" t="s">
        <v>51</v>
      </c>
      <c r="C1136" t="s">
        <v>8</v>
      </c>
      <c r="D1136" t="s">
        <v>11</v>
      </c>
      <c r="E1136" t="s">
        <v>12</v>
      </c>
      <c r="F1136" t="s">
        <v>29</v>
      </c>
      <c r="G1136" s="13">
        <v>18</v>
      </c>
      <c r="H1136" s="15">
        <v>28.962</v>
      </c>
      <c r="I1136" t="s">
        <v>30</v>
      </c>
      <c r="J1136" t="s">
        <v>38</v>
      </c>
      <c r="K1136" t="s">
        <v>25</v>
      </c>
      <c r="L1136" t="s">
        <v>17</v>
      </c>
    </row>
    <row r="1137" spans="1:12">
      <c r="A1137" t="s">
        <v>26</v>
      </c>
      <c r="B1137" t="s">
        <v>57</v>
      </c>
      <c r="C1137" t="s">
        <v>8</v>
      </c>
      <c r="D1137" t="s">
        <v>11</v>
      </c>
      <c r="E1137" t="s">
        <v>12</v>
      </c>
      <c r="F1137" t="s">
        <v>66</v>
      </c>
      <c r="G1137" s="13">
        <v>15</v>
      </c>
      <c r="H1137" s="15">
        <v>24.134999999999998</v>
      </c>
      <c r="I1137" t="s">
        <v>49</v>
      </c>
      <c r="J1137" t="s">
        <v>42</v>
      </c>
      <c r="K1137" t="s">
        <v>25</v>
      </c>
      <c r="L1137" t="s">
        <v>17</v>
      </c>
    </row>
    <row r="1138" spans="1:12">
      <c r="A1138" t="s">
        <v>32</v>
      </c>
      <c r="B1138" t="s">
        <v>51</v>
      </c>
      <c r="C1138" t="s">
        <v>8</v>
      </c>
      <c r="D1138" t="s">
        <v>11</v>
      </c>
      <c r="E1138" t="s">
        <v>21</v>
      </c>
      <c r="F1138" t="s">
        <v>44</v>
      </c>
      <c r="G1138" s="13">
        <v>0.7</v>
      </c>
      <c r="H1138" s="15">
        <v>1.1262999999999999</v>
      </c>
      <c r="I1138" t="s">
        <v>23</v>
      </c>
      <c r="J1138" t="s">
        <v>42</v>
      </c>
      <c r="K1138" t="s">
        <v>25</v>
      </c>
      <c r="L1138" t="s">
        <v>43</v>
      </c>
    </row>
    <row r="1139" spans="1:12">
      <c r="A1139" t="s">
        <v>18</v>
      </c>
      <c r="B1139" t="s">
        <v>51</v>
      </c>
      <c r="C1139" t="s">
        <v>8</v>
      </c>
      <c r="D1139" t="s">
        <v>11</v>
      </c>
      <c r="E1139" t="s">
        <v>21</v>
      </c>
      <c r="F1139" t="s">
        <v>36</v>
      </c>
      <c r="G1139" s="13">
        <v>4</v>
      </c>
      <c r="H1139" s="15">
        <v>6.4359999999999999</v>
      </c>
      <c r="I1139" t="s">
        <v>14</v>
      </c>
      <c r="J1139" t="s">
        <v>15</v>
      </c>
      <c r="K1139" t="s">
        <v>25</v>
      </c>
      <c r="L1139" t="s">
        <v>43</v>
      </c>
    </row>
    <row r="1140" spans="1:12">
      <c r="A1140" t="s">
        <v>39</v>
      </c>
      <c r="B1140" t="s">
        <v>9</v>
      </c>
      <c r="C1140" t="s">
        <v>60</v>
      </c>
      <c r="D1140" t="s">
        <v>11</v>
      </c>
      <c r="E1140" t="s">
        <v>21</v>
      </c>
      <c r="F1140" t="s">
        <v>36</v>
      </c>
      <c r="G1140" s="13">
        <v>3</v>
      </c>
      <c r="H1140" s="15">
        <v>4.827</v>
      </c>
      <c r="I1140" t="s">
        <v>30</v>
      </c>
      <c r="J1140" t="s">
        <v>15</v>
      </c>
      <c r="K1140" t="s">
        <v>16</v>
      </c>
      <c r="L1140" t="s">
        <v>17</v>
      </c>
    </row>
    <row r="1141" spans="1:12">
      <c r="A1141" t="s">
        <v>7</v>
      </c>
      <c r="B1141" t="s">
        <v>51</v>
      </c>
      <c r="C1141" t="s">
        <v>8</v>
      </c>
      <c r="D1141" t="s">
        <v>20</v>
      </c>
      <c r="E1141" t="s">
        <v>21</v>
      </c>
      <c r="F1141" t="s">
        <v>66</v>
      </c>
      <c r="G1141" s="13">
        <v>76</v>
      </c>
      <c r="H1141" s="15">
        <v>122.28399999999999</v>
      </c>
      <c r="I1141" t="s">
        <v>52</v>
      </c>
      <c r="J1141" t="s">
        <v>31</v>
      </c>
      <c r="K1141" t="s">
        <v>25</v>
      </c>
      <c r="L1141" t="s">
        <v>43</v>
      </c>
    </row>
    <row r="1142" spans="1:12">
      <c r="A1142" t="s">
        <v>39</v>
      </c>
      <c r="B1142" t="s">
        <v>51</v>
      </c>
      <c r="C1142" t="s">
        <v>8</v>
      </c>
      <c r="D1142" t="s">
        <v>11</v>
      </c>
      <c r="E1142" t="s">
        <v>21</v>
      </c>
      <c r="F1142" t="s">
        <v>66</v>
      </c>
      <c r="G1142" s="13">
        <v>150</v>
      </c>
      <c r="H1142" s="15">
        <v>241.35</v>
      </c>
      <c r="I1142" t="s">
        <v>52</v>
      </c>
      <c r="J1142" t="s">
        <v>42</v>
      </c>
      <c r="K1142" t="s">
        <v>25</v>
      </c>
      <c r="L1142" t="s">
        <v>43</v>
      </c>
    </row>
    <row r="1143" spans="1:12">
      <c r="A1143" t="s">
        <v>39</v>
      </c>
      <c r="B1143" t="s">
        <v>55</v>
      </c>
      <c r="C1143" t="s">
        <v>8</v>
      </c>
      <c r="D1143" t="s">
        <v>20</v>
      </c>
      <c r="E1143" t="s">
        <v>12</v>
      </c>
      <c r="F1143" t="s">
        <v>13</v>
      </c>
      <c r="G1143" s="13">
        <v>2.5</v>
      </c>
      <c r="H1143" s="15">
        <v>4.0225</v>
      </c>
      <c r="I1143" t="s">
        <v>23</v>
      </c>
      <c r="J1143" t="s">
        <v>42</v>
      </c>
      <c r="K1143" t="s">
        <v>16</v>
      </c>
      <c r="L1143" t="s">
        <v>43</v>
      </c>
    </row>
    <row r="1144" spans="1:12">
      <c r="A1144" t="s">
        <v>39</v>
      </c>
      <c r="B1144" t="s">
        <v>51</v>
      </c>
      <c r="C1144" t="s">
        <v>8</v>
      </c>
      <c r="D1144" t="s">
        <v>11</v>
      </c>
      <c r="E1144" t="s">
        <v>12</v>
      </c>
      <c r="F1144" t="s">
        <v>36</v>
      </c>
      <c r="G1144" s="13" t="s">
        <v>109</v>
      </c>
      <c r="H1144" s="15">
        <v>2.4135</v>
      </c>
      <c r="I1144" t="s">
        <v>54</v>
      </c>
      <c r="J1144" t="s">
        <v>38</v>
      </c>
      <c r="K1144" t="s">
        <v>16</v>
      </c>
      <c r="L1144" t="s">
        <v>17</v>
      </c>
    </row>
    <row r="1145" spans="1:12">
      <c r="A1145" t="s">
        <v>39</v>
      </c>
      <c r="B1145" t="s">
        <v>9</v>
      </c>
      <c r="C1145" t="s">
        <v>60</v>
      </c>
      <c r="D1145" t="s">
        <v>11</v>
      </c>
      <c r="E1145" t="s">
        <v>12</v>
      </c>
      <c r="F1145" t="s">
        <v>66</v>
      </c>
      <c r="G1145" s="13">
        <v>56</v>
      </c>
      <c r="H1145" s="15">
        <v>90.103999999999999</v>
      </c>
      <c r="I1145" t="s">
        <v>52</v>
      </c>
      <c r="J1145" t="s">
        <v>15</v>
      </c>
      <c r="K1145" t="s">
        <v>25</v>
      </c>
      <c r="L1145" t="s">
        <v>17</v>
      </c>
    </row>
    <row r="1146" spans="1:12">
      <c r="A1146" t="s">
        <v>58</v>
      </c>
      <c r="B1146" t="s">
        <v>51</v>
      </c>
      <c r="C1146" t="s">
        <v>8</v>
      </c>
      <c r="D1146" t="s">
        <v>20</v>
      </c>
      <c r="E1146" t="s">
        <v>21</v>
      </c>
      <c r="F1146" t="s">
        <v>44</v>
      </c>
      <c r="G1146" s="13">
        <v>3</v>
      </c>
      <c r="H1146" s="15">
        <v>4.827</v>
      </c>
      <c r="I1146" t="s">
        <v>54</v>
      </c>
      <c r="J1146" t="s">
        <v>38</v>
      </c>
      <c r="K1146" t="s">
        <v>16</v>
      </c>
      <c r="L1146" t="s">
        <v>17</v>
      </c>
    </row>
    <row r="1147" spans="1:12">
      <c r="A1147" t="s">
        <v>18</v>
      </c>
      <c r="B1147" t="s">
        <v>55</v>
      </c>
      <c r="C1147" t="s">
        <v>8</v>
      </c>
      <c r="D1147" t="s">
        <v>11</v>
      </c>
      <c r="E1147" t="s">
        <v>45</v>
      </c>
      <c r="F1147" t="s">
        <v>44</v>
      </c>
      <c r="G1147" s="13">
        <v>3</v>
      </c>
      <c r="H1147" s="15">
        <v>4.827</v>
      </c>
      <c r="I1147" t="s">
        <v>37</v>
      </c>
      <c r="J1147" t="s">
        <v>31</v>
      </c>
      <c r="K1147" t="s">
        <v>25</v>
      </c>
      <c r="L1147" t="s">
        <v>43</v>
      </c>
    </row>
    <row r="1148" spans="1:12">
      <c r="A1148" t="s">
        <v>32</v>
      </c>
      <c r="B1148" t="s">
        <v>51</v>
      </c>
      <c r="C1148" t="s">
        <v>8</v>
      </c>
      <c r="D1148" t="s">
        <v>11</v>
      </c>
      <c r="E1148" t="s">
        <v>21</v>
      </c>
      <c r="F1148" t="s">
        <v>22</v>
      </c>
      <c r="G1148" s="13">
        <v>1.3</v>
      </c>
      <c r="H1148" s="15">
        <v>2.0916999999999999</v>
      </c>
      <c r="I1148" t="s">
        <v>23</v>
      </c>
      <c r="J1148" t="s">
        <v>31</v>
      </c>
      <c r="K1148" t="s">
        <v>25</v>
      </c>
      <c r="L1148" t="s">
        <v>17</v>
      </c>
    </row>
    <row r="1149" spans="1:12">
      <c r="A1149" t="s">
        <v>32</v>
      </c>
      <c r="B1149" t="s">
        <v>51</v>
      </c>
      <c r="C1149" t="s">
        <v>8</v>
      </c>
      <c r="D1149" t="s">
        <v>47</v>
      </c>
      <c r="E1149" t="s">
        <v>64</v>
      </c>
      <c r="F1149" t="s">
        <v>29</v>
      </c>
      <c r="G1149" s="13">
        <v>25</v>
      </c>
      <c r="H1149" s="15">
        <v>40.225000000000001</v>
      </c>
      <c r="I1149" t="s">
        <v>30</v>
      </c>
      <c r="J1149" t="s">
        <v>42</v>
      </c>
      <c r="K1149" t="s">
        <v>16</v>
      </c>
      <c r="L1149" t="s">
        <v>43</v>
      </c>
    </row>
    <row r="1150" spans="1:12">
      <c r="A1150" t="s">
        <v>18</v>
      </c>
      <c r="B1150" t="s">
        <v>9</v>
      </c>
      <c r="C1150" t="s">
        <v>46</v>
      </c>
      <c r="D1150" t="s">
        <v>20</v>
      </c>
      <c r="E1150" t="s">
        <v>21</v>
      </c>
      <c r="F1150" t="s">
        <v>44</v>
      </c>
      <c r="G1150" s="13">
        <v>2.7</v>
      </c>
      <c r="H1150" s="15">
        <v>4.3443000000000005</v>
      </c>
      <c r="I1150" t="s">
        <v>14</v>
      </c>
      <c r="J1150" t="s">
        <v>31</v>
      </c>
      <c r="K1150" t="s">
        <v>25</v>
      </c>
      <c r="L1150" t="s">
        <v>43</v>
      </c>
    </row>
    <row r="1151" spans="1:12">
      <c r="A1151" t="s">
        <v>26</v>
      </c>
      <c r="B1151" t="s">
        <v>9</v>
      </c>
      <c r="C1151" t="s">
        <v>80</v>
      </c>
      <c r="D1151" t="s">
        <v>11</v>
      </c>
      <c r="E1151" t="s">
        <v>12</v>
      </c>
      <c r="F1151" t="s">
        <v>13</v>
      </c>
      <c r="G1151" s="13">
        <v>2</v>
      </c>
      <c r="H1151" s="15">
        <v>3.218</v>
      </c>
      <c r="I1151" t="s">
        <v>23</v>
      </c>
      <c r="J1151" t="s">
        <v>15</v>
      </c>
      <c r="K1151" t="s">
        <v>16</v>
      </c>
      <c r="L1151" t="s">
        <v>17</v>
      </c>
    </row>
    <row r="1152" spans="1:12">
      <c r="A1152" t="s">
        <v>39</v>
      </c>
      <c r="B1152" t="s">
        <v>51</v>
      </c>
      <c r="C1152" t="s">
        <v>8</v>
      </c>
      <c r="D1152" t="s">
        <v>41</v>
      </c>
      <c r="E1152" t="s">
        <v>12</v>
      </c>
      <c r="F1152" t="s">
        <v>66</v>
      </c>
      <c r="G1152" s="13">
        <v>22</v>
      </c>
      <c r="H1152" s="15">
        <v>35.397999999999996</v>
      </c>
      <c r="I1152" t="s">
        <v>49</v>
      </c>
      <c r="J1152" t="s">
        <v>15</v>
      </c>
      <c r="K1152" t="s">
        <v>25</v>
      </c>
      <c r="L1152" t="s">
        <v>17</v>
      </c>
    </row>
    <row r="1153" spans="1:12">
      <c r="A1153" t="s">
        <v>26</v>
      </c>
      <c r="B1153" t="s">
        <v>55</v>
      </c>
      <c r="C1153" t="s">
        <v>8</v>
      </c>
      <c r="D1153" t="s">
        <v>20</v>
      </c>
      <c r="E1153" t="s">
        <v>35</v>
      </c>
      <c r="F1153" t="s">
        <v>44</v>
      </c>
      <c r="G1153" s="13">
        <v>0.7</v>
      </c>
      <c r="H1153" s="15">
        <v>1.1262999999999999</v>
      </c>
      <c r="I1153" t="s">
        <v>23</v>
      </c>
      <c r="J1153" t="s">
        <v>42</v>
      </c>
      <c r="K1153" t="s">
        <v>25</v>
      </c>
      <c r="L1153" t="s">
        <v>43</v>
      </c>
    </row>
    <row r="1154" spans="1:12">
      <c r="A1154" t="s">
        <v>7</v>
      </c>
      <c r="B1154" t="s">
        <v>55</v>
      </c>
      <c r="C1154" t="s">
        <v>8</v>
      </c>
      <c r="D1154" t="s">
        <v>27</v>
      </c>
      <c r="E1154" t="s">
        <v>21</v>
      </c>
      <c r="F1154" t="s">
        <v>66</v>
      </c>
      <c r="G1154" s="13">
        <v>24</v>
      </c>
      <c r="H1154" s="15">
        <v>38.616</v>
      </c>
      <c r="I1154" t="s">
        <v>30</v>
      </c>
      <c r="J1154" t="s">
        <v>38</v>
      </c>
      <c r="K1154" t="s">
        <v>25</v>
      </c>
      <c r="L1154" t="s">
        <v>43</v>
      </c>
    </row>
    <row r="1155" spans="1:12">
      <c r="A1155" t="s">
        <v>26</v>
      </c>
      <c r="B1155" t="s">
        <v>51</v>
      </c>
      <c r="C1155" t="s">
        <v>8</v>
      </c>
      <c r="D1155" t="s">
        <v>41</v>
      </c>
      <c r="E1155" t="s">
        <v>35</v>
      </c>
      <c r="F1155" t="s">
        <v>36</v>
      </c>
      <c r="G1155" s="13">
        <v>2</v>
      </c>
      <c r="H1155" s="15">
        <v>3.218</v>
      </c>
      <c r="I1155" t="s">
        <v>14</v>
      </c>
      <c r="J1155" t="s">
        <v>42</v>
      </c>
      <c r="K1155" t="s">
        <v>25</v>
      </c>
      <c r="L1155" t="s">
        <v>43</v>
      </c>
    </row>
    <row r="1156" spans="1:12">
      <c r="A1156" t="s">
        <v>32</v>
      </c>
      <c r="B1156" t="s">
        <v>51</v>
      </c>
      <c r="C1156" t="s">
        <v>8</v>
      </c>
      <c r="D1156" t="s">
        <v>20</v>
      </c>
      <c r="E1156" t="s">
        <v>35</v>
      </c>
      <c r="F1156" t="s">
        <v>13</v>
      </c>
      <c r="G1156" s="13">
        <v>15</v>
      </c>
      <c r="H1156" s="15">
        <v>24.134999999999998</v>
      </c>
      <c r="I1156" t="s">
        <v>30</v>
      </c>
      <c r="J1156" t="s">
        <v>15</v>
      </c>
      <c r="K1156" t="s">
        <v>8</v>
      </c>
      <c r="L1156" t="s">
        <v>43</v>
      </c>
    </row>
    <row r="1157" spans="1:12">
      <c r="A1157" t="s">
        <v>26</v>
      </c>
      <c r="B1157" t="s">
        <v>51</v>
      </c>
      <c r="C1157" t="s">
        <v>8</v>
      </c>
      <c r="D1157" t="s">
        <v>20</v>
      </c>
      <c r="E1157" t="s">
        <v>35</v>
      </c>
      <c r="F1157" t="s">
        <v>13</v>
      </c>
      <c r="G1157" s="13">
        <v>20</v>
      </c>
      <c r="H1157" s="15">
        <v>32.18</v>
      </c>
      <c r="I1157" t="s">
        <v>30</v>
      </c>
      <c r="J1157" t="s">
        <v>42</v>
      </c>
      <c r="K1157" t="s">
        <v>25</v>
      </c>
      <c r="L1157" t="s">
        <v>43</v>
      </c>
    </row>
    <row r="1158" spans="1:12">
      <c r="A1158" t="s">
        <v>32</v>
      </c>
      <c r="B1158" t="s">
        <v>55</v>
      </c>
      <c r="C1158" t="s">
        <v>8</v>
      </c>
      <c r="D1158" t="s">
        <v>27</v>
      </c>
      <c r="E1158" t="s">
        <v>28</v>
      </c>
      <c r="F1158" t="s">
        <v>44</v>
      </c>
      <c r="G1158" s="13">
        <v>2</v>
      </c>
      <c r="H1158" s="15">
        <v>3.218</v>
      </c>
      <c r="I1158" t="s">
        <v>14</v>
      </c>
      <c r="J1158" t="s">
        <v>31</v>
      </c>
      <c r="K1158" t="s">
        <v>25</v>
      </c>
      <c r="L1158" t="s">
        <v>43</v>
      </c>
    </row>
    <row r="1159" spans="1:12">
      <c r="A1159" t="s">
        <v>7</v>
      </c>
      <c r="B1159" t="s">
        <v>9</v>
      </c>
      <c r="C1159" t="s">
        <v>48</v>
      </c>
      <c r="D1159" t="s">
        <v>41</v>
      </c>
      <c r="E1159" t="s">
        <v>12</v>
      </c>
      <c r="F1159" t="s">
        <v>13</v>
      </c>
      <c r="G1159" s="13">
        <v>3</v>
      </c>
      <c r="H1159" s="15">
        <v>4.827</v>
      </c>
      <c r="I1159" t="s">
        <v>37</v>
      </c>
      <c r="J1159" t="s">
        <v>31</v>
      </c>
      <c r="K1159" t="s">
        <v>25</v>
      </c>
      <c r="L1159" t="s">
        <v>17</v>
      </c>
    </row>
    <row r="1160" spans="1:12">
      <c r="A1160" t="s">
        <v>32</v>
      </c>
      <c r="B1160" t="s">
        <v>55</v>
      </c>
      <c r="C1160" t="s">
        <v>8</v>
      </c>
      <c r="D1160" t="s">
        <v>11</v>
      </c>
      <c r="E1160" t="s">
        <v>12</v>
      </c>
      <c r="F1160" t="s">
        <v>66</v>
      </c>
      <c r="G1160" s="13">
        <v>46.3</v>
      </c>
      <c r="H1160" s="15">
        <v>74.49669999999999</v>
      </c>
      <c r="I1160" t="s">
        <v>88</v>
      </c>
      <c r="J1160" t="s">
        <v>31</v>
      </c>
      <c r="K1160" t="s">
        <v>25</v>
      </c>
      <c r="L1160" t="s">
        <v>43</v>
      </c>
    </row>
    <row r="1161" spans="1:12">
      <c r="A1161" t="s">
        <v>26</v>
      </c>
      <c r="B1161" t="s">
        <v>9</v>
      </c>
      <c r="C1161" t="s">
        <v>46</v>
      </c>
      <c r="D1161" t="s">
        <v>11</v>
      </c>
      <c r="E1161" t="s">
        <v>12</v>
      </c>
      <c r="F1161" t="s">
        <v>36</v>
      </c>
      <c r="G1161" s="13">
        <v>4</v>
      </c>
      <c r="H1161" s="15">
        <v>6.4359999999999999</v>
      </c>
      <c r="I1161" t="s">
        <v>52</v>
      </c>
      <c r="J1161" t="s">
        <v>15</v>
      </c>
      <c r="K1161" t="s">
        <v>25</v>
      </c>
      <c r="L1161" t="s">
        <v>43</v>
      </c>
    </row>
    <row r="1162" spans="1:12">
      <c r="A1162" t="s">
        <v>18</v>
      </c>
      <c r="B1162" t="s">
        <v>51</v>
      </c>
      <c r="C1162" t="s">
        <v>8</v>
      </c>
      <c r="D1162" t="s">
        <v>41</v>
      </c>
      <c r="E1162" t="s">
        <v>45</v>
      </c>
      <c r="F1162" t="s">
        <v>36</v>
      </c>
      <c r="G1162" s="13">
        <v>3</v>
      </c>
      <c r="H1162" s="15">
        <v>4.827</v>
      </c>
      <c r="I1162" t="s">
        <v>49</v>
      </c>
      <c r="J1162" t="s">
        <v>42</v>
      </c>
      <c r="K1162" t="s">
        <v>25</v>
      </c>
      <c r="L1162" t="s">
        <v>43</v>
      </c>
    </row>
    <row r="1163" spans="1:12">
      <c r="A1163" t="s">
        <v>32</v>
      </c>
      <c r="B1163" t="s">
        <v>51</v>
      </c>
      <c r="C1163" t="s">
        <v>8</v>
      </c>
      <c r="D1163" t="s">
        <v>20</v>
      </c>
      <c r="E1163" t="s">
        <v>35</v>
      </c>
      <c r="F1163" t="s">
        <v>44</v>
      </c>
      <c r="G1163" s="13">
        <v>1.5</v>
      </c>
      <c r="H1163" s="15">
        <v>2.4135</v>
      </c>
      <c r="I1163" t="s">
        <v>23</v>
      </c>
      <c r="J1163" t="s">
        <v>42</v>
      </c>
      <c r="K1163" t="s">
        <v>25</v>
      </c>
      <c r="L1163" t="s">
        <v>43</v>
      </c>
    </row>
    <row r="1164" spans="1:12">
      <c r="A1164" t="s">
        <v>39</v>
      </c>
      <c r="B1164" t="s">
        <v>55</v>
      </c>
      <c r="C1164" t="s">
        <v>8</v>
      </c>
      <c r="D1164" t="s">
        <v>27</v>
      </c>
      <c r="E1164" t="s">
        <v>28</v>
      </c>
      <c r="F1164" t="s">
        <v>13</v>
      </c>
      <c r="G1164" s="13">
        <v>35</v>
      </c>
      <c r="H1164" s="15">
        <v>56.314999999999998</v>
      </c>
      <c r="I1164" t="s">
        <v>30</v>
      </c>
      <c r="J1164" t="s">
        <v>15</v>
      </c>
      <c r="K1164" t="s">
        <v>25</v>
      </c>
      <c r="L1164" t="s">
        <v>43</v>
      </c>
    </row>
    <row r="1165" spans="1:12">
      <c r="A1165" t="s">
        <v>32</v>
      </c>
      <c r="B1165" t="s">
        <v>55</v>
      </c>
      <c r="C1165" t="s">
        <v>8</v>
      </c>
      <c r="D1165" t="s">
        <v>41</v>
      </c>
      <c r="E1165" t="s">
        <v>12</v>
      </c>
      <c r="F1165" t="s">
        <v>22</v>
      </c>
      <c r="G1165" s="13">
        <v>10</v>
      </c>
      <c r="H1165" s="15">
        <v>16.09</v>
      </c>
      <c r="I1165" t="s">
        <v>37</v>
      </c>
      <c r="J1165" t="s">
        <v>31</v>
      </c>
      <c r="K1165" t="s">
        <v>16</v>
      </c>
      <c r="L1165" t="s">
        <v>43</v>
      </c>
    </row>
    <row r="1166" spans="1:12">
      <c r="A1166" t="s">
        <v>18</v>
      </c>
      <c r="B1166" t="s">
        <v>51</v>
      </c>
      <c r="C1166" t="s">
        <v>8</v>
      </c>
      <c r="D1166" t="s">
        <v>11</v>
      </c>
      <c r="E1166" t="s">
        <v>21</v>
      </c>
      <c r="F1166" t="s">
        <v>62</v>
      </c>
      <c r="G1166" s="13">
        <v>1</v>
      </c>
      <c r="H1166" s="15">
        <v>1.609</v>
      </c>
      <c r="I1166" t="s">
        <v>23</v>
      </c>
      <c r="J1166" t="s">
        <v>24</v>
      </c>
      <c r="K1166" t="s">
        <v>25</v>
      </c>
      <c r="L1166" t="s">
        <v>43</v>
      </c>
    </row>
    <row r="1167" spans="1:12">
      <c r="A1167" t="s">
        <v>18</v>
      </c>
      <c r="B1167" t="s">
        <v>51</v>
      </c>
      <c r="C1167" t="s">
        <v>8</v>
      </c>
      <c r="D1167" t="s">
        <v>11</v>
      </c>
      <c r="E1167" t="s">
        <v>21</v>
      </c>
      <c r="F1167" t="s">
        <v>44</v>
      </c>
      <c r="G1167" s="13">
        <v>1</v>
      </c>
      <c r="H1167" s="15">
        <v>1.609</v>
      </c>
      <c r="I1167" s="2" t="s">
        <v>23</v>
      </c>
      <c r="J1167" t="s">
        <v>15</v>
      </c>
      <c r="K1167" t="s">
        <v>25</v>
      </c>
      <c r="L1167" t="s">
        <v>43</v>
      </c>
    </row>
    <row r="1168" spans="1:12">
      <c r="A1168" t="s">
        <v>32</v>
      </c>
      <c r="B1168" t="s">
        <v>51</v>
      </c>
      <c r="C1168" t="s">
        <v>8</v>
      </c>
      <c r="D1168" t="s">
        <v>20</v>
      </c>
      <c r="E1168" t="s">
        <v>21</v>
      </c>
      <c r="F1168" t="s">
        <v>13</v>
      </c>
      <c r="G1168" s="13">
        <v>18</v>
      </c>
      <c r="H1168" s="15">
        <v>28.962</v>
      </c>
      <c r="I1168" t="s">
        <v>37</v>
      </c>
      <c r="J1168" t="s">
        <v>31</v>
      </c>
      <c r="K1168" t="s">
        <v>25</v>
      </c>
      <c r="L1168" t="s">
        <v>17</v>
      </c>
    </row>
    <row r="1169" spans="1:12">
      <c r="A1169" t="s">
        <v>26</v>
      </c>
      <c r="B1169" t="s">
        <v>55</v>
      </c>
      <c r="C1169" t="s">
        <v>8</v>
      </c>
      <c r="D1169" t="s">
        <v>27</v>
      </c>
      <c r="E1169" t="s">
        <v>28</v>
      </c>
      <c r="F1169" t="s">
        <v>36</v>
      </c>
      <c r="G1169" s="13">
        <v>1.5</v>
      </c>
      <c r="H1169" s="15">
        <v>2.4135</v>
      </c>
      <c r="I1169" t="s">
        <v>23</v>
      </c>
      <c r="J1169" t="s">
        <v>42</v>
      </c>
      <c r="K1169" t="s">
        <v>16</v>
      </c>
      <c r="L1169" t="s">
        <v>43</v>
      </c>
    </row>
    <row r="1170" spans="1:12">
      <c r="A1170" t="s">
        <v>26</v>
      </c>
      <c r="B1170" t="s">
        <v>57</v>
      </c>
      <c r="C1170" t="s">
        <v>8</v>
      </c>
      <c r="D1170" t="s">
        <v>41</v>
      </c>
      <c r="E1170" t="s">
        <v>35</v>
      </c>
      <c r="F1170" t="s">
        <v>66</v>
      </c>
      <c r="G1170" s="13">
        <v>70</v>
      </c>
      <c r="H1170" s="15">
        <v>112.63</v>
      </c>
      <c r="I1170" t="s">
        <v>75</v>
      </c>
      <c r="J1170" t="s">
        <v>15</v>
      </c>
      <c r="K1170" t="s">
        <v>25</v>
      </c>
      <c r="L1170" t="s">
        <v>43</v>
      </c>
    </row>
    <row r="1171" spans="1:12">
      <c r="A1171" t="s">
        <v>18</v>
      </c>
      <c r="B1171" t="s">
        <v>9</v>
      </c>
      <c r="C1171" t="s">
        <v>56</v>
      </c>
      <c r="D1171" t="s">
        <v>11</v>
      </c>
      <c r="E1171" t="s">
        <v>28</v>
      </c>
      <c r="F1171" t="s">
        <v>22</v>
      </c>
      <c r="G1171" s="13" t="s">
        <v>8</v>
      </c>
      <c r="H1171" s="15" t="s">
        <v>8</v>
      </c>
      <c r="I1171" t="s">
        <v>23</v>
      </c>
      <c r="J1171" t="s">
        <v>42</v>
      </c>
      <c r="K1171" t="s">
        <v>25</v>
      </c>
      <c r="L1171" t="s">
        <v>43</v>
      </c>
    </row>
    <row r="1172" spans="1:12">
      <c r="A1172" t="s">
        <v>39</v>
      </c>
      <c r="B1172" t="s">
        <v>51</v>
      </c>
      <c r="C1172" t="s">
        <v>8</v>
      </c>
      <c r="D1172" t="s">
        <v>11</v>
      </c>
      <c r="E1172" t="s">
        <v>21</v>
      </c>
      <c r="F1172" t="s">
        <v>44</v>
      </c>
      <c r="G1172" s="13">
        <v>1</v>
      </c>
      <c r="H1172" s="15">
        <v>1.609</v>
      </c>
      <c r="I1172" t="s">
        <v>23</v>
      </c>
      <c r="J1172" t="s">
        <v>15</v>
      </c>
      <c r="K1172" t="s">
        <v>25</v>
      </c>
      <c r="L1172" t="s">
        <v>43</v>
      </c>
    </row>
    <row r="1173" spans="1:12">
      <c r="A1173" t="s">
        <v>26</v>
      </c>
      <c r="B1173" t="s">
        <v>57</v>
      </c>
      <c r="C1173" t="s">
        <v>8</v>
      </c>
      <c r="D1173" t="s">
        <v>20</v>
      </c>
      <c r="E1173" t="s">
        <v>35</v>
      </c>
      <c r="F1173" t="s">
        <v>22</v>
      </c>
      <c r="G1173" s="13">
        <v>12</v>
      </c>
      <c r="H1173" s="15">
        <v>19.308</v>
      </c>
      <c r="I1173" t="s">
        <v>54</v>
      </c>
      <c r="J1173" t="s">
        <v>42</v>
      </c>
      <c r="K1173" t="s">
        <v>16</v>
      </c>
      <c r="L1173" t="s">
        <v>43</v>
      </c>
    </row>
    <row r="1174" spans="1:12">
      <c r="A1174" t="s">
        <v>32</v>
      </c>
      <c r="B1174" t="s">
        <v>55</v>
      </c>
      <c r="C1174" t="s">
        <v>8</v>
      </c>
      <c r="D1174" t="s">
        <v>11</v>
      </c>
      <c r="E1174" t="s">
        <v>64</v>
      </c>
      <c r="F1174" t="s">
        <v>13</v>
      </c>
      <c r="G1174" s="13">
        <v>3</v>
      </c>
      <c r="H1174" s="15">
        <v>4.827</v>
      </c>
      <c r="I1174" t="s">
        <v>30</v>
      </c>
      <c r="J1174" t="s">
        <v>15</v>
      </c>
      <c r="K1174" t="s">
        <v>25</v>
      </c>
      <c r="L1174" t="s">
        <v>17</v>
      </c>
    </row>
    <row r="1175" spans="1:12">
      <c r="A1175" t="s">
        <v>7</v>
      </c>
      <c r="B1175" t="s">
        <v>55</v>
      </c>
      <c r="C1175" t="s">
        <v>8</v>
      </c>
      <c r="D1175" t="s">
        <v>11</v>
      </c>
      <c r="E1175" t="s">
        <v>28</v>
      </c>
      <c r="F1175" t="s">
        <v>13</v>
      </c>
      <c r="G1175" s="13">
        <v>30</v>
      </c>
      <c r="H1175" s="15">
        <v>48.269999999999996</v>
      </c>
      <c r="I1175" t="s">
        <v>30</v>
      </c>
      <c r="J1175" t="s">
        <v>42</v>
      </c>
      <c r="K1175" t="s">
        <v>25</v>
      </c>
      <c r="L1175" t="s">
        <v>43</v>
      </c>
    </row>
    <row r="1176" spans="1:12">
      <c r="A1176" t="s">
        <v>26</v>
      </c>
      <c r="B1176" t="s">
        <v>51</v>
      </c>
      <c r="C1176" t="s">
        <v>8</v>
      </c>
      <c r="D1176" t="s">
        <v>11</v>
      </c>
      <c r="E1176" t="s">
        <v>12</v>
      </c>
      <c r="F1176" t="s">
        <v>66</v>
      </c>
      <c r="G1176" s="13">
        <v>54.1</v>
      </c>
      <c r="H1176" s="15">
        <v>87.046900000000008</v>
      </c>
      <c r="I1176" t="s">
        <v>30</v>
      </c>
      <c r="J1176" t="s">
        <v>53</v>
      </c>
      <c r="K1176" t="s">
        <v>25</v>
      </c>
      <c r="L1176" t="s">
        <v>43</v>
      </c>
    </row>
    <row r="1177" spans="1:12">
      <c r="A1177" t="s">
        <v>26</v>
      </c>
      <c r="B1177" t="s">
        <v>51</v>
      </c>
      <c r="C1177" t="s">
        <v>8</v>
      </c>
      <c r="D1177" t="s">
        <v>20</v>
      </c>
      <c r="E1177" t="s">
        <v>45</v>
      </c>
      <c r="F1177" t="s">
        <v>13</v>
      </c>
      <c r="G1177" s="13">
        <v>5</v>
      </c>
      <c r="H1177" s="15">
        <v>8.0449999999999999</v>
      </c>
      <c r="I1177" t="s">
        <v>54</v>
      </c>
      <c r="J1177" t="s">
        <v>42</v>
      </c>
      <c r="K1177" t="s">
        <v>25</v>
      </c>
      <c r="L1177" t="s">
        <v>43</v>
      </c>
    </row>
    <row r="1178" spans="1:12">
      <c r="A1178" t="s">
        <v>39</v>
      </c>
      <c r="B1178" t="s">
        <v>9</v>
      </c>
      <c r="C1178" t="s">
        <v>50</v>
      </c>
      <c r="D1178" t="s">
        <v>41</v>
      </c>
      <c r="E1178" t="s">
        <v>64</v>
      </c>
      <c r="F1178" t="s">
        <v>44</v>
      </c>
      <c r="G1178" s="13">
        <v>0.5</v>
      </c>
      <c r="H1178" s="15">
        <v>0.80449999999999999</v>
      </c>
      <c r="I1178" t="s">
        <v>23</v>
      </c>
      <c r="J1178" t="s">
        <v>15</v>
      </c>
      <c r="K1178" t="s">
        <v>16</v>
      </c>
      <c r="L1178" t="s">
        <v>8</v>
      </c>
    </row>
    <row r="1179" spans="1:12">
      <c r="A1179" t="s">
        <v>26</v>
      </c>
      <c r="B1179" t="s">
        <v>55</v>
      </c>
      <c r="C1179" t="s">
        <v>8</v>
      </c>
      <c r="D1179" t="s">
        <v>11</v>
      </c>
      <c r="E1179" t="s">
        <v>12</v>
      </c>
      <c r="F1179" t="s">
        <v>36</v>
      </c>
      <c r="G1179" s="13">
        <v>1</v>
      </c>
      <c r="H1179" s="15">
        <v>1.609</v>
      </c>
      <c r="I1179" t="s">
        <v>23</v>
      </c>
      <c r="J1179" t="s">
        <v>15</v>
      </c>
      <c r="K1179" t="s">
        <v>16</v>
      </c>
      <c r="L1179" t="s">
        <v>17</v>
      </c>
    </row>
    <row r="1180" spans="1:12">
      <c r="A1180" t="s">
        <v>7</v>
      </c>
      <c r="B1180" t="s">
        <v>51</v>
      </c>
      <c r="C1180" t="s">
        <v>8</v>
      </c>
      <c r="D1180" t="s">
        <v>27</v>
      </c>
      <c r="E1180" t="s">
        <v>45</v>
      </c>
      <c r="F1180" t="s">
        <v>13</v>
      </c>
      <c r="G1180" s="13">
        <v>15</v>
      </c>
      <c r="H1180" s="15">
        <v>24.134999999999998</v>
      </c>
      <c r="I1180" t="s">
        <v>30</v>
      </c>
      <c r="J1180" t="s">
        <v>15</v>
      </c>
      <c r="K1180" t="s">
        <v>16</v>
      </c>
      <c r="L1180" t="s">
        <v>43</v>
      </c>
    </row>
    <row r="1181" spans="1:12">
      <c r="A1181" t="s">
        <v>58</v>
      </c>
      <c r="B1181" t="s">
        <v>55</v>
      </c>
      <c r="C1181" t="s">
        <v>8</v>
      </c>
      <c r="D1181" t="s">
        <v>11</v>
      </c>
      <c r="E1181" t="s">
        <v>21</v>
      </c>
      <c r="F1181" t="s">
        <v>29</v>
      </c>
      <c r="G1181" s="13">
        <v>9</v>
      </c>
      <c r="H1181" s="15">
        <v>14.481</v>
      </c>
      <c r="I1181" t="s">
        <v>49</v>
      </c>
      <c r="J1181" t="s">
        <v>42</v>
      </c>
      <c r="K1181" t="s">
        <v>25</v>
      </c>
      <c r="L1181" t="s">
        <v>43</v>
      </c>
    </row>
    <row r="1182" spans="1:12">
      <c r="A1182" t="s">
        <v>32</v>
      </c>
      <c r="B1182" t="s">
        <v>9</v>
      </c>
      <c r="C1182" t="s">
        <v>78</v>
      </c>
      <c r="D1182" t="s">
        <v>72</v>
      </c>
      <c r="E1182" t="s">
        <v>21</v>
      </c>
      <c r="F1182" t="s">
        <v>62</v>
      </c>
      <c r="G1182" s="13">
        <v>5</v>
      </c>
      <c r="H1182" s="15">
        <v>8.0449999999999999</v>
      </c>
      <c r="I1182" t="s">
        <v>30</v>
      </c>
      <c r="J1182" t="s">
        <v>15</v>
      </c>
      <c r="K1182" t="s">
        <v>25</v>
      </c>
      <c r="L1182" t="s">
        <v>17</v>
      </c>
    </row>
    <row r="1183" spans="1:12">
      <c r="A1183" t="s">
        <v>32</v>
      </c>
      <c r="B1183" t="s">
        <v>9</v>
      </c>
      <c r="C1183" t="s">
        <v>83</v>
      </c>
      <c r="D1183" t="s">
        <v>72</v>
      </c>
      <c r="E1183" t="s">
        <v>64</v>
      </c>
      <c r="F1183" t="s">
        <v>22</v>
      </c>
      <c r="G1183" s="13">
        <v>13</v>
      </c>
      <c r="H1183" s="15">
        <v>20.917000000000002</v>
      </c>
      <c r="I1183" t="s">
        <v>37</v>
      </c>
      <c r="J1183" t="s">
        <v>15</v>
      </c>
      <c r="K1183" t="s">
        <v>25</v>
      </c>
      <c r="L1183" t="s">
        <v>17</v>
      </c>
    </row>
    <row r="1184" spans="1:12">
      <c r="A1184" t="s">
        <v>26</v>
      </c>
      <c r="B1184" t="s">
        <v>9</v>
      </c>
      <c r="C1184" t="s">
        <v>40</v>
      </c>
      <c r="D1184" t="s">
        <v>11</v>
      </c>
      <c r="E1184" t="s">
        <v>12</v>
      </c>
      <c r="F1184" t="s">
        <v>29</v>
      </c>
      <c r="G1184" s="13">
        <v>13</v>
      </c>
      <c r="H1184" s="15">
        <v>20.917000000000002</v>
      </c>
      <c r="I1184" t="s">
        <v>52</v>
      </c>
      <c r="J1184" t="s">
        <v>15</v>
      </c>
      <c r="K1184" t="s">
        <v>25</v>
      </c>
      <c r="L1184" t="s">
        <v>43</v>
      </c>
    </row>
    <row r="1185" spans="1:12">
      <c r="A1185" t="s">
        <v>7</v>
      </c>
      <c r="B1185" t="s">
        <v>51</v>
      </c>
      <c r="C1185" t="s">
        <v>8</v>
      </c>
      <c r="D1185" t="s">
        <v>11</v>
      </c>
      <c r="E1185" t="s">
        <v>45</v>
      </c>
      <c r="F1185" t="s">
        <v>22</v>
      </c>
      <c r="G1185" s="13">
        <v>1.4</v>
      </c>
      <c r="H1185" s="15">
        <v>2.2525999999999997</v>
      </c>
      <c r="I1185" t="s">
        <v>23</v>
      </c>
      <c r="J1185" t="s">
        <v>42</v>
      </c>
      <c r="K1185" t="s">
        <v>25</v>
      </c>
      <c r="L1185" t="s">
        <v>17</v>
      </c>
    </row>
    <row r="1186" spans="1:12">
      <c r="A1186" t="s">
        <v>32</v>
      </c>
      <c r="B1186" t="s">
        <v>9</v>
      </c>
      <c r="C1186" t="s">
        <v>83</v>
      </c>
      <c r="D1186" t="s">
        <v>72</v>
      </c>
      <c r="E1186" t="s">
        <v>64</v>
      </c>
      <c r="F1186" t="s">
        <v>36</v>
      </c>
      <c r="G1186" s="13">
        <v>11</v>
      </c>
      <c r="H1186" s="15">
        <v>17.698999999999998</v>
      </c>
      <c r="I1186" t="s">
        <v>37</v>
      </c>
      <c r="J1186" t="s">
        <v>15</v>
      </c>
      <c r="K1186" t="s">
        <v>25</v>
      </c>
      <c r="L1186" t="s">
        <v>17</v>
      </c>
    </row>
    <row r="1187" spans="1:12">
      <c r="A1187" t="s">
        <v>18</v>
      </c>
      <c r="B1187" t="s">
        <v>9</v>
      </c>
      <c r="C1187" t="s">
        <v>106</v>
      </c>
      <c r="D1187" t="s">
        <v>11</v>
      </c>
      <c r="E1187" t="s">
        <v>35</v>
      </c>
      <c r="F1187" t="s">
        <v>66</v>
      </c>
      <c r="G1187" s="13">
        <v>24</v>
      </c>
      <c r="H1187" s="15">
        <v>38.616</v>
      </c>
      <c r="I1187" t="s">
        <v>75</v>
      </c>
      <c r="J1187" t="s">
        <v>42</v>
      </c>
      <c r="K1187" t="s">
        <v>16</v>
      </c>
      <c r="L1187" t="s">
        <v>43</v>
      </c>
    </row>
    <row r="1188" spans="1:12">
      <c r="A1188" t="s">
        <v>18</v>
      </c>
      <c r="B1188" t="s">
        <v>55</v>
      </c>
      <c r="C1188" t="s">
        <v>8</v>
      </c>
      <c r="D1188" t="s">
        <v>11</v>
      </c>
      <c r="E1188" t="s">
        <v>12</v>
      </c>
      <c r="F1188" t="s">
        <v>66</v>
      </c>
      <c r="G1188" s="13">
        <v>25</v>
      </c>
      <c r="H1188" s="15">
        <v>40.225000000000001</v>
      </c>
      <c r="I1188" t="s">
        <v>30</v>
      </c>
      <c r="J1188" t="s">
        <v>31</v>
      </c>
      <c r="K1188" t="s">
        <v>25</v>
      </c>
      <c r="L1188" t="s">
        <v>43</v>
      </c>
    </row>
    <row r="1189" spans="1:12">
      <c r="A1189" t="s">
        <v>39</v>
      </c>
      <c r="B1189" t="s">
        <v>9</v>
      </c>
      <c r="C1189" t="s">
        <v>80</v>
      </c>
      <c r="D1189" t="s">
        <v>41</v>
      </c>
      <c r="E1189" t="s">
        <v>28</v>
      </c>
      <c r="F1189" t="s">
        <v>36</v>
      </c>
      <c r="G1189" s="13">
        <v>7</v>
      </c>
      <c r="H1189" s="15">
        <v>11.263</v>
      </c>
      <c r="I1189" t="s">
        <v>30</v>
      </c>
      <c r="J1189" t="s">
        <v>42</v>
      </c>
      <c r="K1189" t="s">
        <v>16</v>
      </c>
      <c r="L1189" t="s">
        <v>17</v>
      </c>
    </row>
    <row r="1190" spans="1:12">
      <c r="A1190" t="s">
        <v>32</v>
      </c>
      <c r="B1190" t="s">
        <v>51</v>
      </c>
      <c r="C1190" t="s">
        <v>8</v>
      </c>
      <c r="D1190" t="s">
        <v>41</v>
      </c>
      <c r="E1190" t="s">
        <v>64</v>
      </c>
      <c r="F1190" t="s">
        <v>13</v>
      </c>
      <c r="G1190" s="13">
        <v>12</v>
      </c>
      <c r="H1190" s="15">
        <v>19.308</v>
      </c>
      <c r="I1190" t="s">
        <v>30</v>
      </c>
      <c r="J1190" t="s">
        <v>38</v>
      </c>
      <c r="K1190" t="s">
        <v>16</v>
      </c>
      <c r="L1190" t="s">
        <v>17</v>
      </c>
    </row>
    <row r="1191" spans="1:12">
      <c r="A1191" t="s">
        <v>39</v>
      </c>
      <c r="B1191" t="s">
        <v>9</v>
      </c>
      <c r="C1191" t="s">
        <v>97</v>
      </c>
      <c r="D1191" t="s">
        <v>41</v>
      </c>
      <c r="E1191" t="s">
        <v>12</v>
      </c>
      <c r="F1191" t="s">
        <v>13</v>
      </c>
      <c r="G1191" s="13">
        <v>4</v>
      </c>
      <c r="H1191" s="15">
        <v>6.4359999999999999</v>
      </c>
      <c r="I1191" t="s">
        <v>49</v>
      </c>
      <c r="J1191" t="s">
        <v>38</v>
      </c>
      <c r="K1191" t="s">
        <v>16</v>
      </c>
      <c r="L1191" t="s">
        <v>17</v>
      </c>
    </row>
    <row r="1192" spans="1:12">
      <c r="A1192" t="s">
        <v>58</v>
      </c>
      <c r="B1192" t="s">
        <v>9</v>
      </c>
      <c r="C1192" t="s">
        <v>71</v>
      </c>
      <c r="D1192" t="s">
        <v>11</v>
      </c>
      <c r="E1192" t="s">
        <v>12</v>
      </c>
      <c r="F1192" t="s">
        <v>44</v>
      </c>
      <c r="G1192" s="13">
        <v>5</v>
      </c>
      <c r="H1192" s="15">
        <v>8.0449999999999999</v>
      </c>
      <c r="I1192" t="s">
        <v>30</v>
      </c>
      <c r="J1192" t="s">
        <v>42</v>
      </c>
      <c r="K1192" t="s">
        <v>25</v>
      </c>
      <c r="L1192" t="s">
        <v>17</v>
      </c>
    </row>
    <row r="1193" spans="1:12">
      <c r="A1193" t="s">
        <v>26</v>
      </c>
      <c r="B1193" t="s">
        <v>51</v>
      </c>
      <c r="C1193" t="s">
        <v>8</v>
      </c>
      <c r="D1193" t="s">
        <v>27</v>
      </c>
      <c r="E1193" t="s">
        <v>35</v>
      </c>
      <c r="F1193" t="s">
        <v>22</v>
      </c>
      <c r="G1193" s="13">
        <v>15</v>
      </c>
      <c r="H1193" s="15">
        <v>24.134999999999998</v>
      </c>
      <c r="I1193" t="s">
        <v>30</v>
      </c>
      <c r="J1193" t="s">
        <v>38</v>
      </c>
      <c r="K1193" t="s">
        <v>25</v>
      </c>
      <c r="L1193" t="s">
        <v>43</v>
      </c>
    </row>
    <row r="1194" spans="1:12">
      <c r="A1194" t="s">
        <v>26</v>
      </c>
      <c r="B1194" t="s">
        <v>9</v>
      </c>
      <c r="C1194" t="s">
        <v>10</v>
      </c>
      <c r="D1194" t="s">
        <v>11</v>
      </c>
      <c r="E1194" t="s">
        <v>35</v>
      </c>
      <c r="F1194" t="s">
        <v>44</v>
      </c>
      <c r="G1194" s="13">
        <v>3</v>
      </c>
      <c r="H1194" s="15">
        <v>4.827</v>
      </c>
      <c r="I1194" t="s">
        <v>14</v>
      </c>
      <c r="J1194" t="s">
        <v>15</v>
      </c>
      <c r="K1194" t="s">
        <v>25</v>
      </c>
      <c r="L1194" t="s">
        <v>17</v>
      </c>
    </row>
    <row r="1195" spans="1:12">
      <c r="A1195" t="s">
        <v>39</v>
      </c>
      <c r="B1195" t="s">
        <v>51</v>
      </c>
      <c r="C1195" t="s">
        <v>8</v>
      </c>
      <c r="D1195" t="s">
        <v>20</v>
      </c>
      <c r="E1195" t="s">
        <v>35</v>
      </c>
      <c r="F1195" t="s">
        <v>66</v>
      </c>
      <c r="G1195" s="13">
        <v>3.7</v>
      </c>
      <c r="H1195" s="15">
        <v>5.9533000000000005</v>
      </c>
      <c r="I1195" t="s">
        <v>23</v>
      </c>
      <c r="J1195" t="s">
        <v>42</v>
      </c>
      <c r="K1195" t="s">
        <v>16</v>
      </c>
      <c r="L1195" t="s">
        <v>17</v>
      </c>
    </row>
    <row r="1196" spans="1:12">
      <c r="A1196" t="s">
        <v>7</v>
      </c>
      <c r="B1196" t="s">
        <v>57</v>
      </c>
      <c r="C1196" t="s">
        <v>8</v>
      </c>
      <c r="D1196" t="s">
        <v>20</v>
      </c>
      <c r="E1196" t="s">
        <v>21</v>
      </c>
      <c r="F1196" t="s">
        <v>13</v>
      </c>
      <c r="G1196" s="13">
        <v>25</v>
      </c>
      <c r="H1196" s="15">
        <v>40.225000000000001</v>
      </c>
      <c r="I1196" t="s">
        <v>30</v>
      </c>
      <c r="J1196" t="s">
        <v>15</v>
      </c>
      <c r="K1196" t="s">
        <v>16</v>
      </c>
      <c r="L1196" t="s">
        <v>17</v>
      </c>
    </row>
    <row r="1197" spans="1:12">
      <c r="A1197" t="s">
        <v>18</v>
      </c>
      <c r="B1197" t="s">
        <v>55</v>
      </c>
      <c r="C1197" t="s">
        <v>8</v>
      </c>
      <c r="D1197" t="s">
        <v>27</v>
      </c>
      <c r="E1197" t="s">
        <v>64</v>
      </c>
      <c r="F1197" t="s">
        <v>29</v>
      </c>
      <c r="G1197" s="13">
        <v>35</v>
      </c>
      <c r="H1197" s="15">
        <v>56.314999999999998</v>
      </c>
      <c r="I1197" t="s">
        <v>30</v>
      </c>
      <c r="J1197" t="s">
        <v>42</v>
      </c>
      <c r="K1197" t="s">
        <v>16</v>
      </c>
      <c r="L1197" t="s">
        <v>43</v>
      </c>
    </row>
    <row r="1198" spans="1:12">
      <c r="A1198" t="s">
        <v>39</v>
      </c>
      <c r="B1198" t="s">
        <v>51</v>
      </c>
      <c r="C1198" t="s">
        <v>8</v>
      </c>
      <c r="D1198" t="s">
        <v>41</v>
      </c>
      <c r="E1198" t="s">
        <v>12</v>
      </c>
      <c r="F1198" t="s">
        <v>66</v>
      </c>
      <c r="G1198" s="13">
        <v>10</v>
      </c>
      <c r="H1198" s="15">
        <v>16.09</v>
      </c>
      <c r="I1198" t="s">
        <v>30</v>
      </c>
      <c r="J1198" t="s">
        <v>42</v>
      </c>
      <c r="K1198" t="s">
        <v>16</v>
      </c>
      <c r="L1198" t="s">
        <v>17</v>
      </c>
    </row>
    <row r="1199" spans="1:12">
      <c r="A1199" t="s">
        <v>7</v>
      </c>
      <c r="B1199" t="s">
        <v>9</v>
      </c>
      <c r="C1199" t="s">
        <v>56</v>
      </c>
      <c r="D1199" t="s">
        <v>11</v>
      </c>
      <c r="E1199" t="s">
        <v>21</v>
      </c>
      <c r="F1199" t="s">
        <v>62</v>
      </c>
      <c r="G1199" s="13">
        <v>0.25</v>
      </c>
      <c r="H1199" s="15">
        <v>0.40225</v>
      </c>
      <c r="I1199" t="s">
        <v>23</v>
      </c>
      <c r="J1199" t="s">
        <v>38</v>
      </c>
      <c r="K1199" t="s">
        <v>25</v>
      </c>
      <c r="L1199" t="s">
        <v>43</v>
      </c>
    </row>
    <row r="1200" spans="1:12">
      <c r="A1200" t="s">
        <v>18</v>
      </c>
      <c r="B1200" t="s">
        <v>51</v>
      </c>
      <c r="C1200" t="s">
        <v>8</v>
      </c>
      <c r="D1200" t="s">
        <v>41</v>
      </c>
      <c r="E1200" t="s">
        <v>35</v>
      </c>
      <c r="F1200" t="s">
        <v>22</v>
      </c>
      <c r="G1200" s="13">
        <v>20</v>
      </c>
      <c r="H1200" s="15">
        <v>32.18</v>
      </c>
      <c r="I1200" t="s">
        <v>30</v>
      </c>
      <c r="J1200" t="s">
        <v>31</v>
      </c>
      <c r="K1200" t="s">
        <v>25</v>
      </c>
      <c r="L1200" t="s">
        <v>43</v>
      </c>
    </row>
    <row r="1201" spans="1:12">
      <c r="A1201" t="s">
        <v>26</v>
      </c>
      <c r="B1201" t="s">
        <v>9</v>
      </c>
      <c r="C1201" t="s">
        <v>56</v>
      </c>
      <c r="D1201" t="s">
        <v>20</v>
      </c>
      <c r="E1201" t="s">
        <v>12</v>
      </c>
      <c r="F1201" t="s">
        <v>66</v>
      </c>
      <c r="G1201" s="13">
        <v>56</v>
      </c>
      <c r="H1201" s="15">
        <v>90.103999999999999</v>
      </c>
      <c r="I1201" t="s">
        <v>52</v>
      </c>
      <c r="J1201" t="s">
        <v>15</v>
      </c>
      <c r="K1201" t="s">
        <v>25</v>
      </c>
      <c r="L1201" t="s">
        <v>43</v>
      </c>
    </row>
    <row r="1202" spans="1:12">
      <c r="A1202" t="s">
        <v>32</v>
      </c>
      <c r="B1202" t="s">
        <v>51</v>
      </c>
      <c r="C1202" t="s">
        <v>8</v>
      </c>
      <c r="D1202" t="s">
        <v>27</v>
      </c>
      <c r="E1202" t="s">
        <v>21</v>
      </c>
      <c r="F1202" t="s">
        <v>44</v>
      </c>
      <c r="G1202" s="13">
        <v>1.2</v>
      </c>
      <c r="H1202" s="15">
        <v>1.9307999999999998</v>
      </c>
      <c r="I1202" t="s">
        <v>49</v>
      </c>
      <c r="J1202" t="s">
        <v>42</v>
      </c>
      <c r="K1202" t="s">
        <v>25</v>
      </c>
      <c r="L1202" t="s">
        <v>43</v>
      </c>
    </row>
    <row r="1203" spans="1:12">
      <c r="A1203" t="s">
        <v>26</v>
      </c>
      <c r="B1203" t="s">
        <v>51</v>
      </c>
      <c r="C1203" t="s">
        <v>8</v>
      </c>
      <c r="D1203" t="s">
        <v>20</v>
      </c>
      <c r="E1203" t="s">
        <v>21</v>
      </c>
      <c r="F1203" t="s">
        <v>62</v>
      </c>
      <c r="G1203" s="13">
        <v>0.4</v>
      </c>
      <c r="H1203" s="15">
        <v>0.64360000000000006</v>
      </c>
      <c r="I1203" t="s">
        <v>23</v>
      </c>
      <c r="J1203" t="s">
        <v>31</v>
      </c>
      <c r="K1203" t="s">
        <v>25</v>
      </c>
      <c r="L1203" t="s">
        <v>43</v>
      </c>
    </row>
    <row r="1204" spans="1:12">
      <c r="A1204" t="s">
        <v>18</v>
      </c>
      <c r="B1204" t="s">
        <v>55</v>
      </c>
      <c r="C1204" t="s">
        <v>8</v>
      </c>
      <c r="D1204" t="s">
        <v>20</v>
      </c>
      <c r="E1204" t="s">
        <v>12</v>
      </c>
      <c r="F1204" t="s">
        <v>36</v>
      </c>
      <c r="G1204" s="13">
        <v>3.5</v>
      </c>
      <c r="H1204" s="15">
        <v>5.6315</v>
      </c>
      <c r="I1204" t="s">
        <v>14</v>
      </c>
      <c r="J1204" t="s">
        <v>15</v>
      </c>
      <c r="K1204" t="s">
        <v>16</v>
      </c>
      <c r="L1204" t="s">
        <v>43</v>
      </c>
    </row>
    <row r="1205" spans="1:12">
      <c r="A1205" t="s">
        <v>26</v>
      </c>
      <c r="B1205" t="s">
        <v>51</v>
      </c>
      <c r="C1205" t="s">
        <v>8</v>
      </c>
      <c r="D1205" t="s">
        <v>20</v>
      </c>
      <c r="E1205" t="s">
        <v>64</v>
      </c>
      <c r="F1205" t="s">
        <v>44</v>
      </c>
      <c r="G1205" s="13">
        <v>1.3</v>
      </c>
      <c r="H1205" s="15">
        <v>2.0916999999999999</v>
      </c>
      <c r="I1205" t="s">
        <v>14</v>
      </c>
      <c r="J1205" t="s">
        <v>42</v>
      </c>
      <c r="K1205" t="s">
        <v>25</v>
      </c>
      <c r="L1205" t="s">
        <v>43</v>
      </c>
    </row>
    <row r="1206" spans="1:12">
      <c r="A1206" t="s">
        <v>26</v>
      </c>
      <c r="B1206" t="s">
        <v>51</v>
      </c>
      <c r="C1206" t="s">
        <v>8</v>
      </c>
      <c r="D1206" t="s">
        <v>41</v>
      </c>
      <c r="E1206" t="s">
        <v>12</v>
      </c>
      <c r="F1206" t="s">
        <v>22</v>
      </c>
      <c r="G1206" s="13">
        <v>20</v>
      </c>
      <c r="H1206" s="15">
        <v>32.18</v>
      </c>
      <c r="I1206" t="s">
        <v>30</v>
      </c>
      <c r="J1206" t="s">
        <v>42</v>
      </c>
      <c r="K1206" t="s">
        <v>25</v>
      </c>
      <c r="L1206" t="s">
        <v>43</v>
      </c>
    </row>
    <row r="1207" spans="1:12">
      <c r="A1207" t="s">
        <v>32</v>
      </c>
      <c r="B1207" t="s">
        <v>51</v>
      </c>
      <c r="C1207" t="s">
        <v>8</v>
      </c>
      <c r="D1207" t="s">
        <v>11</v>
      </c>
      <c r="E1207" t="s">
        <v>12</v>
      </c>
      <c r="F1207" t="s">
        <v>22</v>
      </c>
      <c r="G1207" s="13" t="s">
        <v>129</v>
      </c>
      <c r="H1207" s="15" t="s">
        <v>8</v>
      </c>
      <c r="I1207" t="s">
        <v>49</v>
      </c>
      <c r="J1207" t="s">
        <v>31</v>
      </c>
      <c r="K1207" t="s">
        <v>25</v>
      </c>
      <c r="L1207" t="s">
        <v>43</v>
      </c>
    </row>
    <row r="1208" spans="1:12">
      <c r="A1208" t="s">
        <v>58</v>
      </c>
      <c r="B1208" t="s">
        <v>8</v>
      </c>
      <c r="C1208" t="s">
        <v>8</v>
      </c>
      <c r="D1208" t="s">
        <v>8</v>
      </c>
      <c r="E1208" t="s">
        <v>8</v>
      </c>
      <c r="F1208" t="s">
        <v>8</v>
      </c>
      <c r="G1208" s="13" t="s">
        <v>8</v>
      </c>
      <c r="H1208" s="15" t="s">
        <v>8</v>
      </c>
      <c r="I1208" t="s">
        <v>8</v>
      </c>
      <c r="J1208" t="s">
        <v>42</v>
      </c>
      <c r="K1208" t="s">
        <v>25</v>
      </c>
      <c r="L1208" t="s">
        <v>43</v>
      </c>
    </row>
    <row r="1209" spans="1:12">
      <c r="A1209" t="s">
        <v>58</v>
      </c>
      <c r="B1209" t="s">
        <v>8</v>
      </c>
      <c r="C1209" t="s">
        <v>8</v>
      </c>
      <c r="D1209" t="s">
        <v>8</v>
      </c>
      <c r="E1209" t="s">
        <v>8</v>
      </c>
      <c r="F1209" t="s">
        <v>8</v>
      </c>
      <c r="G1209" s="13" t="s">
        <v>8</v>
      </c>
      <c r="H1209" s="15" t="s">
        <v>8</v>
      </c>
      <c r="I1209" t="s">
        <v>8</v>
      </c>
      <c r="J1209" t="s">
        <v>15</v>
      </c>
      <c r="K1209" t="s">
        <v>25</v>
      </c>
      <c r="L1209" t="s">
        <v>43</v>
      </c>
    </row>
    <row r="1210" spans="1:12">
      <c r="A1210" t="s">
        <v>7</v>
      </c>
      <c r="B1210" t="s">
        <v>51</v>
      </c>
      <c r="C1210" t="s">
        <v>8</v>
      </c>
      <c r="D1210" t="s">
        <v>27</v>
      </c>
      <c r="E1210" t="s">
        <v>28</v>
      </c>
      <c r="F1210" t="s">
        <v>13</v>
      </c>
      <c r="G1210" s="13">
        <v>27</v>
      </c>
      <c r="H1210" s="15">
        <v>43.442999999999998</v>
      </c>
      <c r="I1210" t="s">
        <v>30</v>
      </c>
      <c r="J1210" t="s">
        <v>42</v>
      </c>
      <c r="K1210" t="s">
        <v>16</v>
      </c>
      <c r="L1210" t="s">
        <v>43</v>
      </c>
    </row>
    <row r="1211" spans="1:12">
      <c r="A1211" t="s">
        <v>18</v>
      </c>
      <c r="B1211" t="s">
        <v>55</v>
      </c>
      <c r="C1211" t="s">
        <v>8</v>
      </c>
      <c r="D1211" t="s">
        <v>41</v>
      </c>
      <c r="E1211" t="s">
        <v>33</v>
      </c>
      <c r="F1211" t="s">
        <v>44</v>
      </c>
      <c r="G1211" s="13">
        <v>1.2</v>
      </c>
      <c r="H1211" s="15">
        <v>1.9307999999999998</v>
      </c>
      <c r="I1211" t="s">
        <v>23</v>
      </c>
      <c r="J1211" t="s">
        <v>42</v>
      </c>
      <c r="K1211" t="s">
        <v>25</v>
      </c>
      <c r="L1211" t="s">
        <v>43</v>
      </c>
    </row>
    <row r="1212" spans="1:12">
      <c r="A1212" t="s">
        <v>58</v>
      </c>
      <c r="B1212" t="s">
        <v>51</v>
      </c>
      <c r="C1212" t="s">
        <v>8</v>
      </c>
      <c r="D1212" t="s">
        <v>11</v>
      </c>
      <c r="E1212" t="s">
        <v>45</v>
      </c>
      <c r="F1212" t="s">
        <v>66</v>
      </c>
      <c r="G1212" s="13">
        <v>210</v>
      </c>
      <c r="H1212" s="15">
        <v>337.89</v>
      </c>
      <c r="I1212" t="s">
        <v>52</v>
      </c>
      <c r="J1212" t="s">
        <v>42</v>
      </c>
      <c r="K1212" t="s">
        <v>25</v>
      </c>
      <c r="L1212" t="s">
        <v>43</v>
      </c>
    </row>
    <row r="1213" spans="1:12">
      <c r="A1213" t="s">
        <v>39</v>
      </c>
      <c r="B1213" t="s">
        <v>55</v>
      </c>
      <c r="C1213" t="s">
        <v>8</v>
      </c>
      <c r="D1213" t="s">
        <v>27</v>
      </c>
      <c r="E1213" t="s">
        <v>21</v>
      </c>
      <c r="F1213" t="s">
        <v>66</v>
      </c>
      <c r="G1213" s="13">
        <v>50</v>
      </c>
      <c r="H1213" s="15">
        <v>80.45</v>
      </c>
      <c r="I1213" t="s">
        <v>37</v>
      </c>
      <c r="J1213" t="s">
        <v>53</v>
      </c>
      <c r="K1213" t="s">
        <v>16</v>
      </c>
      <c r="L1213" t="s">
        <v>43</v>
      </c>
    </row>
    <row r="1214" spans="1:12">
      <c r="A1214" t="s">
        <v>7</v>
      </c>
      <c r="B1214" t="s">
        <v>51</v>
      </c>
      <c r="C1214" t="s">
        <v>8</v>
      </c>
      <c r="D1214" t="s">
        <v>11</v>
      </c>
      <c r="E1214" t="s">
        <v>12</v>
      </c>
      <c r="F1214" t="s">
        <v>44</v>
      </c>
      <c r="G1214" s="13">
        <v>1</v>
      </c>
      <c r="H1214" s="15">
        <v>1.609</v>
      </c>
      <c r="I1214" t="s">
        <v>23</v>
      </c>
      <c r="J1214" t="s">
        <v>42</v>
      </c>
      <c r="K1214" t="s">
        <v>16</v>
      </c>
      <c r="L1214" t="s">
        <v>43</v>
      </c>
    </row>
    <row r="1215" spans="1:12">
      <c r="A1215" t="s">
        <v>7</v>
      </c>
      <c r="B1215" t="s">
        <v>51</v>
      </c>
      <c r="C1215" t="s">
        <v>8</v>
      </c>
      <c r="D1215" t="s">
        <v>27</v>
      </c>
      <c r="E1215" t="s">
        <v>28</v>
      </c>
      <c r="F1215" t="s">
        <v>66</v>
      </c>
      <c r="G1215" s="13">
        <v>75</v>
      </c>
      <c r="H1215" s="15">
        <v>120.675</v>
      </c>
      <c r="I1215" t="s">
        <v>30</v>
      </c>
      <c r="J1215" t="s">
        <v>15</v>
      </c>
      <c r="K1215" t="s">
        <v>16</v>
      </c>
      <c r="L1215" t="s">
        <v>43</v>
      </c>
    </row>
    <row r="1216" spans="1:12">
      <c r="A1216" t="s">
        <v>26</v>
      </c>
      <c r="B1216" t="s">
        <v>51</v>
      </c>
      <c r="C1216" t="s">
        <v>8</v>
      </c>
      <c r="D1216" t="s">
        <v>27</v>
      </c>
      <c r="E1216" t="s">
        <v>28</v>
      </c>
      <c r="F1216" t="s">
        <v>13</v>
      </c>
      <c r="G1216" s="13">
        <v>9.5</v>
      </c>
      <c r="H1216" s="15">
        <v>15.285499999999999</v>
      </c>
      <c r="I1216" t="s">
        <v>30</v>
      </c>
      <c r="J1216" t="s">
        <v>31</v>
      </c>
      <c r="K1216" t="s">
        <v>16</v>
      </c>
      <c r="L1216" t="s">
        <v>43</v>
      </c>
    </row>
    <row r="1217" spans="1:12">
      <c r="A1217" t="s">
        <v>18</v>
      </c>
      <c r="B1217" t="s">
        <v>51</v>
      </c>
      <c r="C1217" t="s">
        <v>8</v>
      </c>
      <c r="D1217" t="s">
        <v>11</v>
      </c>
      <c r="E1217" t="s">
        <v>12</v>
      </c>
      <c r="F1217" t="s">
        <v>22</v>
      </c>
      <c r="G1217" s="13">
        <v>8.3000000000000007</v>
      </c>
      <c r="H1217" s="15">
        <v>13.354700000000001</v>
      </c>
      <c r="I1217" t="s">
        <v>30</v>
      </c>
      <c r="J1217" t="s">
        <v>15</v>
      </c>
      <c r="K1217" t="s">
        <v>16</v>
      </c>
      <c r="L1217" t="s">
        <v>43</v>
      </c>
    </row>
    <row r="1218" spans="1:12">
      <c r="A1218" t="s">
        <v>7</v>
      </c>
      <c r="B1218" t="s">
        <v>51</v>
      </c>
      <c r="C1218" t="s">
        <v>8</v>
      </c>
      <c r="D1218" t="s">
        <v>11</v>
      </c>
      <c r="E1218" t="s">
        <v>45</v>
      </c>
      <c r="F1218" t="s">
        <v>66</v>
      </c>
      <c r="G1218" s="13">
        <v>105</v>
      </c>
      <c r="H1218" s="15">
        <v>168.94499999999999</v>
      </c>
      <c r="I1218" t="s">
        <v>30</v>
      </c>
      <c r="J1218" t="s">
        <v>15</v>
      </c>
      <c r="K1218" t="s">
        <v>25</v>
      </c>
      <c r="L1218" t="s">
        <v>43</v>
      </c>
    </row>
    <row r="1219" spans="1:12">
      <c r="A1219" t="s">
        <v>39</v>
      </c>
      <c r="B1219" t="s">
        <v>51</v>
      </c>
      <c r="C1219" t="s">
        <v>8</v>
      </c>
      <c r="D1219" t="s">
        <v>11</v>
      </c>
      <c r="E1219" t="s">
        <v>35</v>
      </c>
      <c r="F1219" t="s">
        <v>36</v>
      </c>
      <c r="G1219" s="13">
        <v>1.2</v>
      </c>
      <c r="H1219" s="15">
        <v>1.9307999999999998</v>
      </c>
      <c r="I1219" t="s">
        <v>23</v>
      </c>
      <c r="J1219" t="s">
        <v>38</v>
      </c>
      <c r="K1219" t="s">
        <v>16</v>
      </c>
      <c r="L1219" t="s">
        <v>43</v>
      </c>
    </row>
    <row r="1220" spans="1:12">
      <c r="A1220" t="s">
        <v>26</v>
      </c>
      <c r="B1220" t="s">
        <v>51</v>
      </c>
      <c r="C1220" t="s">
        <v>8</v>
      </c>
      <c r="D1220" t="s">
        <v>11</v>
      </c>
      <c r="E1220" t="s">
        <v>12</v>
      </c>
      <c r="F1220" t="s">
        <v>36</v>
      </c>
      <c r="G1220" s="13">
        <v>1</v>
      </c>
      <c r="H1220" s="15">
        <v>1.609</v>
      </c>
      <c r="I1220" t="s">
        <v>23</v>
      </c>
      <c r="J1220" t="s">
        <v>42</v>
      </c>
      <c r="K1220" t="s">
        <v>16</v>
      </c>
      <c r="L1220" t="s">
        <v>43</v>
      </c>
    </row>
    <row r="1221" spans="1:12">
      <c r="A1221" t="s">
        <v>7</v>
      </c>
      <c r="B1221" t="s">
        <v>51</v>
      </c>
      <c r="C1221" t="s">
        <v>8</v>
      </c>
      <c r="D1221" t="s">
        <v>20</v>
      </c>
      <c r="E1221" t="s">
        <v>28</v>
      </c>
      <c r="F1221" t="s">
        <v>22</v>
      </c>
      <c r="G1221" s="13">
        <v>12</v>
      </c>
      <c r="H1221" s="15">
        <v>19.308</v>
      </c>
      <c r="I1221" t="s">
        <v>30</v>
      </c>
      <c r="J1221" t="s">
        <v>42</v>
      </c>
      <c r="K1221" t="s">
        <v>16</v>
      </c>
      <c r="L1221" t="s">
        <v>43</v>
      </c>
    </row>
    <row r="1222" spans="1:12">
      <c r="A1222" t="s">
        <v>7</v>
      </c>
      <c r="B1222" t="s">
        <v>51</v>
      </c>
      <c r="C1222" t="s">
        <v>8</v>
      </c>
      <c r="D1222" t="s">
        <v>41</v>
      </c>
      <c r="E1222" t="s">
        <v>28</v>
      </c>
      <c r="F1222" t="s">
        <v>44</v>
      </c>
      <c r="G1222" s="13">
        <v>1.5</v>
      </c>
      <c r="H1222" s="15">
        <v>2.4135</v>
      </c>
      <c r="I1222" t="s">
        <v>14</v>
      </c>
      <c r="J1222" t="s">
        <v>38</v>
      </c>
      <c r="K1222" t="s">
        <v>16</v>
      </c>
      <c r="L1222" t="s">
        <v>43</v>
      </c>
    </row>
    <row r="1223" spans="1:12">
      <c r="A1223" t="s">
        <v>39</v>
      </c>
      <c r="B1223" t="s">
        <v>51</v>
      </c>
      <c r="C1223" t="s">
        <v>8</v>
      </c>
      <c r="D1223" t="s">
        <v>27</v>
      </c>
      <c r="E1223" t="s">
        <v>21</v>
      </c>
      <c r="F1223" t="s">
        <v>66</v>
      </c>
      <c r="G1223" s="13">
        <v>80</v>
      </c>
      <c r="H1223" s="15">
        <v>128.72</v>
      </c>
      <c r="I1223" t="s">
        <v>52</v>
      </c>
      <c r="J1223" t="s">
        <v>15</v>
      </c>
      <c r="K1223" t="s">
        <v>25</v>
      </c>
      <c r="L1223" t="s">
        <v>43</v>
      </c>
    </row>
    <row r="1224" spans="1:12">
      <c r="A1224" t="s">
        <v>18</v>
      </c>
      <c r="B1224" t="s">
        <v>51</v>
      </c>
      <c r="C1224" t="s">
        <v>8</v>
      </c>
      <c r="D1224" t="s">
        <v>20</v>
      </c>
      <c r="E1224" t="s">
        <v>12</v>
      </c>
      <c r="F1224" t="s">
        <v>62</v>
      </c>
      <c r="G1224" s="13">
        <v>2</v>
      </c>
      <c r="H1224" s="15">
        <v>3.218</v>
      </c>
      <c r="I1224" t="s">
        <v>54</v>
      </c>
      <c r="J1224" t="s">
        <v>31</v>
      </c>
      <c r="K1224" t="s">
        <v>25</v>
      </c>
      <c r="L1224" t="s">
        <v>43</v>
      </c>
    </row>
    <row r="1225" spans="1:12">
      <c r="A1225" t="s">
        <v>26</v>
      </c>
      <c r="B1225" t="s">
        <v>51</v>
      </c>
      <c r="C1225" t="s">
        <v>8</v>
      </c>
      <c r="D1225" t="s">
        <v>20</v>
      </c>
      <c r="E1225" t="s">
        <v>21</v>
      </c>
      <c r="F1225" t="s">
        <v>36</v>
      </c>
      <c r="G1225" s="13">
        <v>9</v>
      </c>
      <c r="H1225" s="15">
        <v>14.481</v>
      </c>
      <c r="I1225" t="s">
        <v>37</v>
      </c>
      <c r="J1225" t="s">
        <v>24</v>
      </c>
      <c r="K1225" t="s">
        <v>25</v>
      </c>
      <c r="L1225" t="s">
        <v>17</v>
      </c>
    </row>
    <row r="1226" spans="1:12">
      <c r="A1226" t="s">
        <v>39</v>
      </c>
      <c r="B1226" t="s">
        <v>51</v>
      </c>
      <c r="C1226" t="s">
        <v>8</v>
      </c>
      <c r="D1226" t="s">
        <v>27</v>
      </c>
      <c r="E1226" t="s">
        <v>64</v>
      </c>
      <c r="F1226" t="s">
        <v>22</v>
      </c>
      <c r="G1226" s="13">
        <v>30</v>
      </c>
      <c r="H1226" s="15">
        <v>48.269999999999996</v>
      </c>
      <c r="I1226" t="s">
        <v>30</v>
      </c>
      <c r="J1226" t="s">
        <v>15</v>
      </c>
      <c r="K1226" t="s">
        <v>16</v>
      </c>
      <c r="L1226" t="s">
        <v>43</v>
      </c>
    </row>
    <row r="1227" spans="1:12">
      <c r="A1227" t="s">
        <v>26</v>
      </c>
      <c r="B1227" t="s">
        <v>51</v>
      </c>
      <c r="C1227" t="s">
        <v>8</v>
      </c>
      <c r="D1227" t="s">
        <v>41</v>
      </c>
      <c r="E1227" t="s">
        <v>21</v>
      </c>
      <c r="F1227" t="s">
        <v>44</v>
      </c>
      <c r="G1227" s="13" t="s">
        <v>110</v>
      </c>
      <c r="H1227" s="15" t="s">
        <v>8</v>
      </c>
      <c r="I1227" t="s">
        <v>23</v>
      </c>
      <c r="J1227" t="s">
        <v>38</v>
      </c>
      <c r="K1227" t="s">
        <v>25</v>
      </c>
      <c r="L1227" t="s">
        <v>43</v>
      </c>
    </row>
    <row r="1228" spans="1:12">
      <c r="A1228" t="s">
        <v>18</v>
      </c>
      <c r="B1228" t="s">
        <v>51</v>
      </c>
      <c r="C1228" t="s">
        <v>8</v>
      </c>
      <c r="D1228" t="s">
        <v>11</v>
      </c>
      <c r="E1228" t="s">
        <v>21</v>
      </c>
      <c r="F1228" t="s">
        <v>44</v>
      </c>
      <c r="G1228" s="13">
        <v>6</v>
      </c>
      <c r="H1228" s="15">
        <v>9.6539999999999999</v>
      </c>
      <c r="I1228" s="2" t="s">
        <v>87</v>
      </c>
      <c r="J1228" t="s">
        <v>42</v>
      </c>
      <c r="K1228" t="s">
        <v>16</v>
      </c>
      <c r="L1228" t="s">
        <v>17</v>
      </c>
    </row>
    <row r="1229" spans="1:12">
      <c r="A1229" t="s">
        <v>32</v>
      </c>
      <c r="B1229" t="s">
        <v>51</v>
      </c>
      <c r="C1229" t="s">
        <v>8</v>
      </c>
      <c r="D1229" t="s">
        <v>11</v>
      </c>
      <c r="E1229" t="s">
        <v>21</v>
      </c>
      <c r="F1229" t="s">
        <v>36</v>
      </c>
      <c r="G1229" s="13">
        <v>4</v>
      </c>
      <c r="H1229" s="15">
        <v>6.4359999999999999</v>
      </c>
      <c r="I1229" t="s">
        <v>14</v>
      </c>
      <c r="J1229" t="s">
        <v>38</v>
      </c>
      <c r="K1229" t="s">
        <v>25</v>
      </c>
      <c r="L1229" t="s">
        <v>43</v>
      </c>
    </row>
    <row r="1230" spans="1:12">
      <c r="A1230" t="s">
        <v>39</v>
      </c>
      <c r="B1230" t="s">
        <v>51</v>
      </c>
      <c r="C1230" t="s">
        <v>8</v>
      </c>
      <c r="D1230" t="s">
        <v>41</v>
      </c>
      <c r="E1230" t="s">
        <v>28</v>
      </c>
      <c r="F1230" t="s">
        <v>66</v>
      </c>
      <c r="G1230" s="13">
        <v>43</v>
      </c>
      <c r="H1230" s="15">
        <v>69.186999999999998</v>
      </c>
      <c r="I1230" t="s">
        <v>30</v>
      </c>
      <c r="J1230" t="s">
        <v>42</v>
      </c>
      <c r="K1230" t="s">
        <v>25</v>
      </c>
      <c r="L1230" t="s">
        <v>17</v>
      </c>
    </row>
    <row r="1231" spans="1:12">
      <c r="A1231" t="s">
        <v>7</v>
      </c>
      <c r="B1231" t="s">
        <v>9</v>
      </c>
      <c r="C1231" t="s">
        <v>10</v>
      </c>
      <c r="D1231" t="s">
        <v>20</v>
      </c>
      <c r="E1231" t="s">
        <v>12</v>
      </c>
      <c r="F1231" t="s">
        <v>44</v>
      </c>
      <c r="G1231" s="13">
        <v>3.5</v>
      </c>
      <c r="H1231" s="15">
        <v>5.6315</v>
      </c>
      <c r="I1231" t="s">
        <v>30</v>
      </c>
      <c r="J1231" t="s">
        <v>42</v>
      </c>
      <c r="K1231" t="s">
        <v>25</v>
      </c>
      <c r="L1231" t="s">
        <v>17</v>
      </c>
    </row>
    <row r="1232" spans="1:12">
      <c r="A1232" t="s">
        <v>39</v>
      </c>
      <c r="B1232" t="s">
        <v>51</v>
      </c>
      <c r="C1232" t="s">
        <v>8</v>
      </c>
      <c r="D1232" t="s">
        <v>11</v>
      </c>
      <c r="E1232" t="s">
        <v>21</v>
      </c>
      <c r="F1232" t="s">
        <v>44</v>
      </c>
      <c r="G1232" s="13">
        <v>1</v>
      </c>
      <c r="H1232" s="15">
        <v>1.609</v>
      </c>
      <c r="I1232" t="s">
        <v>23</v>
      </c>
      <c r="J1232" t="s">
        <v>24</v>
      </c>
      <c r="K1232" t="s">
        <v>25</v>
      </c>
      <c r="L1232" t="s">
        <v>17</v>
      </c>
    </row>
    <row r="1233" spans="1:12">
      <c r="A1233" t="s">
        <v>7</v>
      </c>
      <c r="B1233" t="s">
        <v>51</v>
      </c>
      <c r="C1233" t="s">
        <v>8</v>
      </c>
      <c r="D1233" t="s">
        <v>27</v>
      </c>
      <c r="E1233" t="s">
        <v>64</v>
      </c>
      <c r="F1233" t="s">
        <v>36</v>
      </c>
      <c r="G1233" s="13">
        <v>8</v>
      </c>
      <c r="H1233" s="15">
        <v>12.872</v>
      </c>
      <c r="I1233" t="s">
        <v>30</v>
      </c>
      <c r="J1233" t="s">
        <v>31</v>
      </c>
      <c r="K1233" t="s">
        <v>25</v>
      </c>
      <c r="L1233" t="s">
        <v>43</v>
      </c>
    </row>
    <row r="1234" spans="1:12">
      <c r="A1234" t="s">
        <v>18</v>
      </c>
      <c r="B1234" t="s">
        <v>51</v>
      </c>
      <c r="C1234" t="s">
        <v>8</v>
      </c>
      <c r="D1234" t="s">
        <v>20</v>
      </c>
      <c r="E1234" t="s">
        <v>28</v>
      </c>
      <c r="F1234" t="s">
        <v>44</v>
      </c>
      <c r="G1234" s="13">
        <v>1.5</v>
      </c>
      <c r="H1234" s="15">
        <v>2.4135</v>
      </c>
      <c r="I1234" t="s">
        <v>54</v>
      </c>
      <c r="J1234" t="s">
        <v>8</v>
      </c>
      <c r="K1234" t="s">
        <v>25</v>
      </c>
      <c r="L1234" t="s">
        <v>43</v>
      </c>
    </row>
    <row r="1235" spans="1:12">
      <c r="A1235" t="s">
        <v>26</v>
      </c>
      <c r="B1235" t="s">
        <v>51</v>
      </c>
      <c r="C1235" t="s">
        <v>8</v>
      </c>
      <c r="D1235" t="s">
        <v>11</v>
      </c>
      <c r="E1235" t="s">
        <v>35</v>
      </c>
      <c r="F1235" t="s">
        <v>44</v>
      </c>
      <c r="G1235" s="13" t="s">
        <v>130</v>
      </c>
      <c r="H1235" s="15" t="s">
        <v>8</v>
      </c>
      <c r="I1235" t="s">
        <v>23</v>
      </c>
      <c r="J1235" t="s">
        <v>31</v>
      </c>
      <c r="K1235" t="s">
        <v>25</v>
      </c>
      <c r="L1235" t="s">
        <v>43</v>
      </c>
    </row>
    <row r="1236" spans="1:12">
      <c r="A1236" t="s">
        <v>26</v>
      </c>
      <c r="B1236" t="s">
        <v>51</v>
      </c>
      <c r="C1236" t="s">
        <v>8</v>
      </c>
      <c r="D1236" t="s">
        <v>11</v>
      </c>
      <c r="E1236" t="s">
        <v>35</v>
      </c>
      <c r="F1236" t="s">
        <v>36</v>
      </c>
      <c r="G1236" s="13">
        <v>3.5</v>
      </c>
      <c r="H1236" s="15">
        <v>5.6315</v>
      </c>
      <c r="I1236" t="s">
        <v>54</v>
      </c>
      <c r="J1236" t="s">
        <v>38</v>
      </c>
      <c r="K1236" t="s">
        <v>25</v>
      </c>
      <c r="L1236" t="s">
        <v>17</v>
      </c>
    </row>
    <row r="1237" spans="1:12">
      <c r="A1237" t="s">
        <v>39</v>
      </c>
      <c r="B1237" t="s">
        <v>51</v>
      </c>
      <c r="C1237" t="s">
        <v>8</v>
      </c>
      <c r="D1237" t="s">
        <v>11</v>
      </c>
      <c r="E1237" t="s">
        <v>21</v>
      </c>
      <c r="F1237" t="s">
        <v>29</v>
      </c>
      <c r="G1237" s="13">
        <v>14</v>
      </c>
      <c r="H1237" s="15">
        <v>22.526</v>
      </c>
      <c r="I1237" t="s">
        <v>37</v>
      </c>
      <c r="J1237" t="s">
        <v>15</v>
      </c>
      <c r="K1237" t="s">
        <v>25</v>
      </c>
      <c r="L1237" t="s">
        <v>17</v>
      </c>
    </row>
    <row r="1238" spans="1:12">
      <c r="A1238" t="s">
        <v>7</v>
      </c>
      <c r="B1238" t="s">
        <v>51</v>
      </c>
      <c r="C1238" t="s">
        <v>8</v>
      </c>
      <c r="D1238" t="s">
        <v>11</v>
      </c>
      <c r="E1238" t="s">
        <v>12</v>
      </c>
      <c r="F1238" t="s">
        <v>66</v>
      </c>
      <c r="G1238" s="13">
        <v>29</v>
      </c>
      <c r="H1238" s="15">
        <v>46.661000000000001</v>
      </c>
      <c r="I1238" t="s">
        <v>49</v>
      </c>
      <c r="J1238" t="s">
        <v>15</v>
      </c>
      <c r="K1238" t="s">
        <v>25</v>
      </c>
      <c r="L1238" t="s">
        <v>43</v>
      </c>
    </row>
    <row r="1239" spans="1:12">
      <c r="A1239" t="s">
        <v>26</v>
      </c>
      <c r="B1239" t="s">
        <v>51</v>
      </c>
      <c r="C1239" t="s">
        <v>8</v>
      </c>
      <c r="D1239" t="s">
        <v>11</v>
      </c>
      <c r="E1239" t="s">
        <v>12</v>
      </c>
      <c r="F1239" t="s">
        <v>22</v>
      </c>
      <c r="G1239" s="13">
        <v>1.2</v>
      </c>
      <c r="H1239" s="15">
        <v>1.9307999999999998</v>
      </c>
      <c r="I1239" t="s">
        <v>23</v>
      </c>
      <c r="J1239" t="s">
        <v>31</v>
      </c>
      <c r="K1239" t="s">
        <v>25</v>
      </c>
      <c r="L1239" t="s">
        <v>17</v>
      </c>
    </row>
    <row r="1240" spans="1:12">
      <c r="A1240" t="s">
        <v>18</v>
      </c>
      <c r="B1240" t="s">
        <v>55</v>
      </c>
      <c r="C1240" t="s">
        <v>8</v>
      </c>
      <c r="D1240" t="s">
        <v>20</v>
      </c>
      <c r="E1240" t="s">
        <v>21</v>
      </c>
      <c r="F1240" t="s">
        <v>44</v>
      </c>
      <c r="G1240" s="13">
        <v>1</v>
      </c>
      <c r="H1240" s="15">
        <v>1.609</v>
      </c>
      <c r="I1240" t="s">
        <v>23</v>
      </c>
      <c r="J1240" t="s">
        <v>31</v>
      </c>
      <c r="K1240" t="s">
        <v>25</v>
      </c>
      <c r="L1240" t="s">
        <v>43</v>
      </c>
    </row>
    <row r="1241" spans="1:12">
      <c r="A1241" t="s">
        <v>58</v>
      </c>
      <c r="B1241" t="s">
        <v>51</v>
      </c>
      <c r="C1241" t="s">
        <v>8</v>
      </c>
      <c r="D1241" t="s">
        <v>20</v>
      </c>
      <c r="E1241" t="s">
        <v>21</v>
      </c>
      <c r="F1241" t="s">
        <v>66</v>
      </c>
      <c r="G1241" s="13">
        <v>18</v>
      </c>
      <c r="H1241" s="15">
        <v>28.962</v>
      </c>
      <c r="I1241" t="s">
        <v>49</v>
      </c>
      <c r="J1241" t="s">
        <v>31</v>
      </c>
      <c r="K1241" t="s">
        <v>25</v>
      </c>
      <c r="L1241" t="s">
        <v>17</v>
      </c>
    </row>
    <row r="1242" spans="1:12">
      <c r="A1242" t="s">
        <v>58</v>
      </c>
      <c r="B1242" t="s">
        <v>9</v>
      </c>
      <c r="C1242" t="s">
        <v>50</v>
      </c>
      <c r="D1242" t="s">
        <v>20</v>
      </c>
      <c r="E1242" t="s">
        <v>21</v>
      </c>
      <c r="F1242" t="s">
        <v>22</v>
      </c>
      <c r="G1242" s="13">
        <v>1.6</v>
      </c>
      <c r="H1242" s="15">
        <v>2.5744000000000002</v>
      </c>
      <c r="I1242" t="s">
        <v>49</v>
      </c>
      <c r="J1242" t="s">
        <v>42</v>
      </c>
      <c r="K1242" t="s">
        <v>16</v>
      </c>
      <c r="L1242" t="s">
        <v>17</v>
      </c>
    </row>
    <row r="1243" spans="1:12">
      <c r="A1243" t="s">
        <v>58</v>
      </c>
      <c r="B1243" t="s">
        <v>8</v>
      </c>
      <c r="C1243" t="s">
        <v>8</v>
      </c>
      <c r="D1243" t="s">
        <v>8</v>
      </c>
      <c r="E1243" t="s">
        <v>8</v>
      </c>
      <c r="F1243" t="s">
        <v>8</v>
      </c>
      <c r="G1243" s="13" t="s">
        <v>8</v>
      </c>
      <c r="H1243" s="15" t="s">
        <v>8</v>
      </c>
      <c r="I1243" t="s">
        <v>8</v>
      </c>
      <c r="J1243" t="s">
        <v>53</v>
      </c>
      <c r="K1243" t="s">
        <v>16</v>
      </c>
      <c r="L1243" t="s">
        <v>43</v>
      </c>
    </row>
    <row r="1244" spans="1:12">
      <c r="A1244" t="s">
        <v>7</v>
      </c>
      <c r="B1244" t="s">
        <v>51</v>
      </c>
      <c r="C1244" t="s">
        <v>8</v>
      </c>
      <c r="D1244" t="s">
        <v>41</v>
      </c>
      <c r="E1244" t="s">
        <v>45</v>
      </c>
      <c r="F1244" t="s">
        <v>29</v>
      </c>
      <c r="G1244" s="13">
        <v>16.3</v>
      </c>
      <c r="H1244" s="15">
        <v>26.226700000000001</v>
      </c>
      <c r="I1244" t="s">
        <v>30</v>
      </c>
      <c r="J1244" t="s">
        <v>38</v>
      </c>
      <c r="K1244" t="s">
        <v>25</v>
      </c>
      <c r="L1244" t="s">
        <v>43</v>
      </c>
    </row>
    <row r="1245" spans="1:12">
      <c r="A1245" t="s">
        <v>39</v>
      </c>
      <c r="B1245" t="s">
        <v>51</v>
      </c>
      <c r="C1245" t="s">
        <v>8</v>
      </c>
      <c r="D1245" t="s">
        <v>20</v>
      </c>
      <c r="E1245" t="s">
        <v>35</v>
      </c>
      <c r="F1245" t="s">
        <v>36</v>
      </c>
      <c r="G1245" s="13">
        <v>4</v>
      </c>
      <c r="H1245" s="15">
        <v>6.4359999999999999</v>
      </c>
      <c r="I1245" t="s">
        <v>30</v>
      </c>
      <c r="J1245" t="s">
        <v>31</v>
      </c>
      <c r="K1245" t="s">
        <v>25</v>
      </c>
      <c r="L1245" t="s">
        <v>43</v>
      </c>
    </row>
    <row r="1246" spans="1:12">
      <c r="A1246" t="s">
        <v>7</v>
      </c>
      <c r="B1246" t="s">
        <v>51</v>
      </c>
      <c r="C1246" t="s">
        <v>8</v>
      </c>
      <c r="D1246" t="s">
        <v>20</v>
      </c>
      <c r="E1246" t="s">
        <v>12</v>
      </c>
      <c r="F1246" t="s">
        <v>36</v>
      </c>
      <c r="G1246" s="13">
        <v>12</v>
      </c>
      <c r="H1246" s="15">
        <v>19.308</v>
      </c>
      <c r="I1246" t="s">
        <v>30</v>
      </c>
      <c r="J1246" t="s">
        <v>15</v>
      </c>
      <c r="K1246" t="s">
        <v>16</v>
      </c>
      <c r="L1246" t="s">
        <v>43</v>
      </c>
    </row>
    <row r="1247" spans="1:12">
      <c r="A1247" t="s">
        <v>18</v>
      </c>
      <c r="B1247" t="s">
        <v>51</v>
      </c>
      <c r="C1247" t="s">
        <v>8</v>
      </c>
      <c r="D1247" t="s">
        <v>20</v>
      </c>
      <c r="E1247" t="s">
        <v>12</v>
      </c>
      <c r="F1247" t="s">
        <v>62</v>
      </c>
      <c r="G1247" s="13" t="s">
        <v>8</v>
      </c>
      <c r="H1247" s="15" t="s">
        <v>8</v>
      </c>
      <c r="I1247" t="s">
        <v>14</v>
      </c>
      <c r="J1247" t="s">
        <v>38</v>
      </c>
      <c r="K1247" t="s">
        <v>25</v>
      </c>
      <c r="L1247" t="s">
        <v>43</v>
      </c>
    </row>
    <row r="1248" spans="1:12">
      <c r="A1248" t="s">
        <v>7</v>
      </c>
      <c r="B1248" t="s">
        <v>51</v>
      </c>
      <c r="C1248" t="s">
        <v>8</v>
      </c>
      <c r="D1248" t="s">
        <v>11</v>
      </c>
      <c r="E1248" t="s">
        <v>28</v>
      </c>
      <c r="F1248" t="s">
        <v>36</v>
      </c>
      <c r="G1248" s="13">
        <v>5</v>
      </c>
      <c r="H1248" s="15">
        <v>8.0449999999999999</v>
      </c>
      <c r="I1248" t="s">
        <v>14</v>
      </c>
      <c r="J1248" t="s">
        <v>15</v>
      </c>
      <c r="K1248" t="s">
        <v>16</v>
      </c>
      <c r="L1248" t="s">
        <v>43</v>
      </c>
    </row>
    <row r="1249" spans="1:12">
      <c r="A1249" t="s">
        <v>32</v>
      </c>
      <c r="B1249" t="s">
        <v>9</v>
      </c>
      <c r="C1249" t="s">
        <v>10</v>
      </c>
      <c r="D1249" t="s">
        <v>41</v>
      </c>
      <c r="E1249" t="s">
        <v>35</v>
      </c>
      <c r="F1249" t="s">
        <v>29</v>
      </c>
      <c r="G1249" s="13">
        <v>5.5</v>
      </c>
      <c r="H1249" s="15">
        <v>8.849499999999999</v>
      </c>
      <c r="I1249" t="s">
        <v>30</v>
      </c>
      <c r="J1249" t="s">
        <v>42</v>
      </c>
      <c r="K1249" t="s">
        <v>25</v>
      </c>
      <c r="L1249" t="s">
        <v>17</v>
      </c>
    </row>
    <row r="1250" spans="1:12">
      <c r="A1250" t="s">
        <v>32</v>
      </c>
      <c r="B1250" t="s">
        <v>9</v>
      </c>
      <c r="C1250" t="s">
        <v>10</v>
      </c>
      <c r="D1250" t="s">
        <v>11</v>
      </c>
      <c r="E1250" t="s">
        <v>21</v>
      </c>
      <c r="F1250" t="s">
        <v>44</v>
      </c>
      <c r="G1250" s="13">
        <v>2.2000000000000002</v>
      </c>
      <c r="H1250" s="15">
        <v>3.5398000000000001</v>
      </c>
      <c r="I1250" t="s">
        <v>30</v>
      </c>
      <c r="J1250" t="s">
        <v>31</v>
      </c>
      <c r="K1250" t="s">
        <v>25</v>
      </c>
      <c r="L1250" t="s">
        <v>17</v>
      </c>
    </row>
    <row r="1251" spans="1:12">
      <c r="A1251" t="s">
        <v>39</v>
      </c>
      <c r="B1251" t="s">
        <v>55</v>
      </c>
      <c r="C1251" t="s">
        <v>8</v>
      </c>
      <c r="D1251" t="s">
        <v>20</v>
      </c>
      <c r="E1251" t="s">
        <v>21</v>
      </c>
      <c r="F1251" t="s">
        <v>44</v>
      </c>
      <c r="G1251" s="13">
        <v>0.8</v>
      </c>
      <c r="H1251" s="15">
        <v>1.2872000000000001</v>
      </c>
      <c r="I1251" t="s">
        <v>23</v>
      </c>
      <c r="J1251" t="s">
        <v>15</v>
      </c>
      <c r="K1251" t="s">
        <v>25</v>
      </c>
      <c r="L1251" t="s">
        <v>43</v>
      </c>
    </row>
    <row r="1252" spans="1:12">
      <c r="A1252" t="s">
        <v>39</v>
      </c>
      <c r="B1252" t="s">
        <v>51</v>
      </c>
      <c r="C1252" t="s">
        <v>8</v>
      </c>
      <c r="D1252" t="s">
        <v>41</v>
      </c>
      <c r="E1252" t="s">
        <v>21</v>
      </c>
      <c r="F1252" t="s">
        <v>36</v>
      </c>
      <c r="G1252" s="13">
        <v>13</v>
      </c>
      <c r="H1252" s="15">
        <v>20.917000000000002</v>
      </c>
      <c r="I1252" t="s">
        <v>30</v>
      </c>
      <c r="J1252" t="s">
        <v>42</v>
      </c>
      <c r="K1252" t="s">
        <v>16</v>
      </c>
      <c r="L1252" t="s">
        <v>43</v>
      </c>
    </row>
    <row r="1253" spans="1:12">
      <c r="A1253" t="s">
        <v>32</v>
      </c>
      <c r="B1253" t="s">
        <v>9</v>
      </c>
      <c r="C1253" t="s">
        <v>10</v>
      </c>
      <c r="D1253" t="s">
        <v>11</v>
      </c>
      <c r="E1253" t="s">
        <v>21</v>
      </c>
      <c r="F1253" t="s">
        <v>36</v>
      </c>
      <c r="G1253" s="13">
        <v>2.4</v>
      </c>
      <c r="H1253" s="15">
        <v>3.8615999999999997</v>
      </c>
      <c r="I1253" t="s">
        <v>23</v>
      </c>
      <c r="J1253" t="s">
        <v>31</v>
      </c>
      <c r="K1253" t="s">
        <v>25</v>
      </c>
      <c r="L1253" t="s">
        <v>17</v>
      </c>
    </row>
    <row r="1254" spans="1:12">
      <c r="A1254" t="s">
        <v>7</v>
      </c>
      <c r="B1254" t="s">
        <v>9</v>
      </c>
      <c r="C1254" t="s">
        <v>78</v>
      </c>
      <c r="D1254" t="s">
        <v>41</v>
      </c>
      <c r="E1254" t="s">
        <v>28</v>
      </c>
      <c r="F1254" t="s">
        <v>13</v>
      </c>
      <c r="G1254" s="13">
        <v>6</v>
      </c>
      <c r="H1254" s="15">
        <v>9.6539999999999999</v>
      </c>
      <c r="I1254" t="s">
        <v>37</v>
      </c>
      <c r="J1254" t="s">
        <v>15</v>
      </c>
      <c r="K1254" t="s">
        <v>16</v>
      </c>
      <c r="L1254" t="s">
        <v>17</v>
      </c>
    </row>
    <row r="1255" spans="1:12">
      <c r="A1255" t="s">
        <v>32</v>
      </c>
      <c r="B1255" t="s">
        <v>51</v>
      </c>
      <c r="C1255" t="s">
        <v>8</v>
      </c>
      <c r="D1255" t="s">
        <v>41</v>
      </c>
      <c r="E1255" t="s">
        <v>35</v>
      </c>
      <c r="F1255" t="s">
        <v>62</v>
      </c>
      <c r="G1255" s="13">
        <v>1</v>
      </c>
      <c r="H1255" s="15">
        <v>1.609</v>
      </c>
      <c r="I1255" t="s">
        <v>14</v>
      </c>
      <c r="J1255" t="s">
        <v>15</v>
      </c>
      <c r="K1255" t="s">
        <v>25</v>
      </c>
      <c r="L1255" t="s">
        <v>43</v>
      </c>
    </row>
    <row r="1256" spans="1:12">
      <c r="A1256" t="s">
        <v>18</v>
      </c>
      <c r="B1256" t="s">
        <v>55</v>
      </c>
      <c r="C1256" t="s">
        <v>8</v>
      </c>
      <c r="D1256" t="s">
        <v>41</v>
      </c>
      <c r="E1256" t="s">
        <v>28</v>
      </c>
      <c r="F1256" t="s">
        <v>36</v>
      </c>
      <c r="G1256" s="13">
        <v>10</v>
      </c>
      <c r="H1256" s="15">
        <v>16.09</v>
      </c>
      <c r="I1256" t="s">
        <v>30</v>
      </c>
      <c r="J1256" t="s">
        <v>42</v>
      </c>
      <c r="K1256" t="s">
        <v>25</v>
      </c>
      <c r="L1256" t="s">
        <v>43</v>
      </c>
    </row>
    <row r="1257" spans="1:12">
      <c r="A1257" t="s">
        <v>7</v>
      </c>
      <c r="B1257" t="s">
        <v>55</v>
      </c>
      <c r="C1257" t="s">
        <v>8</v>
      </c>
      <c r="D1257" t="s">
        <v>20</v>
      </c>
      <c r="E1257" t="s">
        <v>64</v>
      </c>
      <c r="F1257" t="s">
        <v>22</v>
      </c>
      <c r="G1257" s="13">
        <v>11</v>
      </c>
      <c r="H1257" s="15">
        <v>17.698999999999998</v>
      </c>
      <c r="I1257" t="s">
        <v>30</v>
      </c>
      <c r="J1257" t="s">
        <v>15</v>
      </c>
      <c r="K1257" t="s">
        <v>16</v>
      </c>
      <c r="L1257" t="s">
        <v>43</v>
      </c>
    </row>
    <row r="1258" spans="1:12">
      <c r="A1258" t="s">
        <v>32</v>
      </c>
      <c r="B1258" t="s">
        <v>51</v>
      </c>
      <c r="C1258" t="s">
        <v>8</v>
      </c>
      <c r="D1258" t="s">
        <v>11</v>
      </c>
      <c r="E1258" t="s">
        <v>35</v>
      </c>
      <c r="F1258" t="s">
        <v>13</v>
      </c>
      <c r="G1258" s="13">
        <v>6</v>
      </c>
      <c r="H1258" s="15">
        <v>9.6539999999999999</v>
      </c>
      <c r="I1258" t="s">
        <v>30</v>
      </c>
      <c r="J1258" t="s">
        <v>42</v>
      </c>
      <c r="K1258" t="s">
        <v>25</v>
      </c>
      <c r="L1258" t="s">
        <v>43</v>
      </c>
    </row>
    <row r="1259" spans="1:12">
      <c r="A1259" t="s">
        <v>32</v>
      </c>
      <c r="B1259" t="s">
        <v>55</v>
      </c>
      <c r="C1259" t="s">
        <v>8</v>
      </c>
      <c r="D1259" t="s">
        <v>20</v>
      </c>
      <c r="E1259" t="s">
        <v>45</v>
      </c>
      <c r="F1259" t="s">
        <v>29</v>
      </c>
      <c r="G1259" s="13">
        <v>12</v>
      </c>
      <c r="H1259" s="15">
        <v>19.308</v>
      </c>
      <c r="I1259" t="s">
        <v>30</v>
      </c>
      <c r="J1259" t="s">
        <v>15</v>
      </c>
      <c r="K1259" t="s">
        <v>25</v>
      </c>
      <c r="L1259" t="s">
        <v>17</v>
      </c>
    </row>
    <row r="1260" spans="1:12">
      <c r="A1260" t="s">
        <v>32</v>
      </c>
      <c r="B1260" t="s">
        <v>9</v>
      </c>
      <c r="C1260" t="s">
        <v>61</v>
      </c>
      <c r="D1260" t="s">
        <v>20</v>
      </c>
      <c r="E1260" t="s">
        <v>12</v>
      </c>
      <c r="F1260" t="s">
        <v>13</v>
      </c>
      <c r="G1260" s="13">
        <v>19</v>
      </c>
      <c r="H1260" s="15">
        <v>30.570999999999998</v>
      </c>
      <c r="I1260" t="s">
        <v>30</v>
      </c>
      <c r="J1260" t="s">
        <v>31</v>
      </c>
      <c r="K1260" t="s">
        <v>16</v>
      </c>
      <c r="L1260" t="s">
        <v>17</v>
      </c>
    </row>
    <row r="1261" spans="1:12">
      <c r="A1261" t="s">
        <v>32</v>
      </c>
      <c r="B1261" t="s">
        <v>51</v>
      </c>
      <c r="C1261" t="s">
        <v>8</v>
      </c>
      <c r="D1261" t="s">
        <v>11</v>
      </c>
      <c r="E1261" t="s">
        <v>21</v>
      </c>
      <c r="F1261" t="s">
        <v>44</v>
      </c>
      <c r="G1261" s="13">
        <v>3</v>
      </c>
      <c r="H1261" s="15">
        <v>4.827</v>
      </c>
      <c r="I1261" t="s">
        <v>37</v>
      </c>
      <c r="J1261" t="s">
        <v>15</v>
      </c>
      <c r="K1261" t="s">
        <v>25</v>
      </c>
      <c r="L1261" t="s">
        <v>17</v>
      </c>
    </row>
    <row r="1262" spans="1:12">
      <c r="A1262" t="s">
        <v>32</v>
      </c>
      <c r="B1262" t="s">
        <v>9</v>
      </c>
      <c r="C1262" t="s">
        <v>61</v>
      </c>
      <c r="D1262" t="s">
        <v>41</v>
      </c>
      <c r="E1262" t="s">
        <v>28</v>
      </c>
      <c r="F1262" t="s">
        <v>36</v>
      </c>
      <c r="G1262" s="13">
        <v>1</v>
      </c>
      <c r="H1262" s="15">
        <v>1.609</v>
      </c>
      <c r="I1262" t="s">
        <v>23</v>
      </c>
      <c r="J1262" t="s">
        <v>24</v>
      </c>
      <c r="K1262" t="s">
        <v>25</v>
      </c>
      <c r="L1262" t="s">
        <v>17</v>
      </c>
    </row>
    <row r="1263" spans="1:12">
      <c r="A1263" t="s">
        <v>26</v>
      </c>
      <c r="B1263" t="s">
        <v>9</v>
      </c>
      <c r="C1263" t="s">
        <v>8</v>
      </c>
      <c r="D1263" t="s">
        <v>20</v>
      </c>
      <c r="E1263" t="s">
        <v>45</v>
      </c>
      <c r="F1263" t="s">
        <v>13</v>
      </c>
      <c r="G1263" s="13">
        <v>20</v>
      </c>
      <c r="H1263" s="15">
        <v>32.18</v>
      </c>
      <c r="I1263" t="s">
        <v>37</v>
      </c>
      <c r="J1263" t="s">
        <v>15</v>
      </c>
      <c r="K1263" t="s">
        <v>25</v>
      </c>
      <c r="L1263" t="s">
        <v>43</v>
      </c>
    </row>
    <row r="1264" spans="1:12">
      <c r="A1264" t="s">
        <v>26</v>
      </c>
      <c r="B1264" t="s">
        <v>55</v>
      </c>
      <c r="C1264" t="s">
        <v>8</v>
      </c>
      <c r="D1264" t="s">
        <v>41</v>
      </c>
      <c r="E1264" t="s">
        <v>12</v>
      </c>
      <c r="F1264" t="s">
        <v>36</v>
      </c>
      <c r="G1264" s="13">
        <v>3</v>
      </c>
      <c r="H1264" s="15">
        <v>4.827</v>
      </c>
      <c r="I1264" t="s">
        <v>30</v>
      </c>
      <c r="J1264" t="s">
        <v>15</v>
      </c>
      <c r="K1264" t="s">
        <v>25</v>
      </c>
      <c r="L1264" t="s">
        <v>17</v>
      </c>
    </row>
    <row r="1265" spans="1:12">
      <c r="A1265" t="s">
        <v>39</v>
      </c>
      <c r="B1265" t="s">
        <v>51</v>
      </c>
      <c r="C1265" t="s">
        <v>8</v>
      </c>
      <c r="D1265" t="s">
        <v>27</v>
      </c>
      <c r="E1265" t="s">
        <v>21</v>
      </c>
      <c r="F1265" t="s">
        <v>29</v>
      </c>
      <c r="G1265" s="13">
        <v>46</v>
      </c>
      <c r="H1265" s="15">
        <v>74.013999999999996</v>
      </c>
      <c r="I1265" t="s">
        <v>30</v>
      </c>
      <c r="J1265" t="s">
        <v>31</v>
      </c>
      <c r="K1265" t="s">
        <v>25</v>
      </c>
      <c r="L1265" t="s">
        <v>43</v>
      </c>
    </row>
    <row r="1266" spans="1:12">
      <c r="A1266" t="s">
        <v>18</v>
      </c>
      <c r="B1266" t="s">
        <v>51</v>
      </c>
      <c r="C1266" t="s">
        <v>8</v>
      </c>
      <c r="D1266" t="s">
        <v>11</v>
      </c>
      <c r="E1266" t="s">
        <v>12</v>
      </c>
      <c r="F1266" t="s">
        <v>36</v>
      </c>
      <c r="G1266" s="13">
        <v>4</v>
      </c>
      <c r="H1266" s="15">
        <v>6.4359999999999999</v>
      </c>
      <c r="I1266" t="s">
        <v>30</v>
      </c>
      <c r="J1266" t="s">
        <v>38</v>
      </c>
      <c r="K1266" t="s">
        <v>25</v>
      </c>
      <c r="L1266" t="s">
        <v>43</v>
      </c>
    </row>
    <row r="1267" spans="1:12">
      <c r="A1267" t="s">
        <v>18</v>
      </c>
      <c r="B1267" t="s">
        <v>51</v>
      </c>
      <c r="C1267" t="s">
        <v>8</v>
      </c>
      <c r="D1267" t="s">
        <v>27</v>
      </c>
      <c r="E1267" t="s">
        <v>12</v>
      </c>
      <c r="F1267" t="s">
        <v>66</v>
      </c>
      <c r="G1267" s="13">
        <v>12</v>
      </c>
      <c r="H1267" s="15">
        <v>19.308</v>
      </c>
      <c r="I1267" t="s">
        <v>37</v>
      </c>
      <c r="J1267" t="s">
        <v>42</v>
      </c>
      <c r="K1267" t="s">
        <v>25</v>
      </c>
      <c r="L1267" t="s">
        <v>43</v>
      </c>
    </row>
    <row r="1268" spans="1:12">
      <c r="A1268" t="s">
        <v>26</v>
      </c>
      <c r="B1268" t="s">
        <v>51</v>
      </c>
      <c r="C1268" t="s">
        <v>8</v>
      </c>
      <c r="D1268" t="s">
        <v>11</v>
      </c>
      <c r="E1268" t="s">
        <v>64</v>
      </c>
      <c r="F1268" t="s">
        <v>44</v>
      </c>
      <c r="G1268" s="13">
        <v>1.6</v>
      </c>
      <c r="H1268" s="15">
        <v>2.5744000000000002</v>
      </c>
      <c r="I1268" t="s">
        <v>23</v>
      </c>
      <c r="J1268" t="s">
        <v>42</v>
      </c>
      <c r="K1268" t="s">
        <v>25</v>
      </c>
      <c r="L1268" t="s">
        <v>43</v>
      </c>
    </row>
    <row r="1269" spans="1:12">
      <c r="A1269" t="s">
        <v>7</v>
      </c>
      <c r="B1269" t="s">
        <v>51</v>
      </c>
      <c r="C1269" t="s">
        <v>8</v>
      </c>
      <c r="D1269" t="s">
        <v>27</v>
      </c>
      <c r="E1269" t="s">
        <v>35</v>
      </c>
      <c r="F1269" t="s">
        <v>66</v>
      </c>
      <c r="G1269" s="13">
        <v>49</v>
      </c>
      <c r="H1269" s="15">
        <v>78.840999999999994</v>
      </c>
      <c r="I1269" t="s">
        <v>37</v>
      </c>
      <c r="J1269" t="s">
        <v>15</v>
      </c>
      <c r="K1269" t="s">
        <v>25</v>
      </c>
      <c r="L1269" t="s">
        <v>43</v>
      </c>
    </row>
    <row r="1270" spans="1:12">
      <c r="A1270" t="s">
        <v>26</v>
      </c>
      <c r="B1270" t="s">
        <v>51</v>
      </c>
      <c r="C1270" t="s">
        <v>8</v>
      </c>
      <c r="D1270" t="s">
        <v>41</v>
      </c>
      <c r="E1270" t="s">
        <v>21</v>
      </c>
      <c r="F1270" t="s">
        <v>22</v>
      </c>
      <c r="G1270" s="13">
        <v>6</v>
      </c>
      <c r="H1270" s="15">
        <v>9.6539999999999999</v>
      </c>
      <c r="I1270" t="s">
        <v>30</v>
      </c>
      <c r="J1270" t="s">
        <v>42</v>
      </c>
      <c r="K1270" t="s">
        <v>16</v>
      </c>
      <c r="L1270" t="s">
        <v>43</v>
      </c>
    </row>
    <row r="1271" spans="1:12">
      <c r="A1271" t="s">
        <v>39</v>
      </c>
      <c r="B1271" t="s">
        <v>51</v>
      </c>
      <c r="C1271" t="s">
        <v>8</v>
      </c>
      <c r="D1271" t="s">
        <v>47</v>
      </c>
      <c r="E1271" t="s">
        <v>64</v>
      </c>
      <c r="F1271" t="s">
        <v>36</v>
      </c>
      <c r="G1271" s="13">
        <v>1.3</v>
      </c>
      <c r="H1271" s="15">
        <v>2.0916999999999999</v>
      </c>
      <c r="I1271" t="s">
        <v>23</v>
      </c>
      <c r="J1271" t="s">
        <v>31</v>
      </c>
      <c r="K1271" t="s">
        <v>25</v>
      </c>
      <c r="L1271" t="s">
        <v>43</v>
      </c>
    </row>
    <row r="1272" spans="1:12">
      <c r="A1272" t="s">
        <v>26</v>
      </c>
      <c r="B1272" t="s">
        <v>51</v>
      </c>
      <c r="C1272" t="s">
        <v>8</v>
      </c>
      <c r="D1272" t="s">
        <v>11</v>
      </c>
      <c r="E1272" t="s">
        <v>35</v>
      </c>
      <c r="F1272" t="s">
        <v>22</v>
      </c>
      <c r="G1272" s="13">
        <v>6</v>
      </c>
      <c r="H1272" s="15">
        <v>9.6539999999999999</v>
      </c>
      <c r="I1272" t="s">
        <v>30</v>
      </c>
      <c r="J1272" t="s">
        <v>42</v>
      </c>
      <c r="K1272" t="s">
        <v>16</v>
      </c>
      <c r="L1272" t="s">
        <v>17</v>
      </c>
    </row>
    <row r="1273" spans="1:12">
      <c r="A1273" t="s">
        <v>39</v>
      </c>
      <c r="B1273" t="s">
        <v>9</v>
      </c>
      <c r="C1273" t="s">
        <v>8</v>
      </c>
      <c r="D1273" t="s">
        <v>20</v>
      </c>
      <c r="E1273" t="s">
        <v>12</v>
      </c>
      <c r="F1273" t="s">
        <v>8</v>
      </c>
      <c r="G1273" s="13" t="s">
        <v>8</v>
      </c>
      <c r="H1273" s="15" t="s">
        <v>8</v>
      </c>
      <c r="I1273" t="s">
        <v>23</v>
      </c>
      <c r="J1273" t="s">
        <v>42</v>
      </c>
      <c r="K1273" t="s">
        <v>25</v>
      </c>
      <c r="L1273" t="s">
        <v>43</v>
      </c>
    </row>
    <row r="1274" spans="1:12">
      <c r="A1274" t="s">
        <v>18</v>
      </c>
      <c r="B1274" t="s">
        <v>55</v>
      </c>
      <c r="C1274" t="s">
        <v>8</v>
      </c>
      <c r="D1274" t="s">
        <v>41</v>
      </c>
      <c r="E1274" t="s">
        <v>21</v>
      </c>
      <c r="F1274" t="s">
        <v>44</v>
      </c>
      <c r="G1274" s="13">
        <v>1</v>
      </c>
      <c r="H1274" s="15">
        <v>1.609</v>
      </c>
      <c r="I1274" t="s">
        <v>23</v>
      </c>
      <c r="J1274" t="s">
        <v>31</v>
      </c>
      <c r="K1274" t="s">
        <v>16</v>
      </c>
      <c r="L1274" t="s">
        <v>43</v>
      </c>
    </row>
    <row r="1275" spans="1:12">
      <c r="A1275" t="s">
        <v>7</v>
      </c>
      <c r="B1275" t="s">
        <v>55</v>
      </c>
      <c r="C1275" t="s">
        <v>8</v>
      </c>
      <c r="D1275" t="s">
        <v>27</v>
      </c>
      <c r="E1275" t="s">
        <v>28</v>
      </c>
      <c r="F1275" t="s">
        <v>44</v>
      </c>
      <c r="G1275" s="13" t="s">
        <v>8</v>
      </c>
      <c r="H1275" s="15" t="s">
        <v>8</v>
      </c>
      <c r="I1275" t="s">
        <v>23</v>
      </c>
      <c r="J1275" t="s">
        <v>31</v>
      </c>
      <c r="K1275" t="s">
        <v>25</v>
      </c>
      <c r="L1275" t="s">
        <v>17</v>
      </c>
    </row>
    <row r="1276" spans="1:12">
      <c r="A1276" t="s">
        <v>58</v>
      </c>
      <c r="B1276" t="s">
        <v>51</v>
      </c>
      <c r="C1276" t="s">
        <v>8</v>
      </c>
      <c r="D1276" t="s">
        <v>20</v>
      </c>
      <c r="E1276" t="s">
        <v>12</v>
      </c>
      <c r="F1276" t="s">
        <v>22</v>
      </c>
      <c r="G1276" s="13">
        <v>2</v>
      </c>
      <c r="H1276" s="15">
        <v>3.218</v>
      </c>
      <c r="I1276" t="s">
        <v>23</v>
      </c>
      <c r="J1276" t="s">
        <v>15</v>
      </c>
      <c r="K1276" t="s">
        <v>25</v>
      </c>
      <c r="L1276" t="s">
        <v>43</v>
      </c>
    </row>
    <row r="1277" spans="1:12">
      <c r="A1277" t="s">
        <v>39</v>
      </c>
      <c r="B1277" t="s">
        <v>51</v>
      </c>
      <c r="C1277" t="s">
        <v>8</v>
      </c>
      <c r="D1277" t="s">
        <v>11</v>
      </c>
      <c r="E1277" t="s">
        <v>35</v>
      </c>
      <c r="F1277" t="s">
        <v>36</v>
      </c>
      <c r="G1277" s="13">
        <v>5.3</v>
      </c>
      <c r="H1277" s="15">
        <v>8.5276999999999994</v>
      </c>
      <c r="I1277" t="s">
        <v>14</v>
      </c>
      <c r="J1277" t="s">
        <v>15</v>
      </c>
      <c r="K1277" t="s">
        <v>25</v>
      </c>
      <c r="L1277" t="s">
        <v>43</v>
      </c>
    </row>
    <row r="1278" spans="1:12">
      <c r="A1278" t="s">
        <v>18</v>
      </c>
      <c r="B1278" t="s">
        <v>9</v>
      </c>
      <c r="C1278" t="s">
        <v>61</v>
      </c>
      <c r="D1278" t="s">
        <v>20</v>
      </c>
      <c r="E1278" t="s">
        <v>12</v>
      </c>
      <c r="F1278" t="s">
        <v>22</v>
      </c>
      <c r="G1278" s="13">
        <v>10</v>
      </c>
      <c r="H1278" s="15">
        <v>16.09</v>
      </c>
      <c r="I1278" t="s">
        <v>37</v>
      </c>
      <c r="J1278" t="s">
        <v>42</v>
      </c>
      <c r="K1278" t="s">
        <v>25</v>
      </c>
      <c r="L1278" t="s">
        <v>43</v>
      </c>
    </row>
    <row r="1279" spans="1:12">
      <c r="A1279" t="s">
        <v>58</v>
      </c>
      <c r="B1279" t="s">
        <v>51</v>
      </c>
      <c r="C1279" t="s">
        <v>8</v>
      </c>
      <c r="D1279" t="s">
        <v>11</v>
      </c>
      <c r="E1279" t="s">
        <v>28</v>
      </c>
      <c r="F1279" t="s">
        <v>66</v>
      </c>
      <c r="G1279" s="13">
        <v>45.1</v>
      </c>
      <c r="H1279" s="15">
        <v>72.565899999999999</v>
      </c>
      <c r="I1279" t="s">
        <v>30</v>
      </c>
      <c r="J1279" t="s">
        <v>15</v>
      </c>
      <c r="K1279" t="s">
        <v>16</v>
      </c>
      <c r="L1279" t="s">
        <v>43</v>
      </c>
    </row>
    <row r="1280" spans="1:12">
      <c r="A1280" t="s">
        <v>18</v>
      </c>
      <c r="B1280" t="s">
        <v>51</v>
      </c>
      <c r="C1280" t="s">
        <v>8</v>
      </c>
      <c r="D1280" t="s">
        <v>20</v>
      </c>
      <c r="E1280" t="s">
        <v>45</v>
      </c>
      <c r="F1280" t="s">
        <v>44</v>
      </c>
      <c r="G1280" s="13">
        <v>0.5</v>
      </c>
      <c r="H1280" s="15">
        <v>0.80449999999999999</v>
      </c>
      <c r="I1280" t="s">
        <v>23</v>
      </c>
      <c r="J1280" t="s">
        <v>42</v>
      </c>
      <c r="K1280" t="s">
        <v>25</v>
      </c>
      <c r="L1280" t="s">
        <v>43</v>
      </c>
    </row>
    <row r="1281" spans="1:12">
      <c r="A1281" t="s">
        <v>18</v>
      </c>
      <c r="B1281" t="s">
        <v>9</v>
      </c>
      <c r="C1281" t="s">
        <v>60</v>
      </c>
      <c r="D1281" t="s">
        <v>11</v>
      </c>
      <c r="E1281" t="s">
        <v>35</v>
      </c>
      <c r="F1281" t="s">
        <v>44</v>
      </c>
      <c r="G1281" s="13">
        <v>3</v>
      </c>
      <c r="H1281" s="15">
        <v>4.827</v>
      </c>
      <c r="I1281" t="s">
        <v>14</v>
      </c>
      <c r="J1281" t="s">
        <v>42</v>
      </c>
      <c r="K1281" t="s">
        <v>16</v>
      </c>
      <c r="L1281" t="s">
        <v>43</v>
      </c>
    </row>
    <row r="1282" spans="1:12">
      <c r="A1282" t="s">
        <v>58</v>
      </c>
      <c r="B1282" t="s">
        <v>8</v>
      </c>
      <c r="C1282" t="s">
        <v>8</v>
      </c>
      <c r="D1282" t="s">
        <v>8</v>
      </c>
      <c r="E1282" t="s">
        <v>8</v>
      </c>
      <c r="F1282" t="s">
        <v>8</v>
      </c>
      <c r="G1282" s="13" t="s">
        <v>8</v>
      </c>
      <c r="H1282" s="15" t="s">
        <v>8</v>
      </c>
      <c r="I1282" t="s">
        <v>8</v>
      </c>
      <c r="J1282" t="s">
        <v>38</v>
      </c>
      <c r="K1282" t="s">
        <v>25</v>
      </c>
      <c r="L1282" t="s">
        <v>17</v>
      </c>
    </row>
    <row r="1283" spans="1:12">
      <c r="A1283" t="s">
        <v>18</v>
      </c>
      <c r="B1283" t="s">
        <v>51</v>
      </c>
      <c r="C1283" t="s">
        <v>8</v>
      </c>
      <c r="D1283" t="s">
        <v>11</v>
      </c>
      <c r="E1283" t="s">
        <v>21</v>
      </c>
      <c r="F1283" t="s">
        <v>44</v>
      </c>
      <c r="G1283" s="13">
        <v>1.4</v>
      </c>
      <c r="H1283" s="15">
        <v>2.2525999999999997</v>
      </c>
      <c r="I1283" t="s">
        <v>14</v>
      </c>
      <c r="J1283" t="s">
        <v>38</v>
      </c>
      <c r="K1283" t="s">
        <v>25</v>
      </c>
      <c r="L1283" t="s">
        <v>17</v>
      </c>
    </row>
    <row r="1284" spans="1:12">
      <c r="A1284" t="s">
        <v>18</v>
      </c>
      <c r="B1284" t="s">
        <v>57</v>
      </c>
      <c r="C1284" t="s">
        <v>8</v>
      </c>
      <c r="D1284" t="s">
        <v>72</v>
      </c>
      <c r="E1284" t="s">
        <v>12</v>
      </c>
      <c r="F1284" t="s">
        <v>13</v>
      </c>
      <c r="G1284" s="13">
        <v>24</v>
      </c>
      <c r="H1284" s="15">
        <v>38.616</v>
      </c>
      <c r="I1284" t="s">
        <v>30</v>
      </c>
      <c r="J1284" t="s">
        <v>38</v>
      </c>
      <c r="K1284" t="s">
        <v>25</v>
      </c>
      <c r="L1284" t="s">
        <v>17</v>
      </c>
    </row>
    <row r="1285" spans="1:12">
      <c r="A1285" t="s">
        <v>58</v>
      </c>
      <c r="B1285" t="s">
        <v>8</v>
      </c>
      <c r="C1285" t="s">
        <v>8</v>
      </c>
      <c r="D1285" t="s">
        <v>8</v>
      </c>
      <c r="E1285" t="s">
        <v>8</v>
      </c>
      <c r="F1285" t="s">
        <v>8</v>
      </c>
      <c r="G1285" s="13" t="s">
        <v>8</v>
      </c>
      <c r="H1285" s="15" t="s">
        <v>8</v>
      </c>
      <c r="I1285" t="s">
        <v>8</v>
      </c>
      <c r="J1285" t="s">
        <v>24</v>
      </c>
      <c r="K1285" t="s">
        <v>25</v>
      </c>
      <c r="L1285" t="s">
        <v>43</v>
      </c>
    </row>
    <row r="1286" spans="1:12">
      <c r="A1286" t="s">
        <v>39</v>
      </c>
      <c r="B1286" t="s">
        <v>51</v>
      </c>
      <c r="C1286" t="s">
        <v>8</v>
      </c>
      <c r="D1286" t="s">
        <v>41</v>
      </c>
      <c r="E1286" t="s">
        <v>12</v>
      </c>
      <c r="F1286" t="s">
        <v>36</v>
      </c>
      <c r="G1286" s="13">
        <v>11</v>
      </c>
      <c r="H1286" s="15">
        <v>17.698999999999998</v>
      </c>
      <c r="I1286" t="s">
        <v>30</v>
      </c>
      <c r="J1286" t="s">
        <v>15</v>
      </c>
      <c r="K1286" t="s">
        <v>16</v>
      </c>
      <c r="L1286" t="s">
        <v>17</v>
      </c>
    </row>
    <row r="1287" spans="1:12">
      <c r="A1287" t="s">
        <v>18</v>
      </c>
      <c r="B1287" t="s">
        <v>9</v>
      </c>
      <c r="C1287" t="s">
        <v>56</v>
      </c>
      <c r="D1287" t="s">
        <v>20</v>
      </c>
      <c r="E1287" t="s">
        <v>33</v>
      </c>
      <c r="F1287" t="s">
        <v>22</v>
      </c>
      <c r="G1287" s="13">
        <v>2</v>
      </c>
      <c r="H1287" s="15">
        <v>3.218</v>
      </c>
      <c r="I1287" t="s">
        <v>23</v>
      </c>
      <c r="J1287" t="s">
        <v>42</v>
      </c>
      <c r="K1287" t="s">
        <v>25</v>
      </c>
      <c r="L1287" t="s">
        <v>43</v>
      </c>
    </row>
    <row r="1288" spans="1:12">
      <c r="A1288" t="s">
        <v>26</v>
      </c>
      <c r="B1288" t="s">
        <v>9</v>
      </c>
      <c r="C1288" t="s">
        <v>56</v>
      </c>
      <c r="D1288" t="s">
        <v>41</v>
      </c>
      <c r="E1288" t="s">
        <v>21</v>
      </c>
      <c r="F1288" t="s">
        <v>29</v>
      </c>
      <c r="G1288" s="13">
        <v>2</v>
      </c>
      <c r="H1288" s="15">
        <v>3.218</v>
      </c>
      <c r="I1288" t="s">
        <v>23</v>
      </c>
      <c r="J1288" t="s">
        <v>42</v>
      </c>
      <c r="K1288" t="s">
        <v>25</v>
      </c>
      <c r="L1288" t="s">
        <v>17</v>
      </c>
    </row>
    <row r="1289" spans="1:12">
      <c r="A1289" t="s">
        <v>26</v>
      </c>
      <c r="B1289" t="s">
        <v>9</v>
      </c>
      <c r="C1289" t="s">
        <v>60</v>
      </c>
      <c r="D1289" t="s">
        <v>47</v>
      </c>
      <c r="E1289" t="s">
        <v>45</v>
      </c>
      <c r="F1289" t="s">
        <v>22</v>
      </c>
      <c r="G1289" s="13">
        <v>1.4</v>
      </c>
      <c r="H1289" s="15">
        <v>2.2525999999999997</v>
      </c>
      <c r="I1289" t="s">
        <v>23</v>
      </c>
      <c r="J1289" t="s">
        <v>15</v>
      </c>
      <c r="K1289" t="s">
        <v>16</v>
      </c>
      <c r="L1289" t="s">
        <v>43</v>
      </c>
    </row>
    <row r="1290" spans="1:12">
      <c r="A1290" t="s">
        <v>39</v>
      </c>
      <c r="B1290" t="s">
        <v>51</v>
      </c>
      <c r="C1290" t="s">
        <v>8</v>
      </c>
      <c r="D1290" t="s">
        <v>41</v>
      </c>
      <c r="E1290" t="s">
        <v>28</v>
      </c>
      <c r="F1290" t="s">
        <v>22</v>
      </c>
      <c r="G1290" s="13">
        <v>15</v>
      </c>
      <c r="H1290" s="15">
        <v>24.134999999999998</v>
      </c>
      <c r="I1290" t="s">
        <v>30</v>
      </c>
      <c r="J1290" t="s">
        <v>38</v>
      </c>
      <c r="K1290" t="s">
        <v>16</v>
      </c>
      <c r="L1290" t="s">
        <v>43</v>
      </c>
    </row>
    <row r="1291" spans="1:12">
      <c r="A1291" t="s">
        <v>39</v>
      </c>
      <c r="B1291" t="s">
        <v>9</v>
      </c>
      <c r="C1291" t="s">
        <v>70</v>
      </c>
      <c r="D1291" t="s">
        <v>27</v>
      </c>
      <c r="E1291" t="s">
        <v>28</v>
      </c>
      <c r="F1291" t="s">
        <v>22</v>
      </c>
      <c r="G1291" s="13">
        <v>14</v>
      </c>
      <c r="H1291" s="15">
        <v>22.526</v>
      </c>
      <c r="I1291" t="s">
        <v>30</v>
      </c>
      <c r="J1291" t="s">
        <v>31</v>
      </c>
      <c r="K1291" t="s">
        <v>16</v>
      </c>
      <c r="L1291" t="s">
        <v>17</v>
      </c>
    </row>
    <row r="1292" spans="1:12">
      <c r="A1292" t="s">
        <v>26</v>
      </c>
      <c r="B1292" t="s">
        <v>51</v>
      </c>
      <c r="C1292" t="s">
        <v>8</v>
      </c>
      <c r="D1292" t="s">
        <v>20</v>
      </c>
      <c r="E1292" t="s">
        <v>35</v>
      </c>
      <c r="F1292" t="s">
        <v>13</v>
      </c>
      <c r="G1292" s="13">
        <v>40</v>
      </c>
      <c r="H1292" s="15">
        <v>64.36</v>
      </c>
      <c r="I1292" t="s">
        <v>30</v>
      </c>
      <c r="J1292" t="s">
        <v>31</v>
      </c>
      <c r="K1292" t="s">
        <v>25</v>
      </c>
      <c r="L1292" t="s">
        <v>43</v>
      </c>
    </row>
    <row r="1293" spans="1:12">
      <c r="A1293" t="s">
        <v>7</v>
      </c>
      <c r="B1293" t="s">
        <v>9</v>
      </c>
      <c r="C1293" t="s">
        <v>48</v>
      </c>
      <c r="D1293" t="s">
        <v>41</v>
      </c>
      <c r="E1293" t="s">
        <v>28</v>
      </c>
      <c r="F1293" t="s">
        <v>13</v>
      </c>
      <c r="G1293" s="13">
        <v>17.899999999999999</v>
      </c>
      <c r="H1293" s="15">
        <v>28.801099999999998</v>
      </c>
      <c r="I1293" t="s">
        <v>37</v>
      </c>
      <c r="J1293" t="s">
        <v>24</v>
      </c>
      <c r="K1293" t="s">
        <v>25</v>
      </c>
      <c r="L1293" t="s">
        <v>17</v>
      </c>
    </row>
    <row r="1294" spans="1:12">
      <c r="A1294" t="s">
        <v>7</v>
      </c>
      <c r="B1294" t="s">
        <v>9</v>
      </c>
      <c r="C1294" t="s">
        <v>71</v>
      </c>
      <c r="D1294" t="s">
        <v>11</v>
      </c>
      <c r="E1294" t="s">
        <v>12</v>
      </c>
      <c r="F1294" t="s">
        <v>44</v>
      </c>
      <c r="G1294" s="13">
        <v>1.3</v>
      </c>
      <c r="H1294" s="15">
        <v>2.0916999999999999</v>
      </c>
      <c r="I1294" t="s">
        <v>23</v>
      </c>
      <c r="J1294" t="s">
        <v>31</v>
      </c>
      <c r="K1294" t="s">
        <v>25</v>
      </c>
      <c r="L1294" t="s">
        <v>17</v>
      </c>
    </row>
    <row r="1295" spans="1:12">
      <c r="A1295" t="s">
        <v>39</v>
      </c>
      <c r="B1295" t="s">
        <v>9</v>
      </c>
      <c r="C1295" t="s">
        <v>50</v>
      </c>
      <c r="D1295" t="s">
        <v>11</v>
      </c>
      <c r="E1295" t="s">
        <v>12</v>
      </c>
      <c r="F1295" t="s">
        <v>22</v>
      </c>
      <c r="G1295" s="13">
        <v>3</v>
      </c>
      <c r="H1295" s="15">
        <v>4.827</v>
      </c>
      <c r="I1295" t="s">
        <v>23</v>
      </c>
      <c r="J1295" t="s">
        <v>42</v>
      </c>
      <c r="K1295" t="s">
        <v>25</v>
      </c>
      <c r="L1295" t="s">
        <v>17</v>
      </c>
    </row>
    <row r="1296" spans="1:12">
      <c r="A1296" t="s">
        <v>7</v>
      </c>
      <c r="B1296" t="s">
        <v>9</v>
      </c>
      <c r="C1296" t="s">
        <v>95</v>
      </c>
      <c r="D1296" t="s">
        <v>11</v>
      </c>
      <c r="E1296" t="s">
        <v>12</v>
      </c>
      <c r="F1296" t="s">
        <v>29</v>
      </c>
      <c r="G1296" s="13">
        <v>24</v>
      </c>
      <c r="H1296" s="15">
        <v>38.616</v>
      </c>
      <c r="I1296" t="s">
        <v>52</v>
      </c>
      <c r="J1296" t="s">
        <v>15</v>
      </c>
      <c r="K1296" t="s">
        <v>25</v>
      </c>
      <c r="L1296" t="s">
        <v>17</v>
      </c>
    </row>
    <row r="1297" spans="1:12">
      <c r="A1297" t="s">
        <v>39</v>
      </c>
      <c r="B1297" t="s">
        <v>9</v>
      </c>
      <c r="C1297" t="s">
        <v>56</v>
      </c>
      <c r="D1297" t="s">
        <v>20</v>
      </c>
      <c r="E1297" t="s">
        <v>35</v>
      </c>
      <c r="F1297" t="s">
        <v>36</v>
      </c>
      <c r="G1297" s="13" t="s">
        <v>8</v>
      </c>
      <c r="H1297" s="15" t="s">
        <v>8</v>
      </c>
      <c r="I1297" t="s">
        <v>23</v>
      </c>
      <c r="J1297" t="s">
        <v>15</v>
      </c>
      <c r="K1297" t="s">
        <v>25</v>
      </c>
      <c r="L1297" t="s">
        <v>43</v>
      </c>
    </row>
    <row r="1298" spans="1:12">
      <c r="A1298" t="s">
        <v>39</v>
      </c>
      <c r="B1298" t="s">
        <v>9</v>
      </c>
      <c r="C1298" t="s">
        <v>10</v>
      </c>
      <c r="D1298" t="s">
        <v>11</v>
      </c>
      <c r="E1298" t="s">
        <v>12</v>
      </c>
      <c r="F1298" t="s">
        <v>36</v>
      </c>
      <c r="G1298" s="13">
        <v>1</v>
      </c>
      <c r="H1298" s="15">
        <v>1.609</v>
      </c>
      <c r="I1298" s="2" t="s">
        <v>49</v>
      </c>
      <c r="J1298" t="s">
        <v>31</v>
      </c>
      <c r="K1298" t="s">
        <v>16</v>
      </c>
      <c r="L1298" t="s">
        <v>17</v>
      </c>
    </row>
    <row r="1299" spans="1:12">
      <c r="A1299" t="s">
        <v>39</v>
      </c>
      <c r="B1299" t="s">
        <v>9</v>
      </c>
      <c r="C1299" t="s">
        <v>85</v>
      </c>
      <c r="D1299" t="s">
        <v>41</v>
      </c>
      <c r="E1299" t="s">
        <v>35</v>
      </c>
      <c r="F1299" t="s">
        <v>13</v>
      </c>
      <c r="G1299" s="13">
        <v>12</v>
      </c>
      <c r="H1299" s="15">
        <v>19.308</v>
      </c>
      <c r="I1299" t="s">
        <v>30</v>
      </c>
      <c r="J1299" t="s">
        <v>15</v>
      </c>
      <c r="K1299" t="s">
        <v>25</v>
      </c>
      <c r="L1299" t="s">
        <v>17</v>
      </c>
    </row>
    <row r="1300" spans="1:12">
      <c r="A1300" t="s">
        <v>7</v>
      </c>
      <c r="B1300" t="s">
        <v>9</v>
      </c>
      <c r="C1300" t="s">
        <v>69</v>
      </c>
      <c r="D1300" t="s">
        <v>41</v>
      </c>
      <c r="E1300" t="s">
        <v>12</v>
      </c>
      <c r="F1300" t="s">
        <v>22</v>
      </c>
      <c r="G1300" s="13">
        <v>4.3</v>
      </c>
      <c r="H1300" s="15">
        <v>6.9186999999999994</v>
      </c>
      <c r="I1300" t="s">
        <v>30</v>
      </c>
      <c r="J1300" t="s">
        <v>42</v>
      </c>
      <c r="K1300" t="s">
        <v>16</v>
      </c>
      <c r="L1300" t="s">
        <v>17</v>
      </c>
    </row>
    <row r="1301" spans="1:12">
      <c r="A1301" t="s">
        <v>7</v>
      </c>
      <c r="B1301" t="s">
        <v>51</v>
      </c>
      <c r="C1301" t="s">
        <v>8</v>
      </c>
      <c r="D1301" t="s">
        <v>11</v>
      </c>
      <c r="E1301" t="s">
        <v>21</v>
      </c>
      <c r="F1301" t="s">
        <v>29</v>
      </c>
      <c r="G1301" s="13">
        <v>30</v>
      </c>
      <c r="H1301" s="15">
        <v>48.269999999999996</v>
      </c>
      <c r="I1301" t="s">
        <v>30</v>
      </c>
      <c r="J1301" t="s">
        <v>42</v>
      </c>
      <c r="K1301" t="s">
        <v>25</v>
      </c>
      <c r="L1301" t="s">
        <v>17</v>
      </c>
    </row>
    <row r="1302" spans="1:12">
      <c r="A1302" t="s">
        <v>32</v>
      </c>
      <c r="B1302" t="s">
        <v>9</v>
      </c>
      <c r="C1302" t="s">
        <v>69</v>
      </c>
      <c r="D1302" t="s">
        <v>27</v>
      </c>
      <c r="E1302" t="s">
        <v>28</v>
      </c>
      <c r="F1302" t="s">
        <v>29</v>
      </c>
      <c r="G1302" s="13">
        <v>8</v>
      </c>
      <c r="H1302" s="15">
        <v>12.872</v>
      </c>
      <c r="I1302" t="s">
        <v>52</v>
      </c>
      <c r="J1302" t="s">
        <v>31</v>
      </c>
      <c r="K1302" t="s">
        <v>16</v>
      </c>
      <c r="L1302" t="s">
        <v>17</v>
      </c>
    </row>
    <row r="1303" spans="1:12">
      <c r="A1303" t="s">
        <v>32</v>
      </c>
      <c r="B1303" t="s">
        <v>9</v>
      </c>
      <c r="C1303" t="s">
        <v>10</v>
      </c>
      <c r="D1303" t="s">
        <v>27</v>
      </c>
      <c r="E1303" t="s">
        <v>12</v>
      </c>
      <c r="F1303" t="s">
        <v>36</v>
      </c>
      <c r="G1303" s="13">
        <v>9</v>
      </c>
      <c r="H1303" s="15">
        <v>14.481</v>
      </c>
      <c r="I1303" t="s">
        <v>30</v>
      </c>
      <c r="J1303" t="s">
        <v>38</v>
      </c>
      <c r="K1303" t="s">
        <v>25</v>
      </c>
      <c r="L1303" t="s">
        <v>17</v>
      </c>
    </row>
    <row r="1304" spans="1:12">
      <c r="A1304" t="s">
        <v>18</v>
      </c>
      <c r="B1304" t="s">
        <v>9</v>
      </c>
      <c r="C1304" t="s">
        <v>61</v>
      </c>
      <c r="D1304" t="s">
        <v>11</v>
      </c>
      <c r="E1304" t="s">
        <v>21</v>
      </c>
      <c r="F1304" t="s">
        <v>22</v>
      </c>
      <c r="G1304" s="13">
        <v>12</v>
      </c>
      <c r="H1304" s="15">
        <v>19.308</v>
      </c>
      <c r="I1304" t="s">
        <v>87</v>
      </c>
      <c r="J1304" t="s">
        <v>42</v>
      </c>
      <c r="K1304" t="s">
        <v>25</v>
      </c>
      <c r="L1304" t="s">
        <v>17</v>
      </c>
    </row>
    <row r="1305" spans="1:12">
      <c r="A1305" t="s">
        <v>39</v>
      </c>
      <c r="B1305" t="s">
        <v>9</v>
      </c>
      <c r="C1305" t="s">
        <v>50</v>
      </c>
      <c r="D1305" t="s">
        <v>11</v>
      </c>
      <c r="E1305" t="s">
        <v>12</v>
      </c>
      <c r="F1305" t="s">
        <v>22</v>
      </c>
      <c r="G1305" s="13">
        <v>15</v>
      </c>
      <c r="H1305" s="15">
        <v>24.134999999999998</v>
      </c>
      <c r="I1305" t="s">
        <v>30</v>
      </c>
      <c r="J1305" t="s">
        <v>31</v>
      </c>
      <c r="K1305" t="s">
        <v>25</v>
      </c>
      <c r="L1305" t="s">
        <v>17</v>
      </c>
    </row>
    <row r="1306" spans="1:12">
      <c r="A1306" t="s">
        <v>32</v>
      </c>
      <c r="B1306" t="s">
        <v>9</v>
      </c>
      <c r="C1306" t="s">
        <v>104</v>
      </c>
      <c r="D1306" t="s">
        <v>41</v>
      </c>
      <c r="E1306" t="s">
        <v>12</v>
      </c>
      <c r="F1306" t="s">
        <v>22</v>
      </c>
      <c r="G1306" s="13">
        <v>2.2000000000000002</v>
      </c>
      <c r="H1306" s="15">
        <v>3.5398000000000001</v>
      </c>
      <c r="I1306" t="s">
        <v>49</v>
      </c>
      <c r="J1306" t="s">
        <v>42</v>
      </c>
      <c r="K1306" t="s">
        <v>25</v>
      </c>
      <c r="L1306" t="s">
        <v>17</v>
      </c>
    </row>
    <row r="1307" spans="1:12">
      <c r="A1307" t="s">
        <v>26</v>
      </c>
      <c r="B1307" t="s">
        <v>51</v>
      </c>
      <c r="C1307" t="s">
        <v>8</v>
      </c>
      <c r="D1307" t="s">
        <v>11</v>
      </c>
      <c r="E1307" t="s">
        <v>12</v>
      </c>
      <c r="F1307" t="s">
        <v>44</v>
      </c>
      <c r="G1307" s="13">
        <v>1</v>
      </c>
      <c r="H1307" s="15">
        <v>1.609</v>
      </c>
      <c r="I1307" t="s">
        <v>23</v>
      </c>
      <c r="J1307" t="s">
        <v>15</v>
      </c>
      <c r="K1307" t="s">
        <v>25</v>
      </c>
      <c r="L1307" t="s">
        <v>43</v>
      </c>
    </row>
    <row r="1308" spans="1:12">
      <c r="A1308" t="s">
        <v>39</v>
      </c>
      <c r="B1308" t="s">
        <v>9</v>
      </c>
      <c r="C1308" t="s">
        <v>50</v>
      </c>
      <c r="D1308" t="s">
        <v>11</v>
      </c>
      <c r="E1308" t="s">
        <v>28</v>
      </c>
      <c r="F1308" t="s">
        <v>36</v>
      </c>
      <c r="G1308" s="13">
        <v>2.5</v>
      </c>
      <c r="H1308" s="15">
        <v>4.0225</v>
      </c>
      <c r="I1308" t="s">
        <v>14</v>
      </c>
      <c r="J1308" t="s">
        <v>31</v>
      </c>
      <c r="K1308" t="s">
        <v>25</v>
      </c>
      <c r="L1308" t="s">
        <v>17</v>
      </c>
    </row>
    <row r="1309" spans="1:12">
      <c r="A1309" t="s">
        <v>18</v>
      </c>
      <c r="B1309" t="s">
        <v>9</v>
      </c>
      <c r="C1309" t="s">
        <v>69</v>
      </c>
      <c r="D1309" t="s">
        <v>41</v>
      </c>
      <c r="E1309" t="s">
        <v>35</v>
      </c>
      <c r="F1309" t="s">
        <v>29</v>
      </c>
      <c r="G1309" s="13">
        <v>30</v>
      </c>
      <c r="H1309" s="15">
        <v>48.269999999999996</v>
      </c>
      <c r="I1309" t="s">
        <v>52</v>
      </c>
      <c r="J1309" t="s">
        <v>15</v>
      </c>
      <c r="K1309" t="s">
        <v>25</v>
      </c>
      <c r="L1309" t="s">
        <v>17</v>
      </c>
    </row>
    <row r="1310" spans="1:12">
      <c r="A1310" t="s">
        <v>32</v>
      </c>
      <c r="B1310" t="s">
        <v>9</v>
      </c>
      <c r="C1310" t="s">
        <v>56</v>
      </c>
      <c r="D1310" t="s">
        <v>20</v>
      </c>
      <c r="E1310" t="s">
        <v>45</v>
      </c>
      <c r="F1310" t="s">
        <v>22</v>
      </c>
      <c r="G1310" s="13">
        <v>10</v>
      </c>
      <c r="H1310" s="15">
        <v>16.09</v>
      </c>
      <c r="I1310" t="s">
        <v>52</v>
      </c>
      <c r="J1310" t="s">
        <v>42</v>
      </c>
      <c r="K1310" t="s">
        <v>25</v>
      </c>
      <c r="L1310" t="s">
        <v>17</v>
      </c>
    </row>
    <row r="1311" spans="1:12">
      <c r="A1311" t="s">
        <v>39</v>
      </c>
      <c r="B1311" t="s">
        <v>9</v>
      </c>
      <c r="C1311" t="s">
        <v>48</v>
      </c>
      <c r="D1311" t="s">
        <v>41</v>
      </c>
      <c r="E1311" t="s">
        <v>12</v>
      </c>
      <c r="F1311" t="s">
        <v>13</v>
      </c>
      <c r="G1311" s="13">
        <v>3</v>
      </c>
      <c r="H1311" s="15">
        <v>4.827</v>
      </c>
      <c r="I1311" t="s">
        <v>23</v>
      </c>
      <c r="J1311" t="s">
        <v>42</v>
      </c>
      <c r="K1311" t="s">
        <v>25</v>
      </c>
      <c r="L1311" t="s">
        <v>17</v>
      </c>
    </row>
    <row r="1312" spans="1:12">
      <c r="A1312" t="s">
        <v>7</v>
      </c>
      <c r="B1312" t="s">
        <v>51</v>
      </c>
      <c r="C1312" t="s">
        <v>8</v>
      </c>
      <c r="D1312" t="s">
        <v>41</v>
      </c>
      <c r="E1312" t="s">
        <v>12</v>
      </c>
      <c r="F1312" t="s">
        <v>66</v>
      </c>
      <c r="G1312" s="13">
        <v>45</v>
      </c>
      <c r="H1312" s="15">
        <v>72.405000000000001</v>
      </c>
      <c r="I1312" t="s">
        <v>37</v>
      </c>
      <c r="J1312" t="s">
        <v>38</v>
      </c>
      <c r="K1312" t="s">
        <v>25</v>
      </c>
      <c r="L1312" t="s">
        <v>17</v>
      </c>
    </row>
    <row r="1313" spans="1:12">
      <c r="A1313" t="s">
        <v>18</v>
      </c>
      <c r="B1313" t="s">
        <v>9</v>
      </c>
      <c r="C1313" t="s">
        <v>70</v>
      </c>
      <c r="D1313" t="s">
        <v>20</v>
      </c>
      <c r="E1313" t="s">
        <v>21</v>
      </c>
      <c r="F1313" t="s">
        <v>22</v>
      </c>
      <c r="G1313" s="13">
        <v>2</v>
      </c>
      <c r="H1313" s="15">
        <v>3.218</v>
      </c>
      <c r="I1313" t="s">
        <v>23</v>
      </c>
      <c r="J1313" t="s">
        <v>42</v>
      </c>
      <c r="K1313" t="s">
        <v>25</v>
      </c>
      <c r="L1313" t="s">
        <v>17</v>
      </c>
    </row>
    <row r="1314" spans="1:12">
      <c r="A1314" t="s">
        <v>58</v>
      </c>
      <c r="B1314" t="s">
        <v>55</v>
      </c>
      <c r="C1314" t="s">
        <v>8</v>
      </c>
      <c r="D1314" t="s">
        <v>20</v>
      </c>
      <c r="E1314" t="s">
        <v>64</v>
      </c>
      <c r="F1314" t="s">
        <v>29</v>
      </c>
      <c r="G1314" s="13">
        <v>15</v>
      </c>
      <c r="H1314" s="15">
        <v>24.134999999999998</v>
      </c>
      <c r="I1314" t="s">
        <v>30</v>
      </c>
      <c r="J1314" t="s">
        <v>42</v>
      </c>
      <c r="K1314" t="s">
        <v>16</v>
      </c>
      <c r="L1314" t="s">
        <v>17</v>
      </c>
    </row>
    <row r="1315" spans="1:12">
      <c r="A1315" t="s">
        <v>32</v>
      </c>
      <c r="B1315" t="s">
        <v>9</v>
      </c>
      <c r="C1315" t="s">
        <v>8</v>
      </c>
      <c r="D1315" t="s">
        <v>27</v>
      </c>
      <c r="E1315" t="s">
        <v>21</v>
      </c>
      <c r="F1315" t="s">
        <v>13</v>
      </c>
      <c r="G1315" s="13">
        <v>30</v>
      </c>
      <c r="H1315" s="15">
        <v>48.269999999999996</v>
      </c>
      <c r="I1315" t="s">
        <v>30</v>
      </c>
      <c r="J1315" t="s">
        <v>38</v>
      </c>
      <c r="K1315" t="s">
        <v>25</v>
      </c>
      <c r="L1315" t="s">
        <v>17</v>
      </c>
    </row>
    <row r="1316" spans="1:12">
      <c r="A1316" t="s">
        <v>32</v>
      </c>
      <c r="B1316" t="s">
        <v>9</v>
      </c>
      <c r="C1316" t="s">
        <v>60</v>
      </c>
      <c r="D1316" t="s">
        <v>41</v>
      </c>
      <c r="E1316" t="s">
        <v>12</v>
      </c>
      <c r="F1316" t="s">
        <v>44</v>
      </c>
      <c r="G1316" s="13">
        <v>1.3</v>
      </c>
      <c r="H1316" s="15">
        <v>2.0916999999999999</v>
      </c>
      <c r="I1316" t="s">
        <v>23</v>
      </c>
      <c r="J1316" t="s">
        <v>31</v>
      </c>
      <c r="K1316" t="s">
        <v>25</v>
      </c>
      <c r="L1316" t="s">
        <v>17</v>
      </c>
    </row>
    <row r="1317" spans="1:12">
      <c r="A1317" t="s">
        <v>7</v>
      </c>
      <c r="B1317" t="s">
        <v>9</v>
      </c>
      <c r="C1317" t="s">
        <v>50</v>
      </c>
      <c r="D1317" t="s">
        <v>11</v>
      </c>
      <c r="E1317" t="s">
        <v>12</v>
      </c>
      <c r="F1317" t="s">
        <v>22</v>
      </c>
      <c r="G1317" s="13">
        <v>8</v>
      </c>
      <c r="H1317" s="15">
        <v>12.872</v>
      </c>
      <c r="I1317" t="s">
        <v>14</v>
      </c>
      <c r="J1317" t="s">
        <v>15</v>
      </c>
      <c r="K1317" t="s">
        <v>16</v>
      </c>
      <c r="L1317" t="s">
        <v>17</v>
      </c>
    </row>
    <row r="1318" spans="1:12">
      <c r="A1318" t="s">
        <v>39</v>
      </c>
      <c r="B1318" t="s">
        <v>51</v>
      </c>
      <c r="C1318" t="s">
        <v>8</v>
      </c>
      <c r="D1318" t="s">
        <v>27</v>
      </c>
      <c r="E1318" t="s">
        <v>12</v>
      </c>
      <c r="F1318" t="s">
        <v>66</v>
      </c>
      <c r="G1318" s="13">
        <v>25</v>
      </c>
      <c r="H1318" s="15">
        <v>40.225000000000001</v>
      </c>
      <c r="I1318" t="s">
        <v>49</v>
      </c>
      <c r="J1318" t="s">
        <v>38</v>
      </c>
      <c r="K1318" t="s">
        <v>16</v>
      </c>
      <c r="L1318" t="s">
        <v>17</v>
      </c>
    </row>
    <row r="1319" spans="1:12">
      <c r="A1319" t="s">
        <v>39</v>
      </c>
      <c r="B1319" t="s">
        <v>9</v>
      </c>
      <c r="C1319" t="s">
        <v>10</v>
      </c>
      <c r="D1319" t="s">
        <v>11</v>
      </c>
      <c r="E1319" t="s">
        <v>12</v>
      </c>
      <c r="F1319" t="s">
        <v>13</v>
      </c>
      <c r="G1319" s="13">
        <v>12</v>
      </c>
      <c r="H1319" s="15">
        <v>19.308</v>
      </c>
      <c r="I1319" t="s">
        <v>30</v>
      </c>
      <c r="J1319" t="s">
        <v>31</v>
      </c>
      <c r="K1319" t="s">
        <v>25</v>
      </c>
      <c r="L1319" t="s">
        <v>17</v>
      </c>
    </row>
    <row r="1320" spans="1:12">
      <c r="A1320" t="s">
        <v>7</v>
      </c>
      <c r="B1320" t="s">
        <v>9</v>
      </c>
      <c r="C1320" t="s">
        <v>71</v>
      </c>
      <c r="D1320" t="s">
        <v>20</v>
      </c>
      <c r="E1320" t="s">
        <v>35</v>
      </c>
      <c r="F1320" t="s">
        <v>13</v>
      </c>
      <c r="G1320" s="13">
        <v>12</v>
      </c>
      <c r="H1320" s="15">
        <v>19.308</v>
      </c>
      <c r="I1320" t="s">
        <v>52</v>
      </c>
      <c r="J1320" t="s">
        <v>38</v>
      </c>
      <c r="K1320" t="s">
        <v>25</v>
      </c>
      <c r="L1320" t="s">
        <v>17</v>
      </c>
    </row>
    <row r="1321" spans="1:12">
      <c r="A1321" t="s">
        <v>7</v>
      </c>
      <c r="B1321" t="s">
        <v>51</v>
      </c>
      <c r="C1321" t="s">
        <v>8</v>
      </c>
      <c r="D1321" t="s">
        <v>20</v>
      </c>
      <c r="E1321" t="s">
        <v>21</v>
      </c>
      <c r="F1321" t="s">
        <v>36</v>
      </c>
      <c r="G1321" s="13">
        <v>4</v>
      </c>
      <c r="H1321" s="15">
        <v>6.4359999999999999</v>
      </c>
      <c r="I1321" t="s">
        <v>30</v>
      </c>
      <c r="J1321" t="s">
        <v>31</v>
      </c>
      <c r="K1321" t="s">
        <v>16</v>
      </c>
      <c r="L1321" t="s">
        <v>43</v>
      </c>
    </row>
    <row r="1322" spans="1:12">
      <c r="A1322" t="s">
        <v>18</v>
      </c>
      <c r="B1322" t="s">
        <v>9</v>
      </c>
      <c r="C1322" t="s">
        <v>50</v>
      </c>
      <c r="D1322" t="s">
        <v>27</v>
      </c>
      <c r="E1322" t="s">
        <v>21</v>
      </c>
      <c r="F1322" t="s">
        <v>44</v>
      </c>
      <c r="G1322" s="13">
        <v>2.8</v>
      </c>
      <c r="H1322" s="15">
        <v>4.5051999999999994</v>
      </c>
      <c r="I1322" t="s">
        <v>14</v>
      </c>
      <c r="J1322" t="s">
        <v>42</v>
      </c>
      <c r="K1322" t="s">
        <v>25</v>
      </c>
      <c r="L1322" t="s">
        <v>43</v>
      </c>
    </row>
    <row r="1323" spans="1:12">
      <c r="A1323" t="s">
        <v>18</v>
      </c>
      <c r="B1323" t="s">
        <v>9</v>
      </c>
      <c r="C1323" t="s">
        <v>40</v>
      </c>
      <c r="D1323" t="s">
        <v>27</v>
      </c>
      <c r="E1323" t="s">
        <v>12</v>
      </c>
      <c r="F1323" t="s">
        <v>29</v>
      </c>
      <c r="G1323" s="13">
        <v>35</v>
      </c>
      <c r="H1323" s="15">
        <v>56.314999999999998</v>
      </c>
      <c r="I1323" t="s">
        <v>30</v>
      </c>
      <c r="J1323" t="s">
        <v>31</v>
      </c>
      <c r="K1323" t="s">
        <v>25</v>
      </c>
      <c r="L1323" t="s">
        <v>17</v>
      </c>
    </row>
    <row r="1324" spans="1:12">
      <c r="A1324" t="s">
        <v>39</v>
      </c>
      <c r="B1324" t="s">
        <v>9</v>
      </c>
      <c r="C1324" t="s">
        <v>48</v>
      </c>
      <c r="D1324" t="s">
        <v>11</v>
      </c>
      <c r="E1324" t="s">
        <v>21</v>
      </c>
      <c r="F1324" t="s">
        <v>22</v>
      </c>
      <c r="G1324" s="13">
        <v>3</v>
      </c>
      <c r="H1324" s="15">
        <v>4.827</v>
      </c>
      <c r="I1324" t="s">
        <v>23</v>
      </c>
      <c r="J1324" t="s">
        <v>31</v>
      </c>
      <c r="K1324" t="s">
        <v>25</v>
      </c>
      <c r="L1324" t="s">
        <v>17</v>
      </c>
    </row>
    <row r="1325" spans="1:12">
      <c r="A1325" t="s">
        <v>7</v>
      </c>
      <c r="B1325" t="s">
        <v>9</v>
      </c>
      <c r="C1325" t="s">
        <v>48</v>
      </c>
      <c r="D1325" t="s">
        <v>11</v>
      </c>
      <c r="E1325" t="s">
        <v>21</v>
      </c>
      <c r="F1325" t="s">
        <v>29</v>
      </c>
      <c r="G1325" s="13">
        <v>17</v>
      </c>
      <c r="H1325" s="15">
        <v>27.353000000000002</v>
      </c>
      <c r="I1325" t="s">
        <v>30</v>
      </c>
      <c r="J1325" t="s">
        <v>24</v>
      </c>
      <c r="K1325" t="s">
        <v>25</v>
      </c>
      <c r="L1325" t="s">
        <v>17</v>
      </c>
    </row>
    <row r="1326" spans="1:12">
      <c r="A1326" t="s">
        <v>26</v>
      </c>
      <c r="B1326" t="s">
        <v>9</v>
      </c>
      <c r="C1326" t="s">
        <v>8</v>
      </c>
      <c r="D1326" t="s">
        <v>27</v>
      </c>
      <c r="E1326" t="s">
        <v>64</v>
      </c>
      <c r="F1326" t="s">
        <v>66</v>
      </c>
      <c r="G1326" s="13">
        <v>10</v>
      </c>
      <c r="H1326" s="15">
        <v>16.09</v>
      </c>
      <c r="I1326" t="s">
        <v>49</v>
      </c>
      <c r="J1326" t="s">
        <v>53</v>
      </c>
      <c r="K1326" t="s">
        <v>25</v>
      </c>
      <c r="L1326" t="s">
        <v>43</v>
      </c>
    </row>
    <row r="1327" spans="1:12">
      <c r="A1327" t="s">
        <v>26</v>
      </c>
      <c r="B1327" t="s">
        <v>9</v>
      </c>
      <c r="C1327" t="s">
        <v>59</v>
      </c>
      <c r="D1327" t="s">
        <v>11</v>
      </c>
      <c r="E1327" t="s">
        <v>33</v>
      </c>
      <c r="F1327" t="s">
        <v>36</v>
      </c>
      <c r="G1327" s="13">
        <v>1.3</v>
      </c>
      <c r="H1327" s="15">
        <v>2.0916999999999999</v>
      </c>
      <c r="I1327" t="s">
        <v>23</v>
      </c>
      <c r="J1327" t="s">
        <v>42</v>
      </c>
      <c r="K1327" t="s">
        <v>25</v>
      </c>
      <c r="L1327" t="s">
        <v>43</v>
      </c>
    </row>
    <row r="1328" spans="1:12">
      <c r="A1328" t="s">
        <v>18</v>
      </c>
      <c r="B1328" t="s">
        <v>55</v>
      </c>
      <c r="C1328" t="s">
        <v>8</v>
      </c>
      <c r="D1328" t="s">
        <v>20</v>
      </c>
      <c r="E1328" t="s">
        <v>35</v>
      </c>
      <c r="F1328" t="s">
        <v>22</v>
      </c>
      <c r="G1328" s="13">
        <v>4.2</v>
      </c>
      <c r="H1328" s="15">
        <v>6.7578000000000005</v>
      </c>
      <c r="I1328" t="s">
        <v>14</v>
      </c>
      <c r="J1328" t="s">
        <v>42</v>
      </c>
      <c r="K1328" t="s">
        <v>25</v>
      </c>
      <c r="L1328" t="s">
        <v>43</v>
      </c>
    </row>
    <row r="1329" spans="1:12">
      <c r="A1329" t="s">
        <v>7</v>
      </c>
      <c r="B1329" t="s">
        <v>9</v>
      </c>
      <c r="C1329" t="s">
        <v>48</v>
      </c>
      <c r="D1329" t="s">
        <v>41</v>
      </c>
      <c r="E1329" t="s">
        <v>12</v>
      </c>
      <c r="F1329" t="s">
        <v>44</v>
      </c>
      <c r="G1329" s="13">
        <v>3.4</v>
      </c>
      <c r="H1329" s="15">
        <v>5.4706000000000001</v>
      </c>
      <c r="I1329" t="s">
        <v>30</v>
      </c>
      <c r="J1329" t="s">
        <v>31</v>
      </c>
      <c r="K1329" t="s">
        <v>25</v>
      </c>
      <c r="L1329" t="s">
        <v>17</v>
      </c>
    </row>
    <row r="1330" spans="1:12">
      <c r="A1330" t="s">
        <v>39</v>
      </c>
      <c r="B1330" t="s">
        <v>9</v>
      </c>
      <c r="C1330" t="s">
        <v>48</v>
      </c>
      <c r="D1330" t="s">
        <v>11</v>
      </c>
      <c r="E1330" t="s">
        <v>12</v>
      </c>
      <c r="F1330" t="s">
        <v>29</v>
      </c>
      <c r="G1330" s="13">
        <v>2.2999999999999998</v>
      </c>
      <c r="H1330" s="15">
        <v>3.7006999999999999</v>
      </c>
      <c r="I1330" t="s">
        <v>23</v>
      </c>
      <c r="J1330" t="s">
        <v>42</v>
      </c>
      <c r="K1330" t="s">
        <v>25</v>
      </c>
      <c r="L1330" t="s">
        <v>17</v>
      </c>
    </row>
    <row r="1331" spans="1:12">
      <c r="A1331" t="s">
        <v>39</v>
      </c>
      <c r="B1331" t="s">
        <v>9</v>
      </c>
      <c r="C1331" t="s">
        <v>8</v>
      </c>
      <c r="D1331" t="s">
        <v>27</v>
      </c>
      <c r="E1331" t="s">
        <v>12</v>
      </c>
      <c r="F1331" t="s">
        <v>13</v>
      </c>
      <c r="G1331" s="13">
        <v>25</v>
      </c>
      <c r="H1331" s="15">
        <v>40.225000000000001</v>
      </c>
      <c r="I1331" t="s">
        <v>30</v>
      </c>
      <c r="J1331" t="s">
        <v>15</v>
      </c>
      <c r="K1331" t="s">
        <v>25</v>
      </c>
      <c r="L1331" t="s">
        <v>17</v>
      </c>
    </row>
    <row r="1332" spans="1:12">
      <c r="A1332" t="s">
        <v>39</v>
      </c>
      <c r="B1332" t="s">
        <v>9</v>
      </c>
      <c r="C1332" t="s">
        <v>48</v>
      </c>
      <c r="D1332" t="s">
        <v>11</v>
      </c>
      <c r="E1332" t="s">
        <v>21</v>
      </c>
      <c r="F1332" t="s">
        <v>36</v>
      </c>
      <c r="G1332" s="13">
        <v>8</v>
      </c>
      <c r="H1332" s="15">
        <v>12.872</v>
      </c>
      <c r="I1332" t="s">
        <v>30</v>
      </c>
      <c r="J1332" t="s">
        <v>15</v>
      </c>
      <c r="K1332" t="s">
        <v>25</v>
      </c>
      <c r="L1332" t="s">
        <v>17</v>
      </c>
    </row>
    <row r="1333" spans="1:12">
      <c r="A1333" t="s">
        <v>32</v>
      </c>
      <c r="B1333" t="s">
        <v>9</v>
      </c>
      <c r="C1333" t="s">
        <v>65</v>
      </c>
      <c r="D1333" t="s">
        <v>27</v>
      </c>
      <c r="E1333" t="s">
        <v>28</v>
      </c>
      <c r="F1333" t="s">
        <v>44</v>
      </c>
      <c r="G1333" s="13">
        <v>2</v>
      </c>
      <c r="H1333" s="15">
        <v>3.218</v>
      </c>
      <c r="I1333" s="2" t="s">
        <v>49</v>
      </c>
      <c r="J1333" t="s">
        <v>38</v>
      </c>
      <c r="K1333" t="s">
        <v>25</v>
      </c>
      <c r="L1333" t="s">
        <v>17</v>
      </c>
    </row>
    <row r="1334" spans="1:12">
      <c r="A1334" t="s">
        <v>58</v>
      </c>
      <c r="B1334" t="s">
        <v>8</v>
      </c>
      <c r="C1334" t="s">
        <v>8</v>
      </c>
      <c r="D1334" t="s">
        <v>8</v>
      </c>
      <c r="E1334" t="s">
        <v>8</v>
      </c>
      <c r="F1334" t="s">
        <v>8</v>
      </c>
      <c r="G1334" s="13" t="s">
        <v>8</v>
      </c>
      <c r="H1334" s="15" t="s">
        <v>8</v>
      </c>
      <c r="I1334" t="s">
        <v>8</v>
      </c>
      <c r="J1334" t="s">
        <v>42</v>
      </c>
      <c r="K1334" t="s">
        <v>25</v>
      </c>
      <c r="L1334" t="s">
        <v>43</v>
      </c>
    </row>
    <row r="1335" spans="1:12">
      <c r="A1335" t="s">
        <v>32</v>
      </c>
      <c r="B1335" t="s">
        <v>55</v>
      </c>
      <c r="C1335" t="s">
        <v>8</v>
      </c>
      <c r="D1335" t="s">
        <v>11</v>
      </c>
      <c r="E1335" t="s">
        <v>12</v>
      </c>
      <c r="F1335" t="s">
        <v>44</v>
      </c>
      <c r="G1335" s="13">
        <v>1</v>
      </c>
      <c r="H1335" s="15">
        <v>1.609</v>
      </c>
      <c r="I1335" t="s">
        <v>23</v>
      </c>
      <c r="J1335" t="s">
        <v>31</v>
      </c>
      <c r="K1335" t="s">
        <v>25</v>
      </c>
      <c r="L1335" t="s">
        <v>17</v>
      </c>
    </row>
    <row r="1336" spans="1:12">
      <c r="A1336" t="s">
        <v>18</v>
      </c>
      <c r="B1336" t="s">
        <v>51</v>
      </c>
      <c r="C1336" t="s">
        <v>8</v>
      </c>
      <c r="D1336" t="s">
        <v>11</v>
      </c>
      <c r="E1336" t="s">
        <v>21</v>
      </c>
      <c r="F1336" t="s">
        <v>36</v>
      </c>
      <c r="G1336" s="13">
        <v>6</v>
      </c>
      <c r="H1336" s="15">
        <v>9.6539999999999999</v>
      </c>
      <c r="I1336" t="s">
        <v>30</v>
      </c>
      <c r="J1336" t="s">
        <v>31</v>
      </c>
      <c r="K1336" t="s">
        <v>16</v>
      </c>
      <c r="L1336" t="s">
        <v>17</v>
      </c>
    </row>
    <row r="1337" spans="1:12">
      <c r="A1337" t="s">
        <v>39</v>
      </c>
      <c r="B1337" t="s">
        <v>9</v>
      </c>
      <c r="C1337" t="s">
        <v>50</v>
      </c>
      <c r="D1337" t="s">
        <v>41</v>
      </c>
      <c r="E1337" t="s">
        <v>12</v>
      </c>
      <c r="F1337" t="s">
        <v>13</v>
      </c>
      <c r="G1337" s="13">
        <v>8.3000000000000007</v>
      </c>
      <c r="H1337" s="15">
        <v>13.354700000000001</v>
      </c>
      <c r="I1337" t="s">
        <v>49</v>
      </c>
      <c r="J1337" t="s">
        <v>42</v>
      </c>
      <c r="K1337" t="s">
        <v>25</v>
      </c>
      <c r="L1337" t="s">
        <v>17</v>
      </c>
    </row>
    <row r="1338" spans="1:12">
      <c r="A1338" t="s">
        <v>32</v>
      </c>
      <c r="B1338" t="s">
        <v>51</v>
      </c>
      <c r="C1338" t="s">
        <v>8</v>
      </c>
      <c r="D1338" t="s">
        <v>11</v>
      </c>
      <c r="E1338" t="s">
        <v>21</v>
      </c>
      <c r="F1338" t="s">
        <v>29</v>
      </c>
      <c r="G1338" s="13">
        <v>13</v>
      </c>
      <c r="H1338" s="15">
        <v>20.917000000000002</v>
      </c>
      <c r="I1338" t="s">
        <v>52</v>
      </c>
      <c r="J1338" t="s">
        <v>15</v>
      </c>
      <c r="K1338" t="s">
        <v>25</v>
      </c>
      <c r="L1338" t="s">
        <v>17</v>
      </c>
    </row>
    <row r="1339" spans="1:12">
      <c r="A1339" t="s">
        <v>26</v>
      </c>
      <c r="B1339" t="s">
        <v>51</v>
      </c>
      <c r="C1339" t="s">
        <v>8</v>
      </c>
      <c r="D1339" t="s">
        <v>20</v>
      </c>
      <c r="E1339" t="s">
        <v>12</v>
      </c>
      <c r="F1339" t="s">
        <v>36</v>
      </c>
      <c r="G1339" s="13">
        <v>3.5</v>
      </c>
      <c r="H1339" s="15">
        <v>5.6315</v>
      </c>
      <c r="I1339" t="s">
        <v>14</v>
      </c>
      <c r="J1339" t="s">
        <v>31</v>
      </c>
      <c r="K1339" t="s">
        <v>25</v>
      </c>
      <c r="L1339" t="s">
        <v>43</v>
      </c>
    </row>
    <row r="1340" spans="1:12">
      <c r="A1340" t="s">
        <v>18</v>
      </c>
      <c r="B1340" t="s">
        <v>9</v>
      </c>
      <c r="C1340" t="s">
        <v>67</v>
      </c>
      <c r="D1340" t="s">
        <v>41</v>
      </c>
      <c r="E1340" t="s">
        <v>12</v>
      </c>
      <c r="F1340" t="s">
        <v>36</v>
      </c>
      <c r="G1340" s="13">
        <v>1.5</v>
      </c>
      <c r="H1340" s="15">
        <v>2.4135</v>
      </c>
      <c r="I1340" t="s">
        <v>23</v>
      </c>
      <c r="J1340" t="s">
        <v>42</v>
      </c>
      <c r="K1340" t="s">
        <v>25</v>
      </c>
      <c r="L1340" t="s">
        <v>43</v>
      </c>
    </row>
    <row r="1341" spans="1:12">
      <c r="A1341" t="s">
        <v>32</v>
      </c>
      <c r="B1341" t="s">
        <v>9</v>
      </c>
      <c r="C1341" t="s">
        <v>59</v>
      </c>
      <c r="D1341" t="s">
        <v>11</v>
      </c>
      <c r="E1341" t="s">
        <v>12</v>
      </c>
      <c r="F1341" t="s">
        <v>44</v>
      </c>
      <c r="G1341" s="13">
        <v>2</v>
      </c>
      <c r="H1341" s="15">
        <v>3.218</v>
      </c>
      <c r="I1341" t="s">
        <v>14</v>
      </c>
      <c r="J1341" t="s">
        <v>42</v>
      </c>
      <c r="K1341" t="s">
        <v>16</v>
      </c>
      <c r="L1341" t="s">
        <v>17</v>
      </c>
    </row>
    <row r="1342" spans="1:12">
      <c r="A1342" t="s">
        <v>7</v>
      </c>
      <c r="B1342" t="s">
        <v>9</v>
      </c>
      <c r="C1342" t="s">
        <v>50</v>
      </c>
      <c r="D1342" t="s">
        <v>20</v>
      </c>
      <c r="E1342" t="s">
        <v>28</v>
      </c>
      <c r="F1342" t="s">
        <v>66</v>
      </c>
      <c r="G1342" s="13">
        <v>14</v>
      </c>
      <c r="H1342" s="15">
        <v>22.526</v>
      </c>
      <c r="I1342" t="s">
        <v>37</v>
      </c>
      <c r="J1342" t="s">
        <v>15</v>
      </c>
      <c r="K1342" t="s">
        <v>16</v>
      </c>
      <c r="L1342" t="s">
        <v>17</v>
      </c>
    </row>
    <row r="1343" spans="1:12">
      <c r="A1343" t="s">
        <v>7</v>
      </c>
      <c r="B1343" t="s">
        <v>9</v>
      </c>
      <c r="C1343" t="s">
        <v>61</v>
      </c>
      <c r="D1343" t="s">
        <v>11</v>
      </c>
      <c r="E1343" t="s">
        <v>21</v>
      </c>
      <c r="F1343" t="s">
        <v>29</v>
      </c>
      <c r="G1343" s="13">
        <v>25</v>
      </c>
      <c r="H1343" s="15">
        <v>40.225000000000001</v>
      </c>
      <c r="I1343" t="s">
        <v>30</v>
      </c>
      <c r="J1343" t="s">
        <v>42</v>
      </c>
      <c r="K1343" t="s">
        <v>25</v>
      </c>
      <c r="L1343" t="s">
        <v>17</v>
      </c>
    </row>
    <row r="1344" spans="1:12">
      <c r="A1344" t="s">
        <v>18</v>
      </c>
      <c r="B1344" t="s">
        <v>9</v>
      </c>
      <c r="C1344" t="s">
        <v>65</v>
      </c>
      <c r="D1344" t="s">
        <v>11</v>
      </c>
      <c r="E1344" t="s">
        <v>45</v>
      </c>
      <c r="F1344" t="s">
        <v>36</v>
      </c>
      <c r="G1344" s="13">
        <v>2.8</v>
      </c>
      <c r="H1344" s="15">
        <v>4.5051999999999994</v>
      </c>
      <c r="I1344" t="s">
        <v>37</v>
      </c>
      <c r="J1344" t="s">
        <v>42</v>
      </c>
      <c r="K1344" t="s">
        <v>25</v>
      </c>
      <c r="L1344" t="s">
        <v>17</v>
      </c>
    </row>
    <row r="1345" spans="1:12">
      <c r="A1345" t="s">
        <v>18</v>
      </c>
      <c r="B1345" t="s">
        <v>9</v>
      </c>
      <c r="C1345" t="s">
        <v>69</v>
      </c>
      <c r="D1345" t="s">
        <v>11</v>
      </c>
      <c r="E1345" t="s">
        <v>45</v>
      </c>
      <c r="F1345" t="s">
        <v>22</v>
      </c>
      <c r="G1345" s="13">
        <v>15</v>
      </c>
      <c r="H1345" s="15">
        <v>24.134999999999998</v>
      </c>
      <c r="I1345" t="s">
        <v>30</v>
      </c>
      <c r="J1345" t="s">
        <v>31</v>
      </c>
      <c r="K1345" t="s">
        <v>25</v>
      </c>
      <c r="L1345" t="s">
        <v>17</v>
      </c>
    </row>
    <row r="1346" spans="1:12">
      <c r="A1346" t="s">
        <v>39</v>
      </c>
      <c r="B1346" t="s">
        <v>9</v>
      </c>
      <c r="C1346" t="s">
        <v>50</v>
      </c>
      <c r="D1346" t="s">
        <v>41</v>
      </c>
      <c r="E1346" t="s">
        <v>64</v>
      </c>
      <c r="F1346" t="s">
        <v>66</v>
      </c>
      <c r="G1346" s="13">
        <v>3</v>
      </c>
      <c r="H1346" s="15">
        <v>4.827</v>
      </c>
      <c r="I1346" t="s">
        <v>23</v>
      </c>
      <c r="J1346" t="s">
        <v>38</v>
      </c>
      <c r="K1346" t="s">
        <v>16</v>
      </c>
      <c r="L1346" t="s">
        <v>17</v>
      </c>
    </row>
    <row r="1347" spans="1:12">
      <c r="A1347" t="s">
        <v>32</v>
      </c>
      <c r="B1347" t="s">
        <v>9</v>
      </c>
      <c r="C1347" t="s">
        <v>59</v>
      </c>
      <c r="D1347" t="s">
        <v>41</v>
      </c>
      <c r="E1347" t="s">
        <v>45</v>
      </c>
      <c r="F1347" t="s">
        <v>22</v>
      </c>
      <c r="G1347" s="13">
        <v>1.6</v>
      </c>
      <c r="H1347" s="15">
        <v>2.5744000000000002</v>
      </c>
      <c r="I1347" t="s">
        <v>23</v>
      </c>
      <c r="J1347" t="s">
        <v>8</v>
      </c>
      <c r="K1347" t="s">
        <v>25</v>
      </c>
      <c r="L1347" t="s">
        <v>43</v>
      </c>
    </row>
    <row r="1348" spans="1:12">
      <c r="A1348" t="s">
        <v>18</v>
      </c>
      <c r="B1348" t="s">
        <v>9</v>
      </c>
      <c r="C1348" t="s">
        <v>8</v>
      </c>
      <c r="D1348" t="s">
        <v>27</v>
      </c>
      <c r="E1348" t="s">
        <v>64</v>
      </c>
      <c r="F1348" t="s">
        <v>66</v>
      </c>
      <c r="G1348" s="13">
        <v>10</v>
      </c>
      <c r="H1348" s="15">
        <v>16.09</v>
      </c>
      <c r="I1348" t="s">
        <v>49</v>
      </c>
      <c r="J1348" t="s">
        <v>38</v>
      </c>
      <c r="K1348" t="s">
        <v>25</v>
      </c>
      <c r="L1348" t="s">
        <v>43</v>
      </c>
    </row>
    <row r="1349" spans="1:12">
      <c r="A1349" t="s">
        <v>39</v>
      </c>
      <c r="B1349" t="s">
        <v>51</v>
      </c>
      <c r="C1349" t="s">
        <v>8</v>
      </c>
      <c r="D1349" t="s">
        <v>41</v>
      </c>
      <c r="E1349" t="s">
        <v>21</v>
      </c>
      <c r="F1349" t="s">
        <v>13</v>
      </c>
      <c r="G1349" s="13">
        <v>6</v>
      </c>
      <c r="H1349" s="15">
        <v>9.6539999999999999</v>
      </c>
      <c r="I1349" t="s">
        <v>14</v>
      </c>
      <c r="J1349" t="s">
        <v>15</v>
      </c>
      <c r="K1349" t="s">
        <v>16</v>
      </c>
      <c r="L1349" t="s">
        <v>43</v>
      </c>
    </row>
    <row r="1350" spans="1:12">
      <c r="A1350" t="s">
        <v>7</v>
      </c>
      <c r="B1350" t="s">
        <v>9</v>
      </c>
      <c r="C1350" t="s">
        <v>71</v>
      </c>
      <c r="D1350" t="s">
        <v>20</v>
      </c>
      <c r="E1350" t="s">
        <v>35</v>
      </c>
      <c r="F1350" t="s">
        <v>66</v>
      </c>
      <c r="G1350" s="13">
        <v>40</v>
      </c>
      <c r="H1350" s="15">
        <v>64.36</v>
      </c>
      <c r="I1350" t="s">
        <v>52</v>
      </c>
      <c r="J1350" t="s">
        <v>24</v>
      </c>
      <c r="K1350" t="s">
        <v>25</v>
      </c>
      <c r="L1350" t="s">
        <v>17</v>
      </c>
    </row>
    <row r="1351" spans="1:12">
      <c r="A1351" t="s">
        <v>18</v>
      </c>
      <c r="B1351" t="s">
        <v>51</v>
      </c>
      <c r="C1351" t="s">
        <v>8</v>
      </c>
      <c r="D1351" t="s">
        <v>11</v>
      </c>
      <c r="E1351" t="s">
        <v>21</v>
      </c>
      <c r="F1351" t="s">
        <v>29</v>
      </c>
      <c r="G1351" s="13">
        <v>4.5</v>
      </c>
      <c r="H1351" s="15">
        <v>7.2404999999999999</v>
      </c>
      <c r="I1351" t="s">
        <v>52</v>
      </c>
      <c r="J1351" t="s">
        <v>31</v>
      </c>
      <c r="K1351" t="s">
        <v>25</v>
      </c>
      <c r="L1351" t="s">
        <v>43</v>
      </c>
    </row>
    <row r="1352" spans="1:12">
      <c r="A1352" t="s">
        <v>39</v>
      </c>
      <c r="B1352" t="s">
        <v>9</v>
      </c>
      <c r="C1352" t="s">
        <v>50</v>
      </c>
      <c r="D1352" t="s">
        <v>41</v>
      </c>
      <c r="E1352" t="s">
        <v>45</v>
      </c>
      <c r="F1352" t="s">
        <v>66</v>
      </c>
      <c r="G1352" s="13">
        <v>100</v>
      </c>
      <c r="H1352" s="15">
        <v>160.9</v>
      </c>
      <c r="I1352" t="s">
        <v>30</v>
      </c>
      <c r="J1352" t="s">
        <v>42</v>
      </c>
      <c r="K1352" t="s">
        <v>25</v>
      </c>
      <c r="L1352" t="s">
        <v>17</v>
      </c>
    </row>
    <row r="1353" spans="1:12">
      <c r="A1353" t="s">
        <v>7</v>
      </c>
      <c r="B1353" t="s">
        <v>9</v>
      </c>
      <c r="C1353" t="s">
        <v>10</v>
      </c>
      <c r="D1353" t="s">
        <v>11</v>
      </c>
      <c r="E1353" t="s">
        <v>28</v>
      </c>
      <c r="F1353" t="s">
        <v>66</v>
      </c>
      <c r="G1353" s="13">
        <v>80</v>
      </c>
      <c r="H1353" s="15">
        <v>128.72</v>
      </c>
      <c r="I1353" t="s">
        <v>52</v>
      </c>
      <c r="J1353" t="s">
        <v>31</v>
      </c>
      <c r="K1353" t="s">
        <v>25</v>
      </c>
      <c r="L1353" t="s">
        <v>17</v>
      </c>
    </row>
    <row r="1354" spans="1:12">
      <c r="A1354" t="s">
        <v>18</v>
      </c>
      <c r="B1354" t="s">
        <v>9</v>
      </c>
      <c r="C1354" t="s">
        <v>68</v>
      </c>
      <c r="D1354" t="s">
        <v>11</v>
      </c>
      <c r="E1354" t="s">
        <v>64</v>
      </c>
      <c r="F1354" t="s">
        <v>36</v>
      </c>
      <c r="G1354" s="13">
        <v>4</v>
      </c>
      <c r="H1354" s="15">
        <v>6.4359999999999999</v>
      </c>
      <c r="I1354" t="s">
        <v>87</v>
      </c>
      <c r="J1354" t="s">
        <v>42</v>
      </c>
      <c r="K1354" t="s">
        <v>16</v>
      </c>
      <c r="L1354" t="s">
        <v>43</v>
      </c>
    </row>
    <row r="1355" spans="1:12">
      <c r="A1355" t="s">
        <v>32</v>
      </c>
      <c r="B1355" t="s">
        <v>9</v>
      </c>
      <c r="C1355" t="s">
        <v>61</v>
      </c>
      <c r="D1355" t="s">
        <v>11</v>
      </c>
      <c r="E1355" t="s">
        <v>21</v>
      </c>
      <c r="F1355" t="s">
        <v>13</v>
      </c>
      <c r="G1355" s="13">
        <v>2</v>
      </c>
      <c r="H1355" s="15">
        <v>3.218</v>
      </c>
      <c r="I1355" t="s">
        <v>23</v>
      </c>
      <c r="J1355" t="s">
        <v>31</v>
      </c>
      <c r="K1355" t="s">
        <v>25</v>
      </c>
      <c r="L1355" t="s">
        <v>43</v>
      </c>
    </row>
    <row r="1356" spans="1:12">
      <c r="A1356" t="s">
        <v>39</v>
      </c>
      <c r="B1356" t="s">
        <v>9</v>
      </c>
      <c r="C1356" t="s">
        <v>71</v>
      </c>
      <c r="D1356" t="s">
        <v>27</v>
      </c>
      <c r="E1356" t="s">
        <v>28</v>
      </c>
      <c r="F1356" t="s">
        <v>13</v>
      </c>
      <c r="G1356" s="13">
        <v>30</v>
      </c>
      <c r="H1356" s="15">
        <v>48.269999999999996</v>
      </c>
      <c r="I1356" t="s">
        <v>30</v>
      </c>
      <c r="J1356" t="s">
        <v>42</v>
      </c>
      <c r="K1356" t="s">
        <v>25</v>
      </c>
      <c r="L1356" t="s">
        <v>17</v>
      </c>
    </row>
    <row r="1357" spans="1:12">
      <c r="A1357" t="s">
        <v>39</v>
      </c>
      <c r="B1357" t="s">
        <v>51</v>
      </c>
      <c r="C1357" t="s">
        <v>8</v>
      </c>
      <c r="D1357" t="s">
        <v>41</v>
      </c>
      <c r="E1357" t="s">
        <v>12</v>
      </c>
      <c r="F1357" t="s">
        <v>62</v>
      </c>
      <c r="G1357" s="13">
        <v>0.1</v>
      </c>
      <c r="H1357" s="15">
        <v>0.16090000000000002</v>
      </c>
      <c r="I1357" t="s">
        <v>23</v>
      </c>
      <c r="J1357" t="s">
        <v>15</v>
      </c>
      <c r="K1357" t="s">
        <v>16</v>
      </c>
      <c r="L1357" t="s">
        <v>17</v>
      </c>
    </row>
    <row r="1358" spans="1:12">
      <c r="A1358" t="s">
        <v>32</v>
      </c>
      <c r="B1358" t="s">
        <v>9</v>
      </c>
      <c r="C1358" t="s">
        <v>40</v>
      </c>
      <c r="D1358" t="s">
        <v>41</v>
      </c>
      <c r="E1358" t="s">
        <v>21</v>
      </c>
      <c r="F1358" t="s">
        <v>13</v>
      </c>
      <c r="G1358" s="13">
        <v>15.5</v>
      </c>
      <c r="H1358" s="15">
        <v>24.939499999999999</v>
      </c>
      <c r="I1358" t="s">
        <v>30</v>
      </c>
      <c r="J1358" t="s">
        <v>42</v>
      </c>
      <c r="K1358" t="s">
        <v>25</v>
      </c>
      <c r="L1358" t="s">
        <v>17</v>
      </c>
    </row>
    <row r="1359" spans="1:12">
      <c r="A1359" t="s">
        <v>58</v>
      </c>
      <c r="B1359" t="s">
        <v>8</v>
      </c>
      <c r="C1359" t="s">
        <v>8</v>
      </c>
      <c r="D1359" t="s">
        <v>8</v>
      </c>
      <c r="E1359" t="s">
        <v>8</v>
      </c>
      <c r="F1359" t="s">
        <v>8</v>
      </c>
      <c r="G1359" s="13" t="s">
        <v>8</v>
      </c>
      <c r="H1359" s="15" t="s">
        <v>8</v>
      </c>
      <c r="I1359" t="s">
        <v>8</v>
      </c>
      <c r="J1359" t="s">
        <v>31</v>
      </c>
      <c r="K1359" t="s">
        <v>25</v>
      </c>
      <c r="L1359" t="s">
        <v>17</v>
      </c>
    </row>
    <row r="1360" spans="1:12">
      <c r="A1360" t="s">
        <v>7</v>
      </c>
      <c r="B1360" t="s">
        <v>9</v>
      </c>
      <c r="C1360" t="s">
        <v>8</v>
      </c>
      <c r="D1360" t="s">
        <v>11</v>
      </c>
      <c r="E1360" t="s">
        <v>35</v>
      </c>
      <c r="F1360" t="s">
        <v>29</v>
      </c>
      <c r="G1360" s="13" t="s">
        <v>8</v>
      </c>
      <c r="H1360" s="15" t="s">
        <v>8</v>
      </c>
      <c r="I1360" t="s">
        <v>14</v>
      </c>
      <c r="J1360" t="s">
        <v>31</v>
      </c>
      <c r="K1360" t="s">
        <v>25</v>
      </c>
      <c r="L1360" t="s">
        <v>43</v>
      </c>
    </row>
    <row r="1361" spans="1:12">
      <c r="A1361" t="s">
        <v>26</v>
      </c>
      <c r="B1361" t="s">
        <v>9</v>
      </c>
      <c r="C1361" t="s">
        <v>76</v>
      </c>
      <c r="D1361" t="s">
        <v>11</v>
      </c>
      <c r="E1361" t="s">
        <v>21</v>
      </c>
      <c r="F1361" t="s">
        <v>44</v>
      </c>
      <c r="G1361" s="13">
        <v>1.2</v>
      </c>
      <c r="H1361" s="15">
        <v>1.9307999999999998</v>
      </c>
      <c r="I1361" t="s">
        <v>23</v>
      </c>
      <c r="J1361" t="s">
        <v>31</v>
      </c>
      <c r="K1361" t="s">
        <v>25</v>
      </c>
      <c r="L1361" t="s">
        <v>17</v>
      </c>
    </row>
    <row r="1362" spans="1:12">
      <c r="A1362" t="s">
        <v>26</v>
      </c>
      <c r="B1362" t="s">
        <v>9</v>
      </c>
      <c r="C1362" t="s">
        <v>46</v>
      </c>
      <c r="D1362" t="s">
        <v>20</v>
      </c>
      <c r="E1362" t="s">
        <v>35</v>
      </c>
      <c r="F1362" t="s">
        <v>13</v>
      </c>
      <c r="G1362" s="13" t="s">
        <v>8</v>
      </c>
      <c r="H1362" s="15" t="s">
        <v>8</v>
      </c>
      <c r="I1362" t="s">
        <v>23</v>
      </c>
      <c r="J1362" t="s">
        <v>31</v>
      </c>
      <c r="K1362" t="s">
        <v>25</v>
      </c>
      <c r="L1362" t="s">
        <v>43</v>
      </c>
    </row>
    <row r="1363" spans="1:12">
      <c r="A1363" t="s">
        <v>7</v>
      </c>
      <c r="B1363" t="s">
        <v>51</v>
      </c>
      <c r="C1363" t="s">
        <v>8</v>
      </c>
      <c r="D1363" t="s">
        <v>11</v>
      </c>
      <c r="E1363" t="s">
        <v>21</v>
      </c>
      <c r="F1363" t="s">
        <v>66</v>
      </c>
      <c r="G1363" s="13">
        <v>20</v>
      </c>
      <c r="H1363" s="15">
        <v>32.18</v>
      </c>
      <c r="I1363" t="s">
        <v>30</v>
      </c>
      <c r="J1363" t="s">
        <v>31</v>
      </c>
      <c r="K1363" t="s">
        <v>25</v>
      </c>
      <c r="L1363" t="s">
        <v>17</v>
      </c>
    </row>
    <row r="1364" spans="1:12">
      <c r="A1364" t="s">
        <v>7</v>
      </c>
      <c r="B1364" t="s">
        <v>57</v>
      </c>
      <c r="C1364" t="s">
        <v>8</v>
      </c>
      <c r="D1364" t="s">
        <v>41</v>
      </c>
      <c r="E1364" t="s">
        <v>21</v>
      </c>
      <c r="F1364" t="s">
        <v>36</v>
      </c>
      <c r="G1364" s="13">
        <v>3.3</v>
      </c>
      <c r="H1364" s="15">
        <v>5.3096999999999994</v>
      </c>
      <c r="I1364" t="s">
        <v>14</v>
      </c>
      <c r="J1364" t="s">
        <v>31</v>
      </c>
      <c r="K1364" t="s">
        <v>25</v>
      </c>
      <c r="L1364" t="s">
        <v>17</v>
      </c>
    </row>
    <row r="1365" spans="1:12">
      <c r="A1365" t="s">
        <v>32</v>
      </c>
      <c r="B1365" t="s">
        <v>9</v>
      </c>
      <c r="C1365" t="s">
        <v>71</v>
      </c>
      <c r="D1365" t="s">
        <v>11</v>
      </c>
      <c r="E1365" t="s">
        <v>21</v>
      </c>
      <c r="F1365" t="s">
        <v>22</v>
      </c>
      <c r="G1365" s="13">
        <v>2</v>
      </c>
      <c r="H1365" s="15">
        <v>3.218</v>
      </c>
      <c r="I1365" t="s">
        <v>23</v>
      </c>
      <c r="J1365" t="s">
        <v>15</v>
      </c>
      <c r="K1365" t="s">
        <v>25</v>
      </c>
      <c r="L1365" t="s">
        <v>17</v>
      </c>
    </row>
    <row r="1366" spans="1:12">
      <c r="A1366" t="s">
        <v>26</v>
      </c>
      <c r="B1366" t="s">
        <v>9</v>
      </c>
      <c r="C1366" t="s">
        <v>67</v>
      </c>
      <c r="D1366" t="s">
        <v>20</v>
      </c>
      <c r="E1366" t="s">
        <v>21</v>
      </c>
      <c r="F1366" t="s">
        <v>36</v>
      </c>
      <c r="G1366" s="13">
        <v>5</v>
      </c>
      <c r="H1366" s="15">
        <v>8.0449999999999999</v>
      </c>
      <c r="I1366" t="s">
        <v>14</v>
      </c>
      <c r="J1366" t="s">
        <v>15</v>
      </c>
      <c r="K1366" t="s">
        <v>16</v>
      </c>
      <c r="L1366" t="s">
        <v>43</v>
      </c>
    </row>
    <row r="1367" spans="1:12">
      <c r="A1367" t="s">
        <v>39</v>
      </c>
      <c r="B1367" t="s">
        <v>51</v>
      </c>
      <c r="C1367" t="s">
        <v>8</v>
      </c>
      <c r="D1367" t="s">
        <v>41</v>
      </c>
      <c r="E1367" t="s">
        <v>12</v>
      </c>
      <c r="F1367" t="s">
        <v>22</v>
      </c>
      <c r="G1367" s="13">
        <v>16</v>
      </c>
      <c r="H1367" s="15">
        <v>25.744</v>
      </c>
      <c r="I1367" t="s">
        <v>37</v>
      </c>
      <c r="J1367" t="s">
        <v>15</v>
      </c>
      <c r="K1367" t="s">
        <v>25</v>
      </c>
      <c r="L1367" t="s">
        <v>17</v>
      </c>
    </row>
    <row r="1368" spans="1:12">
      <c r="A1368" t="s">
        <v>7</v>
      </c>
      <c r="B1368" t="s">
        <v>9</v>
      </c>
      <c r="C1368" t="s">
        <v>59</v>
      </c>
      <c r="D1368" t="s">
        <v>11</v>
      </c>
      <c r="E1368" t="s">
        <v>12</v>
      </c>
      <c r="F1368" t="s">
        <v>66</v>
      </c>
      <c r="G1368" s="13">
        <v>3.6</v>
      </c>
      <c r="H1368" s="15">
        <v>5.7923999999999998</v>
      </c>
      <c r="I1368" t="s">
        <v>23</v>
      </c>
      <c r="J1368" t="s">
        <v>24</v>
      </c>
      <c r="K1368" t="s">
        <v>25</v>
      </c>
      <c r="L1368" t="s">
        <v>43</v>
      </c>
    </row>
    <row r="1369" spans="1:12">
      <c r="A1369" t="s">
        <v>18</v>
      </c>
      <c r="B1369" t="s">
        <v>9</v>
      </c>
      <c r="C1369" t="s">
        <v>83</v>
      </c>
      <c r="D1369" t="s">
        <v>11</v>
      </c>
      <c r="E1369" t="s">
        <v>12</v>
      </c>
      <c r="F1369" t="s">
        <v>62</v>
      </c>
      <c r="G1369" s="13">
        <v>0.6</v>
      </c>
      <c r="H1369" s="15">
        <v>0.96539999999999992</v>
      </c>
      <c r="I1369" t="s">
        <v>23</v>
      </c>
      <c r="J1369" t="s">
        <v>42</v>
      </c>
      <c r="K1369" t="s">
        <v>25</v>
      </c>
      <c r="L1369" t="s">
        <v>17</v>
      </c>
    </row>
    <row r="1370" spans="1:12">
      <c r="A1370" t="s">
        <v>7</v>
      </c>
      <c r="B1370" t="s">
        <v>9</v>
      </c>
      <c r="C1370" t="s">
        <v>8</v>
      </c>
      <c r="D1370" t="s">
        <v>27</v>
      </c>
      <c r="E1370" t="s">
        <v>28</v>
      </c>
      <c r="F1370" t="s">
        <v>44</v>
      </c>
      <c r="G1370" s="13">
        <v>1.2</v>
      </c>
      <c r="H1370" s="15">
        <v>1.9307999999999998</v>
      </c>
      <c r="I1370" t="s">
        <v>14</v>
      </c>
      <c r="J1370" t="s">
        <v>15</v>
      </c>
      <c r="K1370" t="s">
        <v>25</v>
      </c>
      <c r="L1370" t="s">
        <v>17</v>
      </c>
    </row>
    <row r="1371" spans="1:12">
      <c r="A1371" t="s">
        <v>58</v>
      </c>
      <c r="B1371" t="s">
        <v>9</v>
      </c>
      <c r="C1371" t="s">
        <v>70</v>
      </c>
      <c r="D1371" t="s">
        <v>27</v>
      </c>
      <c r="E1371" t="s">
        <v>21</v>
      </c>
      <c r="F1371" t="s">
        <v>66</v>
      </c>
      <c r="G1371" s="13">
        <v>31</v>
      </c>
      <c r="H1371" s="15">
        <v>49.878999999999998</v>
      </c>
      <c r="I1371" t="s">
        <v>30</v>
      </c>
      <c r="J1371" t="s">
        <v>53</v>
      </c>
      <c r="K1371" t="s">
        <v>25</v>
      </c>
      <c r="L1371" t="s">
        <v>17</v>
      </c>
    </row>
    <row r="1372" spans="1:12">
      <c r="A1372" t="s">
        <v>32</v>
      </c>
      <c r="B1372" t="s">
        <v>9</v>
      </c>
      <c r="C1372" t="s">
        <v>70</v>
      </c>
      <c r="D1372" t="s">
        <v>11</v>
      </c>
      <c r="E1372" t="s">
        <v>35</v>
      </c>
      <c r="F1372" t="s">
        <v>36</v>
      </c>
      <c r="G1372" s="13">
        <v>2</v>
      </c>
      <c r="H1372" s="15">
        <v>3.218</v>
      </c>
      <c r="I1372" t="s">
        <v>49</v>
      </c>
      <c r="J1372" t="s">
        <v>31</v>
      </c>
      <c r="K1372" t="s">
        <v>25</v>
      </c>
      <c r="L1372" t="s">
        <v>17</v>
      </c>
    </row>
    <row r="1373" spans="1:12">
      <c r="A1373" t="s">
        <v>32</v>
      </c>
      <c r="B1373" t="s">
        <v>9</v>
      </c>
      <c r="C1373" t="s">
        <v>106</v>
      </c>
      <c r="D1373" t="s">
        <v>20</v>
      </c>
      <c r="E1373" t="s">
        <v>45</v>
      </c>
      <c r="F1373" t="s">
        <v>36</v>
      </c>
      <c r="G1373" s="13">
        <v>4.5</v>
      </c>
      <c r="H1373" s="15">
        <v>7.2404999999999999</v>
      </c>
      <c r="I1373" t="s">
        <v>14</v>
      </c>
      <c r="J1373" t="s">
        <v>42</v>
      </c>
      <c r="K1373" t="s">
        <v>25</v>
      </c>
      <c r="L1373" t="s">
        <v>17</v>
      </c>
    </row>
    <row r="1374" spans="1:12">
      <c r="A1374" t="s">
        <v>26</v>
      </c>
      <c r="B1374" t="s">
        <v>9</v>
      </c>
      <c r="C1374" t="s">
        <v>56</v>
      </c>
      <c r="D1374" t="s">
        <v>20</v>
      </c>
      <c r="E1374" t="s">
        <v>45</v>
      </c>
      <c r="F1374" t="s">
        <v>36</v>
      </c>
      <c r="G1374" s="13">
        <v>1.5</v>
      </c>
      <c r="H1374" s="15">
        <v>2.4135</v>
      </c>
      <c r="I1374" t="s">
        <v>23</v>
      </c>
      <c r="J1374" t="s">
        <v>42</v>
      </c>
      <c r="K1374" t="s">
        <v>25</v>
      </c>
      <c r="L1374" t="s">
        <v>43</v>
      </c>
    </row>
    <row r="1375" spans="1:12">
      <c r="A1375" t="s">
        <v>7</v>
      </c>
      <c r="B1375" t="s">
        <v>51</v>
      </c>
      <c r="C1375" t="s">
        <v>8</v>
      </c>
      <c r="D1375" t="s">
        <v>47</v>
      </c>
      <c r="E1375" t="s">
        <v>28</v>
      </c>
      <c r="F1375" t="s">
        <v>44</v>
      </c>
      <c r="G1375" s="13">
        <v>1.1000000000000001</v>
      </c>
      <c r="H1375" s="15">
        <v>1.7699</v>
      </c>
      <c r="I1375" t="s">
        <v>111</v>
      </c>
      <c r="J1375" t="s">
        <v>38</v>
      </c>
      <c r="K1375" t="s">
        <v>25</v>
      </c>
      <c r="L1375" t="s">
        <v>43</v>
      </c>
    </row>
    <row r="1376" spans="1:12">
      <c r="A1376" t="s">
        <v>32</v>
      </c>
      <c r="B1376" t="s">
        <v>9</v>
      </c>
      <c r="C1376" t="s">
        <v>46</v>
      </c>
      <c r="D1376" t="s">
        <v>11</v>
      </c>
      <c r="E1376" t="s">
        <v>21</v>
      </c>
      <c r="F1376" t="s">
        <v>36</v>
      </c>
      <c r="G1376" s="13">
        <v>4.0999999999999996</v>
      </c>
      <c r="H1376" s="15">
        <v>6.5968999999999998</v>
      </c>
      <c r="I1376" t="s">
        <v>14</v>
      </c>
      <c r="J1376" t="s">
        <v>31</v>
      </c>
      <c r="K1376" t="s">
        <v>25</v>
      </c>
      <c r="L1376" t="s">
        <v>43</v>
      </c>
    </row>
    <row r="1377" spans="1:12">
      <c r="A1377" t="s">
        <v>26</v>
      </c>
      <c r="B1377" t="s">
        <v>51</v>
      </c>
      <c r="C1377" t="s">
        <v>8</v>
      </c>
      <c r="D1377" t="s">
        <v>20</v>
      </c>
      <c r="E1377" t="s">
        <v>45</v>
      </c>
      <c r="F1377" t="s">
        <v>13</v>
      </c>
      <c r="G1377" s="13">
        <v>16</v>
      </c>
      <c r="H1377" s="15">
        <v>25.744</v>
      </c>
      <c r="I1377" t="s">
        <v>30</v>
      </c>
      <c r="J1377" t="s">
        <v>15</v>
      </c>
      <c r="K1377" t="s">
        <v>25</v>
      </c>
      <c r="L1377" t="s">
        <v>8</v>
      </c>
    </row>
    <row r="1378" spans="1:12">
      <c r="A1378" t="s">
        <v>39</v>
      </c>
      <c r="B1378" t="s">
        <v>9</v>
      </c>
      <c r="C1378" t="s">
        <v>50</v>
      </c>
      <c r="D1378" t="s">
        <v>27</v>
      </c>
      <c r="E1378" t="s">
        <v>28</v>
      </c>
      <c r="F1378" t="s">
        <v>62</v>
      </c>
      <c r="G1378" s="13">
        <v>2.9</v>
      </c>
      <c r="H1378" s="15">
        <v>4.6661000000000001</v>
      </c>
      <c r="I1378" t="s">
        <v>30</v>
      </c>
      <c r="J1378" t="s">
        <v>38</v>
      </c>
      <c r="K1378" t="s">
        <v>25</v>
      </c>
      <c r="L1378" t="s">
        <v>17</v>
      </c>
    </row>
    <row r="1379" spans="1:12">
      <c r="A1379" t="s">
        <v>39</v>
      </c>
      <c r="B1379" t="s">
        <v>9</v>
      </c>
      <c r="C1379" t="s">
        <v>60</v>
      </c>
      <c r="D1379" t="s">
        <v>20</v>
      </c>
      <c r="E1379" t="s">
        <v>21</v>
      </c>
      <c r="F1379" t="s">
        <v>36</v>
      </c>
      <c r="G1379" s="13">
        <v>1.5</v>
      </c>
      <c r="H1379" s="15">
        <v>2.4135</v>
      </c>
      <c r="I1379" t="s">
        <v>23</v>
      </c>
      <c r="J1379" t="s">
        <v>42</v>
      </c>
      <c r="K1379" t="s">
        <v>25</v>
      </c>
      <c r="L1379" t="s">
        <v>17</v>
      </c>
    </row>
    <row r="1380" spans="1:12">
      <c r="A1380" t="s">
        <v>26</v>
      </c>
      <c r="B1380" t="s">
        <v>9</v>
      </c>
      <c r="C1380" t="s">
        <v>70</v>
      </c>
      <c r="D1380" t="s">
        <v>11</v>
      </c>
      <c r="E1380" t="s">
        <v>21</v>
      </c>
      <c r="F1380" t="s">
        <v>62</v>
      </c>
      <c r="G1380" s="13">
        <v>0.25</v>
      </c>
      <c r="H1380" s="15">
        <v>0.40225</v>
      </c>
      <c r="I1380" t="s">
        <v>23</v>
      </c>
      <c r="J1380" t="s">
        <v>38</v>
      </c>
      <c r="K1380" t="s">
        <v>25</v>
      </c>
      <c r="L1380" t="s">
        <v>17</v>
      </c>
    </row>
    <row r="1381" spans="1:12">
      <c r="A1381" t="s">
        <v>32</v>
      </c>
      <c r="B1381" t="s">
        <v>9</v>
      </c>
      <c r="C1381" t="s">
        <v>61</v>
      </c>
      <c r="D1381" t="s">
        <v>41</v>
      </c>
      <c r="E1381" t="s">
        <v>28</v>
      </c>
      <c r="F1381" t="s">
        <v>36</v>
      </c>
      <c r="G1381" s="13">
        <v>6</v>
      </c>
      <c r="H1381" s="15">
        <v>9.6539999999999999</v>
      </c>
      <c r="I1381" t="s">
        <v>30</v>
      </c>
      <c r="J1381" t="s">
        <v>15</v>
      </c>
      <c r="K1381" t="s">
        <v>25</v>
      </c>
      <c r="L1381" t="s">
        <v>17</v>
      </c>
    </row>
    <row r="1382" spans="1:12">
      <c r="A1382" t="s">
        <v>26</v>
      </c>
      <c r="B1382" t="s">
        <v>9</v>
      </c>
      <c r="C1382" t="s">
        <v>74</v>
      </c>
      <c r="D1382" t="s">
        <v>11</v>
      </c>
      <c r="E1382" t="s">
        <v>21</v>
      </c>
      <c r="F1382" t="s">
        <v>13</v>
      </c>
      <c r="G1382" s="13">
        <v>6</v>
      </c>
      <c r="H1382" s="15">
        <v>9.6539999999999999</v>
      </c>
      <c r="I1382" t="s">
        <v>14</v>
      </c>
      <c r="J1382" t="s">
        <v>24</v>
      </c>
      <c r="K1382" t="s">
        <v>25</v>
      </c>
      <c r="L1382" t="s">
        <v>17</v>
      </c>
    </row>
    <row r="1383" spans="1:12">
      <c r="A1383" t="s">
        <v>32</v>
      </c>
      <c r="B1383" t="s">
        <v>9</v>
      </c>
      <c r="C1383" t="s">
        <v>59</v>
      </c>
      <c r="D1383" t="s">
        <v>27</v>
      </c>
      <c r="E1383" t="s">
        <v>28</v>
      </c>
      <c r="F1383" t="s">
        <v>36</v>
      </c>
      <c r="G1383" s="13">
        <v>1.5</v>
      </c>
      <c r="H1383" s="15">
        <v>2.4135</v>
      </c>
      <c r="I1383" t="s">
        <v>23</v>
      </c>
      <c r="J1383" t="s">
        <v>42</v>
      </c>
      <c r="K1383" t="s">
        <v>25</v>
      </c>
      <c r="L1383" t="s">
        <v>17</v>
      </c>
    </row>
    <row r="1384" spans="1:12">
      <c r="A1384" t="s">
        <v>26</v>
      </c>
      <c r="B1384" t="s">
        <v>9</v>
      </c>
      <c r="C1384" t="s">
        <v>76</v>
      </c>
      <c r="D1384" t="s">
        <v>27</v>
      </c>
      <c r="E1384" t="s">
        <v>35</v>
      </c>
      <c r="F1384" t="s">
        <v>13</v>
      </c>
      <c r="G1384" s="13">
        <v>17.3</v>
      </c>
      <c r="H1384" s="15">
        <v>27.835699999999999</v>
      </c>
      <c r="I1384" t="s">
        <v>37</v>
      </c>
      <c r="J1384" t="s">
        <v>15</v>
      </c>
      <c r="K1384" t="s">
        <v>25</v>
      </c>
      <c r="L1384" t="s">
        <v>17</v>
      </c>
    </row>
    <row r="1385" spans="1:12">
      <c r="A1385" t="s">
        <v>7</v>
      </c>
      <c r="B1385" t="s">
        <v>9</v>
      </c>
      <c r="C1385" t="s">
        <v>76</v>
      </c>
      <c r="D1385" t="s">
        <v>27</v>
      </c>
      <c r="E1385" t="s">
        <v>12</v>
      </c>
      <c r="F1385" t="s">
        <v>13</v>
      </c>
      <c r="G1385" s="13">
        <v>20</v>
      </c>
      <c r="H1385" s="15">
        <v>32.18</v>
      </c>
      <c r="I1385" t="s">
        <v>30</v>
      </c>
      <c r="J1385" t="s">
        <v>38</v>
      </c>
      <c r="K1385" t="s">
        <v>25</v>
      </c>
      <c r="L1385" t="s">
        <v>17</v>
      </c>
    </row>
    <row r="1386" spans="1:12">
      <c r="A1386" t="s">
        <v>7</v>
      </c>
      <c r="B1386" t="s">
        <v>9</v>
      </c>
      <c r="C1386" t="s">
        <v>67</v>
      </c>
      <c r="D1386" t="s">
        <v>20</v>
      </c>
      <c r="E1386" t="s">
        <v>28</v>
      </c>
      <c r="F1386" t="s">
        <v>44</v>
      </c>
      <c r="G1386" s="13">
        <v>1.4</v>
      </c>
      <c r="H1386" s="15">
        <v>2.2525999999999997</v>
      </c>
      <c r="I1386" t="s">
        <v>14</v>
      </c>
      <c r="J1386" t="s">
        <v>31</v>
      </c>
      <c r="K1386" t="s">
        <v>25</v>
      </c>
      <c r="L1386" t="s">
        <v>43</v>
      </c>
    </row>
    <row r="1387" spans="1:12">
      <c r="A1387" t="s">
        <v>32</v>
      </c>
      <c r="B1387" t="s">
        <v>9</v>
      </c>
      <c r="C1387" t="s">
        <v>76</v>
      </c>
      <c r="D1387" t="s">
        <v>11</v>
      </c>
      <c r="E1387" t="s">
        <v>21</v>
      </c>
      <c r="F1387" t="s">
        <v>29</v>
      </c>
      <c r="G1387" s="13">
        <v>21</v>
      </c>
      <c r="H1387" s="15">
        <v>33.789000000000001</v>
      </c>
      <c r="I1387" t="s">
        <v>30</v>
      </c>
      <c r="J1387" t="s">
        <v>31</v>
      </c>
      <c r="K1387" t="s">
        <v>25</v>
      </c>
      <c r="L1387" t="s">
        <v>17</v>
      </c>
    </row>
    <row r="1388" spans="1:12">
      <c r="A1388" t="s">
        <v>32</v>
      </c>
      <c r="B1388" t="s">
        <v>9</v>
      </c>
      <c r="C1388" t="s">
        <v>34</v>
      </c>
      <c r="D1388" t="s">
        <v>41</v>
      </c>
      <c r="E1388" t="s">
        <v>21</v>
      </c>
      <c r="F1388" t="s">
        <v>36</v>
      </c>
      <c r="G1388" s="13">
        <v>3</v>
      </c>
      <c r="H1388" s="15">
        <v>4.827</v>
      </c>
      <c r="I1388" t="s">
        <v>37</v>
      </c>
      <c r="J1388" t="s">
        <v>42</v>
      </c>
      <c r="K1388" t="s">
        <v>25</v>
      </c>
      <c r="L1388" t="s">
        <v>43</v>
      </c>
    </row>
    <row r="1389" spans="1:12">
      <c r="A1389" t="s">
        <v>39</v>
      </c>
      <c r="B1389" t="s">
        <v>51</v>
      </c>
      <c r="C1389" t="s">
        <v>8</v>
      </c>
      <c r="D1389" t="s">
        <v>41</v>
      </c>
      <c r="E1389" t="s">
        <v>12</v>
      </c>
      <c r="F1389" t="s">
        <v>13</v>
      </c>
      <c r="G1389" s="13">
        <v>30</v>
      </c>
      <c r="H1389" s="15">
        <v>48.269999999999996</v>
      </c>
      <c r="I1389" t="s">
        <v>30</v>
      </c>
      <c r="J1389" t="s">
        <v>31</v>
      </c>
      <c r="K1389" t="s">
        <v>25</v>
      </c>
      <c r="L1389" t="s">
        <v>43</v>
      </c>
    </row>
    <row r="1390" spans="1:12">
      <c r="A1390" t="s">
        <v>32</v>
      </c>
      <c r="B1390" t="s">
        <v>9</v>
      </c>
      <c r="C1390" t="s">
        <v>79</v>
      </c>
      <c r="D1390" t="s">
        <v>20</v>
      </c>
      <c r="E1390" t="s">
        <v>45</v>
      </c>
      <c r="F1390" t="s">
        <v>36</v>
      </c>
      <c r="G1390" s="13">
        <v>1.2</v>
      </c>
      <c r="H1390" s="15">
        <v>1.9307999999999998</v>
      </c>
      <c r="I1390" t="s">
        <v>14</v>
      </c>
      <c r="J1390" t="s">
        <v>42</v>
      </c>
      <c r="K1390" t="s">
        <v>25</v>
      </c>
      <c r="L1390" t="s">
        <v>43</v>
      </c>
    </row>
    <row r="1391" spans="1:12">
      <c r="A1391" t="s">
        <v>26</v>
      </c>
      <c r="B1391" t="s">
        <v>9</v>
      </c>
      <c r="C1391" t="s">
        <v>8</v>
      </c>
      <c r="D1391" t="s">
        <v>27</v>
      </c>
      <c r="E1391" t="s">
        <v>35</v>
      </c>
      <c r="F1391" t="s">
        <v>29</v>
      </c>
      <c r="G1391" s="13">
        <v>18</v>
      </c>
      <c r="H1391" s="15">
        <v>28.962</v>
      </c>
      <c r="I1391" t="s">
        <v>52</v>
      </c>
      <c r="J1391" t="s">
        <v>31</v>
      </c>
      <c r="K1391" t="s">
        <v>16</v>
      </c>
      <c r="L1391" t="s">
        <v>43</v>
      </c>
    </row>
    <row r="1392" spans="1:12">
      <c r="A1392" t="s">
        <v>7</v>
      </c>
      <c r="B1392" t="s">
        <v>9</v>
      </c>
      <c r="C1392" t="s">
        <v>60</v>
      </c>
      <c r="D1392" t="s">
        <v>41</v>
      </c>
      <c r="E1392" t="s">
        <v>12</v>
      </c>
      <c r="F1392" t="s">
        <v>22</v>
      </c>
      <c r="G1392" s="13">
        <v>12</v>
      </c>
      <c r="H1392" s="15">
        <v>19.308</v>
      </c>
      <c r="I1392" t="s">
        <v>30</v>
      </c>
      <c r="J1392" t="s">
        <v>15</v>
      </c>
      <c r="K1392" t="s">
        <v>16</v>
      </c>
      <c r="L1392" t="s">
        <v>17</v>
      </c>
    </row>
    <row r="1393" spans="1:12">
      <c r="A1393" t="s">
        <v>32</v>
      </c>
      <c r="B1393" t="s">
        <v>9</v>
      </c>
      <c r="C1393" t="s">
        <v>40</v>
      </c>
      <c r="D1393" t="s">
        <v>47</v>
      </c>
      <c r="E1393" t="s">
        <v>45</v>
      </c>
      <c r="F1393" t="s">
        <v>22</v>
      </c>
      <c r="G1393" s="13">
        <v>2</v>
      </c>
      <c r="H1393" s="15">
        <v>3.218</v>
      </c>
      <c r="I1393" t="s">
        <v>49</v>
      </c>
      <c r="J1393" t="s">
        <v>31</v>
      </c>
      <c r="K1393" t="s">
        <v>25</v>
      </c>
      <c r="L1393" t="s">
        <v>82</v>
      </c>
    </row>
    <row r="1394" spans="1:12">
      <c r="A1394" t="s">
        <v>26</v>
      </c>
      <c r="B1394" t="s">
        <v>9</v>
      </c>
      <c r="C1394" t="s">
        <v>50</v>
      </c>
      <c r="D1394" t="s">
        <v>41</v>
      </c>
      <c r="E1394" t="s">
        <v>21</v>
      </c>
      <c r="F1394" t="s">
        <v>36</v>
      </c>
      <c r="G1394" s="13">
        <v>4</v>
      </c>
      <c r="H1394" s="15">
        <v>6.4359999999999999</v>
      </c>
      <c r="I1394" t="s">
        <v>52</v>
      </c>
      <c r="J1394" t="s">
        <v>42</v>
      </c>
      <c r="K1394" t="s">
        <v>25</v>
      </c>
      <c r="L1394" t="s">
        <v>17</v>
      </c>
    </row>
    <row r="1395" spans="1:12">
      <c r="A1395" t="s">
        <v>18</v>
      </c>
      <c r="B1395" t="s">
        <v>51</v>
      </c>
      <c r="C1395" t="s">
        <v>8</v>
      </c>
      <c r="D1395" t="s">
        <v>27</v>
      </c>
      <c r="E1395" t="s">
        <v>21</v>
      </c>
      <c r="F1395" t="s">
        <v>22</v>
      </c>
      <c r="G1395" s="13">
        <v>10</v>
      </c>
      <c r="H1395" s="15">
        <v>16.09</v>
      </c>
      <c r="I1395" t="s">
        <v>14</v>
      </c>
      <c r="J1395" t="s">
        <v>15</v>
      </c>
      <c r="K1395" t="s">
        <v>25</v>
      </c>
      <c r="L1395" t="s">
        <v>43</v>
      </c>
    </row>
    <row r="1396" spans="1:12">
      <c r="A1396" t="s">
        <v>39</v>
      </c>
      <c r="B1396" t="s">
        <v>9</v>
      </c>
      <c r="C1396" t="s">
        <v>71</v>
      </c>
      <c r="D1396" t="s">
        <v>72</v>
      </c>
      <c r="E1396" t="s">
        <v>28</v>
      </c>
      <c r="F1396" t="s">
        <v>13</v>
      </c>
      <c r="G1396" s="13">
        <v>3</v>
      </c>
      <c r="H1396" s="15">
        <v>4.827</v>
      </c>
      <c r="I1396" t="s">
        <v>49</v>
      </c>
      <c r="J1396" t="s">
        <v>38</v>
      </c>
      <c r="K1396" t="s">
        <v>25</v>
      </c>
      <c r="L1396" t="s">
        <v>17</v>
      </c>
    </row>
    <row r="1397" spans="1:12">
      <c r="A1397" t="s">
        <v>7</v>
      </c>
      <c r="B1397" t="s">
        <v>9</v>
      </c>
      <c r="C1397" t="s">
        <v>60</v>
      </c>
      <c r="D1397" t="s">
        <v>11</v>
      </c>
      <c r="E1397" t="s">
        <v>35</v>
      </c>
      <c r="F1397" t="s">
        <v>44</v>
      </c>
      <c r="G1397" s="13">
        <v>2.2000000000000002</v>
      </c>
      <c r="H1397" s="15">
        <v>3.5398000000000001</v>
      </c>
      <c r="I1397" t="s">
        <v>14</v>
      </c>
      <c r="J1397" t="s">
        <v>15</v>
      </c>
      <c r="K1397" t="s">
        <v>16</v>
      </c>
      <c r="L1397" t="s">
        <v>43</v>
      </c>
    </row>
    <row r="1398" spans="1:12">
      <c r="A1398" t="s">
        <v>18</v>
      </c>
      <c r="B1398" t="s">
        <v>9</v>
      </c>
      <c r="C1398" t="s">
        <v>71</v>
      </c>
      <c r="D1398" t="s">
        <v>11</v>
      </c>
      <c r="E1398" t="s">
        <v>21</v>
      </c>
      <c r="F1398" t="s">
        <v>44</v>
      </c>
      <c r="G1398" s="13">
        <v>2</v>
      </c>
      <c r="H1398" s="15">
        <v>3.218</v>
      </c>
      <c r="I1398" t="s">
        <v>14</v>
      </c>
      <c r="J1398" t="s">
        <v>15</v>
      </c>
      <c r="K1398" t="s">
        <v>16</v>
      </c>
      <c r="L1398" t="s">
        <v>43</v>
      </c>
    </row>
    <row r="1399" spans="1:12">
      <c r="A1399" t="s">
        <v>39</v>
      </c>
      <c r="B1399" t="s">
        <v>9</v>
      </c>
      <c r="C1399" t="s">
        <v>10</v>
      </c>
      <c r="D1399" t="s">
        <v>47</v>
      </c>
      <c r="E1399" t="s">
        <v>21</v>
      </c>
      <c r="F1399" t="s">
        <v>13</v>
      </c>
      <c r="G1399" s="13">
        <v>29</v>
      </c>
      <c r="H1399" s="15">
        <v>46.661000000000001</v>
      </c>
      <c r="I1399" t="s">
        <v>52</v>
      </c>
      <c r="J1399" t="s">
        <v>15</v>
      </c>
      <c r="K1399" t="s">
        <v>25</v>
      </c>
      <c r="L1399" t="s">
        <v>17</v>
      </c>
    </row>
    <row r="1400" spans="1:12">
      <c r="A1400" t="s">
        <v>39</v>
      </c>
      <c r="B1400" t="s">
        <v>51</v>
      </c>
      <c r="C1400" t="s">
        <v>8</v>
      </c>
      <c r="D1400" t="s">
        <v>11</v>
      </c>
      <c r="E1400" t="s">
        <v>21</v>
      </c>
      <c r="F1400" t="s">
        <v>36</v>
      </c>
      <c r="G1400" s="13">
        <v>1</v>
      </c>
      <c r="H1400" s="15">
        <v>1.609</v>
      </c>
      <c r="I1400" t="s">
        <v>23</v>
      </c>
      <c r="J1400" t="s">
        <v>31</v>
      </c>
      <c r="K1400" t="s">
        <v>25</v>
      </c>
      <c r="L1400" t="s">
        <v>43</v>
      </c>
    </row>
    <row r="1401" spans="1:12">
      <c r="A1401" t="s">
        <v>39</v>
      </c>
      <c r="B1401" t="s">
        <v>51</v>
      </c>
      <c r="C1401" t="s">
        <v>8</v>
      </c>
      <c r="D1401" t="s">
        <v>20</v>
      </c>
      <c r="E1401" t="s">
        <v>21</v>
      </c>
      <c r="F1401" t="s">
        <v>44</v>
      </c>
      <c r="G1401" s="13">
        <v>4</v>
      </c>
      <c r="H1401" s="15">
        <v>6.4359999999999999</v>
      </c>
      <c r="I1401" t="s">
        <v>14</v>
      </c>
      <c r="J1401" t="s">
        <v>38</v>
      </c>
      <c r="K1401" t="s">
        <v>25</v>
      </c>
      <c r="L1401" t="s">
        <v>43</v>
      </c>
    </row>
    <row r="1402" spans="1:12">
      <c r="A1402" t="s">
        <v>32</v>
      </c>
      <c r="B1402" t="s">
        <v>9</v>
      </c>
      <c r="C1402" t="s">
        <v>59</v>
      </c>
      <c r="D1402" t="s">
        <v>11</v>
      </c>
      <c r="E1402" t="s">
        <v>12</v>
      </c>
      <c r="F1402" t="s">
        <v>62</v>
      </c>
      <c r="G1402" s="13">
        <v>1</v>
      </c>
      <c r="H1402" s="15">
        <v>1.609</v>
      </c>
      <c r="I1402" t="s">
        <v>23</v>
      </c>
      <c r="J1402" t="s">
        <v>42</v>
      </c>
      <c r="K1402" t="s">
        <v>25</v>
      </c>
      <c r="L1402" t="s">
        <v>17</v>
      </c>
    </row>
    <row r="1403" spans="1:12">
      <c r="A1403" t="s">
        <v>39</v>
      </c>
      <c r="B1403" t="s">
        <v>9</v>
      </c>
      <c r="C1403" t="s">
        <v>8</v>
      </c>
      <c r="D1403" t="s">
        <v>11</v>
      </c>
      <c r="E1403" t="s">
        <v>12</v>
      </c>
      <c r="F1403" t="s">
        <v>36</v>
      </c>
      <c r="G1403" s="13">
        <v>10</v>
      </c>
      <c r="H1403" s="15">
        <v>16.09</v>
      </c>
      <c r="I1403" t="s">
        <v>30</v>
      </c>
      <c r="J1403" t="s">
        <v>31</v>
      </c>
      <c r="K1403" t="s">
        <v>25</v>
      </c>
      <c r="L1403" t="s">
        <v>17</v>
      </c>
    </row>
    <row r="1404" spans="1:12">
      <c r="A1404" t="s">
        <v>39</v>
      </c>
      <c r="B1404" t="s">
        <v>9</v>
      </c>
      <c r="C1404" t="s">
        <v>70</v>
      </c>
      <c r="D1404" t="s">
        <v>41</v>
      </c>
      <c r="E1404" t="s">
        <v>12</v>
      </c>
      <c r="F1404" t="s">
        <v>29</v>
      </c>
      <c r="G1404" s="13">
        <v>13</v>
      </c>
      <c r="H1404" s="15">
        <v>20.917000000000002</v>
      </c>
      <c r="I1404" t="s">
        <v>52</v>
      </c>
      <c r="J1404" t="s">
        <v>24</v>
      </c>
      <c r="K1404" t="s">
        <v>25</v>
      </c>
      <c r="L1404" t="s">
        <v>43</v>
      </c>
    </row>
    <row r="1405" spans="1:12">
      <c r="A1405" t="s">
        <v>32</v>
      </c>
      <c r="B1405" t="s">
        <v>9</v>
      </c>
      <c r="C1405" t="s">
        <v>8</v>
      </c>
      <c r="D1405" t="s">
        <v>41</v>
      </c>
      <c r="E1405" t="s">
        <v>28</v>
      </c>
      <c r="F1405" t="s">
        <v>36</v>
      </c>
      <c r="G1405" s="13">
        <v>9</v>
      </c>
      <c r="H1405" s="15">
        <v>14.481</v>
      </c>
      <c r="I1405" t="s">
        <v>75</v>
      </c>
      <c r="J1405" t="s">
        <v>15</v>
      </c>
      <c r="K1405" t="s">
        <v>16</v>
      </c>
      <c r="L1405" t="s">
        <v>17</v>
      </c>
    </row>
    <row r="1406" spans="1:12">
      <c r="A1406" t="s">
        <v>18</v>
      </c>
      <c r="B1406" t="s">
        <v>51</v>
      </c>
      <c r="C1406" t="s">
        <v>8</v>
      </c>
      <c r="D1406" t="s">
        <v>41</v>
      </c>
      <c r="E1406" t="s">
        <v>21</v>
      </c>
      <c r="F1406" t="s">
        <v>36</v>
      </c>
      <c r="G1406" s="13">
        <v>4</v>
      </c>
      <c r="H1406" s="15">
        <v>6.4359999999999999</v>
      </c>
      <c r="I1406" t="s">
        <v>49</v>
      </c>
      <c r="J1406" t="s">
        <v>8</v>
      </c>
      <c r="K1406" t="s">
        <v>25</v>
      </c>
      <c r="L1406" t="s">
        <v>17</v>
      </c>
    </row>
    <row r="1407" spans="1:12">
      <c r="A1407" t="s">
        <v>7</v>
      </c>
      <c r="B1407" t="s">
        <v>9</v>
      </c>
      <c r="C1407" t="s">
        <v>86</v>
      </c>
      <c r="D1407" t="s">
        <v>41</v>
      </c>
      <c r="E1407" t="s">
        <v>12</v>
      </c>
      <c r="F1407" t="s">
        <v>36</v>
      </c>
      <c r="G1407" s="13" t="s">
        <v>8</v>
      </c>
      <c r="H1407" s="15" t="s">
        <v>8</v>
      </c>
      <c r="I1407" t="s">
        <v>30</v>
      </c>
      <c r="J1407" t="s">
        <v>42</v>
      </c>
      <c r="K1407" t="s">
        <v>16</v>
      </c>
      <c r="L1407" t="s">
        <v>17</v>
      </c>
    </row>
    <row r="1408" spans="1:12">
      <c r="A1408" t="s">
        <v>7</v>
      </c>
      <c r="B1408" t="s">
        <v>9</v>
      </c>
      <c r="C1408" t="s">
        <v>10</v>
      </c>
      <c r="D1408" t="s">
        <v>11</v>
      </c>
      <c r="E1408" t="s">
        <v>28</v>
      </c>
      <c r="F1408" t="s">
        <v>66</v>
      </c>
      <c r="G1408" s="13">
        <v>42</v>
      </c>
      <c r="H1408" s="15">
        <v>67.578000000000003</v>
      </c>
      <c r="I1408" t="s">
        <v>30</v>
      </c>
      <c r="J1408" t="s">
        <v>15</v>
      </c>
      <c r="K1408" t="s">
        <v>25</v>
      </c>
      <c r="L1408" t="s">
        <v>17</v>
      </c>
    </row>
    <row r="1409" spans="1:12">
      <c r="A1409" t="s">
        <v>26</v>
      </c>
      <c r="B1409" t="s">
        <v>9</v>
      </c>
      <c r="C1409" t="s">
        <v>61</v>
      </c>
      <c r="D1409" t="s">
        <v>11</v>
      </c>
      <c r="E1409" t="s">
        <v>64</v>
      </c>
      <c r="F1409" t="s">
        <v>62</v>
      </c>
      <c r="G1409" s="13">
        <v>1</v>
      </c>
      <c r="H1409" s="15">
        <v>1.609</v>
      </c>
      <c r="I1409" t="s">
        <v>14</v>
      </c>
      <c r="J1409" t="s">
        <v>15</v>
      </c>
      <c r="K1409" t="s">
        <v>16</v>
      </c>
      <c r="L1409" t="s">
        <v>17</v>
      </c>
    </row>
    <row r="1410" spans="1:12">
      <c r="A1410" t="s">
        <v>18</v>
      </c>
      <c r="B1410" t="s">
        <v>9</v>
      </c>
      <c r="C1410" t="s">
        <v>74</v>
      </c>
      <c r="D1410" t="s">
        <v>47</v>
      </c>
      <c r="E1410" t="s">
        <v>33</v>
      </c>
      <c r="F1410" t="s">
        <v>13</v>
      </c>
      <c r="G1410" s="13">
        <v>16</v>
      </c>
      <c r="H1410" s="15">
        <v>25.744</v>
      </c>
      <c r="I1410" t="s">
        <v>30</v>
      </c>
      <c r="J1410" t="s">
        <v>15</v>
      </c>
      <c r="K1410" t="s">
        <v>16</v>
      </c>
      <c r="L1410" t="s">
        <v>17</v>
      </c>
    </row>
    <row r="1411" spans="1:12">
      <c r="A1411" t="s">
        <v>26</v>
      </c>
      <c r="B1411" t="s">
        <v>9</v>
      </c>
      <c r="C1411" t="s">
        <v>80</v>
      </c>
      <c r="D1411" t="s">
        <v>11</v>
      </c>
      <c r="E1411" t="s">
        <v>21</v>
      </c>
      <c r="F1411" t="s">
        <v>13</v>
      </c>
      <c r="G1411" s="13">
        <v>2</v>
      </c>
      <c r="H1411" s="15">
        <v>3.218</v>
      </c>
      <c r="I1411" t="s">
        <v>23</v>
      </c>
      <c r="J1411" t="s">
        <v>31</v>
      </c>
      <c r="K1411" t="s">
        <v>25</v>
      </c>
      <c r="L1411" t="s">
        <v>17</v>
      </c>
    </row>
    <row r="1412" spans="1:12">
      <c r="A1412" t="s">
        <v>32</v>
      </c>
      <c r="B1412" t="s">
        <v>51</v>
      </c>
      <c r="C1412" t="s">
        <v>8</v>
      </c>
      <c r="D1412" t="s">
        <v>20</v>
      </c>
      <c r="E1412" t="s">
        <v>21</v>
      </c>
      <c r="F1412" t="s">
        <v>22</v>
      </c>
      <c r="G1412" s="13">
        <v>17</v>
      </c>
      <c r="H1412" s="15">
        <v>27.353000000000002</v>
      </c>
      <c r="I1412" t="s">
        <v>30</v>
      </c>
      <c r="J1412" t="s">
        <v>31</v>
      </c>
      <c r="K1412" t="s">
        <v>25</v>
      </c>
      <c r="L1412" t="s">
        <v>17</v>
      </c>
    </row>
    <row r="1413" spans="1:12">
      <c r="A1413" t="s">
        <v>18</v>
      </c>
      <c r="B1413" t="s">
        <v>9</v>
      </c>
      <c r="C1413" t="s">
        <v>59</v>
      </c>
      <c r="D1413" t="s">
        <v>27</v>
      </c>
      <c r="E1413" t="s">
        <v>12</v>
      </c>
      <c r="F1413" t="s">
        <v>44</v>
      </c>
      <c r="G1413" s="13">
        <v>2.5</v>
      </c>
      <c r="H1413" s="15">
        <v>4.0225</v>
      </c>
      <c r="I1413" t="s">
        <v>14</v>
      </c>
      <c r="J1413" t="s">
        <v>31</v>
      </c>
      <c r="K1413" t="s">
        <v>25</v>
      </c>
      <c r="L1413" t="s">
        <v>43</v>
      </c>
    </row>
    <row r="1414" spans="1:12">
      <c r="A1414" t="s">
        <v>32</v>
      </c>
      <c r="B1414" t="s">
        <v>9</v>
      </c>
      <c r="C1414" t="s">
        <v>84</v>
      </c>
      <c r="D1414" t="s">
        <v>20</v>
      </c>
      <c r="E1414" t="s">
        <v>21</v>
      </c>
      <c r="F1414" t="s">
        <v>62</v>
      </c>
      <c r="G1414" s="13">
        <v>2</v>
      </c>
      <c r="H1414" s="15">
        <v>3.218</v>
      </c>
      <c r="I1414" t="s">
        <v>87</v>
      </c>
      <c r="J1414" t="s">
        <v>15</v>
      </c>
      <c r="K1414" t="s">
        <v>25</v>
      </c>
      <c r="L1414" t="s">
        <v>43</v>
      </c>
    </row>
    <row r="1415" spans="1:12">
      <c r="A1415" t="s">
        <v>32</v>
      </c>
      <c r="B1415" t="s">
        <v>9</v>
      </c>
      <c r="C1415" t="s">
        <v>46</v>
      </c>
      <c r="D1415" t="s">
        <v>20</v>
      </c>
      <c r="E1415" t="s">
        <v>12</v>
      </c>
      <c r="F1415" t="s">
        <v>44</v>
      </c>
      <c r="G1415" s="13">
        <v>1</v>
      </c>
      <c r="H1415" s="15">
        <v>1.609</v>
      </c>
      <c r="I1415" t="s">
        <v>14</v>
      </c>
      <c r="J1415" t="s">
        <v>24</v>
      </c>
      <c r="K1415" t="s">
        <v>16</v>
      </c>
      <c r="L1415" t="s">
        <v>43</v>
      </c>
    </row>
    <row r="1416" spans="1:12">
      <c r="A1416" t="s">
        <v>26</v>
      </c>
      <c r="B1416" t="s">
        <v>9</v>
      </c>
      <c r="C1416" t="s">
        <v>56</v>
      </c>
      <c r="D1416" t="s">
        <v>20</v>
      </c>
      <c r="E1416" t="s">
        <v>35</v>
      </c>
      <c r="F1416" t="s">
        <v>44</v>
      </c>
      <c r="G1416" s="13">
        <v>1</v>
      </c>
      <c r="H1416" s="15">
        <v>1.609</v>
      </c>
      <c r="I1416" t="s">
        <v>14</v>
      </c>
      <c r="J1416" t="s">
        <v>15</v>
      </c>
      <c r="K1416" t="s">
        <v>25</v>
      </c>
      <c r="L1416" t="s">
        <v>43</v>
      </c>
    </row>
    <row r="1417" spans="1:12">
      <c r="A1417" t="s">
        <v>39</v>
      </c>
      <c r="B1417" t="s">
        <v>9</v>
      </c>
      <c r="C1417" t="s">
        <v>50</v>
      </c>
      <c r="D1417" t="s">
        <v>11</v>
      </c>
      <c r="E1417" t="s">
        <v>45</v>
      </c>
      <c r="F1417" t="s">
        <v>29</v>
      </c>
      <c r="G1417" s="13">
        <v>3.5</v>
      </c>
      <c r="H1417" s="15">
        <v>5.6315</v>
      </c>
      <c r="I1417" t="s">
        <v>23</v>
      </c>
      <c r="J1417" t="s">
        <v>42</v>
      </c>
      <c r="K1417" t="s">
        <v>25</v>
      </c>
      <c r="L1417" t="s">
        <v>17</v>
      </c>
    </row>
    <row r="1418" spans="1:12">
      <c r="A1418" t="s">
        <v>18</v>
      </c>
      <c r="B1418" t="s">
        <v>9</v>
      </c>
      <c r="C1418" t="s">
        <v>56</v>
      </c>
      <c r="D1418" t="s">
        <v>11</v>
      </c>
      <c r="E1418" t="s">
        <v>21</v>
      </c>
      <c r="F1418" t="s">
        <v>29</v>
      </c>
      <c r="G1418" s="13">
        <v>11</v>
      </c>
      <c r="H1418" s="15">
        <v>17.698999999999998</v>
      </c>
      <c r="I1418" t="s">
        <v>52</v>
      </c>
      <c r="J1418" t="s">
        <v>42</v>
      </c>
      <c r="K1418" t="s">
        <v>25</v>
      </c>
      <c r="L1418" t="s">
        <v>43</v>
      </c>
    </row>
    <row r="1419" spans="1:12">
      <c r="A1419" t="s">
        <v>39</v>
      </c>
      <c r="B1419" t="s">
        <v>9</v>
      </c>
      <c r="C1419" t="s">
        <v>71</v>
      </c>
      <c r="D1419" t="s">
        <v>11</v>
      </c>
      <c r="E1419" t="s">
        <v>28</v>
      </c>
      <c r="F1419" t="s">
        <v>22</v>
      </c>
      <c r="G1419" s="13">
        <v>10.199999999999999</v>
      </c>
      <c r="H1419" s="15">
        <v>16.411799999999999</v>
      </c>
      <c r="I1419" t="s">
        <v>30</v>
      </c>
      <c r="J1419" t="s">
        <v>15</v>
      </c>
      <c r="K1419" t="s">
        <v>25</v>
      </c>
      <c r="L1419" t="s">
        <v>17</v>
      </c>
    </row>
    <row r="1420" spans="1:12">
      <c r="A1420" t="s">
        <v>32</v>
      </c>
      <c r="B1420" t="s">
        <v>55</v>
      </c>
      <c r="C1420" t="s">
        <v>8</v>
      </c>
      <c r="D1420" t="s">
        <v>20</v>
      </c>
      <c r="E1420" t="s">
        <v>21</v>
      </c>
      <c r="F1420" t="s">
        <v>13</v>
      </c>
      <c r="G1420" s="13">
        <v>2.5</v>
      </c>
      <c r="H1420" s="15">
        <v>4.0225</v>
      </c>
      <c r="I1420" s="2" t="s">
        <v>49</v>
      </c>
      <c r="J1420" t="s">
        <v>31</v>
      </c>
      <c r="K1420" t="s">
        <v>25</v>
      </c>
      <c r="L1420" t="s">
        <v>17</v>
      </c>
    </row>
    <row r="1421" spans="1:12">
      <c r="A1421" t="s">
        <v>39</v>
      </c>
      <c r="B1421" t="s">
        <v>9</v>
      </c>
      <c r="C1421" t="s">
        <v>8</v>
      </c>
      <c r="D1421" t="s">
        <v>20</v>
      </c>
      <c r="E1421" t="s">
        <v>45</v>
      </c>
      <c r="F1421" t="s">
        <v>44</v>
      </c>
      <c r="G1421" s="13">
        <v>2</v>
      </c>
      <c r="H1421" s="15">
        <v>3.218</v>
      </c>
      <c r="I1421" t="s">
        <v>14</v>
      </c>
      <c r="J1421" t="s">
        <v>15</v>
      </c>
      <c r="K1421" t="s">
        <v>25</v>
      </c>
      <c r="L1421" t="s">
        <v>17</v>
      </c>
    </row>
    <row r="1422" spans="1:12">
      <c r="A1422" t="s">
        <v>39</v>
      </c>
      <c r="B1422" t="s">
        <v>9</v>
      </c>
      <c r="C1422" t="s">
        <v>48</v>
      </c>
      <c r="D1422" t="s">
        <v>27</v>
      </c>
      <c r="E1422" t="s">
        <v>28</v>
      </c>
      <c r="F1422" t="s">
        <v>44</v>
      </c>
      <c r="G1422" s="13">
        <v>7</v>
      </c>
      <c r="H1422" s="15">
        <v>11.263</v>
      </c>
      <c r="I1422" t="s">
        <v>30</v>
      </c>
      <c r="J1422" t="s">
        <v>38</v>
      </c>
      <c r="K1422" t="s">
        <v>25</v>
      </c>
      <c r="L1422" t="s">
        <v>17</v>
      </c>
    </row>
    <row r="1423" spans="1:12">
      <c r="A1423" t="s">
        <v>7</v>
      </c>
      <c r="B1423" t="s">
        <v>9</v>
      </c>
      <c r="C1423" t="s">
        <v>10</v>
      </c>
      <c r="D1423" t="s">
        <v>20</v>
      </c>
      <c r="E1423" t="s">
        <v>64</v>
      </c>
      <c r="F1423" t="s">
        <v>22</v>
      </c>
      <c r="G1423" s="13">
        <v>13</v>
      </c>
      <c r="H1423" s="15">
        <v>20.917000000000002</v>
      </c>
      <c r="I1423" t="s">
        <v>30</v>
      </c>
      <c r="J1423" t="s">
        <v>42</v>
      </c>
      <c r="K1423" t="s">
        <v>16</v>
      </c>
      <c r="L1423" t="s">
        <v>17</v>
      </c>
    </row>
    <row r="1424" spans="1:12">
      <c r="A1424" t="s">
        <v>32</v>
      </c>
      <c r="B1424" t="s">
        <v>55</v>
      </c>
      <c r="C1424" t="s">
        <v>8</v>
      </c>
      <c r="D1424" t="s">
        <v>11</v>
      </c>
      <c r="E1424" t="s">
        <v>12</v>
      </c>
      <c r="F1424" t="s">
        <v>44</v>
      </c>
      <c r="G1424" s="13">
        <v>3</v>
      </c>
      <c r="H1424" s="15">
        <v>4.827</v>
      </c>
      <c r="I1424" t="s">
        <v>14</v>
      </c>
      <c r="J1424" t="s">
        <v>24</v>
      </c>
      <c r="K1424" t="s">
        <v>25</v>
      </c>
      <c r="L1424" t="s">
        <v>17</v>
      </c>
    </row>
    <row r="1425" spans="1:12">
      <c r="A1425" t="s">
        <v>32</v>
      </c>
      <c r="B1425" t="s">
        <v>9</v>
      </c>
      <c r="C1425" t="s">
        <v>59</v>
      </c>
      <c r="D1425" t="s">
        <v>41</v>
      </c>
      <c r="E1425" t="s">
        <v>12</v>
      </c>
      <c r="F1425" t="s">
        <v>36</v>
      </c>
      <c r="G1425" s="13">
        <v>2</v>
      </c>
      <c r="H1425" s="15">
        <v>3.218</v>
      </c>
      <c r="I1425" t="s">
        <v>49</v>
      </c>
      <c r="J1425" t="s">
        <v>24</v>
      </c>
      <c r="K1425" t="s">
        <v>25</v>
      </c>
      <c r="L1425" t="s">
        <v>17</v>
      </c>
    </row>
    <row r="1426" spans="1:12">
      <c r="A1426" t="s">
        <v>32</v>
      </c>
      <c r="B1426" t="s">
        <v>9</v>
      </c>
      <c r="C1426" t="s">
        <v>50</v>
      </c>
      <c r="D1426" t="s">
        <v>20</v>
      </c>
      <c r="E1426" t="s">
        <v>45</v>
      </c>
      <c r="F1426" t="s">
        <v>36</v>
      </c>
      <c r="G1426" s="13" t="s">
        <v>8</v>
      </c>
      <c r="H1426" s="15" t="s">
        <v>8</v>
      </c>
      <c r="I1426" t="s">
        <v>23</v>
      </c>
      <c r="J1426" t="s">
        <v>31</v>
      </c>
      <c r="K1426" t="s">
        <v>25</v>
      </c>
      <c r="L1426" t="s">
        <v>43</v>
      </c>
    </row>
    <row r="1427" spans="1:12">
      <c r="A1427" t="s">
        <v>18</v>
      </c>
      <c r="B1427" t="s">
        <v>9</v>
      </c>
      <c r="C1427" t="s">
        <v>46</v>
      </c>
      <c r="D1427" t="s">
        <v>20</v>
      </c>
      <c r="E1427" t="s">
        <v>35</v>
      </c>
      <c r="F1427" t="s">
        <v>44</v>
      </c>
      <c r="G1427" s="13">
        <v>1.5</v>
      </c>
      <c r="H1427" s="15">
        <v>2.4135</v>
      </c>
      <c r="I1427" t="s">
        <v>14</v>
      </c>
      <c r="J1427" t="s">
        <v>24</v>
      </c>
      <c r="K1427" t="s">
        <v>16</v>
      </c>
      <c r="L1427" t="s">
        <v>82</v>
      </c>
    </row>
    <row r="1428" spans="1:12">
      <c r="A1428" t="s">
        <v>7</v>
      </c>
      <c r="B1428" t="s">
        <v>51</v>
      </c>
      <c r="C1428" t="s">
        <v>8</v>
      </c>
      <c r="D1428" t="s">
        <v>27</v>
      </c>
      <c r="E1428" t="s">
        <v>12</v>
      </c>
      <c r="F1428" t="s">
        <v>22</v>
      </c>
      <c r="G1428" s="13">
        <v>12</v>
      </c>
      <c r="H1428" s="15">
        <v>19.308</v>
      </c>
      <c r="I1428" t="s">
        <v>30</v>
      </c>
      <c r="J1428" t="s">
        <v>38</v>
      </c>
      <c r="K1428" t="s">
        <v>16</v>
      </c>
      <c r="L1428" t="s">
        <v>43</v>
      </c>
    </row>
    <row r="1429" spans="1:12">
      <c r="A1429" t="s">
        <v>32</v>
      </c>
      <c r="B1429" t="s">
        <v>9</v>
      </c>
      <c r="C1429" t="s">
        <v>60</v>
      </c>
      <c r="D1429" t="s">
        <v>72</v>
      </c>
      <c r="E1429" t="s">
        <v>64</v>
      </c>
      <c r="F1429" t="s">
        <v>44</v>
      </c>
      <c r="G1429" s="13">
        <v>2.8</v>
      </c>
      <c r="H1429" s="15">
        <v>4.5051999999999994</v>
      </c>
      <c r="I1429" t="s">
        <v>30</v>
      </c>
      <c r="J1429" t="s">
        <v>31</v>
      </c>
      <c r="K1429" t="s">
        <v>16</v>
      </c>
      <c r="L1429" t="s">
        <v>17</v>
      </c>
    </row>
    <row r="1430" spans="1:12">
      <c r="A1430" t="s">
        <v>18</v>
      </c>
      <c r="B1430" t="s">
        <v>9</v>
      </c>
      <c r="C1430" t="s">
        <v>61</v>
      </c>
      <c r="D1430" t="s">
        <v>20</v>
      </c>
      <c r="E1430" t="s">
        <v>12</v>
      </c>
      <c r="F1430" t="s">
        <v>36</v>
      </c>
      <c r="G1430" s="13">
        <v>13</v>
      </c>
      <c r="H1430" s="15">
        <v>20.917000000000002</v>
      </c>
      <c r="I1430" t="s">
        <v>37</v>
      </c>
      <c r="J1430" t="s">
        <v>31</v>
      </c>
      <c r="K1430" t="s">
        <v>16</v>
      </c>
      <c r="L1430" t="s">
        <v>43</v>
      </c>
    </row>
    <row r="1431" spans="1:12">
      <c r="A1431" t="s">
        <v>39</v>
      </c>
      <c r="B1431" t="s">
        <v>9</v>
      </c>
      <c r="C1431" t="s">
        <v>70</v>
      </c>
      <c r="D1431" t="s">
        <v>11</v>
      </c>
      <c r="E1431" t="s">
        <v>21</v>
      </c>
      <c r="F1431" t="s">
        <v>29</v>
      </c>
      <c r="G1431" s="13">
        <v>37</v>
      </c>
      <c r="H1431" s="15">
        <v>59.533000000000001</v>
      </c>
      <c r="I1431" t="s">
        <v>52</v>
      </c>
      <c r="J1431" t="s">
        <v>31</v>
      </c>
      <c r="K1431" t="s">
        <v>25</v>
      </c>
      <c r="L1431" t="s">
        <v>17</v>
      </c>
    </row>
    <row r="1432" spans="1:12">
      <c r="A1432" t="s">
        <v>7</v>
      </c>
      <c r="B1432" t="s">
        <v>9</v>
      </c>
      <c r="C1432" t="s">
        <v>76</v>
      </c>
      <c r="D1432" t="s">
        <v>41</v>
      </c>
      <c r="E1432" t="s">
        <v>28</v>
      </c>
      <c r="F1432" t="s">
        <v>22</v>
      </c>
      <c r="G1432" s="13">
        <v>10</v>
      </c>
      <c r="H1432" s="15">
        <v>16.09</v>
      </c>
      <c r="I1432" t="s">
        <v>37</v>
      </c>
      <c r="J1432" t="s">
        <v>15</v>
      </c>
      <c r="K1432" t="s">
        <v>16</v>
      </c>
      <c r="L1432" t="s">
        <v>43</v>
      </c>
    </row>
    <row r="1433" spans="1:12">
      <c r="A1433" t="s">
        <v>32</v>
      </c>
      <c r="B1433" t="s">
        <v>51</v>
      </c>
      <c r="C1433" t="s">
        <v>8</v>
      </c>
      <c r="D1433" t="s">
        <v>47</v>
      </c>
      <c r="E1433" t="s">
        <v>45</v>
      </c>
      <c r="F1433" t="s">
        <v>44</v>
      </c>
      <c r="G1433" s="13">
        <v>2</v>
      </c>
      <c r="H1433" s="15">
        <v>3.218</v>
      </c>
      <c r="I1433" t="s">
        <v>14</v>
      </c>
      <c r="J1433" t="s">
        <v>24</v>
      </c>
      <c r="K1433" t="s">
        <v>16</v>
      </c>
      <c r="L1433" t="s">
        <v>82</v>
      </c>
    </row>
    <row r="1434" spans="1:12">
      <c r="A1434" t="s">
        <v>39</v>
      </c>
      <c r="B1434" t="s">
        <v>9</v>
      </c>
      <c r="C1434" t="s">
        <v>50</v>
      </c>
      <c r="D1434" t="s">
        <v>11</v>
      </c>
      <c r="E1434" t="s">
        <v>21</v>
      </c>
      <c r="F1434" t="s">
        <v>36</v>
      </c>
      <c r="G1434" s="13">
        <v>3</v>
      </c>
      <c r="H1434" s="15">
        <v>4.827</v>
      </c>
      <c r="I1434" t="s">
        <v>14</v>
      </c>
      <c r="J1434" t="s">
        <v>38</v>
      </c>
      <c r="K1434" t="s">
        <v>25</v>
      </c>
      <c r="L1434" t="s">
        <v>17</v>
      </c>
    </row>
    <row r="1435" spans="1:12">
      <c r="A1435" t="s">
        <v>32</v>
      </c>
      <c r="B1435" t="s">
        <v>9</v>
      </c>
      <c r="C1435" t="s">
        <v>70</v>
      </c>
      <c r="D1435" t="s">
        <v>11</v>
      </c>
      <c r="E1435" t="s">
        <v>21</v>
      </c>
      <c r="F1435" t="s">
        <v>13</v>
      </c>
      <c r="G1435" s="13">
        <v>1.8</v>
      </c>
      <c r="H1435" s="15">
        <v>2.8961999999999999</v>
      </c>
      <c r="I1435" t="s">
        <v>23</v>
      </c>
      <c r="J1435" t="s">
        <v>31</v>
      </c>
      <c r="K1435" t="s">
        <v>25</v>
      </c>
      <c r="L1435" t="s">
        <v>17</v>
      </c>
    </row>
    <row r="1436" spans="1:12">
      <c r="A1436" t="s">
        <v>26</v>
      </c>
      <c r="B1436" t="s">
        <v>9</v>
      </c>
      <c r="C1436" t="s">
        <v>71</v>
      </c>
      <c r="D1436" t="s">
        <v>41</v>
      </c>
      <c r="E1436" t="s">
        <v>12</v>
      </c>
      <c r="F1436" t="s">
        <v>36</v>
      </c>
      <c r="G1436" s="13">
        <v>4</v>
      </c>
      <c r="H1436" s="15">
        <v>6.4359999999999999</v>
      </c>
      <c r="I1436" t="s">
        <v>23</v>
      </c>
      <c r="J1436" t="s">
        <v>31</v>
      </c>
      <c r="K1436" t="s">
        <v>25</v>
      </c>
      <c r="L1436" t="s">
        <v>17</v>
      </c>
    </row>
    <row r="1437" spans="1:12">
      <c r="A1437" t="s">
        <v>18</v>
      </c>
      <c r="B1437" t="s">
        <v>9</v>
      </c>
      <c r="C1437" t="s">
        <v>8</v>
      </c>
      <c r="D1437" t="s">
        <v>11</v>
      </c>
      <c r="E1437" t="s">
        <v>21</v>
      </c>
      <c r="F1437" t="s">
        <v>22</v>
      </c>
      <c r="G1437" s="13">
        <v>20</v>
      </c>
      <c r="H1437" s="15">
        <v>32.18</v>
      </c>
      <c r="I1437" t="s">
        <v>52</v>
      </c>
      <c r="J1437" t="s">
        <v>31</v>
      </c>
      <c r="K1437" t="s">
        <v>25</v>
      </c>
      <c r="L1437" t="s">
        <v>17</v>
      </c>
    </row>
    <row r="1438" spans="1:12">
      <c r="A1438" t="s">
        <v>26</v>
      </c>
      <c r="B1438" t="s">
        <v>9</v>
      </c>
      <c r="C1438" t="s">
        <v>61</v>
      </c>
      <c r="D1438" t="s">
        <v>20</v>
      </c>
      <c r="E1438" t="s">
        <v>21</v>
      </c>
      <c r="F1438" t="s">
        <v>13</v>
      </c>
      <c r="G1438" s="13">
        <v>12</v>
      </c>
      <c r="H1438" s="15">
        <v>19.308</v>
      </c>
      <c r="I1438" t="s">
        <v>52</v>
      </c>
      <c r="J1438" t="s">
        <v>42</v>
      </c>
      <c r="K1438" t="s">
        <v>25</v>
      </c>
      <c r="L1438" t="s">
        <v>43</v>
      </c>
    </row>
    <row r="1439" spans="1:12">
      <c r="A1439" t="s">
        <v>39</v>
      </c>
      <c r="B1439" t="s">
        <v>51</v>
      </c>
      <c r="C1439" t="s">
        <v>8</v>
      </c>
      <c r="D1439" t="s">
        <v>11</v>
      </c>
      <c r="E1439" t="s">
        <v>21</v>
      </c>
      <c r="F1439" t="s">
        <v>62</v>
      </c>
      <c r="G1439" s="13">
        <v>0.1</v>
      </c>
      <c r="H1439" s="15">
        <v>0.16090000000000002</v>
      </c>
      <c r="I1439" t="s">
        <v>23</v>
      </c>
      <c r="J1439" t="s">
        <v>42</v>
      </c>
      <c r="K1439" t="s">
        <v>16</v>
      </c>
      <c r="L1439" t="s">
        <v>43</v>
      </c>
    </row>
    <row r="1440" spans="1:12">
      <c r="A1440" t="s">
        <v>39</v>
      </c>
      <c r="B1440" t="s">
        <v>9</v>
      </c>
      <c r="C1440" t="s">
        <v>10</v>
      </c>
      <c r="D1440" t="s">
        <v>27</v>
      </c>
      <c r="E1440" t="s">
        <v>35</v>
      </c>
      <c r="F1440" t="s">
        <v>13</v>
      </c>
      <c r="G1440" s="13">
        <v>15</v>
      </c>
      <c r="H1440" s="15">
        <v>24.134999999999998</v>
      </c>
      <c r="I1440" t="s">
        <v>30</v>
      </c>
      <c r="J1440" t="s">
        <v>38</v>
      </c>
      <c r="K1440" t="s">
        <v>25</v>
      </c>
      <c r="L1440" t="s">
        <v>8</v>
      </c>
    </row>
    <row r="1441" spans="1:12">
      <c r="A1441" t="s">
        <v>32</v>
      </c>
      <c r="B1441" t="s">
        <v>9</v>
      </c>
      <c r="C1441" t="s">
        <v>70</v>
      </c>
      <c r="D1441" t="s">
        <v>20</v>
      </c>
      <c r="E1441" t="s">
        <v>35</v>
      </c>
      <c r="F1441" t="s">
        <v>44</v>
      </c>
      <c r="G1441" s="13">
        <v>2</v>
      </c>
      <c r="H1441" s="15">
        <v>3.218</v>
      </c>
      <c r="I1441" t="s">
        <v>14</v>
      </c>
      <c r="J1441" t="s">
        <v>31</v>
      </c>
      <c r="K1441" t="s">
        <v>25</v>
      </c>
      <c r="L1441" t="s">
        <v>17</v>
      </c>
    </row>
    <row r="1442" spans="1:12">
      <c r="A1442" t="s">
        <v>26</v>
      </c>
      <c r="B1442" t="s">
        <v>9</v>
      </c>
      <c r="C1442" t="s">
        <v>8</v>
      </c>
      <c r="D1442" t="s">
        <v>41</v>
      </c>
      <c r="E1442" t="s">
        <v>12</v>
      </c>
      <c r="F1442" t="s">
        <v>22</v>
      </c>
      <c r="G1442" s="13">
        <v>1.5</v>
      </c>
      <c r="H1442" s="15">
        <v>2.4135</v>
      </c>
      <c r="I1442" t="s">
        <v>23</v>
      </c>
      <c r="J1442" t="s">
        <v>42</v>
      </c>
      <c r="K1442" t="s">
        <v>25</v>
      </c>
      <c r="L1442" t="s">
        <v>17</v>
      </c>
    </row>
    <row r="1443" spans="1:12">
      <c r="A1443" t="s">
        <v>32</v>
      </c>
      <c r="B1443" t="s">
        <v>9</v>
      </c>
      <c r="C1443" t="s">
        <v>8</v>
      </c>
      <c r="D1443" t="s">
        <v>20</v>
      </c>
      <c r="E1443" t="s">
        <v>12</v>
      </c>
      <c r="F1443" t="s">
        <v>62</v>
      </c>
      <c r="G1443" s="13">
        <v>0.5</v>
      </c>
      <c r="H1443" s="15">
        <v>0.80449999999999999</v>
      </c>
      <c r="I1443" t="s">
        <v>23</v>
      </c>
      <c r="J1443" t="s">
        <v>42</v>
      </c>
      <c r="K1443" t="s">
        <v>25</v>
      </c>
      <c r="L1443" t="s">
        <v>82</v>
      </c>
    </row>
    <row r="1444" spans="1:12">
      <c r="A1444" t="s">
        <v>18</v>
      </c>
      <c r="B1444" t="s">
        <v>9</v>
      </c>
      <c r="C1444" t="s">
        <v>90</v>
      </c>
      <c r="D1444" t="s">
        <v>47</v>
      </c>
      <c r="E1444" t="s">
        <v>33</v>
      </c>
      <c r="F1444" t="s">
        <v>62</v>
      </c>
      <c r="G1444" s="13">
        <v>1</v>
      </c>
      <c r="H1444" s="15">
        <v>1.609</v>
      </c>
      <c r="I1444" t="s">
        <v>23</v>
      </c>
      <c r="J1444" t="s">
        <v>24</v>
      </c>
      <c r="K1444" t="s">
        <v>16</v>
      </c>
      <c r="L1444" t="s">
        <v>17</v>
      </c>
    </row>
    <row r="1445" spans="1:12">
      <c r="A1445" t="s">
        <v>18</v>
      </c>
      <c r="B1445" t="s">
        <v>9</v>
      </c>
      <c r="C1445" t="s">
        <v>56</v>
      </c>
      <c r="D1445" t="s">
        <v>27</v>
      </c>
      <c r="E1445" t="s">
        <v>12</v>
      </c>
      <c r="F1445" t="s">
        <v>66</v>
      </c>
      <c r="G1445" s="13">
        <v>50</v>
      </c>
      <c r="H1445" s="15">
        <v>80.45</v>
      </c>
      <c r="I1445" t="s">
        <v>30</v>
      </c>
      <c r="J1445" t="s">
        <v>31</v>
      </c>
      <c r="K1445" t="s">
        <v>16</v>
      </c>
      <c r="L1445" t="s">
        <v>43</v>
      </c>
    </row>
    <row r="1446" spans="1:12">
      <c r="A1446" t="s">
        <v>26</v>
      </c>
      <c r="B1446" t="s">
        <v>9</v>
      </c>
      <c r="C1446" t="s">
        <v>8</v>
      </c>
      <c r="D1446" t="s">
        <v>47</v>
      </c>
      <c r="E1446" t="s">
        <v>35</v>
      </c>
      <c r="F1446" t="s">
        <v>66</v>
      </c>
      <c r="G1446" s="13">
        <v>63</v>
      </c>
      <c r="H1446" s="15">
        <v>101.367</v>
      </c>
      <c r="I1446" t="s">
        <v>52</v>
      </c>
      <c r="J1446" t="s">
        <v>15</v>
      </c>
      <c r="K1446" t="s">
        <v>16</v>
      </c>
      <c r="L1446" t="s">
        <v>43</v>
      </c>
    </row>
    <row r="1447" spans="1:12">
      <c r="A1447" t="s">
        <v>39</v>
      </c>
      <c r="B1447" t="s">
        <v>9</v>
      </c>
      <c r="C1447" t="s">
        <v>10</v>
      </c>
      <c r="D1447" t="s">
        <v>20</v>
      </c>
      <c r="E1447" t="s">
        <v>21</v>
      </c>
      <c r="F1447" t="s">
        <v>44</v>
      </c>
      <c r="G1447" s="13">
        <v>1.7</v>
      </c>
      <c r="H1447" s="15">
        <v>2.7353000000000001</v>
      </c>
      <c r="I1447" t="s">
        <v>14</v>
      </c>
      <c r="J1447" t="s">
        <v>42</v>
      </c>
      <c r="K1447" t="s">
        <v>25</v>
      </c>
      <c r="L1447" t="s">
        <v>17</v>
      </c>
    </row>
    <row r="1448" spans="1:12">
      <c r="A1448" t="s">
        <v>32</v>
      </c>
      <c r="B1448" t="s">
        <v>9</v>
      </c>
      <c r="C1448" t="s">
        <v>50</v>
      </c>
      <c r="D1448" t="s">
        <v>20</v>
      </c>
      <c r="E1448" t="s">
        <v>21</v>
      </c>
      <c r="F1448" t="s">
        <v>44</v>
      </c>
      <c r="G1448" s="13">
        <v>1</v>
      </c>
      <c r="H1448" s="15">
        <v>1.609</v>
      </c>
      <c r="I1448" t="s">
        <v>23</v>
      </c>
      <c r="J1448" t="s">
        <v>42</v>
      </c>
      <c r="K1448" t="s">
        <v>25</v>
      </c>
      <c r="L1448" t="s">
        <v>17</v>
      </c>
    </row>
    <row r="1449" spans="1:12">
      <c r="A1449" t="s">
        <v>26</v>
      </c>
      <c r="B1449" t="s">
        <v>9</v>
      </c>
      <c r="C1449" t="s">
        <v>56</v>
      </c>
      <c r="D1449" t="s">
        <v>20</v>
      </c>
      <c r="E1449" t="s">
        <v>21</v>
      </c>
      <c r="F1449" t="s">
        <v>44</v>
      </c>
      <c r="G1449" s="13">
        <v>1.6</v>
      </c>
      <c r="H1449" s="15">
        <v>2.5744000000000002</v>
      </c>
      <c r="I1449" t="s">
        <v>14</v>
      </c>
      <c r="J1449" t="s">
        <v>42</v>
      </c>
      <c r="K1449" t="s">
        <v>25</v>
      </c>
      <c r="L1449" t="s">
        <v>43</v>
      </c>
    </row>
    <row r="1450" spans="1:12">
      <c r="A1450" t="s">
        <v>39</v>
      </c>
      <c r="B1450" t="s">
        <v>9</v>
      </c>
      <c r="C1450" t="s">
        <v>61</v>
      </c>
      <c r="D1450" t="s">
        <v>11</v>
      </c>
      <c r="E1450" t="s">
        <v>12</v>
      </c>
      <c r="F1450" t="s">
        <v>36</v>
      </c>
      <c r="G1450" s="13">
        <v>11</v>
      </c>
      <c r="H1450" s="15">
        <v>17.698999999999998</v>
      </c>
      <c r="I1450" t="s">
        <v>37</v>
      </c>
      <c r="J1450" t="s">
        <v>38</v>
      </c>
      <c r="K1450" t="s">
        <v>25</v>
      </c>
      <c r="L1450" t="s">
        <v>17</v>
      </c>
    </row>
    <row r="1451" spans="1:12">
      <c r="A1451" t="s">
        <v>32</v>
      </c>
      <c r="B1451" t="s">
        <v>57</v>
      </c>
      <c r="C1451" t="s">
        <v>8</v>
      </c>
      <c r="D1451" t="s">
        <v>11</v>
      </c>
      <c r="E1451" t="s">
        <v>64</v>
      </c>
      <c r="F1451" t="s">
        <v>36</v>
      </c>
      <c r="G1451" s="13">
        <v>1.4</v>
      </c>
      <c r="H1451" s="15">
        <v>2.2525999999999997</v>
      </c>
      <c r="I1451" t="s">
        <v>23</v>
      </c>
      <c r="J1451" t="s">
        <v>38</v>
      </c>
      <c r="K1451" t="s">
        <v>16</v>
      </c>
      <c r="L1451" t="s">
        <v>17</v>
      </c>
    </row>
    <row r="1452" spans="1:12">
      <c r="A1452" t="s">
        <v>26</v>
      </c>
      <c r="B1452" t="s">
        <v>51</v>
      </c>
      <c r="C1452" t="s">
        <v>8</v>
      </c>
      <c r="D1452" t="s">
        <v>11</v>
      </c>
      <c r="E1452" t="s">
        <v>35</v>
      </c>
      <c r="F1452" t="s">
        <v>66</v>
      </c>
      <c r="G1452" s="13">
        <v>78</v>
      </c>
      <c r="H1452" s="15">
        <v>125.502</v>
      </c>
      <c r="I1452" t="s">
        <v>30</v>
      </c>
      <c r="J1452" t="s">
        <v>38</v>
      </c>
      <c r="K1452" t="s">
        <v>25</v>
      </c>
      <c r="L1452" t="s">
        <v>43</v>
      </c>
    </row>
    <row r="1453" spans="1:12">
      <c r="A1453" t="s">
        <v>18</v>
      </c>
      <c r="B1453" t="s">
        <v>9</v>
      </c>
      <c r="C1453" t="s">
        <v>46</v>
      </c>
      <c r="D1453" t="s">
        <v>47</v>
      </c>
      <c r="E1453" t="s">
        <v>45</v>
      </c>
      <c r="F1453" t="s">
        <v>36</v>
      </c>
      <c r="G1453" s="13">
        <v>0.6</v>
      </c>
      <c r="H1453" s="15">
        <v>0.96539999999999992</v>
      </c>
      <c r="I1453" t="s">
        <v>111</v>
      </c>
      <c r="J1453" t="s">
        <v>31</v>
      </c>
      <c r="K1453" t="s">
        <v>16</v>
      </c>
      <c r="L1453" t="s">
        <v>43</v>
      </c>
    </row>
    <row r="1454" spans="1:12">
      <c r="A1454" t="s">
        <v>26</v>
      </c>
      <c r="B1454" t="s">
        <v>51</v>
      </c>
      <c r="C1454" t="s">
        <v>8</v>
      </c>
      <c r="D1454" t="s">
        <v>27</v>
      </c>
      <c r="E1454" t="s">
        <v>45</v>
      </c>
      <c r="F1454" t="s">
        <v>66</v>
      </c>
      <c r="G1454" s="13">
        <v>51</v>
      </c>
      <c r="H1454" s="15">
        <v>82.058999999999997</v>
      </c>
      <c r="I1454" t="s">
        <v>30</v>
      </c>
      <c r="J1454" t="s">
        <v>31</v>
      </c>
      <c r="K1454" t="s">
        <v>25</v>
      </c>
      <c r="L1454" t="s">
        <v>43</v>
      </c>
    </row>
    <row r="1455" spans="1:12">
      <c r="A1455" t="s">
        <v>18</v>
      </c>
      <c r="B1455" t="s">
        <v>9</v>
      </c>
      <c r="C1455" t="s">
        <v>8</v>
      </c>
      <c r="D1455" t="s">
        <v>47</v>
      </c>
      <c r="E1455" t="s">
        <v>64</v>
      </c>
      <c r="F1455" t="s">
        <v>22</v>
      </c>
      <c r="G1455" s="13">
        <v>17</v>
      </c>
      <c r="H1455" s="15">
        <v>27.353000000000002</v>
      </c>
      <c r="I1455" t="s">
        <v>30</v>
      </c>
      <c r="J1455" t="s">
        <v>38</v>
      </c>
      <c r="K1455" t="s">
        <v>25</v>
      </c>
      <c r="L1455" t="s">
        <v>17</v>
      </c>
    </row>
    <row r="1456" spans="1:12">
      <c r="A1456" t="s">
        <v>18</v>
      </c>
      <c r="B1456" t="s">
        <v>51</v>
      </c>
      <c r="C1456" t="s">
        <v>8</v>
      </c>
      <c r="D1456" t="s">
        <v>72</v>
      </c>
      <c r="E1456" t="s">
        <v>35</v>
      </c>
      <c r="F1456" t="s">
        <v>13</v>
      </c>
      <c r="G1456" s="13">
        <v>2.5</v>
      </c>
      <c r="H1456" s="15">
        <v>4.0225</v>
      </c>
      <c r="I1456" t="s">
        <v>49</v>
      </c>
      <c r="J1456" t="s">
        <v>15</v>
      </c>
      <c r="K1456" t="s">
        <v>25</v>
      </c>
      <c r="L1456" t="s">
        <v>43</v>
      </c>
    </row>
    <row r="1457" spans="1:12">
      <c r="A1457" t="s">
        <v>39</v>
      </c>
      <c r="B1457" t="s">
        <v>55</v>
      </c>
      <c r="C1457" t="s">
        <v>8</v>
      </c>
      <c r="D1457" t="s">
        <v>27</v>
      </c>
      <c r="E1457" t="s">
        <v>21</v>
      </c>
      <c r="F1457" t="s">
        <v>13</v>
      </c>
      <c r="G1457" s="13">
        <v>14</v>
      </c>
      <c r="H1457" s="15">
        <v>22.526</v>
      </c>
      <c r="I1457" t="s">
        <v>14</v>
      </c>
      <c r="J1457" t="s">
        <v>42</v>
      </c>
      <c r="K1457" t="s">
        <v>25</v>
      </c>
      <c r="L1457" t="s">
        <v>43</v>
      </c>
    </row>
    <row r="1458" spans="1:12">
      <c r="A1458" t="s">
        <v>26</v>
      </c>
      <c r="B1458" t="s">
        <v>9</v>
      </c>
      <c r="C1458" t="s">
        <v>71</v>
      </c>
      <c r="D1458" t="s">
        <v>20</v>
      </c>
      <c r="E1458" t="s">
        <v>64</v>
      </c>
      <c r="F1458" t="s">
        <v>44</v>
      </c>
      <c r="G1458" s="13">
        <v>5</v>
      </c>
      <c r="H1458" s="15">
        <v>8.0449999999999999</v>
      </c>
      <c r="I1458" s="2" t="s">
        <v>87</v>
      </c>
      <c r="J1458" t="s">
        <v>15</v>
      </c>
      <c r="K1458" t="s">
        <v>16</v>
      </c>
      <c r="L1458" t="s">
        <v>17</v>
      </c>
    </row>
    <row r="1459" spans="1:12">
      <c r="A1459" t="s">
        <v>39</v>
      </c>
      <c r="B1459" t="s">
        <v>9</v>
      </c>
      <c r="C1459" t="s">
        <v>10</v>
      </c>
      <c r="D1459" t="s">
        <v>41</v>
      </c>
      <c r="E1459" t="s">
        <v>35</v>
      </c>
      <c r="F1459" t="s">
        <v>29</v>
      </c>
      <c r="G1459" s="13">
        <v>12.5</v>
      </c>
      <c r="H1459" s="15">
        <v>20.112500000000001</v>
      </c>
      <c r="I1459" t="s">
        <v>14</v>
      </c>
      <c r="J1459" t="s">
        <v>15</v>
      </c>
      <c r="K1459" t="s">
        <v>25</v>
      </c>
      <c r="L1459" t="s">
        <v>17</v>
      </c>
    </row>
    <row r="1460" spans="1:12">
      <c r="A1460" t="s">
        <v>39</v>
      </c>
      <c r="B1460" t="s">
        <v>51</v>
      </c>
      <c r="C1460" t="s">
        <v>8</v>
      </c>
      <c r="D1460" t="s">
        <v>27</v>
      </c>
      <c r="E1460" t="s">
        <v>12</v>
      </c>
      <c r="F1460" t="s">
        <v>22</v>
      </c>
      <c r="G1460" s="13">
        <v>12</v>
      </c>
      <c r="H1460" s="15">
        <v>19.308</v>
      </c>
      <c r="I1460" t="s">
        <v>30</v>
      </c>
      <c r="J1460" t="s">
        <v>15</v>
      </c>
      <c r="K1460" t="s">
        <v>25</v>
      </c>
      <c r="L1460" t="s">
        <v>17</v>
      </c>
    </row>
    <row r="1461" spans="1:12">
      <c r="A1461" t="s">
        <v>7</v>
      </c>
      <c r="B1461" t="s">
        <v>51</v>
      </c>
      <c r="C1461" t="s">
        <v>8</v>
      </c>
      <c r="D1461" t="s">
        <v>27</v>
      </c>
      <c r="E1461" t="s">
        <v>28</v>
      </c>
      <c r="F1461" t="s">
        <v>36</v>
      </c>
      <c r="G1461" s="13">
        <v>6</v>
      </c>
      <c r="H1461" s="15">
        <v>9.6539999999999999</v>
      </c>
      <c r="I1461" t="s">
        <v>30</v>
      </c>
      <c r="J1461" t="s">
        <v>42</v>
      </c>
      <c r="K1461" t="s">
        <v>25</v>
      </c>
      <c r="L1461" t="s">
        <v>17</v>
      </c>
    </row>
    <row r="1462" spans="1:12">
      <c r="A1462" t="s">
        <v>26</v>
      </c>
      <c r="B1462" t="s">
        <v>51</v>
      </c>
      <c r="C1462" t="s">
        <v>8</v>
      </c>
      <c r="D1462" t="s">
        <v>41</v>
      </c>
      <c r="E1462" t="s">
        <v>12</v>
      </c>
      <c r="F1462" t="s">
        <v>13</v>
      </c>
      <c r="G1462" s="13">
        <v>4</v>
      </c>
      <c r="H1462" s="15">
        <v>6.4359999999999999</v>
      </c>
      <c r="I1462" t="s">
        <v>23</v>
      </c>
      <c r="J1462" t="s">
        <v>15</v>
      </c>
      <c r="K1462" t="s">
        <v>25</v>
      </c>
      <c r="L1462" t="s">
        <v>43</v>
      </c>
    </row>
    <row r="1463" spans="1:12">
      <c r="A1463" t="s">
        <v>26</v>
      </c>
      <c r="B1463" t="s">
        <v>9</v>
      </c>
      <c r="C1463" t="s">
        <v>50</v>
      </c>
      <c r="D1463" t="s">
        <v>27</v>
      </c>
      <c r="E1463" t="s">
        <v>28</v>
      </c>
      <c r="F1463" t="s">
        <v>22</v>
      </c>
      <c r="G1463" s="13">
        <v>15</v>
      </c>
      <c r="H1463" s="15">
        <v>24.134999999999998</v>
      </c>
      <c r="I1463" t="s">
        <v>30</v>
      </c>
      <c r="J1463" t="s">
        <v>42</v>
      </c>
      <c r="K1463" t="s">
        <v>16</v>
      </c>
      <c r="L1463" t="s">
        <v>17</v>
      </c>
    </row>
    <row r="1464" spans="1:12">
      <c r="A1464" t="s">
        <v>26</v>
      </c>
      <c r="B1464" t="s">
        <v>9</v>
      </c>
      <c r="C1464" t="s">
        <v>76</v>
      </c>
      <c r="D1464" t="s">
        <v>27</v>
      </c>
      <c r="E1464" t="s">
        <v>21</v>
      </c>
      <c r="F1464" t="s">
        <v>44</v>
      </c>
      <c r="G1464" s="13">
        <v>4.0999999999999996</v>
      </c>
      <c r="H1464" s="15">
        <v>6.5968999999999998</v>
      </c>
      <c r="I1464" t="s">
        <v>30</v>
      </c>
      <c r="J1464" t="s">
        <v>31</v>
      </c>
      <c r="K1464" t="s">
        <v>16</v>
      </c>
      <c r="L1464" t="s">
        <v>17</v>
      </c>
    </row>
    <row r="1465" spans="1:12">
      <c r="A1465" t="s">
        <v>32</v>
      </c>
      <c r="B1465" t="s">
        <v>9</v>
      </c>
      <c r="C1465" t="s">
        <v>78</v>
      </c>
      <c r="D1465" t="s">
        <v>27</v>
      </c>
      <c r="E1465" t="s">
        <v>64</v>
      </c>
      <c r="F1465" t="s">
        <v>36</v>
      </c>
      <c r="G1465" s="13">
        <v>1.5</v>
      </c>
      <c r="H1465" s="15">
        <v>2.4135</v>
      </c>
      <c r="I1465" s="2" t="s">
        <v>49</v>
      </c>
      <c r="J1465" t="s">
        <v>38</v>
      </c>
      <c r="K1465" t="s">
        <v>16</v>
      </c>
      <c r="L1465" t="s">
        <v>17</v>
      </c>
    </row>
    <row r="1466" spans="1:12">
      <c r="A1466" t="s">
        <v>32</v>
      </c>
      <c r="B1466" t="s">
        <v>9</v>
      </c>
      <c r="C1466" t="s">
        <v>76</v>
      </c>
      <c r="D1466" t="s">
        <v>27</v>
      </c>
      <c r="E1466" t="s">
        <v>21</v>
      </c>
      <c r="F1466" t="s">
        <v>44</v>
      </c>
      <c r="G1466" s="13">
        <v>1</v>
      </c>
      <c r="H1466" s="15">
        <v>1.609</v>
      </c>
      <c r="I1466" t="s">
        <v>23</v>
      </c>
      <c r="J1466" t="s">
        <v>15</v>
      </c>
      <c r="K1466" t="s">
        <v>25</v>
      </c>
      <c r="L1466" t="s">
        <v>17</v>
      </c>
    </row>
    <row r="1467" spans="1:12">
      <c r="A1467" t="s">
        <v>7</v>
      </c>
      <c r="B1467" t="s">
        <v>9</v>
      </c>
      <c r="C1467" t="s">
        <v>10</v>
      </c>
      <c r="D1467" t="s">
        <v>11</v>
      </c>
      <c r="E1467" t="s">
        <v>12</v>
      </c>
      <c r="F1467" t="s">
        <v>66</v>
      </c>
      <c r="G1467" s="13">
        <v>25</v>
      </c>
      <c r="H1467" s="15">
        <v>40.225000000000001</v>
      </c>
      <c r="I1467" t="s">
        <v>52</v>
      </c>
      <c r="J1467" t="s">
        <v>15</v>
      </c>
      <c r="K1467" t="s">
        <v>16</v>
      </c>
      <c r="L1467" t="s">
        <v>17</v>
      </c>
    </row>
    <row r="1468" spans="1:12">
      <c r="A1468" t="s">
        <v>26</v>
      </c>
      <c r="B1468" t="s">
        <v>55</v>
      </c>
      <c r="C1468" t="s">
        <v>8</v>
      </c>
      <c r="D1468" t="s">
        <v>27</v>
      </c>
      <c r="E1468" t="s">
        <v>12</v>
      </c>
      <c r="F1468" t="s">
        <v>13</v>
      </c>
      <c r="G1468" s="13">
        <v>33</v>
      </c>
      <c r="H1468" s="15">
        <v>53.097000000000001</v>
      </c>
      <c r="I1468" t="s">
        <v>75</v>
      </c>
      <c r="J1468" t="s">
        <v>31</v>
      </c>
      <c r="K1468" t="s">
        <v>25</v>
      </c>
      <c r="L1468" t="s">
        <v>43</v>
      </c>
    </row>
    <row r="1469" spans="1:12">
      <c r="A1469" t="s">
        <v>7</v>
      </c>
      <c r="B1469" t="s">
        <v>9</v>
      </c>
      <c r="C1469" t="s">
        <v>50</v>
      </c>
      <c r="D1469" t="s">
        <v>11</v>
      </c>
      <c r="E1469" t="s">
        <v>21</v>
      </c>
      <c r="F1469" t="s">
        <v>29</v>
      </c>
      <c r="G1469" s="13">
        <v>19</v>
      </c>
      <c r="H1469" s="15">
        <v>30.570999999999998</v>
      </c>
      <c r="I1469" t="s">
        <v>30</v>
      </c>
      <c r="J1469" t="s">
        <v>31</v>
      </c>
      <c r="K1469" t="s">
        <v>16</v>
      </c>
      <c r="L1469" t="s">
        <v>17</v>
      </c>
    </row>
    <row r="1470" spans="1:12">
      <c r="A1470" t="s">
        <v>7</v>
      </c>
      <c r="B1470" t="s">
        <v>9</v>
      </c>
      <c r="C1470" t="s">
        <v>70</v>
      </c>
      <c r="D1470" t="s">
        <v>27</v>
      </c>
      <c r="E1470" t="s">
        <v>64</v>
      </c>
      <c r="F1470" t="s">
        <v>36</v>
      </c>
      <c r="G1470" s="13">
        <v>8</v>
      </c>
      <c r="H1470" s="15">
        <v>12.872</v>
      </c>
      <c r="I1470" t="s">
        <v>30</v>
      </c>
      <c r="J1470" t="s">
        <v>15</v>
      </c>
      <c r="K1470" t="s">
        <v>16</v>
      </c>
      <c r="L1470" t="s">
        <v>17</v>
      </c>
    </row>
    <row r="1471" spans="1:12">
      <c r="A1471" t="s">
        <v>32</v>
      </c>
      <c r="B1471" t="s">
        <v>9</v>
      </c>
      <c r="C1471" t="s">
        <v>8</v>
      </c>
      <c r="D1471" t="s">
        <v>41</v>
      </c>
      <c r="E1471" t="s">
        <v>21</v>
      </c>
      <c r="F1471" t="s">
        <v>36</v>
      </c>
      <c r="G1471" s="13">
        <v>4.7</v>
      </c>
      <c r="H1471" s="15">
        <v>7.5623000000000005</v>
      </c>
      <c r="I1471" t="s">
        <v>52</v>
      </c>
      <c r="J1471" t="s">
        <v>31</v>
      </c>
      <c r="K1471" t="s">
        <v>25</v>
      </c>
      <c r="L1471" t="s">
        <v>43</v>
      </c>
    </row>
    <row r="1472" spans="1:12">
      <c r="A1472" t="s">
        <v>7</v>
      </c>
      <c r="B1472" t="s">
        <v>9</v>
      </c>
      <c r="C1472" t="s">
        <v>10</v>
      </c>
      <c r="D1472" t="s">
        <v>11</v>
      </c>
      <c r="E1472" t="s">
        <v>12</v>
      </c>
      <c r="F1472" t="s">
        <v>22</v>
      </c>
      <c r="G1472" s="13">
        <v>6</v>
      </c>
      <c r="H1472" s="15">
        <v>9.6539999999999999</v>
      </c>
      <c r="I1472" t="s">
        <v>30</v>
      </c>
      <c r="J1472" t="s">
        <v>42</v>
      </c>
      <c r="K1472" t="s">
        <v>16</v>
      </c>
      <c r="L1472" t="s">
        <v>17</v>
      </c>
    </row>
    <row r="1473" spans="1:12">
      <c r="A1473" t="s">
        <v>7</v>
      </c>
      <c r="B1473" t="s">
        <v>9</v>
      </c>
      <c r="C1473" t="s">
        <v>10</v>
      </c>
      <c r="D1473" t="s">
        <v>41</v>
      </c>
      <c r="E1473" t="s">
        <v>28</v>
      </c>
      <c r="F1473" t="s">
        <v>36</v>
      </c>
      <c r="G1473" s="13">
        <v>1</v>
      </c>
      <c r="H1473" s="15">
        <v>1.609</v>
      </c>
      <c r="I1473" t="s">
        <v>23</v>
      </c>
      <c r="J1473" t="s">
        <v>42</v>
      </c>
      <c r="K1473" t="s">
        <v>25</v>
      </c>
      <c r="L1473" t="s">
        <v>17</v>
      </c>
    </row>
    <row r="1474" spans="1:12">
      <c r="A1474" t="s">
        <v>32</v>
      </c>
      <c r="B1474" t="s">
        <v>9</v>
      </c>
      <c r="C1474" t="s">
        <v>80</v>
      </c>
      <c r="D1474" t="s">
        <v>72</v>
      </c>
      <c r="E1474" t="s">
        <v>21</v>
      </c>
      <c r="F1474" t="s">
        <v>29</v>
      </c>
      <c r="G1474" s="13">
        <v>28</v>
      </c>
      <c r="H1474" s="15">
        <v>45.052</v>
      </c>
      <c r="I1474" t="s">
        <v>30</v>
      </c>
      <c r="J1474" t="s">
        <v>31</v>
      </c>
      <c r="K1474" t="s">
        <v>25</v>
      </c>
      <c r="L1474" t="s">
        <v>17</v>
      </c>
    </row>
    <row r="1475" spans="1:12">
      <c r="A1475" t="s">
        <v>39</v>
      </c>
      <c r="B1475" t="s">
        <v>57</v>
      </c>
      <c r="C1475" t="s">
        <v>8</v>
      </c>
      <c r="D1475" t="s">
        <v>41</v>
      </c>
      <c r="E1475" t="s">
        <v>12</v>
      </c>
      <c r="F1475" t="s">
        <v>36</v>
      </c>
      <c r="G1475" s="13">
        <v>16.8</v>
      </c>
      <c r="H1475" s="15">
        <v>27.031200000000002</v>
      </c>
      <c r="I1475" t="s">
        <v>30</v>
      </c>
      <c r="J1475" t="s">
        <v>38</v>
      </c>
      <c r="K1475" t="s">
        <v>25</v>
      </c>
      <c r="L1475" t="s">
        <v>17</v>
      </c>
    </row>
    <row r="1476" spans="1:12">
      <c r="A1476" t="s">
        <v>39</v>
      </c>
      <c r="B1476" t="s">
        <v>9</v>
      </c>
      <c r="C1476" t="s">
        <v>71</v>
      </c>
      <c r="D1476" t="s">
        <v>41</v>
      </c>
      <c r="E1476" t="s">
        <v>12</v>
      </c>
      <c r="F1476" t="s">
        <v>44</v>
      </c>
      <c r="G1476" s="13">
        <v>3</v>
      </c>
      <c r="H1476" s="15">
        <v>4.827</v>
      </c>
      <c r="I1476" t="s">
        <v>88</v>
      </c>
      <c r="J1476" t="s">
        <v>38</v>
      </c>
      <c r="K1476" t="s">
        <v>25</v>
      </c>
      <c r="L1476" t="s">
        <v>17</v>
      </c>
    </row>
    <row r="1477" spans="1:12">
      <c r="A1477" t="s">
        <v>7</v>
      </c>
      <c r="B1477" t="s">
        <v>9</v>
      </c>
      <c r="C1477" t="s">
        <v>67</v>
      </c>
      <c r="D1477" t="s">
        <v>41</v>
      </c>
      <c r="E1477" t="s">
        <v>21</v>
      </c>
      <c r="F1477" t="s">
        <v>22</v>
      </c>
      <c r="G1477" s="13">
        <v>1.5</v>
      </c>
      <c r="H1477" s="15">
        <v>2.4135</v>
      </c>
      <c r="I1477" t="s">
        <v>23</v>
      </c>
      <c r="J1477" t="s">
        <v>31</v>
      </c>
      <c r="K1477" t="s">
        <v>16</v>
      </c>
      <c r="L1477" t="s">
        <v>43</v>
      </c>
    </row>
    <row r="1478" spans="1:12">
      <c r="A1478" t="s">
        <v>39</v>
      </c>
      <c r="B1478" t="s">
        <v>57</v>
      </c>
      <c r="C1478" t="s">
        <v>8</v>
      </c>
      <c r="D1478" t="s">
        <v>20</v>
      </c>
      <c r="E1478" t="s">
        <v>64</v>
      </c>
      <c r="F1478" t="s">
        <v>36</v>
      </c>
      <c r="G1478" s="13">
        <v>4</v>
      </c>
      <c r="H1478" s="15">
        <v>6.4359999999999999</v>
      </c>
      <c r="I1478" t="s">
        <v>49</v>
      </c>
      <c r="J1478" t="s">
        <v>42</v>
      </c>
      <c r="K1478" t="s">
        <v>16</v>
      </c>
      <c r="L1478" t="s">
        <v>17</v>
      </c>
    </row>
    <row r="1479" spans="1:12">
      <c r="A1479" t="s">
        <v>18</v>
      </c>
      <c r="B1479" t="s">
        <v>9</v>
      </c>
      <c r="C1479" t="s">
        <v>70</v>
      </c>
      <c r="D1479" t="s">
        <v>11</v>
      </c>
      <c r="E1479" t="s">
        <v>21</v>
      </c>
      <c r="F1479" t="s">
        <v>44</v>
      </c>
      <c r="G1479" s="13">
        <v>0.8</v>
      </c>
      <c r="H1479" s="15">
        <v>1.2872000000000001</v>
      </c>
      <c r="I1479" t="s">
        <v>23</v>
      </c>
      <c r="J1479" t="s">
        <v>31</v>
      </c>
      <c r="K1479" t="s">
        <v>25</v>
      </c>
      <c r="L1479" t="s">
        <v>17</v>
      </c>
    </row>
    <row r="1480" spans="1:12">
      <c r="A1480" t="s">
        <v>18</v>
      </c>
      <c r="B1480" t="s">
        <v>51</v>
      </c>
      <c r="C1480" t="s">
        <v>8</v>
      </c>
      <c r="D1480" t="s">
        <v>20</v>
      </c>
      <c r="E1480" t="s">
        <v>21</v>
      </c>
      <c r="F1480" t="s">
        <v>62</v>
      </c>
      <c r="G1480" s="13">
        <v>0.8</v>
      </c>
      <c r="H1480" s="15">
        <v>1.2872000000000001</v>
      </c>
      <c r="I1480" t="s">
        <v>23</v>
      </c>
      <c r="J1480" t="s">
        <v>24</v>
      </c>
      <c r="K1480" t="s">
        <v>25</v>
      </c>
      <c r="L1480" t="s">
        <v>43</v>
      </c>
    </row>
    <row r="1481" spans="1:12">
      <c r="A1481" t="s">
        <v>32</v>
      </c>
      <c r="B1481" t="s">
        <v>9</v>
      </c>
      <c r="C1481" t="s">
        <v>84</v>
      </c>
      <c r="D1481" t="s">
        <v>11</v>
      </c>
      <c r="E1481" t="s">
        <v>12</v>
      </c>
      <c r="F1481" t="s">
        <v>44</v>
      </c>
      <c r="G1481" s="13">
        <v>3</v>
      </c>
      <c r="H1481" s="15">
        <v>4.827</v>
      </c>
      <c r="I1481" t="s">
        <v>14</v>
      </c>
      <c r="J1481" t="s">
        <v>38</v>
      </c>
      <c r="K1481" t="s">
        <v>25</v>
      </c>
      <c r="L1481" t="s">
        <v>17</v>
      </c>
    </row>
    <row r="1482" spans="1:12">
      <c r="A1482" t="s">
        <v>18</v>
      </c>
      <c r="B1482" t="s">
        <v>51</v>
      </c>
      <c r="C1482" t="s">
        <v>8</v>
      </c>
      <c r="D1482" t="s">
        <v>11</v>
      </c>
      <c r="E1482" t="s">
        <v>21</v>
      </c>
      <c r="F1482" t="s">
        <v>36</v>
      </c>
      <c r="G1482" s="13">
        <v>2.6</v>
      </c>
      <c r="H1482" s="15">
        <v>4.1833999999999998</v>
      </c>
      <c r="I1482" t="s">
        <v>14</v>
      </c>
      <c r="J1482" t="s">
        <v>42</v>
      </c>
      <c r="K1482" t="s">
        <v>16</v>
      </c>
      <c r="L1482" t="s">
        <v>43</v>
      </c>
    </row>
    <row r="1483" spans="1:12">
      <c r="A1483" t="s">
        <v>39</v>
      </c>
      <c r="B1483" t="s">
        <v>51</v>
      </c>
      <c r="C1483" t="s">
        <v>8</v>
      </c>
      <c r="D1483" t="s">
        <v>41</v>
      </c>
      <c r="E1483" t="s">
        <v>45</v>
      </c>
      <c r="F1483" t="s">
        <v>66</v>
      </c>
      <c r="G1483" s="13">
        <v>67</v>
      </c>
      <c r="H1483" s="15">
        <v>107.803</v>
      </c>
      <c r="I1483" t="s">
        <v>30</v>
      </c>
      <c r="J1483" t="s">
        <v>15</v>
      </c>
      <c r="K1483" t="s">
        <v>25</v>
      </c>
      <c r="L1483" t="s">
        <v>43</v>
      </c>
    </row>
    <row r="1484" spans="1:12">
      <c r="A1484" t="s">
        <v>26</v>
      </c>
      <c r="B1484" t="s">
        <v>51</v>
      </c>
      <c r="C1484" t="s">
        <v>8</v>
      </c>
      <c r="D1484" t="s">
        <v>27</v>
      </c>
      <c r="E1484" t="s">
        <v>28</v>
      </c>
      <c r="F1484" t="s">
        <v>13</v>
      </c>
      <c r="G1484" s="13">
        <v>3</v>
      </c>
      <c r="H1484" s="15">
        <v>4.827</v>
      </c>
      <c r="I1484" t="s">
        <v>30</v>
      </c>
      <c r="J1484" t="s">
        <v>38</v>
      </c>
      <c r="K1484" t="s">
        <v>25</v>
      </c>
      <c r="L1484" t="s">
        <v>17</v>
      </c>
    </row>
    <row r="1485" spans="1:12">
      <c r="A1485" t="s">
        <v>39</v>
      </c>
      <c r="B1485" t="s">
        <v>9</v>
      </c>
      <c r="C1485" t="s">
        <v>48</v>
      </c>
      <c r="D1485" t="s">
        <v>11</v>
      </c>
      <c r="E1485" t="s">
        <v>21</v>
      </c>
      <c r="F1485" t="s">
        <v>36</v>
      </c>
      <c r="G1485" s="13">
        <v>7</v>
      </c>
      <c r="H1485" s="15">
        <v>11.263</v>
      </c>
      <c r="I1485" t="s">
        <v>37</v>
      </c>
      <c r="J1485" t="s">
        <v>15</v>
      </c>
      <c r="K1485" t="s">
        <v>25</v>
      </c>
      <c r="L1485" t="s">
        <v>17</v>
      </c>
    </row>
    <row r="1486" spans="1:12">
      <c r="A1486" t="s">
        <v>32</v>
      </c>
      <c r="B1486" t="s">
        <v>9</v>
      </c>
      <c r="C1486" t="s">
        <v>76</v>
      </c>
      <c r="D1486" t="s">
        <v>41</v>
      </c>
      <c r="E1486" t="s">
        <v>12</v>
      </c>
      <c r="F1486" t="s">
        <v>13</v>
      </c>
      <c r="G1486" s="13">
        <v>2.5</v>
      </c>
      <c r="H1486" s="15">
        <v>4.0225</v>
      </c>
      <c r="I1486" t="s">
        <v>49</v>
      </c>
      <c r="J1486" t="s">
        <v>15</v>
      </c>
      <c r="K1486" t="s">
        <v>16</v>
      </c>
      <c r="L1486" t="s">
        <v>17</v>
      </c>
    </row>
    <row r="1487" spans="1:12">
      <c r="A1487" t="s">
        <v>18</v>
      </c>
      <c r="B1487" t="s">
        <v>9</v>
      </c>
      <c r="C1487" t="s">
        <v>70</v>
      </c>
      <c r="D1487" t="s">
        <v>11</v>
      </c>
      <c r="E1487" t="s">
        <v>21</v>
      </c>
      <c r="F1487" t="s">
        <v>22</v>
      </c>
      <c r="G1487" s="13">
        <v>1.7</v>
      </c>
      <c r="H1487" s="15">
        <v>2.7353000000000001</v>
      </c>
      <c r="I1487" t="s">
        <v>23</v>
      </c>
      <c r="J1487" t="s">
        <v>24</v>
      </c>
      <c r="K1487" t="s">
        <v>16</v>
      </c>
      <c r="L1487" t="s">
        <v>17</v>
      </c>
    </row>
    <row r="1488" spans="1:12">
      <c r="A1488" t="s">
        <v>7</v>
      </c>
      <c r="B1488" t="s">
        <v>9</v>
      </c>
      <c r="C1488" t="s">
        <v>65</v>
      </c>
      <c r="D1488" t="s">
        <v>11</v>
      </c>
      <c r="E1488" t="s">
        <v>45</v>
      </c>
      <c r="F1488" t="s">
        <v>44</v>
      </c>
      <c r="G1488" s="13">
        <v>1.5</v>
      </c>
      <c r="H1488" s="15">
        <v>2.4135</v>
      </c>
      <c r="I1488" t="s">
        <v>14</v>
      </c>
      <c r="J1488" t="s">
        <v>42</v>
      </c>
      <c r="K1488" t="s">
        <v>25</v>
      </c>
      <c r="L1488" t="s">
        <v>17</v>
      </c>
    </row>
    <row r="1489" spans="1:12">
      <c r="A1489" t="s">
        <v>39</v>
      </c>
      <c r="B1489" t="s">
        <v>9</v>
      </c>
      <c r="C1489" t="s">
        <v>70</v>
      </c>
      <c r="D1489" t="s">
        <v>41</v>
      </c>
      <c r="E1489" t="s">
        <v>12</v>
      </c>
      <c r="F1489" t="s">
        <v>29</v>
      </c>
      <c r="G1489" s="13">
        <v>30</v>
      </c>
      <c r="H1489" s="15">
        <v>48.269999999999996</v>
      </c>
      <c r="I1489" t="s">
        <v>30</v>
      </c>
      <c r="J1489" t="s">
        <v>31</v>
      </c>
      <c r="K1489" t="s">
        <v>25</v>
      </c>
      <c r="L1489" t="s">
        <v>17</v>
      </c>
    </row>
    <row r="1490" spans="1:12">
      <c r="A1490" t="s">
        <v>32</v>
      </c>
      <c r="B1490" t="s">
        <v>9</v>
      </c>
      <c r="C1490" t="s">
        <v>71</v>
      </c>
      <c r="D1490" t="s">
        <v>11</v>
      </c>
      <c r="E1490" t="s">
        <v>21</v>
      </c>
      <c r="F1490" t="s">
        <v>36</v>
      </c>
      <c r="G1490" s="13">
        <v>1.4</v>
      </c>
      <c r="H1490" s="15">
        <v>2.2525999999999997</v>
      </c>
      <c r="I1490" t="s">
        <v>23</v>
      </c>
      <c r="J1490" t="s">
        <v>31</v>
      </c>
      <c r="K1490" t="s">
        <v>25</v>
      </c>
      <c r="L1490" t="s">
        <v>17</v>
      </c>
    </row>
    <row r="1491" spans="1:12">
      <c r="A1491" t="s">
        <v>26</v>
      </c>
      <c r="B1491" t="s">
        <v>9</v>
      </c>
      <c r="C1491" t="s">
        <v>8</v>
      </c>
      <c r="D1491" t="s">
        <v>27</v>
      </c>
      <c r="E1491" t="s">
        <v>28</v>
      </c>
      <c r="F1491" t="s">
        <v>13</v>
      </c>
      <c r="G1491" s="13">
        <v>18</v>
      </c>
      <c r="H1491" s="15">
        <v>28.962</v>
      </c>
      <c r="I1491" t="s">
        <v>30</v>
      </c>
      <c r="J1491" t="s">
        <v>38</v>
      </c>
      <c r="K1491" t="s">
        <v>16</v>
      </c>
      <c r="L1491" t="s">
        <v>17</v>
      </c>
    </row>
    <row r="1492" spans="1:12">
      <c r="A1492" t="s">
        <v>18</v>
      </c>
      <c r="B1492" t="s">
        <v>55</v>
      </c>
      <c r="C1492" t="s">
        <v>8</v>
      </c>
      <c r="D1492" t="s">
        <v>41</v>
      </c>
      <c r="E1492" t="s">
        <v>28</v>
      </c>
      <c r="F1492" t="s">
        <v>29</v>
      </c>
      <c r="G1492" s="13">
        <v>15</v>
      </c>
      <c r="H1492" s="15">
        <v>24.134999999999998</v>
      </c>
      <c r="I1492" t="s">
        <v>37</v>
      </c>
      <c r="J1492" t="s">
        <v>42</v>
      </c>
      <c r="K1492" t="s">
        <v>25</v>
      </c>
      <c r="L1492" t="s">
        <v>17</v>
      </c>
    </row>
    <row r="1493" spans="1:12">
      <c r="A1493" t="s">
        <v>18</v>
      </c>
      <c r="B1493" t="s">
        <v>57</v>
      </c>
      <c r="C1493" t="s">
        <v>8</v>
      </c>
      <c r="D1493" t="s">
        <v>20</v>
      </c>
      <c r="E1493" t="s">
        <v>28</v>
      </c>
      <c r="F1493" t="s">
        <v>62</v>
      </c>
      <c r="G1493" s="13">
        <v>1</v>
      </c>
      <c r="H1493" s="15">
        <v>1.609</v>
      </c>
      <c r="I1493" t="s">
        <v>23</v>
      </c>
      <c r="J1493" t="s">
        <v>15</v>
      </c>
      <c r="K1493" t="s">
        <v>25</v>
      </c>
      <c r="L1493" t="s">
        <v>17</v>
      </c>
    </row>
    <row r="1494" spans="1:12">
      <c r="A1494" t="s">
        <v>39</v>
      </c>
      <c r="B1494" t="s">
        <v>57</v>
      </c>
      <c r="C1494" t="s">
        <v>8</v>
      </c>
      <c r="D1494" t="s">
        <v>27</v>
      </c>
      <c r="E1494" t="s">
        <v>12</v>
      </c>
      <c r="F1494" t="s">
        <v>13</v>
      </c>
      <c r="G1494" s="13">
        <v>25</v>
      </c>
      <c r="H1494" s="15">
        <v>40.225000000000001</v>
      </c>
      <c r="I1494" t="s">
        <v>30</v>
      </c>
      <c r="J1494" t="s">
        <v>38</v>
      </c>
      <c r="K1494" t="s">
        <v>16</v>
      </c>
      <c r="L1494" t="s">
        <v>43</v>
      </c>
    </row>
    <row r="1495" spans="1:12">
      <c r="A1495" t="s">
        <v>32</v>
      </c>
      <c r="B1495" t="s">
        <v>57</v>
      </c>
      <c r="C1495" t="s">
        <v>8</v>
      </c>
      <c r="D1495" t="s">
        <v>27</v>
      </c>
      <c r="E1495" t="s">
        <v>28</v>
      </c>
      <c r="F1495" t="s">
        <v>22</v>
      </c>
      <c r="G1495" s="13">
        <v>21.6</v>
      </c>
      <c r="H1495" s="15">
        <v>34.754400000000004</v>
      </c>
      <c r="I1495" t="s">
        <v>30</v>
      </c>
      <c r="J1495" t="s">
        <v>38</v>
      </c>
      <c r="K1495" t="s">
        <v>25</v>
      </c>
      <c r="L1495" t="s">
        <v>17</v>
      </c>
    </row>
    <row r="1496" spans="1:12">
      <c r="A1496" t="s">
        <v>32</v>
      </c>
      <c r="B1496" t="s">
        <v>9</v>
      </c>
      <c r="C1496" t="s">
        <v>112</v>
      </c>
      <c r="D1496" t="s">
        <v>27</v>
      </c>
      <c r="E1496" t="s">
        <v>28</v>
      </c>
      <c r="F1496" t="s">
        <v>36</v>
      </c>
      <c r="G1496" s="13">
        <v>2</v>
      </c>
      <c r="H1496" s="15">
        <v>3.218</v>
      </c>
      <c r="I1496" t="s">
        <v>23</v>
      </c>
      <c r="J1496" t="s">
        <v>42</v>
      </c>
      <c r="K1496" t="s">
        <v>25</v>
      </c>
      <c r="L1496" t="s">
        <v>17</v>
      </c>
    </row>
    <row r="1497" spans="1:12">
      <c r="A1497" t="s">
        <v>7</v>
      </c>
      <c r="B1497" t="s">
        <v>9</v>
      </c>
      <c r="C1497" t="s">
        <v>65</v>
      </c>
      <c r="D1497" t="s">
        <v>20</v>
      </c>
      <c r="E1497" t="s">
        <v>64</v>
      </c>
      <c r="F1497" t="s">
        <v>44</v>
      </c>
      <c r="G1497" s="13">
        <v>3</v>
      </c>
      <c r="H1497" s="15">
        <v>4.827</v>
      </c>
      <c r="I1497" t="s">
        <v>111</v>
      </c>
      <c r="J1497" t="s">
        <v>38</v>
      </c>
      <c r="K1497" t="s">
        <v>16</v>
      </c>
      <c r="L1497" t="s">
        <v>17</v>
      </c>
    </row>
    <row r="1498" spans="1:12">
      <c r="A1498" t="s">
        <v>18</v>
      </c>
      <c r="B1498" t="s">
        <v>9</v>
      </c>
      <c r="C1498" t="s">
        <v>8</v>
      </c>
      <c r="D1498" t="s">
        <v>11</v>
      </c>
      <c r="E1498" t="s">
        <v>45</v>
      </c>
      <c r="F1498" t="s">
        <v>13</v>
      </c>
      <c r="G1498" s="13">
        <v>3</v>
      </c>
      <c r="H1498" s="15">
        <v>4.827</v>
      </c>
      <c r="I1498" t="s">
        <v>23</v>
      </c>
      <c r="J1498" t="s">
        <v>15</v>
      </c>
      <c r="K1498" t="s">
        <v>25</v>
      </c>
      <c r="L1498" t="s">
        <v>43</v>
      </c>
    </row>
    <row r="1499" spans="1:12">
      <c r="A1499" t="s">
        <v>58</v>
      </c>
      <c r="B1499" t="s">
        <v>8</v>
      </c>
      <c r="C1499" t="s">
        <v>8</v>
      </c>
      <c r="D1499" t="s">
        <v>8</v>
      </c>
      <c r="E1499" t="s">
        <v>8</v>
      </c>
      <c r="F1499" t="s">
        <v>8</v>
      </c>
      <c r="G1499" s="13" t="s">
        <v>8</v>
      </c>
      <c r="H1499" s="15" t="s">
        <v>8</v>
      </c>
      <c r="I1499" t="s">
        <v>8</v>
      </c>
      <c r="J1499" t="s">
        <v>42</v>
      </c>
      <c r="K1499" t="s">
        <v>25</v>
      </c>
      <c r="L1499" t="s">
        <v>43</v>
      </c>
    </row>
    <row r="1500" spans="1:12">
      <c r="A1500" t="s">
        <v>39</v>
      </c>
      <c r="B1500" t="s">
        <v>51</v>
      </c>
      <c r="C1500" t="s">
        <v>8</v>
      </c>
      <c r="D1500" t="s">
        <v>11</v>
      </c>
      <c r="E1500" t="s">
        <v>12</v>
      </c>
      <c r="F1500" t="s">
        <v>44</v>
      </c>
      <c r="G1500" s="13">
        <v>3</v>
      </c>
      <c r="H1500" s="15">
        <v>4.827</v>
      </c>
      <c r="I1500" t="s">
        <v>30</v>
      </c>
      <c r="J1500" t="s">
        <v>42</v>
      </c>
      <c r="K1500" t="s">
        <v>25</v>
      </c>
      <c r="L1500" t="s">
        <v>43</v>
      </c>
    </row>
    <row r="1501" spans="1:12">
      <c r="A1501" t="s">
        <v>32</v>
      </c>
      <c r="B1501" t="s">
        <v>51</v>
      </c>
      <c r="C1501" t="s">
        <v>8</v>
      </c>
      <c r="D1501" t="s">
        <v>20</v>
      </c>
      <c r="E1501" t="s">
        <v>45</v>
      </c>
      <c r="F1501" t="s">
        <v>44</v>
      </c>
      <c r="G1501" s="13">
        <v>0.8</v>
      </c>
      <c r="H1501" s="15">
        <v>1.2872000000000001</v>
      </c>
      <c r="I1501" t="s">
        <v>23</v>
      </c>
      <c r="J1501" t="s">
        <v>31</v>
      </c>
      <c r="K1501" t="s">
        <v>25</v>
      </c>
      <c r="L1501" t="s">
        <v>43</v>
      </c>
    </row>
    <row r="1502" spans="1:12">
      <c r="A1502" t="s">
        <v>39</v>
      </c>
      <c r="B1502" t="s">
        <v>9</v>
      </c>
      <c r="C1502" t="s">
        <v>60</v>
      </c>
      <c r="D1502" t="s">
        <v>20</v>
      </c>
      <c r="E1502" t="s">
        <v>8</v>
      </c>
      <c r="F1502" t="s">
        <v>44</v>
      </c>
      <c r="G1502" s="13">
        <v>0.5</v>
      </c>
      <c r="H1502" s="15">
        <v>0.80449999999999999</v>
      </c>
      <c r="I1502" t="s">
        <v>23</v>
      </c>
      <c r="J1502" t="s">
        <v>15</v>
      </c>
      <c r="K1502" t="s">
        <v>25</v>
      </c>
      <c r="L1502" t="s">
        <v>43</v>
      </c>
    </row>
    <row r="1503" spans="1:12">
      <c r="A1503" t="s">
        <v>39</v>
      </c>
      <c r="B1503" t="s">
        <v>9</v>
      </c>
      <c r="C1503" t="s">
        <v>92</v>
      </c>
      <c r="D1503" t="s">
        <v>20</v>
      </c>
      <c r="E1503" t="s">
        <v>28</v>
      </c>
      <c r="F1503" t="s">
        <v>22</v>
      </c>
      <c r="G1503" s="13">
        <v>19.5</v>
      </c>
      <c r="H1503" s="15">
        <v>31.375499999999999</v>
      </c>
      <c r="I1503" t="s">
        <v>30</v>
      </c>
      <c r="J1503" t="s">
        <v>15</v>
      </c>
      <c r="K1503" t="s">
        <v>16</v>
      </c>
      <c r="L1503" t="s">
        <v>82</v>
      </c>
    </row>
    <row r="1504" spans="1:12">
      <c r="A1504" t="s">
        <v>32</v>
      </c>
      <c r="B1504" t="s">
        <v>9</v>
      </c>
      <c r="C1504" t="s">
        <v>40</v>
      </c>
      <c r="D1504" t="s">
        <v>27</v>
      </c>
      <c r="E1504" t="s">
        <v>21</v>
      </c>
      <c r="F1504" t="s">
        <v>22</v>
      </c>
      <c r="G1504" s="13">
        <v>19</v>
      </c>
      <c r="H1504" s="15">
        <v>30.570999999999998</v>
      </c>
      <c r="I1504" t="s">
        <v>30</v>
      </c>
      <c r="J1504" t="s">
        <v>31</v>
      </c>
      <c r="K1504" t="s">
        <v>25</v>
      </c>
      <c r="L1504" t="s">
        <v>17</v>
      </c>
    </row>
    <row r="1505" spans="1:12">
      <c r="A1505" t="s">
        <v>39</v>
      </c>
      <c r="B1505" t="s">
        <v>51</v>
      </c>
      <c r="C1505" t="s">
        <v>8</v>
      </c>
      <c r="D1505" t="s">
        <v>11</v>
      </c>
      <c r="E1505" t="s">
        <v>21</v>
      </c>
      <c r="F1505" t="s">
        <v>36</v>
      </c>
      <c r="G1505" s="13">
        <v>3</v>
      </c>
      <c r="H1505" s="15">
        <v>4.827</v>
      </c>
      <c r="I1505" t="s">
        <v>14</v>
      </c>
      <c r="J1505" t="s">
        <v>42</v>
      </c>
      <c r="K1505" t="s">
        <v>25</v>
      </c>
      <c r="L1505" t="s">
        <v>17</v>
      </c>
    </row>
    <row r="1506" spans="1:12">
      <c r="A1506" t="s">
        <v>32</v>
      </c>
      <c r="B1506" t="s">
        <v>51</v>
      </c>
      <c r="C1506" t="s">
        <v>8</v>
      </c>
      <c r="D1506" t="s">
        <v>20</v>
      </c>
      <c r="E1506" t="s">
        <v>35</v>
      </c>
      <c r="F1506" t="s">
        <v>22</v>
      </c>
      <c r="G1506" s="13">
        <v>2</v>
      </c>
      <c r="H1506" s="15">
        <v>3.218</v>
      </c>
      <c r="I1506" t="s">
        <v>23</v>
      </c>
      <c r="J1506" t="s">
        <v>31</v>
      </c>
      <c r="K1506" t="s">
        <v>25</v>
      </c>
      <c r="L1506" t="s">
        <v>43</v>
      </c>
    </row>
    <row r="1507" spans="1:12">
      <c r="A1507" t="s">
        <v>39</v>
      </c>
      <c r="B1507" t="s">
        <v>9</v>
      </c>
      <c r="C1507" t="s">
        <v>48</v>
      </c>
      <c r="D1507" t="s">
        <v>27</v>
      </c>
      <c r="E1507" t="s">
        <v>28</v>
      </c>
      <c r="F1507" t="s">
        <v>13</v>
      </c>
      <c r="G1507" s="13">
        <v>5</v>
      </c>
      <c r="H1507" s="15">
        <v>8.0449999999999999</v>
      </c>
      <c r="I1507" t="s">
        <v>52</v>
      </c>
      <c r="J1507" t="s">
        <v>31</v>
      </c>
      <c r="K1507" t="s">
        <v>25</v>
      </c>
      <c r="L1507" t="s">
        <v>17</v>
      </c>
    </row>
    <row r="1508" spans="1:12">
      <c r="A1508" t="s">
        <v>58</v>
      </c>
      <c r="B1508" t="s">
        <v>9</v>
      </c>
      <c r="C1508" t="s">
        <v>10</v>
      </c>
      <c r="D1508" t="s">
        <v>20</v>
      </c>
      <c r="E1508" t="s">
        <v>12</v>
      </c>
      <c r="F1508" t="s">
        <v>66</v>
      </c>
      <c r="G1508" s="13">
        <v>30</v>
      </c>
      <c r="H1508" s="15">
        <v>48.269999999999996</v>
      </c>
      <c r="I1508" t="s">
        <v>30</v>
      </c>
      <c r="J1508" t="s">
        <v>42</v>
      </c>
      <c r="K1508" t="s">
        <v>16</v>
      </c>
      <c r="L1508" t="s">
        <v>17</v>
      </c>
    </row>
    <row r="1509" spans="1:12">
      <c r="A1509" t="s">
        <v>26</v>
      </c>
      <c r="B1509" t="s">
        <v>9</v>
      </c>
      <c r="C1509" t="s">
        <v>56</v>
      </c>
      <c r="D1509" t="s">
        <v>20</v>
      </c>
      <c r="E1509" t="s">
        <v>35</v>
      </c>
      <c r="F1509" t="s">
        <v>22</v>
      </c>
      <c r="G1509" s="13">
        <v>12</v>
      </c>
      <c r="H1509" s="15">
        <v>19.308</v>
      </c>
      <c r="I1509" t="s">
        <v>30</v>
      </c>
      <c r="J1509" t="s">
        <v>38</v>
      </c>
      <c r="K1509" t="s">
        <v>25</v>
      </c>
      <c r="L1509" t="s">
        <v>17</v>
      </c>
    </row>
    <row r="1510" spans="1:12">
      <c r="A1510" t="s">
        <v>18</v>
      </c>
      <c r="B1510" t="s">
        <v>9</v>
      </c>
      <c r="C1510" t="s">
        <v>85</v>
      </c>
      <c r="D1510" t="s">
        <v>20</v>
      </c>
      <c r="E1510" t="s">
        <v>35</v>
      </c>
      <c r="F1510" t="s">
        <v>22</v>
      </c>
      <c r="G1510" s="13">
        <v>2</v>
      </c>
      <c r="H1510" s="15">
        <v>3.218</v>
      </c>
      <c r="I1510" t="s">
        <v>23</v>
      </c>
      <c r="J1510" t="s">
        <v>15</v>
      </c>
      <c r="K1510" t="s">
        <v>25</v>
      </c>
      <c r="L1510" t="s">
        <v>43</v>
      </c>
    </row>
    <row r="1511" spans="1:12">
      <c r="A1511" t="s">
        <v>58</v>
      </c>
      <c r="B1511" t="s">
        <v>9</v>
      </c>
      <c r="C1511" t="s">
        <v>67</v>
      </c>
      <c r="D1511" t="s">
        <v>20</v>
      </c>
      <c r="E1511" t="s">
        <v>64</v>
      </c>
      <c r="F1511" t="s">
        <v>44</v>
      </c>
      <c r="G1511" s="13">
        <v>1.5</v>
      </c>
      <c r="H1511" s="15">
        <v>2.4135</v>
      </c>
      <c r="I1511" t="s">
        <v>14</v>
      </c>
      <c r="J1511" t="s">
        <v>15</v>
      </c>
      <c r="K1511" t="s">
        <v>16</v>
      </c>
      <c r="L1511" t="s">
        <v>17</v>
      </c>
    </row>
    <row r="1512" spans="1:12">
      <c r="A1512" t="s">
        <v>39</v>
      </c>
      <c r="B1512" t="s">
        <v>9</v>
      </c>
      <c r="C1512" t="s">
        <v>8</v>
      </c>
      <c r="D1512" t="s">
        <v>11</v>
      </c>
      <c r="E1512" t="s">
        <v>8</v>
      </c>
      <c r="F1512" t="s">
        <v>13</v>
      </c>
      <c r="G1512" s="13">
        <v>6</v>
      </c>
      <c r="H1512" s="15">
        <v>9.6539999999999999</v>
      </c>
      <c r="I1512" t="s">
        <v>14</v>
      </c>
      <c r="J1512" t="s">
        <v>38</v>
      </c>
      <c r="K1512" t="s">
        <v>25</v>
      </c>
      <c r="L1512" t="s">
        <v>43</v>
      </c>
    </row>
    <row r="1513" spans="1:12">
      <c r="A1513" t="s">
        <v>39</v>
      </c>
      <c r="B1513" t="s">
        <v>51</v>
      </c>
      <c r="C1513" t="s">
        <v>8</v>
      </c>
      <c r="D1513" t="s">
        <v>20</v>
      </c>
      <c r="E1513" t="s">
        <v>21</v>
      </c>
      <c r="F1513" t="s">
        <v>66</v>
      </c>
      <c r="G1513" s="13">
        <v>85</v>
      </c>
      <c r="H1513" s="15">
        <v>136.76499999999999</v>
      </c>
      <c r="I1513" t="s">
        <v>52</v>
      </c>
      <c r="J1513" t="s">
        <v>42</v>
      </c>
      <c r="K1513" t="s">
        <v>25</v>
      </c>
      <c r="L1513" t="s">
        <v>43</v>
      </c>
    </row>
    <row r="1514" spans="1:12">
      <c r="A1514" t="s">
        <v>18</v>
      </c>
      <c r="B1514" t="s">
        <v>9</v>
      </c>
      <c r="C1514" t="s">
        <v>46</v>
      </c>
      <c r="D1514" t="s">
        <v>27</v>
      </c>
      <c r="E1514" t="s">
        <v>21</v>
      </c>
      <c r="F1514" t="s">
        <v>44</v>
      </c>
      <c r="G1514" s="13">
        <v>2.5</v>
      </c>
      <c r="H1514" s="15">
        <v>4.0225</v>
      </c>
      <c r="I1514" t="s">
        <v>14</v>
      </c>
      <c r="J1514" t="s">
        <v>31</v>
      </c>
      <c r="K1514" t="s">
        <v>25</v>
      </c>
      <c r="L1514" t="s">
        <v>43</v>
      </c>
    </row>
    <row r="1515" spans="1:12">
      <c r="A1515" t="s">
        <v>32</v>
      </c>
      <c r="B1515" t="s">
        <v>9</v>
      </c>
      <c r="C1515" t="s">
        <v>46</v>
      </c>
      <c r="D1515" t="s">
        <v>27</v>
      </c>
      <c r="E1515" t="s">
        <v>35</v>
      </c>
      <c r="F1515" t="s">
        <v>44</v>
      </c>
      <c r="G1515" s="13">
        <v>3</v>
      </c>
      <c r="H1515" s="15">
        <v>4.827</v>
      </c>
      <c r="I1515" t="s">
        <v>14</v>
      </c>
      <c r="J1515" t="s">
        <v>31</v>
      </c>
      <c r="K1515" t="s">
        <v>25</v>
      </c>
      <c r="L1515" t="s">
        <v>43</v>
      </c>
    </row>
    <row r="1516" spans="1:12">
      <c r="A1516" t="s">
        <v>32</v>
      </c>
      <c r="B1516" t="s">
        <v>9</v>
      </c>
      <c r="C1516" t="s">
        <v>46</v>
      </c>
      <c r="D1516" t="s">
        <v>20</v>
      </c>
      <c r="E1516" t="s">
        <v>45</v>
      </c>
      <c r="F1516" t="s">
        <v>44</v>
      </c>
      <c r="G1516" s="13">
        <v>1.5</v>
      </c>
      <c r="H1516" s="15">
        <v>2.4135</v>
      </c>
      <c r="I1516" t="s">
        <v>14</v>
      </c>
      <c r="J1516" t="s">
        <v>31</v>
      </c>
      <c r="K1516" t="s">
        <v>25</v>
      </c>
      <c r="L1516" t="s">
        <v>43</v>
      </c>
    </row>
    <row r="1517" spans="1:12">
      <c r="A1517" t="s">
        <v>32</v>
      </c>
      <c r="B1517" t="s">
        <v>9</v>
      </c>
      <c r="C1517" t="s">
        <v>46</v>
      </c>
      <c r="D1517" t="s">
        <v>11</v>
      </c>
      <c r="E1517" t="s">
        <v>21</v>
      </c>
      <c r="F1517" t="s">
        <v>36</v>
      </c>
      <c r="G1517" s="13">
        <v>1</v>
      </c>
      <c r="H1517" s="15">
        <v>1.609</v>
      </c>
      <c r="I1517" t="s">
        <v>23</v>
      </c>
      <c r="J1517" t="s">
        <v>42</v>
      </c>
      <c r="K1517" t="s">
        <v>25</v>
      </c>
      <c r="L1517" t="s">
        <v>43</v>
      </c>
    </row>
    <row r="1518" spans="1:12">
      <c r="A1518" t="s">
        <v>32</v>
      </c>
      <c r="B1518" t="s">
        <v>9</v>
      </c>
      <c r="C1518" t="s">
        <v>46</v>
      </c>
      <c r="D1518" t="s">
        <v>20</v>
      </c>
      <c r="E1518" t="s">
        <v>21</v>
      </c>
      <c r="F1518" t="s">
        <v>66</v>
      </c>
      <c r="G1518" s="13">
        <v>12</v>
      </c>
      <c r="H1518" s="15">
        <v>19.308</v>
      </c>
      <c r="I1518" t="s">
        <v>49</v>
      </c>
      <c r="J1518" t="s">
        <v>38</v>
      </c>
      <c r="K1518" t="s">
        <v>25</v>
      </c>
      <c r="L1518" t="s">
        <v>17</v>
      </c>
    </row>
    <row r="1519" spans="1:12">
      <c r="A1519" t="s">
        <v>18</v>
      </c>
      <c r="B1519" t="s">
        <v>9</v>
      </c>
      <c r="C1519" t="s">
        <v>8</v>
      </c>
      <c r="D1519" t="s">
        <v>20</v>
      </c>
      <c r="E1519" t="s">
        <v>21</v>
      </c>
      <c r="F1519" t="s">
        <v>36</v>
      </c>
      <c r="G1519" s="13">
        <v>1.2</v>
      </c>
      <c r="H1519" s="15">
        <v>1.9307999999999998</v>
      </c>
      <c r="I1519" t="s">
        <v>23</v>
      </c>
      <c r="J1519" t="s">
        <v>42</v>
      </c>
      <c r="K1519" t="s">
        <v>25</v>
      </c>
      <c r="L1519" t="s">
        <v>43</v>
      </c>
    </row>
    <row r="1520" spans="1:12">
      <c r="A1520" t="s">
        <v>32</v>
      </c>
      <c r="B1520" t="s">
        <v>9</v>
      </c>
      <c r="C1520" t="s">
        <v>46</v>
      </c>
      <c r="D1520" t="s">
        <v>20</v>
      </c>
      <c r="E1520" t="s">
        <v>21</v>
      </c>
      <c r="F1520" t="s">
        <v>36</v>
      </c>
      <c r="G1520" s="13">
        <v>12</v>
      </c>
      <c r="H1520" s="15">
        <v>19.308</v>
      </c>
      <c r="I1520" t="s">
        <v>30</v>
      </c>
      <c r="J1520" t="s">
        <v>15</v>
      </c>
      <c r="K1520" t="s">
        <v>25</v>
      </c>
      <c r="L1520" t="s">
        <v>43</v>
      </c>
    </row>
    <row r="1521" spans="1:12">
      <c r="A1521" t="s">
        <v>32</v>
      </c>
      <c r="B1521" t="s">
        <v>9</v>
      </c>
      <c r="C1521" t="s">
        <v>46</v>
      </c>
      <c r="D1521" t="s">
        <v>20</v>
      </c>
      <c r="E1521" t="s">
        <v>33</v>
      </c>
      <c r="F1521" t="s">
        <v>36</v>
      </c>
      <c r="G1521" s="13">
        <v>1.5</v>
      </c>
      <c r="H1521" s="15">
        <v>2.4135</v>
      </c>
      <c r="I1521" t="s">
        <v>23</v>
      </c>
      <c r="J1521" t="s">
        <v>31</v>
      </c>
      <c r="K1521" t="s">
        <v>25</v>
      </c>
      <c r="L1521" t="s">
        <v>43</v>
      </c>
    </row>
    <row r="1522" spans="1:12">
      <c r="A1522" t="s">
        <v>32</v>
      </c>
      <c r="B1522" t="s">
        <v>9</v>
      </c>
      <c r="C1522" t="s">
        <v>46</v>
      </c>
      <c r="D1522" t="s">
        <v>20</v>
      </c>
      <c r="E1522" t="s">
        <v>35</v>
      </c>
      <c r="F1522" t="s">
        <v>29</v>
      </c>
      <c r="G1522" s="13">
        <v>12</v>
      </c>
      <c r="H1522" s="15">
        <v>19.308</v>
      </c>
      <c r="I1522" t="s">
        <v>30</v>
      </c>
      <c r="J1522" t="s">
        <v>38</v>
      </c>
      <c r="K1522" t="s">
        <v>25</v>
      </c>
      <c r="L1522" t="s">
        <v>17</v>
      </c>
    </row>
    <row r="1523" spans="1:12">
      <c r="A1523" t="s">
        <v>32</v>
      </c>
      <c r="B1523" t="s">
        <v>9</v>
      </c>
      <c r="C1523" t="s">
        <v>46</v>
      </c>
      <c r="D1523" t="s">
        <v>11</v>
      </c>
      <c r="E1523" t="s">
        <v>21</v>
      </c>
      <c r="F1523" t="s">
        <v>44</v>
      </c>
      <c r="G1523" s="13">
        <v>0.7</v>
      </c>
      <c r="H1523" s="15">
        <v>1.1262999999999999</v>
      </c>
      <c r="I1523" t="s">
        <v>23</v>
      </c>
      <c r="J1523" t="s">
        <v>42</v>
      </c>
      <c r="K1523" t="s">
        <v>16</v>
      </c>
      <c r="L1523" t="s">
        <v>17</v>
      </c>
    </row>
    <row r="1524" spans="1:12">
      <c r="A1524" t="s">
        <v>7</v>
      </c>
      <c r="B1524" t="s">
        <v>55</v>
      </c>
      <c r="C1524" t="s">
        <v>8</v>
      </c>
      <c r="D1524" t="s">
        <v>11</v>
      </c>
      <c r="E1524" t="s">
        <v>35</v>
      </c>
      <c r="F1524" t="s">
        <v>44</v>
      </c>
      <c r="G1524" s="13">
        <v>2</v>
      </c>
      <c r="H1524" s="15">
        <v>3.218</v>
      </c>
      <c r="I1524" t="s">
        <v>30</v>
      </c>
      <c r="J1524" t="s">
        <v>42</v>
      </c>
      <c r="K1524" t="s">
        <v>25</v>
      </c>
      <c r="L1524" t="s">
        <v>17</v>
      </c>
    </row>
    <row r="1525" spans="1:12">
      <c r="A1525" t="s">
        <v>32</v>
      </c>
      <c r="B1525" t="s">
        <v>9</v>
      </c>
      <c r="C1525" t="s">
        <v>46</v>
      </c>
      <c r="D1525" t="s">
        <v>41</v>
      </c>
      <c r="E1525" t="s">
        <v>35</v>
      </c>
      <c r="F1525" t="s">
        <v>29</v>
      </c>
      <c r="G1525" s="13">
        <v>4</v>
      </c>
      <c r="H1525" s="15">
        <v>6.4359999999999999</v>
      </c>
      <c r="I1525" t="s">
        <v>49</v>
      </c>
      <c r="J1525" t="s">
        <v>31</v>
      </c>
      <c r="K1525" t="s">
        <v>25</v>
      </c>
      <c r="L1525" t="s">
        <v>43</v>
      </c>
    </row>
    <row r="1526" spans="1:12">
      <c r="A1526" t="s">
        <v>58</v>
      </c>
      <c r="B1526" t="s">
        <v>9</v>
      </c>
      <c r="C1526" t="s">
        <v>46</v>
      </c>
      <c r="D1526" t="s">
        <v>20</v>
      </c>
      <c r="E1526" t="s">
        <v>21</v>
      </c>
      <c r="F1526" t="s">
        <v>66</v>
      </c>
      <c r="G1526" s="13">
        <v>75</v>
      </c>
      <c r="H1526" s="15">
        <v>120.675</v>
      </c>
      <c r="I1526" t="s">
        <v>52</v>
      </c>
      <c r="J1526" t="s">
        <v>31</v>
      </c>
      <c r="K1526" t="s">
        <v>25</v>
      </c>
      <c r="L1526" t="s">
        <v>43</v>
      </c>
    </row>
    <row r="1527" spans="1:12">
      <c r="A1527" t="s">
        <v>32</v>
      </c>
      <c r="B1527" t="s">
        <v>9</v>
      </c>
      <c r="C1527" t="s">
        <v>46</v>
      </c>
      <c r="D1527" t="s">
        <v>11</v>
      </c>
      <c r="E1527" t="s">
        <v>45</v>
      </c>
      <c r="F1527" t="s">
        <v>62</v>
      </c>
      <c r="G1527" s="13">
        <v>0.5</v>
      </c>
      <c r="H1527" s="15">
        <v>0.80449999999999999</v>
      </c>
      <c r="I1527" t="s">
        <v>23</v>
      </c>
      <c r="J1527" t="s">
        <v>15</v>
      </c>
      <c r="K1527" t="s">
        <v>25</v>
      </c>
      <c r="L1527" t="s">
        <v>43</v>
      </c>
    </row>
    <row r="1528" spans="1:12">
      <c r="A1528" t="s">
        <v>32</v>
      </c>
      <c r="B1528" t="s">
        <v>9</v>
      </c>
      <c r="C1528" t="s">
        <v>46</v>
      </c>
      <c r="D1528" t="s">
        <v>27</v>
      </c>
      <c r="E1528" t="s">
        <v>45</v>
      </c>
      <c r="F1528" t="s">
        <v>22</v>
      </c>
      <c r="G1528" s="13">
        <v>25</v>
      </c>
      <c r="H1528" s="15">
        <v>40.225000000000001</v>
      </c>
      <c r="I1528" t="s">
        <v>75</v>
      </c>
      <c r="J1528" t="s">
        <v>15</v>
      </c>
      <c r="K1528" t="s">
        <v>25</v>
      </c>
      <c r="L1528" t="s">
        <v>43</v>
      </c>
    </row>
    <row r="1529" spans="1:12">
      <c r="A1529" t="s">
        <v>18</v>
      </c>
      <c r="B1529" t="s">
        <v>9</v>
      </c>
      <c r="C1529" t="s">
        <v>10</v>
      </c>
      <c r="D1529" t="s">
        <v>11</v>
      </c>
      <c r="E1529" t="s">
        <v>21</v>
      </c>
      <c r="F1529" t="s">
        <v>22</v>
      </c>
      <c r="G1529" s="13">
        <v>1.8</v>
      </c>
      <c r="H1529" s="15">
        <v>2.8961999999999999</v>
      </c>
      <c r="I1529" t="s">
        <v>23</v>
      </c>
      <c r="J1529" t="s">
        <v>31</v>
      </c>
      <c r="K1529" t="s">
        <v>25</v>
      </c>
      <c r="L1529" t="s">
        <v>17</v>
      </c>
    </row>
    <row r="1530" spans="1:12">
      <c r="A1530" t="s">
        <v>26</v>
      </c>
      <c r="B1530" t="s">
        <v>9</v>
      </c>
      <c r="C1530" t="s">
        <v>46</v>
      </c>
      <c r="D1530" t="s">
        <v>20</v>
      </c>
      <c r="E1530" t="s">
        <v>21</v>
      </c>
      <c r="F1530" t="s">
        <v>36</v>
      </c>
      <c r="G1530" s="13">
        <v>2</v>
      </c>
      <c r="H1530" s="15">
        <v>3.218</v>
      </c>
      <c r="I1530" t="s">
        <v>23</v>
      </c>
      <c r="J1530" t="s">
        <v>31</v>
      </c>
      <c r="K1530" t="s">
        <v>25</v>
      </c>
      <c r="L1530" t="s">
        <v>43</v>
      </c>
    </row>
    <row r="1531" spans="1:12">
      <c r="A1531" t="s">
        <v>32</v>
      </c>
      <c r="B1531" t="s">
        <v>9</v>
      </c>
      <c r="C1531" t="s">
        <v>46</v>
      </c>
      <c r="D1531" t="s">
        <v>11</v>
      </c>
      <c r="E1531" t="s">
        <v>45</v>
      </c>
      <c r="F1531" t="s">
        <v>44</v>
      </c>
      <c r="G1531" s="13">
        <v>1</v>
      </c>
      <c r="H1531" s="15">
        <v>1.609</v>
      </c>
      <c r="I1531" t="s">
        <v>23</v>
      </c>
      <c r="J1531" t="s">
        <v>42</v>
      </c>
      <c r="K1531" t="s">
        <v>25</v>
      </c>
      <c r="L1531" t="s">
        <v>43</v>
      </c>
    </row>
    <row r="1532" spans="1:12">
      <c r="A1532" t="s">
        <v>18</v>
      </c>
      <c r="B1532" t="s">
        <v>9</v>
      </c>
      <c r="C1532" t="s">
        <v>46</v>
      </c>
      <c r="D1532" t="s">
        <v>27</v>
      </c>
      <c r="E1532" t="s">
        <v>28</v>
      </c>
      <c r="F1532" t="s">
        <v>44</v>
      </c>
      <c r="G1532" s="13">
        <v>1</v>
      </c>
      <c r="H1532" s="15">
        <v>1.609</v>
      </c>
      <c r="I1532" t="s">
        <v>23</v>
      </c>
      <c r="J1532" t="s">
        <v>31</v>
      </c>
      <c r="K1532" t="s">
        <v>25</v>
      </c>
      <c r="L1532" t="s">
        <v>43</v>
      </c>
    </row>
    <row r="1533" spans="1:12">
      <c r="A1533" t="s">
        <v>58</v>
      </c>
      <c r="B1533" t="s">
        <v>9</v>
      </c>
      <c r="C1533" t="s">
        <v>46</v>
      </c>
      <c r="D1533" t="s">
        <v>20</v>
      </c>
      <c r="E1533" t="s">
        <v>35</v>
      </c>
      <c r="F1533" t="s">
        <v>29</v>
      </c>
      <c r="G1533" s="13">
        <v>3</v>
      </c>
      <c r="H1533" s="15">
        <v>4.827</v>
      </c>
      <c r="I1533" t="s">
        <v>23</v>
      </c>
      <c r="J1533" t="s">
        <v>31</v>
      </c>
      <c r="K1533" t="s">
        <v>25</v>
      </c>
      <c r="L1533" t="s">
        <v>43</v>
      </c>
    </row>
    <row r="1534" spans="1:12">
      <c r="A1534" t="s">
        <v>32</v>
      </c>
      <c r="B1534" t="s">
        <v>9</v>
      </c>
      <c r="C1534" t="s">
        <v>46</v>
      </c>
      <c r="D1534" t="s">
        <v>41</v>
      </c>
      <c r="E1534" t="s">
        <v>45</v>
      </c>
      <c r="F1534" t="s">
        <v>62</v>
      </c>
      <c r="G1534" s="13">
        <v>2</v>
      </c>
      <c r="H1534" s="15">
        <v>3.218</v>
      </c>
      <c r="I1534" t="s">
        <v>14</v>
      </c>
      <c r="J1534" t="s">
        <v>31</v>
      </c>
      <c r="K1534" t="s">
        <v>25</v>
      </c>
      <c r="L1534" t="s">
        <v>43</v>
      </c>
    </row>
    <row r="1535" spans="1:12">
      <c r="A1535" t="s">
        <v>32</v>
      </c>
      <c r="B1535" t="s">
        <v>9</v>
      </c>
      <c r="C1535" t="s">
        <v>61</v>
      </c>
      <c r="D1535" t="s">
        <v>20</v>
      </c>
      <c r="E1535" t="s">
        <v>21</v>
      </c>
      <c r="F1535" t="s">
        <v>44</v>
      </c>
      <c r="G1535" s="13">
        <v>1.5</v>
      </c>
      <c r="H1535" s="15">
        <v>2.4135</v>
      </c>
      <c r="I1535" t="s">
        <v>14</v>
      </c>
      <c r="J1535" t="s">
        <v>31</v>
      </c>
      <c r="K1535" t="s">
        <v>25</v>
      </c>
      <c r="L1535" t="s">
        <v>43</v>
      </c>
    </row>
    <row r="1536" spans="1:12">
      <c r="A1536" t="s">
        <v>32</v>
      </c>
      <c r="B1536" t="s">
        <v>9</v>
      </c>
      <c r="C1536" t="s">
        <v>46</v>
      </c>
      <c r="D1536" t="s">
        <v>11</v>
      </c>
      <c r="E1536" t="s">
        <v>45</v>
      </c>
      <c r="F1536" t="s">
        <v>62</v>
      </c>
      <c r="G1536" s="13">
        <v>3</v>
      </c>
      <c r="H1536" s="15">
        <v>4.827</v>
      </c>
      <c r="I1536" t="s">
        <v>14</v>
      </c>
      <c r="J1536" t="s">
        <v>31</v>
      </c>
      <c r="K1536" t="s">
        <v>25</v>
      </c>
      <c r="L1536" t="s">
        <v>43</v>
      </c>
    </row>
    <row r="1537" spans="1:12">
      <c r="A1537" t="s">
        <v>18</v>
      </c>
      <c r="B1537" t="s">
        <v>9</v>
      </c>
      <c r="C1537" t="s">
        <v>46</v>
      </c>
      <c r="D1537" t="s">
        <v>20</v>
      </c>
      <c r="E1537" t="s">
        <v>45</v>
      </c>
      <c r="F1537" t="s">
        <v>44</v>
      </c>
      <c r="G1537" s="13">
        <v>1.1000000000000001</v>
      </c>
      <c r="H1537" s="15">
        <v>1.7699</v>
      </c>
      <c r="I1537" t="s">
        <v>23</v>
      </c>
      <c r="J1537" t="s">
        <v>38</v>
      </c>
      <c r="K1537" t="s">
        <v>25</v>
      </c>
      <c r="L1537" t="s">
        <v>43</v>
      </c>
    </row>
    <row r="1538" spans="1:12">
      <c r="A1538" t="s">
        <v>26</v>
      </c>
      <c r="B1538" t="s">
        <v>9</v>
      </c>
      <c r="C1538" t="s">
        <v>65</v>
      </c>
      <c r="D1538" t="s">
        <v>27</v>
      </c>
      <c r="E1538" t="s">
        <v>12</v>
      </c>
      <c r="F1538" t="s">
        <v>29</v>
      </c>
      <c r="G1538" s="13">
        <v>16</v>
      </c>
      <c r="H1538" s="15">
        <v>25.744</v>
      </c>
      <c r="I1538" t="s">
        <v>52</v>
      </c>
      <c r="J1538" t="s">
        <v>15</v>
      </c>
      <c r="K1538" t="s">
        <v>25</v>
      </c>
      <c r="L1538" t="s">
        <v>17</v>
      </c>
    </row>
    <row r="1539" spans="1:12">
      <c r="A1539" t="s">
        <v>18</v>
      </c>
      <c r="B1539" t="s">
        <v>9</v>
      </c>
      <c r="C1539" t="s">
        <v>59</v>
      </c>
      <c r="D1539" t="s">
        <v>11</v>
      </c>
      <c r="E1539" t="s">
        <v>35</v>
      </c>
      <c r="F1539" t="s">
        <v>44</v>
      </c>
      <c r="G1539" s="13">
        <v>2</v>
      </c>
      <c r="H1539" s="15">
        <v>3.218</v>
      </c>
      <c r="I1539" t="s">
        <v>23</v>
      </c>
      <c r="J1539" t="s">
        <v>42</v>
      </c>
      <c r="K1539" t="s">
        <v>25</v>
      </c>
      <c r="L1539" t="s">
        <v>43</v>
      </c>
    </row>
    <row r="1540" spans="1:12">
      <c r="A1540" t="s">
        <v>32</v>
      </c>
      <c r="B1540" t="s">
        <v>9</v>
      </c>
      <c r="C1540" t="s">
        <v>46</v>
      </c>
      <c r="D1540" t="s">
        <v>41</v>
      </c>
      <c r="E1540" t="s">
        <v>28</v>
      </c>
      <c r="F1540" t="s">
        <v>13</v>
      </c>
      <c r="G1540" s="13">
        <v>4</v>
      </c>
      <c r="H1540" s="15">
        <v>6.4359999999999999</v>
      </c>
      <c r="I1540" t="s">
        <v>37</v>
      </c>
      <c r="J1540" t="s">
        <v>42</v>
      </c>
      <c r="K1540" t="s">
        <v>25</v>
      </c>
      <c r="L1540" t="s">
        <v>17</v>
      </c>
    </row>
    <row r="1541" spans="1:12">
      <c r="A1541" t="s">
        <v>26</v>
      </c>
      <c r="B1541" t="s">
        <v>9</v>
      </c>
      <c r="C1541" t="s">
        <v>46</v>
      </c>
      <c r="D1541" t="s">
        <v>20</v>
      </c>
      <c r="E1541" t="s">
        <v>21</v>
      </c>
      <c r="F1541" t="s">
        <v>36</v>
      </c>
      <c r="G1541" s="13">
        <v>2.5</v>
      </c>
      <c r="H1541" s="15">
        <v>4.0225</v>
      </c>
      <c r="I1541" t="s">
        <v>14</v>
      </c>
      <c r="J1541" t="s">
        <v>31</v>
      </c>
      <c r="K1541" t="s">
        <v>25</v>
      </c>
      <c r="L1541" t="s">
        <v>82</v>
      </c>
    </row>
    <row r="1542" spans="1:12">
      <c r="A1542" t="s">
        <v>26</v>
      </c>
      <c r="B1542" t="s">
        <v>51</v>
      </c>
      <c r="C1542" t="s">
        <v>8</v>
      </c>
      <c r="D1542" t="s">
        <v>20</v>
      </c>
      <c r="E1542" t="s">
        <v>28</v>
      </c>
      <c r="F1542" t="s">
        <v>36</v>
      </c>
      <c r="G1542" s="13">
        <v>1.3</v>
      </c>
      <c r="H1542" s="15">
        <v>2.0916999999999999</v>
      </c>
      <c r="I1542" t="s">
        <v>23</v>
      </c>
      <c r="J1542" t="s">
        <v>15</v>
      </c>
      <c r="K1542" t="s">
        <v>16</v>
      </c>
      <c r="L1542" t="s">
        <v>17</v>
      </c>
    </row>
    <row r="1543" spans="1:12">
      <c r="A1543" t="s">
        <v>32</v>
      </c>
      <c r="B1543" t="s">
        <v>9</v>
      </c>
      <c r="C1543" t="s">
        <v>46</v>
      </c>
      <c r="D1543" t="s">
        <v>20</v>
      </c>
      <c r="E1543" t="s">
        <v>21</v>
      </c>
      <c r="F1543" t="s">
        <v>22</v>
      </c>
      <c r="G1543" s="13">
        <v>3.5</v>
      </c>
      <c r="H1543" s="15">
        <v>5.6315</v>
      </c>
      <c r="I1543" t="s">
        <v>49</v>
      </c>
      <c r="J1543" t="s">
        <v>31</v>
      </c>
      <c r="K1543" t="s">
        <v>25</v>
      </c>
      <c r="L1543" t="s">
        <v>43</v>
      </c>
    </row>
    <row r="1544" spans="1:12">
      <c r="A1544" t="s">
        <v>18</v>
      </c>
      <c r="B1544" t="s">
        <v>9</v>
      </c>
      <c r="C1544" t="s">
        <v>60</v>
      </c>
      <c r="D1544" t="s">
        <v>20</v>
      </c>
      <c r="E1544" t="s">
        <v>12</v>
      </c>
      <c r="F1544" t="s">
        <v>22</v>
      </c>
      <c r="G1544" s="13">
        <v>2.5</v>
      </c>
      <c r="H1544" s="15">
        <v>4.0225</v>
      </c>
      <c r="I1544" t="s">
        <v>23</v>
      </c>
      <c r="J1544" t="s">
        <v>42</v>
      </c>
      <c r="K1544" t="s">
        <v>25</v>
      </c>
      <c r="L1544" t="s">
        <v>17</v>
      </c>
    </row>
    <row r="1545" spans="1:12">
      <c r="A1545" t="s">
        <v>26</v>
      </c>
      <c r="B1545" t="s">
        <v>9</v>
      </c>
      <c r="C1545" t="s">
        <v>46</v>
      </c>
      <c r="D1545" t="s">
        <v>20</v>
      </c>
      <c r="E1545" t="s">
        <v>45</v>
      </c>
      <c r="F1545" t="s">
        <v>36</v>
      </c>
      <c r="G1545" s="13">
        <v>1.5</v>
      </c>
      <c r="H1545" s="15">
        <v>2.4135</v>
      </c>
      <c r="I1545" t="s">
        <v>23</v>
      </c>
      <c r="J1545" t="s">
        <v>31</v>
      </c>
      <c r="K1545" t="s">
        <v>25</v>
      </c>
      <c r="L1545" t="s">
        <v>43</v>
      </c>
    </row>
    <row r="1546" spans="1:12">
      <c r="A1546" t="s">
        <v>32</v>
      </c>
      <c r="B1546" t="s">
        <v>9</v>
      </c>
      <c r="C1546" t="s">
        <v>46</v>
      </c>
      <c r="D1546" t="s">
        <v>27</v>
      </c>
      <c r="E1546" t="s">
        <v>28</v>
      </c>
      <c r="F1546" t="s">
        <v>44</v>
      </c>
      <c r="G1546" s="13">
        <v>1</v>
      </c>
      <c r="H1546" s="15">
        <v>1.609</v>
      </c>
      <c r="I1546" t="s">
        <v>14</v>
      </c>
      <c r="J1546" t="s">
        <v>31</v>
      </c>
      <c r="K1546" t="s">
        <v>25</v>
      </c>
      <c r="L1546" t="s">
        <v>43</v>
      </c>
    </row>
    <row r="1547" spans="1:12">
      <c r="A1547" t="s">
        <v>32</v>
      </c>
      <c r="B1547" t="s">
        <v>9</v>
      </c>
      <c r="C1547" t="s">
        <v>46</v>
      </c>
      <c r="D1547" t="s">
        <v>11</v>
      </c>
      <c r="E1547" t="s">
        <v>21</v>
      </c>
      <c r="F1547" t="s">
        <v>36</v>
      </c>
      <c r="G1547" s="13">
        <v>1.4</v>
      </c>
      <c r="H1547" s="15">
        <v>2.2525999999999997</v>
      </c>
      <c r="I1547" t="s">
        <v>14</v>
      </c>
      <c r="J1547" t="s">
        <v>24</v>
      </c>
      <c r="K1547" t="s">
        <v>25</v>
      </c>
      <c r="L1547" t="s">
        <v>43</v>
      </c>
    </row>
    <row r="1548" spans="1:12">
      <c r="A1548" t="s">
        <v>32</v>
      </c>
      <c r="B1548" t="s">
        <v>9</v>
      </c>
      <c r="C1548" t="s">
        <v>46</v>
      </c>
      <c r="D1548" t="s">
        <v>11</v>
      </c>
      <c r="E1548" t="s">
        <v>45</v>
      </c>
      <c r="F1548" t="s">
        <v>22</v>
      </c>
      <c r="G1548" s="13">
        <v>1.4</v>
      </c>
      <c r="H1548" s="15">
        <v>2.2525999999999997</v>
      </c>
      <c r="I1548" t="s">
        <v>23</v>
      </c>
      <c r="J1548" t="s">
        <v>31</v>
      </c>
      <c r="K1548" t="s">
        <v>25</v>
      </c>
      <c r="L1548" t="s">
        <v>43</v>
      </c>
    </row>
    <row r="1549" spans="1:12">
      <c r="A1549" t="s">
        <v>32</v>
      </c>
      <c r="B1549" t="s">
        <v>9</v>
      </c>
      <c r="C1549" t="s">
        <v>46</v>
      </c>
      <c r="D1549" t="s">
        <v>20</v>
      </c>
      <c r="E1549" t="s">
        <v>12</v>
      </c>
      <c r="F1549" t="s">
        <v>44</v>
      </c>
      <c r="G1549" s="13">
        <v>1</v>
      </c>
      <c r="H1549" s="15">
        <v>1.609</v>
      </c>
      <c r="I1549" t="s">
        <v>14</v>
      </c>
      <c r="J1549" t="s">
        <v>24</v>
      </c>
      <c r="K1549" t="s">
        <v>25</v>
      </c>
      <c r="L1549" t="s">
        <v>43</v>
      </c>
    </row>
    <row r="1550" spans="1:12">
      <c r="A1550" t="s">
        <v>26</v>
      </c>
      <c r="B1550" t="s">
        <v>9</v>
      </c>
      <c r="C1550" t="s">
        <v>40</v>
      </c>
      <c r="D1550" t="s">
        <v>41</v>
      </c>
      <c r="E1550" t="s">
        <v>28</v>
      </c>
      <c r="F1550" t="s">
        <v>29</v>
      </c>
      <c r="G1550" s="13">
        <v>13</v>
      </c>
      <c r="H1550" s="15">
        <v>20.917000000000002</v>
      </c>
      <c r="I1550" t="s">
        <v>30</v>
      </c>
      <c r="J1550" t="s">
        <v>31</v>
      </c>
      <c r="K1550" t="s">
        <v>25</v>
      </c>
      <c r="L1550" t="s">
        <v>17</v>
      </c>
    </row>
    <row r="1551" spans="1:12">
      <c r="A1551" t="s">
        <v>58</v>
      </c>
      <c r="B1551" t="s">
        <v>51</v>
      </c>
      <c r="C1551" t="s">
        <v>8</v>
      </c>
      <c r="D1551" t="s">
        <v>11</v>
      </c>
      <c r="E1551" t="s">
        <v>21</v>
      </c>
      <c r="F1551" t="s">
        <v>66</v>
      </c>
      <c r="G1551" s="13">
        <v>169</v>
      </c>
      <c r="H1551" s="15">
        <v>271.92099999999999</v>
      </c>
      <c r="I1551" t="s">
        <v>37</v>
      </c>
      <c r="J1551" t="s">
        <v>8</v>
      </c>
      <c r="K1551" t="s">
        <v>16</v>
      </c>
      <c r="L1551" t="s">
        <v>43</v>
      </c>
    </row>
    <row r="1552" spans="1:12">
      <c r="A1552" t="s">
        <v>18</v>
      </c>
      <c r="B1552" t="s">
        <v>9</v>
      </c>
      <c r="C1552" t="s">
        <v>46</v>
      </c>
      <c r="D1552" t="s">
        <v>20</v>
      </c>
      <c r="E1552" t="s">
        <v>45</v>
      </c>
      <c r="F1552" t="s">
        <v>36</v>
      </c>
      <c r="G1552" s="13">
        <v>1.2</v>
      </c>
      <c r="H1552" s="15">
        <v>1.9307999999999998</v>
      </c>
      <c r="I1552" t="s">
        <v>23</v>
      </c>
      <c r="J1552" t="s">
        <v>42</v>
      </c>
      <c r="K1552" t="s">
        <v>16</v>
      </c>
      <c r="L1552" t="s">
        <v>43</v>
      </c>
    </row>
    <row r="1553" spans="1:12">
      <c r="A1553" t="s">
        <v>32</v>
      </c>
      <c r="B1553" t="s">
        <v>9</v>
      </c>
      <c r="C1553" t="s">
        <v>46</v>
      </c>
      <c r="D1553" t="s">
        <v>20</v>
      </c>
      <c r="E1553" t="s">
        <v>21</v>
      </c>
      <c r="F1553" t="s">
        <v>22</v>
      </c>
      <c r="G1553" s="13">
        <v>1.2</v>
      </c>
      <c r="H1553" s="15">
        <v>1.9307999999999998</v>
      </c>
      <c r="I1553" t="s">
        <v>23</v>
      </c>
      <c r="J1553" t="s">
        <v>24</v>
      </c>
      <c r="K1553" t="s">
        <v>25</v>
      </c>
      <c r="L1553" t="s">
        <v>43</v>
      </c>
    </row>
    <row r="1554" spans="1:12">
      <c r="A1554" t="s">
        <v>18</v>
      </c>
      <c r="B1554" t="s">
        <v>9</v>
      </c>
      <c r="C1554" t="s">
        <v>59</v>
      </c>
      <c r="D1554" t="s">
        <v>41</v>
      </c>
      <c r="E1554" t="s">
        <v>21</v>
      </c>
      <c r="F1554" t="s">
        <v>13</v>
      </c>
      <c r="G1554" s="13">
        <v>26</v>
      </c>
      <c r="H1554" s="15">
        <v>41.834000000000003</v>
      </c>
      <c r="I1554" t="s">
        <v>30</v>
      </c>
      <c r="J1554" t="s">
        <v>42</v>
      </c>
      <c r="K1554" t="s">
        <v>25</v>
      </c>
      <c r="L1554" t="s">
        <v>17</v>
      </c>
    </row>
    <row r="1555" spans="1:12">
      <c r="A1555" t="s">
        <v>32</v>
      </c>
      <c r="B1555" t="s">
        <v>9</v>
      </c>
      <c r="C1555" t="s">
        <v>46</v>
      </c>
      <c r="D1555" t="s">
        <v>27</v>
      </c>
      <c r="E1555" t="s">
        <v>28</v>
      </c>
      <c r="F1555" t="s">
        <v>36</v>
      </c>
      <c r="G1555" s="13">
        <v>6</v>
      </c>
      <c r="H1555" s="15">
        <v>9.6539999999999999</v>
      </c>
      <c r="I1555" t="s">
        <v>30</v>
      </c>
      <c r="J1555" t="s">
        <v>15</v>
      </c>
      <c r="K1555" t="s">
        <v>25</v>
      </c>
      <c r="L1555" t="s">
        <v>17</v>
      </c>
    </row>
    <row r="1556" spans="1:12">
      <c r="A1556" t="s">
        <v>32</v>
      </c>
      <c r="B1556" t="s">
        <v>9</v>
      </c>
      <c r="C1556" t="s">
        <v>46</v>
      </c>
      <c r="D1556" t="s">
        <v>41</v>
      </c>
      <c r="E1556" t="s">
        <v>8</v>
      </c>
      <c r="F1556" t="s">
        <v>44</v>
      </c>
      <c r="G1556" s="13">
        <v>2</v>
      </c>
      <c r="H1556" s="15">
        <v>3.218</v>
      </c>
      <c r="I1556" t="s">
        <v>37</v>
      </c>
      <c r="J1556" t="s">
        <v>42</v>
      </c>
      <c r="K1556" t="s">
        <v>25</v>
      </c>
      <c r="L1556" t="s">
        <v>43</v>
      </c>
    </row>
    <row r="1557" spans="1:12">
      <c r="A1557" t="s">
        <v>32</v>
      </c>
      <c r="B1557" t="s">
        <v>9</v>
      </c>
      <c r="C1557" t="s">
        <v>46</v>
      </c>
      <c r="D1557" t="s">
        <v>11</v>
      </c>
      <c r="E1557" t="s">
        <v>35</v>
      </c>
      <c r="F1557" t="s">
        <v>36</v>
      </c>
      <c r="G1557" s="13">
        <v>1.2</v>
      </c>
      <c r="H1557" s="15">
        <v>1.9307999999999998</v>
      </c>
      <c r="I1557" t="s">
        <v>23</v>
      </c>
      <c r="J1557" t="s">
        <v>31</v>
      </c>
      <c r="K1557" t="s">
        <v>25</v>
      </c>
      <c r="L1557" t="s">
        <v>43</v>
      </c>
    </row>
    <row r="1558" spans="1:12">
      <c r="A1558" t="s">
        <v>26</v>
      </c>
      <c r="B1558" t="s">
        <v>9</v>
      </c>
      <c r="C1558" t="s">
        <v>56</v>
      </c>
      <c r="D1558" t="s">
        <v>11</v>
      </c>
      <c r="E1558" t="s">
        <v>35</v>
      </c>
      <c r="F1558" t="s">
        <v>22</v>
      </c>
      <c r="G1558" s="13">
        <v>10</v>
      </c>
      <c r="H1558" s="15">
        <v>16.09</v>
      </c>
      <c r="I1558" t="s">
        <v>30</v>
      </c>
      <c r="J1558" t="s">
        <v>42</v>
      </c>
      <c r="K1558" t="s">
        <v>16</v>
      </c>
      <c r="L1558" t="s">
        <v>17</v>
      </c>
    </row>
    <row r="1559" spans="1:12">
      <c r="A1559" t="s">
        <v>18</v>
      </c>
      <c r="B1559" t="s">
        <v>9</v>
      </c>
      <c r="C1559" t="s">
        <v>46</v>
      </c>
      <c r="D1559" t="s">
        <v>11</v>
      </c>
      <c r="E1559" t="s">
        <v>45</v>
      </c>
      <c r="F1559" t="s">
        <v>29</v>
      </c>
      <c r="G1559" s="13">
        <v>12</v>
      </c>
      <c r="H1559" s="15">
        <v>19.308</v>
      </c>
      <c r="I1559" t="s">
        <v>52</v>
      </c>
      <c r="J1559" t="s">
        <v>15</v>
      </c>
      <c r="K1559" t="s">
        <v>16</v>
      </c>
      <c r="L1559" t="s">
        <v>43</v>
      </c>
    </row>
    <row r="1560" spans="1:12">
      <c r="A1560" t="s">
        <v>7</v>
      </c>
      <c r="B1560" t="s">
        <v>9</v>
      </c>
      <c r="C1560" t="s">
        <v>10</v>
      </c>
      <c r="D1560" t="s">
        <v>41</v>
      </c>
      <c r="E1560" t="s">
        <v>12</v>
      </c>
      <c r="F1560" t="s">
        <v>22</v>
      </c>
      <c r="G1560" s="13">
        <v>5.8</v>
      </c>
      <c r="H1560" s="15">
        <v>9.3322000000000003</v>
      </c>
      <c r="I1560" t="s">
        <v>30</v>
      </c>
      <c r="J1560" t="s">
        <v>31</v>
      </c>
      <c r="K1560" t="s">
        <v>16</v>
      </c>
      <c r="L1560" t="s">
        <v>17</v>
      </c>
    </row>
    <row r="1561" spans="1:12">
      <c r="A1561" t="s">
        <v>18</v>
      </c>
      <c r="B1561" t="s">
        <v>9</v>
      </c>
      <c r="C1561" t="s">
        <v>46</v>
      </c>
      <c r="D1561" t="s">
        <v>11</v>
      </c>
      <c r="E1561" t="s">
        <v>35</v>
      </c>
      <c r="F1561" t="s">
        <v>22</v>
      </c>
      <c r="G1561" s="13">
        <v>12</v>
      </c>
      <c r="H1561" s="15">
        <v>19.308</v>
      </c>
      <c r="I1561" t="s">
        <v>75</v>
      </c>
      <c r="J1561" t="s">
        <v>42</v>
      </c>
      <c r="K1561" t="s">
        <v>25</v>
      </c>
      <c r="L1561" t="s">
        <v>43</v>
      </c>
    </row>
    <row r="1562" spans="1:12">
      <c r="A1562" t="s">
        <v>39</v>
      </c>
      <c r="B1562" t="s">
        <v>9</v>
      </c>
      <c r="C1562" t="s">
        <v>10</v>
      </c>
      <c r="D1562" t="s">
        <v>41</v>
      </c>
      <c r="E1562" t="s">
        <v>21</v>
      </c>
      <c r="F1562" t="s">
        <v>29</v>
      </c>
      <c r="G1562" s="13">
        <v>30</v>
      </c>
      <c r="H1562" s="15">
        <v>48.269999999999996</v>
      </c>
      <c r="I1562" t="s">
        <v>37</v>
      </c>
      <c r="J1562" t="s">
        <v>15</v>
      </c>
      <c r="K1562" t="s">
        <v>25</v>
      </c>
      <c r="L1562" t="s">
        <v>17</v>
      </c>
    </row>
    <row r="1563" spans="1:12">
      <c r="A1563" t="s">
        <v>18</v>
      </c>
      <c r="B1563" t="s">
        <v>9</v>
      </c>
      <c r="C1563" t="s">
        <v>78</v>
      </c>
      <c r="D1563" t="s">
        <v>41</v>
      </c>
      <c r="E1563" t="s">
        <v>21</v>
      </c>
      <c r="F1563" t="s">
        <v>66</v>
      </c>
      <c r="G1563" s="13">
        <v>15</v>
      </c>
      <c r="H1563" s="15">
        <v>24.134999999999998</v>
      </c>
      <c r="I1563" t="s">
        <v>14</v>
      </c>
      <c r="J1563" t="s">
        <v>53</v>
      </c>
      <c r="K1563" t="s">
        <v>25</v>
      </c>
      <c r="L1563" t="s">
        <v>17</v>
      </c>
    </row>
    <row r="1564" spans="1:12">
      <c r="A1564" t="s">
        <v>26</v>
      </c>
      <c r="B1564" t="s">
        <v>55</v>
      </c>
      <c r="C1564" t="s">
        <v>8</v>
      </c>
      <c r="D1564" t="s">
        <v>11</v>
      </c>
      <c r="E1564" t="s">
        <v>45</v>
      </c>
      <c r="F1564" t="s">
        <v>13</v>
      </c>
      <c r="G1564" s="13">
        <v>18</v>
      </c>
      <c r="H1564" s="15">
        <v>28.962</v>
      </c>
      <c r="I1564" t="s">
        <v>30</v>
      </c>
      <c r="J1564" t="s">
        <v>15</v>
      </c>
      <c r="K1564" t="s">
        <v>25</v>
      </c>
      <c r="L1564" t="s">
        <v>43</v>
      </c>
    </row>
    <row r="1565" spans="1:12">
      <c r="A1565" t="s">
        <v>32</v>
      </c>
      <c r="B1565" t="s">
        <v>9</v>
      </c>
      <c r="C1565" t="s">
        <v>46</v>
      </c>
      <c r="D1565" t="s">
        <v>11</v>
      </c>
      <c r="E1565" t="s">
        <v>21</v>
      </c>
      <c r="F1565" t="s">
        <v>22</v>
      </c>
      <c r="G1565" s="13">
        <v>5</v>
      </c>
      <c r="H1565" s="15">
        <v>8.0449999999999999</v>
      </c>
      <c r="I1565" t="s">
        <v>23</v>
      </c>
      <c r="J1565" t="s">
        <v>24</v>
      </c>
      <c r="K1565" t="s">
        <v>25</v>
      </c>
      <c r="L1565" t="s">
        <v>43</v>
      </c>
    </row>
    <row r="1566" spans="1:12">
      <c r="A1566" t="s">
        <v>18</v>
      </c>
      <c r="B1566" t="s">
        <v>9</v>
      </c>
      <c r="C1566" t="s">
        <v>8</v>
      </c>
      <c r="D1566" t="s">
        <v>20</v>
      </c>
      <c r="E1566" t="s">
        <v>35</v>
      </c>
      <c r="F1566" t="s">
        <v>22</v>
      </c>
      <c r="G1566" s="13">
        <v>2</v>
      </c>
      <c r="H1566" s="15">
        <v>3.218</v>
      </c>
      <c r="I1566" t="s">
        <v>23</v>
      </c>
      <c r="J1566" t="s">
        <v>42</v>
      </c>
      <c r="K1566" t="s">
        <v>25</v>
      </c>
      <c r="L1566" t="s">
        <v>43</v>
      </c>
    </row>
    <row r="1567" spans="1:12">
      <c r="A1567" t="s">
        <v>32</v>
      </c>
      <c r="B1567" t="s">
        <v>9</v>
      </c>
      <c r="C1567" t="s">
        <v>46</v>
      </c>
      <c r="D1567" t="s">
        <v>41</v>
      </c>
      <c r="E1567" t="s">
        <v>12</v>
      </c>
      <c r="F1567" t="s">
        <v>44</v>
      </c>
      <c r="G1567" s="13">
        <v>2</v>
      </c>
      <c r="H1567" s="15">
        <v>3.218</v>
      </c>
      <c r="I1567" t="s">
        <v>14</v>
      </c>
      <c r="J1567" t="s">
        <v>31</v>
      </c>
      <c r="K1567" t="s">
        <v>25</v>
      </c>
      <c r="L1567" t="s">
        <v>43</v>
      </c>
    </row>
    <row r="1568" spans="1:12">
      <c r="A1568" t="s">
        <v>32</v>
      </c>
      <c r="B1568" t="s">
        <v>9</v>
      </c>
      <c r="C1568" t="s">
        <v>8</v>
      </c>
      <c r="D1568" t="s">
        <v>20</v>
      </c>
      <c r="E1568" t="s">
        <v>21</v>
      </c>
      <c r="F1568" t="s">
        <v>44</v>
      </c>
      <c r="G1568" s="13">
        <v>2</v>
      </c>
      <c r="H1568" s="15">
        <v>3.218</v>
      </c>
      <c r="I1568" t="s">
        <v>37</v>
      </c>
      <c r="J1568" t="s">
        <v>42</v>
      </c>
      <c r="K1568" t="s">
        <v>25</v>
      </c>
      <c r="L1568" t="s">
        <v>43</v>
      </c>
    </row>
    <row r="1569" spans="1:12">
      <c r="A1569" t="s">
        <v>18</v>
      </c>
      <c r="B1569" t="s">
        <v>57</v>
      </c>
      <c r="C1569" t="s">
        <v>8</v>
      </c>
      <c r="D1569" t="s">
        <v>27</v>
      </c>
      <c r="E1569" t="s">
        <v>28</v>
      </c>
      <c r="F1569" t="s">
        <v>22</v>
      </c>
      <c r="G1569" s="13">
        <v>16</v>
      </c>
      <c r="H1569" s="15">
        <v>25.744</v>
      </c>
      <c r="I1569" t="s">
        <v>30</v>
      </c>
      <c r="J1569" t="s">
        <v>15</v>
      </c>
      <c r="K1569" t="s">
        <v>25</v>
      </c>
      <c r="L1569" t="s">
        <v>17</v>
      </c>
    </row>
    <row r="1570" spans="1:12">
      <c r="A1570" t="s">
        <v>32</v>
      </c>
      <c r="B1570" t="s">
        <v>9</v>
      </c>
      <c r="C1570" t="s">
        <v>46</v>
      </c>
      <c r="D1570" t="s">
        <v>11</v>
      </c>
      <c r="E1570" t="s">
        <v>45</v>
      </c>
      <c r="F1570" t="s">
        <v>36</v>
      </c>
      <c r="G1570" s="13">
        <v>2</v>
      </c>
      <c r="H1570" s="15">
        <v>3.218</v>
      </c>
      <c r="I1570" t="s">
        <v>23</v>
      </c>
      <c r="J1570" t="s">
        <v>42</v>
      </c>
      <c r="K1570" t="s">
        <v>25</v>
      </c>
      <c r="L1570" t="s">
        <v>43</v>
      </c>
    </row>
    <row r="1571" spans="1:12">
      <c r="A1571" t="s">
        <v>18</v>
      </c>
      <c r="B1571" t="s">
        <v>9</v>
      </c>
      <c r="C1571" t="s">
        <v>46</v>
      </c>
      <c r="D1571" t="s">
        <v>11</v>
      </c>
      <c r="E1571" t="s">
        <v>45</v>
      </c>
      <c r="F1571" t="s">
        <v>36</v>
      </c>
      <c r="G1571" s="13">
        <v>1.5</v>
      </c>
      <c r="H1571" s="15">
        <v>2.4135</v>
      </c>
      <c r="I1571" t="s">
        <v>23</v>
      </c>
      <c r="J1571" t="s">
        <v>31</v>
      </c>
      <c r="K1571" t="s">
        <v>25</v>
      </c>
      <c r="L1571" t="s">
        <v>43</v>
      </c>
    </row>
    <row r="1572" spans="1:12">
      <c r="A1572" t="s">
        <v>32</v>
      </c>
      <c r="B1572" t="s">
        <v>9</v>
      </c>
      <c r="C1572" t="s">
        <v>46</v>
      </c>
      <c r="D1572" t="s">
        <v>20</v>
      </c>
      <c r="E1572" t="s">
        <v>21</v>
      </c>
      <c r="F1572" t="s">
        <v>36</v>
      </c>
      <c r="G1572" s="13">
        <v>1.3</v>
      </c>
      <c r="H1572" s="15">
        <v>2.0916999999999999</v>
      </c>
      <c r="I1572" t="s">
        <v>23</v>
      </c>
      <c r="J1572" t="s">
        <v>31</v>
      </c>
      <c r="K1572" t="s">
        <v>25</v>
      </c>
      <c r="L1572" t="s">
        <v>43</v>
      </c>
    </row>
    <row r="1573" spans="1:12">
      <c r="A1573" t="s">
        <v>18</v>
      </c>
      <c r="B1573" t="s">
        <v>55</v>
      </c>
      <c r="C1573" t="s">
        <v>8</v>
      </c>
      <c r="D1573" t="s">
        <v>11</v>
      </c>
      <c r="E1573" t="s">
        <v>28</v>
      </c>
      <c r="F1573" t="s">
        <v>22</v>
      </c>
      <c r="G1573" s="13">
        <v>3</v>
      </c>
      <c r="H1573" s="15">
        <v>4.827</v>
      </c>
      <c r="I1573" t="s">
        <v>30</v>
      </c>
      <c r="J1573" t="s">
        <v>42</v>
      </c>
      <c r="K1573" t="s">
        <v>16</v>
      </c>
      <c r="L1573" t="s">
        <v>17</v>
      </c>
    </row>
    <row r="1574" spans="1:12">
      <c r="A1574" t="s">
        <v>58</v>
      </c>
      <c r="B1574" t="s">
        <v>9</v>
      </c>
      <c r="C1574" t="s">
        <v>46</v>
      </c>
      <c r="D1574" t="s">
        <v>11</v>
      </c>
      <c r="E1574" t="s">
        <v>35</v>
      </c>
      <c r="F1574" t="s">
        <v>22</v>
      </c>
      <c r="G1574" s="13">
        <v>2</v>
      </c>
      <c r="H1574" s="15">
        <v>3.218</v>
      </c>
      <c r="I1574" t="s">
        <v>14</v>
      </c>
      <c r="J1574" t="s">
        <v>31</v>
      </c>
      <c r="K1574" t="s">
        <v>25</v>
      </c>
      <c r="L1574" t="s">
        <v>43</v>
      </c>
    </row>
    <row r="1575" spans="1:12">
      <c r="A1575" t="s">
        <v>32</v>
      </c>
      <c r="B1575" t="s">
        <v>9</v>
      </c>
      <c r="C1575" t="s">
        <v>46</v>
      </c>
      <c r="D1575" t="s">
        <v>20</v>
      </c>
      <c r="E1575" t="s">
        <v>21</v>
      </c>
      <c r="F1575" t="s">
        <v>36</v>
      </c>
      <c r="G1575" s="13">
        <v>1.5</v>
      </c>
      <c r="H1575" s="15">
        <v>2.4135</v>
      </c>
      <c r="I1575" t="s">
        <v>23</v>
      </c>
      <c r="J1575" t="s">
        <v>31</v>
      </c>
      <c r="K1575" t="s">
        <v>25</v>
      </c>
      <c r="L1575" t="s">
        <v>43</v>
      </c>
    </row>
    <row r="1576" spans="1:12">
      <c r="A1576" t="s">
        <v>32</v>
      </c>
      <c r="B1576" t="s">
        <v>9</v>
      </c>
      <c r="C1576" t="s">
        <v>46</v>
      </c>
      <c r="D1576" t="s">
        <v>27</v>
      </c>
      <c r="E1576" t="s">
        <v>45</v>
      </c>
      <c r="F1576" t="s">
        <v>36</v>
      </c>
      <c r="G1576" s="13">
        <v>6</v>
      </c>
      <c r="H1576" s="15">
        <v>9.6539999999999999</v>
      </c>
      <c r="I1576" t="s">
        <v>54</v>
      </c>
      <c r="J1576" t="s">
        <v>15</v>
      </c>
      <c r="K1576" t="s">
        <v>25</v>
      </c>
      <c r="L1576" t="s">
        <v>43</v>
      </c>
    </row>
    <row r="1577" spans="1:12">
      <c r="A1577" t="s">
        <v>32</v>
      </c>
      <c r="B1577" t="s">
        <v>9</v>
      </c>
      <c r="C1577" t="s">
        <v>61</v>
      </c>
      <c r="D1577" t="s">
        <v>27</v>
      </c>
      <c r="E1577" t="s">
        <v>45</v>
      </c>
      <c r="F1577" t="s">
        <v>36</v>
      </c>
      <c r="G1577" s="13">
        <v>4</v>
      </c>
      <c r="H1577" s="15">
        <v>6.4359999999999999</v>
      </c>
      <c r="I1577" t="s">
        <v>30</v>
      </c>
      <c r="J1577" t="s">
        <v>38</v>
      </c>
      <c r="K1577" t="s">
        <v>25</v>
      </c>
      <c r="L1577" t="s">
        <v>17</v>
      </c>
    </row>
    <row r="1578" spans="1:12">
      <c r="A1578" t="s">
        <v>26</v>
      </c>
      <c r="B1578" t="s">
        <v>9</v>
      </c>
      <c r="C1578" t="s">
        <v>46</v>
      </c>
      <c r="D1578" t="s">
        <v>20</v>
      </c>
      <c r="E1578" t="s">
        <v>28</v>
      </c>
      <c r="F1578" t="s">
        <v>66</v>
      </c>
      <c r="G1578" s="13">
        <v>65</v>
      </c>
      <c r="H1578" s="15">
        <v>104.58499999999999</v>
      </c>
      <c r="I1578" t="s">
        <v>52</v>
      </c>
      <c r="J1578" t="s">
        <v>15</v>
      </c>
      <c r="K1578" t="s">
        <v>16</v>
      </c>
      <c r="L1578" t="s">
        <v>43</v>
      </c>
    </row>
    <row r="1579" spans="1:12">
      <c r="A1579" t="s">
        <v>39</v>
      </c>
      <c r="B1579" t="s">
        <v>51</v>
      </c>
      <c r="C1579" t="s">
        <v>8</v>
      </c>
      <c r="D1579" t="s">
        <v>11</v>
      </c>
      <c r="E1579" t="s">
        <v>21</v>
      </c>
      <c r="F1579" t="s">
        <v>62</v>
      </c>
      <c r="G1579" s="13">
        <v>0.5</v>
      </c>
      <c r="H1579" s="15">
        <v>0.80449999999999999</v>
      </c>
      <c r="I1579" t="s">
        <v>23</v>
      </c>
      <c r="J1579" t="s">
        <v>15</v>
      </c>
      <c r="K1579" t="s">
        <v>25</v>
      </c>
      <c r="L1579" t="s">
        <v>17</v>
      </c>
    </row>
    <row r="1580" spans="1:12">
      <c r="A1580" t="s">
        <v>7</v>
      </c>
      <c r="B1580" t="s">
        <v>51</v>
      </c>
      <c r="C1580" t="s">
        <v>8</v>
      </c>
      <c r="D1580" t="s">
        <v>27</v>
      </c>
      <c r="E1580" t="s">
        <v>21</v>
      </c>
      <c r="F1580" t="s">
        <v>66</v>
      </c>
      <c r="G1580" s="13">
        <v>98</v>
      </c>
      <c r="H1580" s="15">
        <v>157.68199999999999</v>
      </c>
      <c r="I1580" t="s">
        <v>30</v>
      </c>
      <c r="J1580" t="s">
        <v>15</v>
      </c>
      <c r="K1580" t="s">
        <v>16</v>
      </c>
      <c r="L1580" t="s">
        <v>43</v>
      </c>
    </row>
    <row r="1581" spans="1:12">
      <c r="A1581" t="s">
        <v>18</v>
      </c>
      <c r="B1581" t="s">
        <v>9</v>
      </c>
      <c r="C1581" t="s">
        <v>46</v>
      </c>
      <c r="D1581" t="s">
        <v>47</v>
      </c>
      <c r="E1581" t="s">
        <v>35</v>
      </c>
      <c r="F1581" t="s">
        <v>44</v>
      </c>
      <c r="G1581" s="13">
        <v>2.1</v>
      </c>
      <c r="H1581" s="15">
        <v>3.3789000000000002</v>
      </c>
      <c r="I1581" t="s">
        <v>14</v>
      </c>
      <c r="J1581" t="s">
        <v>31</v>
      </c>
      <c r="K1581" t="s">
        <v>25</v>
      </c>
      <c r="L1581" t="s">
        <v>43</v>
      </c>
    </row>
    <row r="1582" spans="1:12">
      <c r="A1582" t="s">
        <v>7</v>
      </c>
      <c r="B1582" t="s">
        <v>55</v>
      </c>
      <c r="C1582" t="s">
        <v>8</v>
      </c>
      <c r="D1582" t="s">
        <v>47</v>
      </c>
      <c r="E1582" t="s">
        <v>35</v>
      </c>
      <c r="F1582" t="s">
        <v>36</v>
      </c>
      <c r="G1582" s="13">
        <v>4</v>
      </c>
      <c r="H1582" s="15">
        <v>6.4359999999999999</v>
      </c>
      <c r="I1582" t="s">
        <v>30</v>
      </c>
      <c r="J1582" t="s">
        <v>42</v>
      </c>
      <c r="K1582" t="s">
        <v>16</v>
      </c>
      <c r="L1582" t="s">
        <v>43</v>
      </c>
    </row>
    <row r="1583" spans="1:12">
      <c r="A1583" t="s">
        <v>18</v>
      </c>
      <c r="B1583" t="s">
        <v>9</v>
      </c>
      <c r="C1583" t="s">
        <v>60</v>
      </c>
      <c r="D1583" t="s">
        <v>20</v>
      </c>
      <c r="E1583" t="s">
        <v>12</v>
      </c>
      <c r="F1583" t="s">
        <v>22</v>
      </c>
      <c r="G1583" s="13">
        <v>3</v>
      </c>
      <c r="H1583" s="15">
        <v>4.827</v>
      </c>
      <c r="I1583" t="s">
        <v>23</v>
      </c>
      <c r="J1583" t="s">
        <v>42</v>
      </c>
      <c r="K1583" t="s">
        <v>25</v>
      </c>
      <c r="L1583" t="s">
        <v>43</v>
      </c>
    </row>
    <row r="1584" spans="1:12">
      <c r="A1584" t="s">
        <v>32</v>
      </c>
      <c r="B1584" t="s">
        <v>9</v>
      </c>
      <c r="C1584" t="s">
        <v>8</v>
      </c>
      <c r="D1584" t="s">
        <v>41</v>
      </c>
      <c r="E1584" t="s">
        <v>33</v>
      </c>
      <c r="F1584" t="s">
        <v>44</v>
      </c>
      <c r="G1584" s="13">
        <v>2</v>
      </c>
      <c r="H1584" s="15">
        <v>3.218</v>
      </c>
      <c r="I1584" t="s">
        <v>87</v>
      </c>
      <c r="J1584" t="s">
        <v>42</v>
      </c>
      <c r="K1584" t="s">
        <v>25</v>
      </c>
      <c r="L1584" t="s">
        <v>17</v>
      </c>
    </row>
    <row r="1585" spans="1:12">
      <c r="A1585" t="s">
        <v>39</v>
      </c>
      <c r="B1585" t="s">
        <v>9</v>
      </c>
      <c r="C1585" t="s">
        <v>71</v>
      </c>
      <c r="D1585" t="s">
        <v>41</v>
      </c>
      <c r="E1585" t="s">
        <v>28</v>
      </c>
      <c r="F1585" t="s">
        <v>44</v>
      </c>
      <c r="G1585" s="13">
        <v>0.8</v>
      </c>
      <c r="H1585" s="15">
        <v>1.2872000000000001</v>
      </c>
      <c r="I1585" t="s">
        <v>23</v>
      </c>
      <c r="J1585" t="s">
        <v>31</v>
      </c>
      <c r="K1585" t="s">
        <v>25</v>
      </c>
      <c r="L1585" t="s">
        <v>17</v>
      </c>
    </row>
    <row r="1586" spans="1:12">
      <c r="A1586" t="s">
        <v>26</v>
      </c>
      <c r="B1586" t="s">
        <v>8</v>
      </c>
      <c r="C1586" t="s">
        <v>8</v>
      </c>
      <c r="D1586" t="s">
        <v>11</v>
      </c>
      <c r="E1586" t="s">
        <v>28</v>
      </c>
      <c r="F1586" t="s">
        <v>44</v>
      </c>
      <c r="G1586" s="13">
        <v>1</v>
      </c>
      <c r="H1586" s="15">
        <v>1.609</v>
      </c>
      <c r="I1586" t="s">
        <v>23</v>
      </c>
      <c r="J1586" t="s">
        <v>42</v>
      </c>
      <c r="K1586" t="s">
        <v>25</v>
      </c>
      <c r="L1586" t="s">
        <v>43</v>
      </c>
    </row>
    <row r="1587" spans="1:12">
      <c r="A1587" t="s">
        <v>26</v>
      </c>
      <c r="B1587" t="s">
        <v>9</v>
      </c>
      <c r="C1587" t="s">
        <v>46</v>
      </c>
      <c r="D1587" t="s">
        <v>20</v>
      </c>
      <c r="E1587" t="s">
        <v>21</v>
      </c>
      <c r="F1587" t="s">
        <v>22</v>
      </c>
      <c r="G1587" s="13">
        <v>2.2999999999999998</v>
      </c>
      <c r="H1587" s="15">
        <v>3.7006999999999999</v>
      </c>
      <c r="I1587" t="s">
        <v>14</v>
      </c>
      <c r="J1587" t="s">
        <v>31</v>
      </c>
      <c r="K1587" t="s">
        <v>25</v>
      </c>
      <c r="L1587" t="s">
        <v>43</v>
      </c>
    </row>
    <row r="1588" spans="1:12">
      <c r="A1588" t="s">
        <v>18</v>
      </c>
      <c r="B1588" t="s">
        <v>9</v>
      </c>
      <c r="C1588" t="s">
        <v>46</v>
      </c>
      <c r="D1588" t="s">
        <v>20</v>
      </c>
      <c r="E1588" t="s">
        <v>12</v>
      </c>
      <c r="F1588" t="s">
        <v>36</v>
      </c>
      <c r="G1588" s="13">
        <v>1.5</v>
      </c>
      <c r="H1588" s="15">
        <v>2.4135</v>
      </c>
      <c r="I1588" t="s">
        <v>23</v>
      </c>
      <c r="J1588" t="s">
        <v>24</v>
      </c>
      <c r="K1588" t="s">
        <v>25</v>
      </c>
      <c r="L1588" t="s">
        <v>43</v>
      </c>
    </row>
    <row r="1589" spans="1:12">
      <c r="A1589" t="s">
        <v>32</v>
      </c>
      <c r="B1589" t="s">
        <v>9</v>
      </c>
      <c r="C1589" t="s">
        <v>46</v>
      </c>
      <c r="D1589" t="s">
        <v>11</v>
      </c>
      <c r="E1589" t="s">
        <v>35</v>
      </c>
      <c r="F1589" t="s">
        <v>22</v>
      </c>
      <c r="G1589" s="13">
        <v>2</v>
      </c>
      <c r="H1589" s="15">
        <v>3.218</v>
      </c>
      <c r="I1589" t="s">
        <v>23</v>
      </c>
      <c r="J1589" t="s">
        <v>15</v>
      </c>
      <c r="K1589" t="s">
        <v>25</v>
      </c>
      <c r="L1589" t="s">
        <v>43</v>
      </c>
    </row>
    <row r="1590" spans="1:12">
      <c r="A1590" t="s">
        <v>32</v>
      </c>
      <c r="B1590" t="s">
        <v>9</v>
      </c>
      <c r="C1590" t="s">
        <v>46</v>
      </c>
      <c r="D1590" t="s">
        <v>20</v>
      </c>
      <c r="E1590" t="s">
        <v>33</v>
      </c>
      <c r="F1590" t="s">
        <v>62</v>
      </c>
      <c r="G1590" s="13">
        <v>0.5</v>
      </c>
      <c r="H1590" s="15">
        <v>0.80449999999999999</v>
      </c>
      <c r="I1590" t="s">
        <v>23</v>
      </c>
      <c r="J1590" t="s">
        <v>24</v>
      </c>
      <c r="K1590" t="s">
        <v>25</v>
      </c>
      <c r="L1590" t="s">
        <v>43</v>
      </c>
    </row>
    <row r="1591" spans="1:12">
      <c r="A1591" t="s">
        <v>39</v>
      </c>
      <c r="B1591" t="s">
        <v>9</v>
      </c>
      <c r="C1591" t="s">
        <v>8</v>
      </c>
      <c r="D1591" t="s">
        <v>20</v>
      </c>
      <c r="E1591" t="s">
        <v>33</v>
      </c>
      <c r="F1591" t="s">
        <v>22</v>
      </c>
      <c r="G1591" s="13">
        <v>10</v>
      </c>
      <c r="H1591" s="15">
        <v>16.09</v>
      </c>
      <c r="I1591" t="s">
        <v>37</v>
      </c>
      <c r="J1591" t="s">
        <v>38</v>
      </c>
      <c r="K1591" t="s">
        <v>25</v>
      </c>
      <c r="L1591" t="s">
        <v>43</v>
      </c>
    </row>
    <row r="1592" spans="1:12">
      <c r="A1592" t="s">
        <v>18</v>
      </c>
      <c r="B1592" t="s">
        <v>9</v>
      </c>
      <c r="C1592" t="s">
        <v>95</v>
      </c>
      <c r="D1592" t="s">
        <v>41</v>
      </c>
      <c r="E1592" t="s">
        <v>21</v>
      </c>
      <c r="F1592" t="s">
        <v>13</v>
      </c>
      <c r="G1592" s="13">
        <v>7</v>
      </c>
      <c r="H1592" s="15">
        <v>11.263</v>
      </c>
      <c r="I1592" t="s">
        <v>14</v>
      </c>
      <c r="J1592" t="s">
        <v>38</v>
      </c>
      <c r="K1592" t="s">
        <v>25</v>
      </c>
      <c r="L1592" t="s">
        <v>17</v>
      </c>
    </row>
    <row r="1593" spans="1:12">
      <c r="A1593" t="s">
        <v>26</v>
      </c>
      <c r="B1593" t="s">
        <v>51</v>
      </c>
      <c r="C1593" t="s">
        <v>8</v>
      </c>
      <c r="D1593" t="s">
        <v>27</v>
      </c>
      <c r="E1593" t="s">
        <v>28</v>
      </c>
      <c r="F1593" t="s">
        <v>13</v>
      </c>
      <c r="G1593" s="13">
        <v>19.100000000000001</v>
      </c>
      <c r="H1593" s="15">
        <v>30.731900000000003</v>
      </c>
      <c r="I1593" t="s">
        <v>37</v>
      </c>
      <c r="J1593" t="s">
        <v>15</v>
      </c>
      <c r="K1593" t="s">
        <v>25</v>
      </c>
      <c r="L1593" t="s">
        <v>17</v>
      </c>
    </row>
    <row r="1594" spans="1:12">
      <c r="A1594" t="s">
        <v>32</v>
      </c>
      <c r="B1594" t="s">
        <v>9</v>
      </c>
      <c r="C1594" t="s">
        <v>46</v>
      </c>
      <c r="D1594" t="s">
        <v>20</v>
      </c>
      <c r="E1594" t="s">
        <v>21</v>
      </c>
      <c r="F1594" t="s">
        <v>44</v>
      </c>
      <c r="G1594" s="13">
        <v>0.8</v>
      </c>
      <c r="H1594" s="15">
        <v>1.2872000000000001</v>
      </c>
      <c r="I1594" t="s">
        <v>23</v>
      </c>
      <c r="J1594" t="s">
        <v>31</v>
      </c>
      <c r="K1594" t="s">
        <v>25</v>
      </c>
      <c r="L1594" t="s">
        <v>43</v>
      </c>
    </row>
    <row r="1595" spans="1:12">
      <c r="A1595" t="s">
        <v>32</v>
      </c>
      <c r="B1595" t="s">
        <v>9</v>
      </c>
      <c r="C1595" t="s">
        <v>46</v>
      </c>
      <c r="D1595" t="s">
        <v>11</v>
      </c>
      <c r="E1595" t="s">
        <v>35</v>
      </c>
      <c r="F1595" t="s">
        <v>36</v>
      </c>
      <c r="G1595" s="13">
        <v>6</v>
      </c>
      <c r="H1595" s="15">
        <v>9.6539999999999999</v>
      </c>
      <c r="I1595" t="s">
        <v>30</v>
      </c>
      <c r="J1595" t="s">
        <v>15</v>
      </c>
      <c r="K1595" t="s">
        <v>25</v>
      </c>
      <c r="L1595" t="s">
        <v>43</v>
      </c>
    </row>
    <row r="1596" spans="1:12">
      <c r="A1596" t="s">
        <v>32</v>
      </c>
      <c r="B1596" t="s">
        <v>9</v>
      </c>
      <c r="C1596" t="s">
        <v>46</v>
      </c>
      <c r="D1596" t="s">
        <v>47</v>
      </c>
      <c r="E1596" t="s">
        <v>35</v>
      </c>
      <c r="F1596" t="s">
        <v>36</v>
      </c>
      <c r="G1596" s="13">
        <v>1.1000000000000001</v>
      </c>
      <c r="H1596" s="15">
        <v>1.7699</v>
      </c>
      <c r="I1596" t="s">
        <v>23</v>
      </c>
      <c r="J1596" t="s">
        <v>31</v>
      </c>
      <c r="K1596" t="s">
        <v>25</v>
      </c>
      <c r="L1596" t="s">
        <v>43</v>
      </c>
    </row>
    <row r="1597" spans="1:12">
      <c r="A1597" t="s">
        <v>32</v>
      </c>
      <c r="B1597" t="s">
        <v>9</v>
      </c>
      <c r="C1597" t="s">
        <v>46</v>
      </c>
      <c r="D1597" t="s">
        <v>20</v>
      </c>
      <c r="E1597" t="s">
        <v>35</v>
      </c>
      <c r="F1597" t="s">
        <v>44</v>
      </c>
      <c r="G1597" s="13">
        <v>1</v>
      </c>
      <c r="H1597" s="15">
        <v>1.609</v>
      </c>
      <c r="I1597" t="s">
        <v>23</v>
      </c>
      <c r="J1597" t="s">
        <v>24</v>
      </c>
      <c r="K1597" t="s">
        <v>25</v>
      </c>
      <c r="L1597" t="s">
        <v>43</v>
      </c>
    </row>
    <row r="1598" spans="1:12">
      <c r="A1598" t="s">
        <v>32</v>
      </c>
      <c r="B1598" t="s">
        <v>9</v>
      </c>
      <c r="C1598" t="s">
        <v>46</v>
      </c>
      <c r="D1598" t="s">
        <v>47</v>
      </c>
      <c r="E1598" t="s">
        <v>33</v>
      </c>
      <c r="F1598" t="s">
        <v>36</v>
      </c>
      <c r="G1598" s="13">
        <v>2</v>
      </c>
      <c r="H1598" s="15">
        <v>3.218</v>
      </c>
      <c r="I1598" t="s">
        <v>23</v>
      </c>
      <c r="J1598" t="s">
        <v>31</v>
      </c>
      <c r="K1598" t="s">
        <v>25</v>
      </c>
      <c r="L1598" t="s">
        <v>43</v>
      </c>
    </row>
    <row r="1599" spans="1:12">
      <c r="A1599" t="s">
        <v>39</v>
      </c>
      <c r="B1599" t="s">
        <v>51</v>
      </c>
      <c r="C1599" t="s">
        <v>8</v>
      </c>
      <c r="D1599" t="s">
        <v>27</v>
      </c>
      <c r="E1599" t="s">
        <v>21</v>
      </c>
      <c r="F1599" t="s">
        <v>36</v>
      </c>
      <c r="G1599" s="13">
        <v>7</v>
      </c>
      <c r="H1599" s="15">
        <v>11.263</v>
      </c>
      <c r="I1599" t="s">
        <v>37</v>
      </c>
      <c r="J1599" t="s">
        <v>31</v>
      </c>
      <c r="K1599" t="s">
        <v>25</v>
      </c>
      <c r="L1599" t="s">
        <v>17</v>
      </c>
    </row>
    <row r="1600" spans="1:12">
      <c r="A1600" t="s">
        <v>32</v>
      </c>
      <c r="B1600" t="s">
        <v>9</v>
      </c>
      <c r="C1600" t="s">
        <v>46</v>
      </c>
      <c r="D1600" t="s">
        <v>11</v>
      </c>
      <c r="E1600" t="s">
        <v>21</v>
      </c>
      <c r="F1600" t="s">
        <v>44</v>
      </c>
      <c r="G1600" s="13">
        <v>1</v>
      </c>
      <c r="H1600" s="15">
        <v>1.609</v>
      </c>
      <c r="I1600" t="s">
        <v>23</v>
      </c>
      <c r="J1600" t="s">
        <v>31</v>
      </c>
      <c r="K1600" t="s">
        <v>25</v>
      </c>
      <c r="L1600" t="s">
        <v>43</v>
      </c>
    </row>
    <row r="1601" spans="1:12">
      <c r="A1601" t="s">
        <v>26</v>
      </c>
      <c r="B1601" t="s">
        <v>9</v>
      </c>
      <c r="C1601" t="s">
        <v>59</v>
      </c>
      <c r="D1601" t="s">
        <v>20</v>
      </c>
      <c r="E1601" t="s">
        <v>35</v>
      </c>
      <c r="F1601" t="s">
        <v>22</v>
      </c>
      <c r="G1601" s="13">
        <v>2</v>
      </c>
      <c r="H1601" s="15">
        <v>3.218</v>
      </c>
      <c r="I1601" t="s">
        <v>52</v>
      </c>
      <c r="J1601" t="s">
        <v>31</v>
      </c>
      <c r="K1601" t="s">
        <v>25</v>
      </c>
      <c r="L1601" t="s">
        <v>43</v>
      </c>
    </row>
    <row r="1602" spans="1:12">
      <c r="A1602" t="s">
        <v>26</v>
      </c>
      <c r="B1602" t="s">
        <v>9</v>
      </c>
      <c r="C1602" t="s">
        <v>56</v>
      </c>
      <c r="D1602" t="s">
        <v>11</v>
      </c>
      <c r="E1602" t="s">
        <v>35</v>
      </c>
      <c r="F1602" t="s">
        <v>36</v>
      </c>
      <c r="G1602" s="13" t="s">
        <v>8</v>
      </c>
      <c r="H1602" s="15" t="s">
        <v>8</v>
      </c>
      <c r="I1602" t="s">
        <v>23</v>
      </c>
      <c r="J1602" t="s">
        <v>31</v>
      </c>
      <c r="K1602" t="s">
        <v>16</v>
      </c>
      <c r="L1602" t="s">
        <v>43</v>
      </c>
    </row>
    <row r="1603" spans="1:12">
      <c r="A1603" t="s">
        <v>26</v>
      </c>
      <c r="B1603" t="s">
        <v>9</v>
      </c>
      <c r="C1603" t="s">
        <v>67</v>
      </c>
      <c r="D1603" t="s">
        <v>41</v>
      </c>
      <c r="E1603" t="s">
        <v>64</v>
      </c>
      <c r="F1603" t="s">
        <v>44</v>
      </c>
      <c r="G1603" s="13">
        <v>1.5</v>
      </c>
      <c r="H1603" s="15">
        <v>2.4135</v>
      </c>
      <c r="I1603" t="s">
        <v>14</v>
      </c>
      <c r="J1603" t="s">
        <v>15</v>
      </c>
      <c r="K1603" t="s">
        <v>25</v>
      </c>
      <c r="L1603" t="s">
        <v>43</v>
      </c>
    </row>
    <row r="1604" spans="1:12">
      <c r="A1604" t="s">
        <v>26</v>
      </c>
      <c r="B1604" t="s">
        <v>9</v>
      </c>
      <c r="C1604" t="s">
        <v>8</v>
      </c>
      <c r="D1604" t="s">
        <v>27</v>
      </c>
      <c r="E1604" t="s">
        <v>35</v>
      </c>
      <c r="F1604" t="s">
        <v>44</v>
      </c>
      <c r="G1604" s="13">
        <v>1</v>
      </c>
      <c r="H1604" s="15">
        <v>1.609</v>
      </c>
      <c r="I1604" t="s">
        <v>14</v>
      </c>
      <c r="J1604" t="s">
        <v>31</v>
      </c>
      <c r="K1604" t="s">
        <v>25</v>
      </c>
      <c r="L1604" t="s">
        <v>43</v>
      </c>
    </row>
    <row r="1605" spans="1:12">
      <c r="A1605" t="s">
        <v>39</v>
      </c>
      <c r="B1605" t="s">
        <v>51</v>
      </c>
      <c r="C1605" t="s">
        <v>8</v>
      </c>
      <c r="D1605" t="s">
        <v>27</v>
      </c>
      <c r="E1605" t="s">
        <v>64</v>
      </c>
      <c r="F1605" t="s">
        <v>44</v>
      </c>
      <c r="G1605" s="13">
        <v>6</v>
      </c>
      <c r="H1605" s="15">
        <v>9.6539999999999999</v>
      </c>
      <c r="I1605" t="s">
        <v>30</v>
      </c>
      <c r="J1605" t="s">
        <v>31</v>
      </c>
      <c r="K1605" t="s">
        <v>16</v>
      </c>
      <c r="L1605" t="s">
        <v>43</v>
      </c>
    </row>
    <row r="1606" spans="1:12">
      <c r="A1606" t="s">
        <v>39</v>
      </c>
      <c r="B1606" t="s">
        <v>9</v>
      </c>
      <c r="C1606" t="s">
        <v>48</v>
      </c>
      <c r="D1606" t="s">
        <v>41</v>
      </c>
      <c r="E1606" t="s">
        <v>28</v>
      </c>
      <c r="F1606" t="s">
        <v>36</v>
      </c>
      <c r="G1606" s="13">
        <v>12</v>
      </c>
      <c r="H1606" s="15">
        <v>19.308</v>
      </c>
      <c r="I1606" t="s">
        <v>30</v>
      </c>
      <c r="J1606" t="s">
        <v>15</v>
      </c>
      <c r="K1606" t="s">
        <v>16</v>
      </c>
      <c r="L1606" t="s">
        <v>17</v>
      </c>
    </row>
    <row r="1607" spans="1:12">
      <c r="A1607" t="s">
        <v>39</v>
      </c>
      <c r="B1607" t="s">
        <v>9</v>
      </c>
      <c r="C1607" t="s">
        <v>91</v>
      </c>
      <c r="D1607" t="s">
        <v>41</v>
      </c>
      <c r="E1607" t="s">
        <v>12</v>
      </c>
      <c r="F1607" t="s">
        <v>13</v>
      </c>
      <c r="G1607" s="13">
        <v>16</v>
      </c>
      <c r="H1607" s="15">
        <v>25.744</v>
      </c>
      <c r="I1607" t="s">
        <v>30</v>
      </c>
      <c r="J1607" t="s">
        <v>38</v>
      </c>
      <c r="K1607" t="s">
        <v>16</v>
      </c>
      <c r="L1607" t="s">
        <v>17</v>
      </c>
    </row>
    <row r="1608" spans="1:12">
      <c r="A1608" t="s">
        <v>7</v>
      </c>
      <c r="B1608" t="s">
        <v>9</v>
      </c>
      <c r="C1608" t="s">
        <v>67</v>
      </c>
      <c r="D1608" t="s">
        <v>11</v>
      </c>
      <c r="E1608" t="s">
        <v>12</v>
      </c>
      <c r="F1608" t="s">
        <v>29</v>
      </c>
      <c r="G1608" s="13">
        <v>25</v>
      </c>
      <c r="H1608" s="15">
        <v>40.225000000000001</v>
      </c>
      <c r="I1608" t="s">
        <v>52</v>
      </c>
      <c r="J1608" t="s">
        <v>15</v>
      </c>
      <c r="K1608" t="s">
        <v>16</v>
      </c>
      <c r="L1608" t="s">
        <v>43</v>
      </c>
    </row>
    <row r="1609" spans="1:12">
      <c r="A1609" t="s">
        <v>26</v>
      </c>
      <c r="B1609" t="s">
        <v>9</v>
      </c>
      <c r="C1609" t="s">
        <v>67</v>
      </c>
      <c r="D1609" t="s">
        <v>27</v>
      </c>
      <c r="E1609" t="s">
        <v>28</v>
      </c>
      <c r="F1609" t="s">
        <v>44</v>
      </c>
      <c r="G1609" s="13">
        <v>1.5</v>
      </c>
      <c r="H1609" s="15">
        <v>2.4135</v>
      </c>
      <c r="I1609" t="s">
        <v>23</v>
      </c>
      <c r="J1609" t="s">
        <v>24</v>
      </c>
      <c r="K1609" t="s">
        <v>25</v>
      </c>
      <c r="L1609" t="s">
        <v>17</v>
      </c>
    </row>
    <row r="1610" spans="1:12">
      <c r="A1610" t="s">
        <v>18</v>
      </c>
      <c r="B1610" t="s">
        <v>9</v>
      </c>
      <c r="C1610" t="s">
        <v>8</v>
      </c>
      <c r="D1610" t="s">
        <v>47</v>
      </c>
      <c r="E1610" t="s">
        <v>12</v>
      </c>
      <c r="F1610" t="s">
        <v>66</v>
      </c>
      <c r="G1610" s="13">
        <v>45</v>
      </c>
      <c r="H1610" s="15">
        <v>72.405000000000001</v>
      </c>
      <c r="I1610" t="s">
        <v>52</v>
      </c>
      <c r="J1610" t="s">
        <v>31</v>
      </c>
      <c r="K1610" t="s">
        <v>25</v>
      </c>
      <c r="L1610" t="s">
        <v>43</v>
      </c>
    </row>
    <row r="1611" spans="1:12">
      <c r="A1611" t="s">
        <v>39</v>
      </c>
      <c r="B1611" t="s">
        <v>9</v>
      </c>
      <c r="C1611" t="s">
        <v>98</v>
      </c>
      <c r="D1611" t="s">
        <v>11</v>
      </c>
      <c r="E1611" t="s">
        <v>45</v>
      </c>
      <c r="F1611" t="s">
        <v>66</v>
      </c>
      <c r="G1611" s="13">
        <v>70</v>
      </c>
      <c r="H1611" s="15">
        <v>112.63</v>
      </c>
      <c r="I1611" t="s">
        <v>30</v>
      </c>
      <c r="J1611" t="s">
        <v>31</v>
      </c>
      <c r="K1611" t="s">
        <v>25</v>
      </c>
      <c r="L1611" t="s">
        <v>43</v>
      </c>
    </row>
    <row r="1612" spans="1:12">
      <c r="A1612" t="s">
        <v>39</v>
      </c>
      <c r="B1612" t="s">
        <v>9</v>
      </c>
      <c r="C1612" t="s">
        <v>67</v>
      </c>
      <c r="D1612" t="s">
        <v>27</v>
      </c>
      <c r="E1612" t="s">
        <v>12</v>
      </c>
      <c r="F1612" t="s">
        <v>22</v>
      </c>
      <c r="G1612" s="13">
        <v>6</v>
      </c>
      <c r="H1612" s="15">
        <v>9.6539999999999999</v>
      </c>
      <c r="I1612" t="s">
        <v>14</v>
      </c>
      <c r="J1612" t="s">
        <v>38</v>
      </c>
      <c r="K1612" t="s">
        <v>25</v>
      </c>
      <c r="L1612" t="s">
        <v>17</v>
      </c>
    </row>
    <row r="1613" spans="1:12">
      <c r="A1613" t="s">
        <v>39</v>
      </c>
      <c r="B1613" t="s">
        <v>9</v>
      </c>
      <c r="C1613" t="s">
        <v>67</v>
      </c>
      <c r="D1613" t="s">
        <v>11</v>
      </c>
      <c r="E1613" t="s">
        <v>12</v>
      </c>
      <c r="F1613" t="s">
        <v>36</v>
      </c>
      <c r="G1613" s="13">
        <v>7.5</v>
      </c>
      <c r="H1613" s="15">
        <v>12.067499999999999</v>
      </c>
      <c r="I1613" t="s">
        <v>37</v>
      </c>
      <c r="J1613" t="s">
        <v>31</v>
      </c>
      <c r="K1613" t="s">
        <v>25</v>
      </c>
      <c r="L1613" t="s">
        <v>43</v>
      </c>
    </row>
    <row r="1614" spans="1:12">
      <c r="A1614" t="s">
        <v>39</v>
      </c>
      <c r="B1614" t="s">
        <v>9</v>
      </c>
      <c r="C1614" t="s">
        <v>67</v>
      </c>
      <c r="D1614" t="s">
        <v>41</v>
      </c>
      <c r="E1614" t="s">
        <v>21</v>
      </c>
      <c r="F1614" t="s">
        <v>13</v>
      </c>
      <c r="G1614" s="13">
        <v>15</v>
      </c>
      <c r="H1614" s="15">
        <v>24.134999999999998</v>
      </c>
      <c r="I1614" t="s">
        <v>52</v>
      </c>
      <c r="J1614" t="s">
        <v>15</v>
      </c>
      <c r="K1614" t="s">
        <v>16</v>
      </c>
      <c r="L1614" t="s">
        <v>43</v>
      </c>
    </row>
    <row r="1615" spans="1:12">
      <c r="A1615" t="s">
        <v>39</v>
      </c>
      <c r="B1615" t="s">
        <v>9</v>
      </c>
      <c r="C1615" t="s">
        <v>67</v>
      </c>
      <c r="D1615" t="s">
        <v>20</v>
      </c>
      <c r="E1615" t="s">
        <v>21</v>
      </c>
      <c r="F1615" t="s">
        <v>36</v>
      </c>
      <c r="G1615" s="13">
        <v>1.5</v>
      </c>
      <c r="H1615" s="15">
        <v>2.4135</v>
      </c>
      <c r="I1615" t="s">
        <v>23</v>
      </c>
      <c r="J1615" t="s">
        <v>31</v>
      </c>
      <c r="K1615" t="s">
        <v>25</v>
      </c>
      <c r="L1615" t="s">
        <v>17</v>
      </c>
    </row>
    <row r="1616" spans="1:12">
      <c r="A1616" t="s">
        <v>26</v>
      </c>
      <c r="B1616" t="s">
        <v>51</v>
      </c>
      <c r="C1616" t="s">
        <v>8</v>
      </c>
      <c r="D1616" t="s">
        <v>47</v>
      </c>
      <c r="E1616" t="s">
        <v>45</v>
      </c>
      <c r="F1616" t="s">
        <v>22</v>
      </c>
      <c r="G1616" s="13">
        <v>8</v>
      </c>
      <c r="H1616" s="15">
        <v>12.872</v>
      </c>
      <c r="I1616" t="s">
        <v>49</v>
      </c>
      <c r="J1616" t="s">
        <v>42</v>
      </c>
      <c r="K1616" t="s">
        <v>16</v>
      </c>
      <c r="L1616" t="s">
        <v>17</v>
      </c>
    </row>
    <row r="1617" spans="1:12">
      <c r="A1617" t="s">
        <v>7</v>
      </c>
      <c r="B1617" t="s">
        <v>9</v>
      </c>
      <c r="C1617" t="s">
        <v>67</v>
      </c>
      <c r="D1617" t="s">
        <v>41</v>
      </c>
      <c r="E1617" t="s">
        <v>28</v>
      </c>
      <c r="F1617" t="s">
        <v>66</v>
      </c>
      <c r="G1617" s="13">
        <v>54</v>
      </c>
      <c r="H1617" s="15">
        <v>86.885999999999996</v>
      </c>
      <c r="I1617" t="s">
        <v>52</v>
      </c>
      <c r="J1617" t="s">
        <v>42</v>
      </c>
      <c r="K1617" t="s">
        <v>16</v>
      </c>
      <c r="L1617" t="s">
        <v>43</v>
      </c>
    </row>
    <row r="1618" spans="1:12">
      <c r="A1618" t="s">
        <v>32</v>
      </c>
      <c r="B1618" t="s">
        <v>9</v>
      </c>
      <c r="C1618" t="s">
        <v>67</v>
      </c>
      <c r="D1618" t="s">
        <v>20</v>
      </c>
      <c r="E1618" t="s">
        <v>35</v>
      </c>
      <c r="F1618" t="s">
        <v>36</v>
      </c>
      <c r="G1618" s="13" t="s">
        <v>8</v>
      </c>
      <c r="H1618" s="15" t="s">
        <v>8</v>
      </c>
      <c r="I1618" t="s">
        <v>23</v>
      </c>
      <c r="J1618" t="s">
        <v>42</v>
      </c>
      <c r="K1618" t="s">
        <v>25</v>
      </c>
      <c r="L1618" t="s">
        <v>43</v>
      </c>
    </row>
    <row r="1619" spans="1:12">
      <c r="A1619" t="s">
        <v>32</v>
      </c>
      <c r="B1619" t="s">
        <v>9</v>
      </c>
      <c r="C1619" t="s">
        <v>61</v>
      </c>
      <c r="D1619" t="s">
        <v>41</v>
      </c>
      <c r="E1619" t="s">
        <v>12</v>
      </c>
      <c r="F1619" t="s">
        <v>36</v>
      </c>
      <c r="G1619" s="13">
        <v>1.5</v>
      </c>
      <c r="H1619" s="15">
        <v>2.4135</v>
      </c>
      <c r="I1619" t="s">
        <v>23</v>
      </c>
      <c r="J1619" t="s">
        <v>31</v>
      </c>
      <c r="K1619" t="s">
        <v>25</v>
      </c>
      <c r="L1619" t="s">
        <v>43</v>
      </c>
    </row>
    <row r="1620" spans="1:12">
      <c r="A1620" t="s">
        <v>18</v>
      </c>
      <c r="B1620" t="s">
        <v>9</v>
      </c>
      <c r="C1620" t="s">
        <v>76</v>
      </c>
      <c r="D1620" t="s">
        <v>11</v>
      </c>
      <c r="E1620" t="s">
        <v>21</v>
      </c>
      <c r="F1620" t="s">
        <v>13</v>
      </c>
      <c r="G1620" s="13">
        <v>10</v>
      </c>
      <c r="H1620" s="15">
        <v>16.09</v>
      </c>
      <c r="I1620" t="s">
        <v>30</v>
      </c>
      <c r="J1620" t="s">
        <v>42</v>
      </c>
      <c r="K1620" t="s">
        <v>16</v>
      </c>
      <c r="L1620" t="s">
        <v>17</v>
      </c>
    </row>
    <row r="1621" spans="1:12">
      <c r="A1621" t="s">
        <v>26</v>
      </c>
      <c r="B1621" t="s">
        <v>9</v>
      </c>
      <c r="C1621" t="s">
        <v>67</v>
      </c>
      <c r="D1621" t="s">
        <v>47</v>
      </c>
      <c r="E1621" t="s">
        <v>35</v>
      </c>
      <c r="F1621" t="s">
        <v>66</v>
      </c>
      <c r="G1621" s="13">
        <v>65</v>
      </c>
      <c r="H1621" s="15">
        <v>104.58499999999999</v>
      </c>
      <c r="I1621" t="s">
        <v>52</v>
      </c>
      <c r="J1621" t="s">
        <v>42</v>
      </c>
      <c r="K1621" t="s">
        <v>25</v>
      </c>
      <c r="L1621" t="s">
        <v>43</v>
      </c>
    </row>
    <row r="1622" spans="1:12">
      <c r="A1622" t="s">
        <v>39</v>
      </c>
      <c r="B1622" t="s">
        <v>9</v>
      </c>
      <c r="C1622" t="s">
        <v>67</v>
      </c>
      <c r="D1622" t="s">
        <v>11</v>
      </c>
      <c r="E1622" t="s">
        <v>35</v>
      </c>
      <c r="F1622" t="s">
        <v>13</v>
      </c>
      <c r="G1622" s="13">
        <v>6</v>
      </c>
      <c r="H1622" s="15">
        <v>9.6539999999999999</v>
      </c>
      <c r="I1622" t="s">
        <v>30</v>
      </c>
      <c r="J1622" t="s">
        <v>38</v>
      </c>
      <c r="K1622" t="s">
        <v>16</v>
      </c>
      <c r="L1622" t="s">
        <v>17</v>
      </c>
    </row>
    <row r="1623" spans="1:12">
      <c r="A1623" t="s">
        <v>39</v>
      </c>
      <c r="B1623" t="s">
        <v>51</v>
      </c>
      <c r="C1623" t="s">
        <v>8</v>
      </c>
      <c r="D1623" t="s">
        <v>20</v>
      </c>
      <c r="E1623" t="s">
        <v>28</v>
      </c>
      <c r="F1623" t="s">
        <v>44</v>
      </c>
      <c r="G1623" s="13">
        <v>2</v>
      </c>
      <c r="H1623" s="15">
        <v>3.218</v>
      </c>
      <c r="I1623" t="s">
        <v>37</v>
      </c>
      <c r="J1623" t="s">
        <v>42</v>
      </c>
      <c r="K1623" t="s">
        <v>25</v>
      </c>
      <c r="L1623" t="s">
        <v>43</v>
      </c>
    </row>
    <row r="1624" spans="1:12">
      <c r="A1624" t="s">
        <v>18</v>
      </c>
      <c r="B1624" t="s">
        <v>9</v>
      </c>
      <c r="C1624" t="s">
        <v>46</v>
      </c>
      <c r="D1624" t="s">
        <v>41</v>
      </c>
      <c r="E1624" t="s">
        <v>45</v>
      </c>
      <c r="F1624" t="s">
        <v>36</v>
      </c>
      <c r="G1624" s="13">
        <v>1.8</v>
      </c>
      <c r="H1624" s="15">
        <v>2.8961999999999999</v>
      </c>
      <c r="I1624" t="s">
        <v>23</v>
      </c>
      <c r="J1624" t="s">
        <v>42</v>
      </c>
      <c r="K1624" t="s">
        <v>25</v>
      </c>
      <c r="L1624" t="s">
        <v>43</v>
      </c>
    </row>
    <row r="1625" spans="1:12">
      <c r="A1625" t="s">
        <v>18</v>
      </c>
      <c r="B1625" t="s">
        <v>9</v>
      </c>
      <c r="C1625" t="s">
        <v>67</v>
      </c>
      <c r="D1625" t="s">
        <v>11</v>
      </c>
      <c r="E1625" t="s">
        <v>21</v>
      </c>
      <c r="F1625" t="s">
        <v>36</v>
      </c>
      <c r="G1625" s="13">
        <v>1.5</v>
      </c>
      <c r="H1625" s="15">
        <v>2.4135</v>
      </c>
      <c r="I1625" t="s">
        <v>23</v>
      </c>
      <c r="J1625" t="s">
        <v>31</v>
      </c>
      <c r="K1625" t="s">
        <v>25</v>
      </c>
      <c r="L1625" t="s">
        <v>43</v>
      </c>
    </row>
    <row r="1626" spans="1:12">
      <c r="A1626" t="s">
        <v>7</v>
      </c>
      <c r="B1626" t="s">
        <v>9</v>
      </c>
      <c r="C1626" t="s">
        <v>67</v>
      </c>
      <c r="D1626" t="s">
        <v>11</v>
      </c>
      <c r="E1626" t="s">
        <v>35</v>
      </c>
      <c r="F1626" t="s">
        <v>36</v>
      </c>
      <c r="G1626" s="13">
        <v>1.5</v>
      </c>
      <c r="H1626" s="15">
        <v>2.4135</v>
      </c>
      <c r="I1626" t="s">
        <v>23</v>
      </c>
      <c r="J1626" t="s">
        <v>42</v>
      </c>
      <c r="K1626" t="s">
        <v>25</v>
      </c>
      <c r="L1626" t="s">
        <v>43</v>
      </c>
    </row>
    <row r="1627" spans="1:12">
      <c r="A1627" t="s">
        <v>39</v>
      </c>
      <c r="B1627" t="s">
        <v>9</v>
      </c>
      <c r="C1627" t="s">
        <v>8</v>
      </c>
      <c r="D1627" t="s">
        <v>11</v>
      </c>
      <c r="E1627" t="s">
        <v>12</v>
      </c>
      <c r="F1627" t="s">
        <v>22</v>
      </c>
      <c r="G1627" s="13">
        <v>12</v>
      </c>
      <c r="H1627" s="15">
        <v>19.308</v>
      </c>
      <c r="I1627" t="s">
        <v>30</v>
      </c>
      <c r="J1627" t="s">
        <v>31</v>
      </c>
      <c r="K1627" t="s">
        <v>25</v>
      </c>
      <c r="L1627" t="s">
        <v>43</v>
      </c>
    </row>
    <row r="1628" spans="1:12">
      <c r="A1628" t="s">
        <v>7</v>
      </c>
      <c r="B1628" t="s">
        <v>9</v>
      </c>
      <c r="C1628" t="s">
        <v>98</v>
      </c>
      <c r="D1628" t="s">
        <v>20</v>
      </c>
      <c r="E1628" t="s">
        <v>21</v>
      </c>
      <c r="F1628" t="s">
        <v>66</v>
      </c>
      <c r="G1628" s="13">
        <v>26</v>
      </c>
      <c r="H1628" s="15">
        <v>41.834000000000003</v>
      </c>
      <c r="I1628" t="s">
        <v>52</v>
      </c>
      <c r="J1628" t="s">
        <v>38</v>
      </c>
      <c r="K1628" t="s">
        <v>25</v>
      </c>
      <c r="L1628" t="s">
        <v>43</v>
      </c>
    </row>
    <row r="1629" spans="1:12">
      <c r="A1629" t="s">
        <v>18</v>
      </c>
      <c r="B1629" t="s">
        <v>9</v>
      </c>
      <c r="C1629" t="s">
        <v>67</v>
      </c>
      <c r="D1629" t="s">
        <v>11</v>
      </c>
      <c r="E1629" t="s">
        <v>21</v>
      </c>
      <c r="F1629" t="s">
        <v>36</v>
      </c>
      <c r="G1629" s="13">
        <v>3</v>
      </c>
      <c r="H1629" s="15">
        <v>4.827</v>
      </c>
      <c r="I1629" t="s">
        <v>8</v>
      </c>
      <c r="J1629" t="s">
        <v>42</v>
      </c>
      <c r="K1629" t="s">
        <v>25</v>
      </c>
      <c r="L1629" t="s">
        <v>43</v>
      </c>
    </row>
    <row r="1630" spans="1:12">
      <c r="A1630" t="s">
        <v>32</v>
      </c>
      <c r="B1630" t="s">
        <v>9</v>
      </c>
      <c r="C1630" t="s">
        <v>67</v>
      </c>
      <c r="D1630" t="s">
        <v>11</v>
      </c>
      <c r="E1630" t="s">
        <v>35</v>
      </c>
      <c r="F1630" t="s">
        <v>44</v>
      </c>
      <c r="G1630" s="13">
        <v>1</v>
      </c>
      <c r="H1630" s="15">
        <v>1.609</v>
      </c>
      <c r="I1630" t="s">
        <v>54</v>
      </c>
      <c r="J1630" t="s">
        <v>15</v>
      </c>
      <c r="K1630" t="s">
        <v>25</v>
      </c>
      <c r="L1630" t="s">
        <v>43</v>
      </c>
    </row>
    <row r="1631" spans="1:12">
      <c r="A1631" t="s">
        <v>39</v>
      </c>
      <c r="B1631" t="s">
        <v>9</v>
      </c>
      <c r="C1631" t="s">
        <v>67</v>
      </c>
      <c r="D1631" t="s">
        <v>41</v>
      </c>
      <c r="E1631" t="s">
        <v>12</v>
      </c>
      <c r="F1631" t="s">
        <v>22</v>
      </c>
      <c r="G1631" s="13">
        <v>7</v>
      </c>
      <c r="H1631" s="15">
        <v>11.263</v>
      </c>
      <c r="I1631" t="s">
        <v>30</v>
      </c>
      <c r="J1631" t="s">
        <v>31</v>
      </c>
      <c r="K1631" t="s">
        <v>25</v>
      </c>
      <c r="L1631" t="s">
        <v>43</v>
      </c>
    </row>
    <row r="1632" spans="1:12">
      <c r="A1632" t="s">
        <v>7</v>
      </c>
      <c r="B1632" t="s">
        <v>51</v>
      </c>
      <c r="C1632" t="s">
        <v>8</v>
      </c>
      <c r="D1632" t="s">
        <v>11</v>
      </c>
      <c r="E1632" t="s">
        <v>12</v>
      </c>
      <c r="F1632" t="s">
        <v>44</v>
      </c>
      <c r="G1632" s="13">
        <v>1.3</v>
      </c>
      <c r="H1632" s="15">
        <v>2.0916999999999999</v>
      </c>
      <c r="I1632" t="s">
        <v>30</v>
      </c>
      <c r="J1632" t="s">
        <v>42</v>
      </c>
      <c r="K1632" t="s">
        <v>16</v>
      </c>
      <c r="L1632" t="s">
        <v>43</v>
      </c>
    </row>
    <row r="1633" spans="1:12">
      <c r="A1633" t="s">
        <v>39</v>
      </c>
      <c r="B1633" t="s">
        <v>9</v>
      </c>
      <c r="C1633" t="s">
        <v>67</v>
      </c>
      <c r="D1633" t="s">
        <v>20</v>
      </c>
      <c r="E1633" t="s">
        <v>21</v>
      </c>
      <c r="F1633" t="s">
        <v>66</v>
      </c>
      <c r="G1633" s="13">
        <v>13</v>
      </c>
      <c r="H1633" s="15">
        <v>20.917000000000002</v>
      </c>
      <c r="I1633" t="s">
        <v>54</v>
      </c>
      <c r="J1633" t="s">
        <v>42</v>
      </c>
      <c r="K1633" t="s">
        <v>16</v>
      </c>
      <c r="L1633" t="s">
        <v>43</v>
      </c>
    </row>
    <row r="1634" spans="1:12">
      <c r="A1634" t="s">
        <v>39</v>
      </c>
      <c r="B1634" t="s">
        <v>9</v>
      </c>
      <c r="C1634" t="s">
        <v>46</v>
      </c>
      <c r="D1634" t="s">
        <v>20</v>
      </c>
      <c r="E1634" t="s">
        <v>33</v>
      </c>
      <c r="F1634" t="s">
        <v>29</v>
      </c>
      <c r="G1634" s="13">
        <v>3</v>
      </c>
      <c r="H1634" s="15">
        <v>4.827</v>
      </c>
      <c r="I1634" t="s">
        <v>23</v>
      </c>
      <c r="J1634" t="s">
        <v>42</v>
      </c>
      <c r="K1634" t="s">
        <v>16</v>
      </c>
      <c r="L1634" t="s">
        <v>43</v>
      </c>
    </row>
    <row r="1635" spans="1:12">
      <c r="A1635" t="s">
        <v>26</v>
      </c>
      <c r="B1635" t="s">
        <v>51</v>
      </c>
      <c r="C1635" t="s">
        <v>8</v>
      </c>
      <c r="D1635" t="s">
        <v>11</v>
      </c>
      <c r="E1635" t="s">
        <v>35</v>
      </c>
      <c r="F1635" t="s">
        <v>13</v>
      </c>
      <c r="G1635" s="13">
        <v>12</v>
      </c>
      <c r="H1635" s="15">
        <v>19.308</v>
      </c>
      <c r="I1635" t="s">
        <v>30</v>
      </c>
      <c r="J1635" t="s">
        <v>31</v>
      </c>
      <c r="K1635" t="s">
        <v>25</v>
      </c>
      <c r="L1635" t="s">
        <v>43</v>
      </c>
    </row>
    <row r="1636" spans="1:12">
      <c r="A1636" t="s">
        <v>39</v>
      </c>
      <c r="B1636" t="s">
        <v>9</v>
      </c>
      <c r="C1636" t="s">
        <v>67</v>
      </c>
      <c r="D1636" t="s">
        <v>41</v>
      </c>
      <c r="E1636" t="s">
        <v>12</v>
      </c>
      <c r="F1636" t="s">
        <v>66</v>
      </c>
      <c r="G1636" s="13">
        <v>38</v>
      </c>
      <c r="H1636" s="15">
        <v>61.141999999999996</v>
      </c>
      <c r="I1636" t="s">
        <v>52</v>
      </c>
      <c r="J1636" t="s">
        <v>31</v>
      </c>
      <c r="K1636" t="s">
        <v>25</v>
      </c>
      <c r="L1636" t="s">
        <v>43</v>
      </c>
    </row>
    <row r="1637" spans="1:12">
      <c r="A1637" t="s">
        <v>18</v>
      </c>
      <c r="B1637" t="s">
        <v>9</v>
      </c>
      <c r="C1637" t="s">
        <v>67</v>
      </c>
      <c r="D1637" t="s">
        <v>41</v>
      </c>
      <c r="E1637" t="s">
        <v>35</v>
      </c>
      <c r="F1637" t="s">
        <v>13</v>
      </c>
      <c r="G1637" s="13">
        <v>4</v>
      </c>
      <c r="H1637" s="15">
        <v>6.4359999999999999</v>
      </c>
      <c r="I1637" t="s">
        <v>52</v>
      </c>
      <c r="J1637" t="s">
        <v>15</v>
      </c>
      <c r="K1637" t="s">
        <v>25</v>
      </c>
      <c r="L1637" t="s">
        <v>43</v>
      </c>
    </row>
    <row r="1638" spans="1:12">
      <c r="A1638" t="s">
        <v>32</v>
      </c>
      <c r="B1638" t="s">
        <v>9</v>
      </c>
      <c r="C1638" t="s">
        <v>40</v>
      </c>
      <c r="D1638" t="s">
        <v>20</v>
      </c>
      <c r="E1638" t="s">
        <v>12</v>
      </c>
      <c r="F1638" t="s">
        <v>44</v>
      </c>
      <c r="G1638" s="13">
        <v>1.3</v>
      </c>
      <c r="H1638" s="15">
        <v>2.0916999999999999</v>
      </c>
      <c r="I1638" t="s">
        <v>23</v>
      </c>
      <c r="J1638" t="s">
        <v>42</v>
      </c>
      <c r="K1638" t="s">
        <v>25</v>
      </c>
      <c r="L1638" t="s">
        <v>17</v>
      </c>
    </row>
    <row r="1639" spans="1:12">
      <c r="A1639" t="s">
        <v>18</v>
      </c>
      <c r="B1639" t="s">
        <v>9</v>
      </c>
      <c r="C1639" t="s">
        <v>95</v>
      </c>
      <c r="D1639" t="s">
        <v>20</v>
      </c>
      <c r="E1639" t="s">
        <v>35</v>
      </c>
      <c r="F1639" t="s">
        <v>36</v>
      </c>
      <c r="G1639" s="13">
        <v>1.5</v>
      </c>
      <c r="H1639" s="15">
        <v>2.4135</v>
      </c>
      <c r="I1639" t="s">
        <v>23</v>
      </c>
      <c r="J1639" t="s">
        <v>31</v>
      </c>
      <c r="K1639" t="s">
        <v>16</v>
      </c>
      <c r="L1639" t="s">
        <v>43</v>
      </c>
    </row>
    <row r="1640" spans="1:12">
      <c r="A1640" t="s">
        <v>7</v>
      </c>
      <c r="B1640" t="s">
        <v>9</v>
      </c>
      <c r="C1640" t="s">
        <v>67</v>
      </c>
      <c r="D1640" t="s">
        <v>11</v>
      </c>
      <c r="E1640" t="s">
        <v>21</v>
      </c>
      <c r="F1640" t="s">
        <v>29</v>
      </c>
      <c r="G1640" s="13">
        <v>2.5</v>
      </c>
      <c r="H1640" s="15">
        <v>4.0225</v>
      </c>
      <c r="I1640" t="s">
        <v>30</v>
      </c>
      <c r="J1640" t="s">
        <v>42</v>
      </c>
      <c r="K1640" t="s">
        <v>25</v>
      </c>
      <c r="L1640" t="s">
        <v>43</v>
      </c>
    </row>
    <row r="1641" spans="1:12">
      <c r="A1641" t="s">
        <v>39</v>
      </c>
      <c r="B1641" t="s">
        <v>9</v>
      </c>
      <c r="C1641" t="s">
        <v>67</v>
      </c>
      <c r="D1641" t="s">
        <v>41</v>
      </c>
      <c r="E1641" t="s">
        <v>21</v>
      </c>
      <c r="F1641" t="s">
        <v>22</v>
      </c>
      <c r="G1641" s="13">
        <v>12</v>
      </c>
      <c r="H1641" s="15">
        <v>19.308</v>
      </c>
      <c r="I1641" t="s">
        <v>37</v>
      </c>
      <c r="J1641" t="s">
        <v>42</v>
      </c>
      <c r="K1641" t="s">
        <v>16</v>
      </c>
      <c r="L1641" t="s">
        <v>43</v>
      </c>
    </row>
    <row r="1642" spans="1:12">
      <c r="A1642" t="s">
        <v>39</v>
      </c>
      <c r="B1642" t="s">
        <v>9</v>
      </c>
      <c r="C1642" t="s">
        <v>67</v>
      </c>
      <c r="D1642" t="s">
        <v>41</v>
      </c>
      <c r="E1642" t="s">
        <v>21</v>
      </c>
      <c r="F1642" t="s">
        <v>22</v>
      </c>
      <c r="G1642" s="13">
        <v>11</v>
      </c>
      <c r="H1642" s="15">
        <v>17.698999999999998</v>
      </c>
      <c r="I1642" t="s">
        <v>30</v>
      </c>
      <c r="J1642" t="s">
        <v>15</v>
      </c>
      <c r="K1642" t="s">
        <v>25</v>
      </c>
      <c r="L1642" t="s">
        <v>43</v>
      </c>
    </row>
    <row r="1643" spans="1:12">
      <c r="A1643" t="s">
        <v>32</v>
      </c>
      <c r="B1643" t="s">
        <v>9</v>
      </c>
      <c r="C1643" t="s">
        <v>67</v>
      </c>
      <c r="D1643" t="s">
        <v>41</v>
      </c>
      <c r="E1643" t="s">
        <v>35</v>
      </c>
      <c r="F1643" t="s">
        <v>44</v>
      </c>
      <c r="G1643" s="13">
        <v>1</v>
      </c>
      <c r="H1643" s="15">
        <v>1.609</v>
      </c>
      <c r="I1643" t="s">
        <v>23</v>
      </c>
      <c r="J1643" t="s">
        <v>31</v>
      </c>
      <c r="K1643" t="s">
        <v>25</v>
      </c>
      <c r="L1643" t="s">
        <v>43</v>
      </c>
    </row>
    <row r="1644" spans="1:12">
      <c r="A1644" t="s">
        <v>7</v>
      </c>
      <c r="B1644" t="s">
        <v>9</v>
      </c>
      <c r="C1644" t="s">
        <v>67</v>
      </c>
      <c r="D1644" t="s">
        <v>41</v>
      </c>
      <c r="E1644" t="s">
        <v>35</v>
      </c>
      <c r="F1644" t="s">
        <v>66</v>
      </c>
      <c r="G1644" s="13">
        <v>42</v>
      </c>
      <c r="H1644" s="15">
        <v>67.578000000000003</v>
      </c>
      <c r="I1644" t="s">
        <v>52</v>
      </c>
      <c r="J1644" t="s">
        <v>31</v>
      </c>
      <c r="K1644" t="s">
        <v>16</v>
      </c>
      <c r="L1644" t="s">
        <v>17</v>
      </c>
    </row>
    <row r="1645" spans="1:12">
      <c r="A1645" t="s">
        <v>39</v>
      </c>
      <c r="B1645" t="s">
        <v>9</v>
      </c>
      <c r="C1645" t="s">
        <v>67</v>
      </c>
      <c r="D1645" t="s">
        <v>11</v>
      </c>
      <c r="E1645" t="s">
        <v>21</v>
      </c>
      <c r="F1645" t="s">
        <v>29</v>
      </c>
      <c r="G1645" s="13">
        <v>21</v>
      </c>
      <c r="H1645" s="15">
        <v>33.789000000000001</v>
      </c>
      <c r="I1645" t="s">
        <v>52</v>
      </c>
      <c r="J1645" t="s">
        <v>31</v>
      </c>
      <c r="K1645" t="s">
        <v>25</v>
      </c>
      <c r="L1645" t="s">
        <v>43</v>
      </c>
    </row>
    <row r="1646" spans="1:12">
      <c r="A1646" t="s">
        <v>58</v>
      </c>
      <c r="B1646" t="s">
        <v>9</v>
      </c>
      <c r="C1646" t="s">
        <v>67</v>
      </c>
      <c r="D1646" t="s">
        <v>41</v>
      </c>
      <c r="E1646" t="s">
        <v>28</v>
      </c>
      <c r="F1646" t="s">
        <v>13</v>
      </c>
      <c r="G1646" s="13">
        <v>19</v>
      </c>
      <c r="H1646" s="15">
        <v>30.570999999999998</v>
      </c>
      <c r="I1646" t="s">
        <v>30</v>
      </c>
      <c r="J1646" t="s">
        <v>42</v>
      </c>
      <c r="K1646" t="s">
        <v>25</v>
      </c>
      <c r="L1646" t="s">
        <v>43</v>
      </c>
    </row>
    <row r="1647" spans="1:12">
      <c r="A1647" t="s">
        <v>32</v>
      </c>
      <c r="B1647" t="s">
        <v>9</v>
      </c>
      <c r="C1647" t="s">
        <v>67</v>
      </c>
      <c r="D1647" t="s">
        <v>11</v>
      </c>
      <c r="E1647" t="s">
        <v>35</v>
      </c>
      <c r="F1647" t="s">
        <v>44</v>
      </c>
      <c r="G1647" s="13">
        <v>1</v>
      </c>
      <c r="H1647" s="15">
        <v>1.609</v>
      </c>
      <c r="I1647" t="s">
        <v>23</v>
      </c>
      <c r="J1647" t="s">
        <v>31</v>
      </c>
      <c r="K1647" t="s">
        <v>25</v>
      </c>
      <c r="L1647" t="s">
        <v>43</v>
      </c>
    </row>
    <row r="1648" spans="1:12">
      <c r="A1648" t="s">
        <v>7</v>
      </c>
      <c r="B1648" t="s">
        <v>9</v>
      </c>
      <c r="C1648" t="s">
        <v>67</v>
      </c>
      <c r="D1648" t="s">
        <v>20</v>
      </c>
      <c r="E1648" t="s">
        <v>45</v>
      </c>
      <c r="F1648" t="s">
        <v>22</v>
      </c>
      <c r="G1648" s="13">
        <v>5</v>
      </c>
      <c r="H1648" s="15">
        <v>8.0449999999999999</v>
      </c>
      <c r="I1648" t="s">
        <v>30</v>
      </c>
      <c r="J1648" t="s">
        <v>15</v>
      </c>
      <c r="K1648" t="s">
        <v>25</v>
      </c>
      <c r="L1648" t="s">
        <v>43</v>
      </c>
    </row>
    <row r="1649" spans="1:12">
      <c r="A1649" t="s">
        <v>7</v>
      </c>
      <c r="B1649" t="s">
        <v>9</v>
      </c>
      <c r="C1649" t="s">
        <v>67</v>
      </c>
      <c r="D1649" t="s">
        <v>41</v>
      </c>
      <c r="E1649" t="s">
        <v>12</v>
      </c>
      <c r="F1649" t="s">
        <v>66</v>
      </c>
      <c r="G1649" s="13">
        <v>100</v>
      </c>
      <c r="H1649" s="15">
        <v>160.9</v>
      </c>
      <c r="I1649" t="s">
        <v>52</v>
      </c>
      <c r="J1649" t="s">
        <v>38</v>
      </c>
      <c r="K1649" t="s">
        <v>16</v>
      </c>
      <c r="L1649" t="s">
        <v>43</v>
      </c>
    </row>
    <row r="1650" spans="1:12">
      <c r="A1650" t="s">
        <v>58</v>
      </c>
      <c r="B1650" t="s">
        <v>9</v>
      </c>
      <c r="C1650" t="s">
        <v>67</v>
      </c>
      <c r="D1650" t="s">
        <v>11</v>
      </c>
      <c r="E1650" t="s">
        <v>21</v>
      </c>
      <c r="F1650" t="s">
        <v>66</v>
      </c>
      <c r="G1650" s="13">
        <v>207</v>
      </c>
      <c r="H1650" s="15">
        <v>333.06299999999999</v>
      </c>
      <c r="I1650" t="s">
        <v>52</v>
      </c>
      <c r="J1650" t="s">
        <v>42</v>
      </c>
      <c r="K1650" t="s">
        <v>16</v>
      </c>
      <c r="L1650" t="s">
        <v>43</v>
      </c>
    </row>
    <row r="1651" spans="1:12">
      <c r="A1651" t="s">
        <v>7</v>
      </c>
      <c r="B1651" t="s">
        <v>9</v>
      </c>
      <c r="C1651" t="s">
        <v>67</v>
      </c>
      <c r="D1651" t="s">
        <v>20</v>
      </c>
      <c r="E1651" t="s">
        <v>28</v>
      </c>
      <c r="F1651" t="s">
        <v>22</v>
      </c>
      <c r="G1651" s="13">
        <v>14</v>
      </c>
      <c r="H1651" s="15">
        <v>22.526</v>
      </c>
      <c r="I1651" t="s">
        <v>30</v>
      </c>
      <c r="J1651" t="s">
        <v>53</v>
      </c>
      <c r="K1651" t="s">
        <v>25</v>
      </c>
      <c r="L1651" t="s">
        <v>43</v>
      </c>
    </row>
    <row r="1652" spans="1:12">
      <c r="A1652" t="s">
        <v>7</v>
      </c>
      <c r="B1652" t="s">
        <v>9</v>
      </c>
      <c r="C1652" t="s">
        <v>48</v>
      </c>
      <c r="D1652" t="s">
        <v>11</v>
      </c>
      <c r="E1652" t="s">
        <v>12</v>
      </c>
      <c r="F1652" t="s">
        <v>13</v>
      </c>
      <c r="G1652" s="13">
        <v>11</v>
      </c>
      <c r="H1652" s="15">
        <v>17.698999999999998</v>
      </c>
      <c r="I1652" t="s">
        <v>30</v>
      </c>
      <c r="J1652" t="s">
        <v>38</v>
      </c>
      <c r="K1652" t="s">
        <v>16</v>
      </c>
      <c r="L1652" t="s">
        <v>17</v>
      </c>
    </row>
    <row r="1653" spans="1:12">
      <c r="A1653" t="s">
        <v>32</v>
      </c>
      <c r="B1653" t="s">
        <v>9</v>
      </c>
      <c r="C1653" t="s">
        <v>67</v>
      </c>
      <c r="D1653" t="s">
        <v>20</v>
      </c>
      <c r="E1653" t="s">
        <v>12</v>
      </c>
      <c r="F1653" t="s">
        <v>36</v>
      </c>
      <c r="G1653" s="13">
        <v>4</v>
      </c>
      <c r="H1653" s="15">
        <v>6.4359999999999999</v>
      </c>
      <c r="I1653" t="s">
        <v>14</v>
      </c>
      <c r="J1653" t="s">
        <v>42</v>
      </c>
      <c r="K1653" t="s">
        <v>25</v>
      </c>
      <c r="L1653" t="s">
        <v>17</v>
      </c>
    </row>
    <row r="1654" spans="1:12">
      <c r="A1654" t="s">
        <v>39</v>
      </c>
      <c r="B1654" t="s">
        <v>9</v>
      </c>
      <c r="C1654" t="s">
        <v>67</v>
      </c>
      <c r="D1654" t="s">
        <v>20</v>
      </c>
      <c r="E1654" t="s">
        <v>21</v>
      </c>
      <c r="F1654" t="s">
        <v>44</v>
      </c>
      <c r="G1654" s="13">
        <v>4.3</v>
      </c>
      <c r="H1654" s="15">
        <v>6.9186999999999994</v>
      </c>
      <c r="I1654" t="s">
        <v>30</v>
      </c>
      <c r="J1654" t="s">
        <v>15</v>
      </c>
      <c r="K1654" t="s">
        <v>25</v>
      </c>
      <c r="L1654" t="s">
        <v>43</v>
      </c>
    </row>
    <row r="1655" spans="1:12">
      <c r="A1655" t="s">
        <v>7</v>
      </c>
      <c r="B1655" t="s">
        <v>9</v>
      </c>
      <c r="C1655" t="s">
        <v>67</v>
      </c>
      <c r="D1655" t="s">
        <v>27</v>
      </c>
      <c r="E1655" t="s">
        <v>35</v>
      </c>
      <c r="F1655" t="s">
        <v>66</v>
      </c>
      <c r="G1655" s="13">
        <v>27</v>
      </c>
      <c r="H1655" s="15">
        <v>43.442999999999998</v>
      </c>
      <c r="I1655" t="s">
        <v>52</v>
      </c>
      <c r="J1655" t="s">
        <v>42</v>
      </c>
      <c r="K1655" t="s">
        <v>25</v>
      </c>
      <c r="L1655" t="s">
        <v>43</v>
      </c>
    </row>
    <row r="1656" spans="1:12">
      <c r="A1656" t="s">
        <v>39</v>
      </c>
      <c r="B1656" t="s">
        <v>9</v>
      </c>
      <c r="C1656" t="s">
        <v>67</v>
      </c>
      <c r="D1656" t="s">
        <v>11</v>
      </c>
      <c r="E1656" t="s">
        <v>45</v>
      </c>
      <c r="F1656" t="s">
        <v>66</v>
      </c>
      <c r="G1656" s="13">
        <v>25</v>
      </c>
      <c r="H1656" s="15">
        <v>40.225000000000001</v>
      </c>
      <c r="I1656" t="s">
        <v>30</v>
      </c>
      <c r="J1656" t="s">
        <v>42</v>
      </c>
      <c r="K1656" t="s">
        <v>25</v>
      </c>
      <c r="L1656" t="s">
        <v>17</v>
      </c>
    </row>
    <row r="1657" spans="1:12">
      <c r="A1657" t="s">
        <v>39</v>
      </c>
      <c r="B1657" t="s">
        <v>9</v>
      </c>
      <c r="C1657" t="s">
        <v>67</v>
      </c>
      <c r="D1657" t="s">
        <v>41</v>
      </c>
      <c r="E1657" t="s">
        <v>35</v>
      </c>
      <c r="F1657" t="s">
        <v>66</v>
      </c>
      <c r="G1657" s="13">
        <v>45</v>
      </c>
      <c r="H1657" s="15">
        <v>72.405000000000001</v>
      </c>
      <c r="I1657" t="s">
        <v>75</v>
      </c>
      <c r="J1657" t="s">
        <v>15</v>
      </c>
      <c r="K1657" t="s">
        <v>25</v>
      </c>
      <c r="L1657" t="s">
        <v>43</v>
      </c>
    </row>
    <row r="1658" spans="1:12">
      <c r="A1658" t="s">
        <v>7</v>
      </c>
      <c r="B1658" t="s">
        <v>51</v>
      </c>
      <c r="C1658" t="s">
        <v>8</v>
      </c>
      <c r="D1658" t="s">
        <v>11</v>
      </c>
      <c r="E1658" t="s">
        <v>28</v>
      </c>
      <c r="F1658" t="s">
        <v>22</v>
      </c>
      <c r="G1658" s="13">
        <v>5</v>
      </c>
      <c r="H1658" s="15">
        <v>8.0449999999999999</v>
      </c>
      <c r="I1658" t="s">
        <v>30</v>
      </c>
      <c r="J1658" t="s">
        <v>42</v>
      </c>
      <c r="K1658" t="s">
        <v>16</v>
      </c>
      <c r="L1658" t="s">
        <v>17</v>
      </c>
    </row>
    <row r="1659" spans="1:12">
      <c r="A1659" t="s">
        <v>58</v>
      </c>
      <c r="B1659" t="s">
        <v>9</v>
      </c>
      <c r="C1659" t="s">
        <v>67</v>
      </c>
      <c r="D1659" t="s">
        <v>20</v>
      </c>
      <c r="E1659" t="s">
        <v>12</v>
      </c>
      <c r="F1659" t="s">
        <v>66</v>
      </c>
      <c r="G1659" s="13">
        <v>173</v>
      </c>
      <c r="H1659" s="15">
        <v>278.35699999999997</v>
      </c>
      <c r="I1659" t="s">
        <v>52</v>
      </c>
      <c r="J1659" t="s">
        <v>15</v>
      </c>
      <c r="K1659" t="s">
        <v>16</v>
      </c>
      <c r="L1659" t="s">
        <v>43</v>
      </c>
    </row>
    <row r="1660" spans="1:12">
      <c r="A1660" t="s">
        <v>39</v>
      </c>
      <c r="B1660" t="s">
        <v>9</v>
      </c>
      <c r="C1660" t="s">
        <v>56</v>
      </c>
      <c r="D1660" t="s">
        <v>11</v>
      </c>
      <c r="E1660" t="s">
        <v>64</v>
      </c>
      <c r="F1660" t="s">
        <v>22</v>
      </c>
      <c r="G1660" s="13">
        <v>7</v>
      </c>
      <c r="H1660" s="15">
        <v>11.263</v>
      </c>
      <c r="I1660" t="s">
        <v>14</v>
      </c>
      <c r="J1660" t="s">
        <v>42</v>
      </c>
      <c r="K1660" t="s">
        <v>25</v>
      </c>
      <c r="L1660" t="s">
        <v>43</v>
      </c>
    </row>
    <row r="1661" spans="1:12">
      <c r="A1661" t="s">
        <v>32</v>
      </c>
      <c r="B1661" t="s">
        <v>9</v>
      </c>
      <c r="C1661" t="s">
        <v>34</v>
      </c>
      <c r="D1661" t="s">
        <v>20</v>
      </c>
      <c r="E1661" t="s">
        <v>45</v>
      </c>
      <c r="F1661" t="s">
        <v>36</v>
      </c>
      <c r="G1661" s="13">
        <v>3</v>
      </c>
      <c r="H1661" s="15">
        <v>4.827</v>
      </c>
      <c r="I1661" t="s">
        <v>14</v>
      </c>
      <c r="J1661" t="s">
        <v>42</v>
      </c>
      <c r="K1661" t="s">
        <v>25</v>
      </c>
      <c r="L1661" t="s">
        <v>43</v>
      </c>
    </row>
    <row r="1662" spans="1:12">
      <c r="A1662" t="s">
        <v>26</v>
      </c>
      <c r="B1662" t="s">
        <v>9</v>
      </c>
      <c r="C1662" t="s">
        <v>46</v>
      </c>
      <c r="D1662" t="s">
        <v>20</v>
      </c>
      <c r="E1662" t="s">
        <v>35</v>
      </c>
      <c r="F1662" t="s">
        <v>36</v>
      </c>
      <c r="G1662" s="13">
        <v>1.5</v>
      </c>
      <c r="H1662" s="15">
        <v>2.4135</v>
      </c>
      <c r="I1662" t="s">
        <v>23</v>
      </c>
      <c r="J1662" t="s">
        <v>15</v>
      </c>
      <c r="K1662" t="s">
        <v>25</v>
      </c>
      <c r="L1662" t="s">
        <v>43</v>
      </c>
    </row>
    <row r="1663" spans="1:12">
      <c r="A1663" t="s">
        <v>18</v>
      </c>
      <c r="B1663" t="s">
        <v>9</v>
      </c>
      <c r="C1663" t="s">
        <v>67</v>
      </c>
      <c r="D1663" t="s">
        <v>47</v>
      </c>
      <c r="E1663" t="s">
        <v>12</v>
      </c>
      <c r="F1663" t="s">
        <v>44</v>
      </c>
      <c r="G1663" s="13">
        <v>0.9</v>
      </c>
      <c r="H1663" s="15">
        <v>1.4480999999999999</v>
      </c>
      <c r="I1663" t="s">
        <v>23</v>
      </c>
      <c r="J1663" t="s">
        <v>31</v>
      </c>
      <c r="K1663" t="s">
        <v>25</v>
      </c>
      <c r="L1663" t="s">
        <v>43</v>
      </c>
    </row>
    <row r="1664" spans="1:12">
      <c r="A1664" t="s">
        <v>26</v>
      </c>
      <c r="B1664" t="s">
        <v>9</v>
      </c>
      <c r="C1664" t="s">
        <v>8</v>
      </c>
      <c r="D1664" t="s">
        <v>27</v>
      </c>
      <c r="E1664" t="s">
        <v>28</v>
      </c>
      <c r="F1664" t="s">
        <v>13</v>
      </c>
      <c r="G1664" s="13">
        <v>19.5</v>
      </c>
      <c r="H1664" s="15">
        <v>31.375499999999999</v>
      </c>
      <c r="I1664" t="s">
        <v>30</v>
      </c>
      <c r="J1664" t="s">
        <v>38</v>
      </c>
      <c r="K1664" t="s">
        <v>25</v>
      </c>
      <c r="L1664" t="s">
        <v>17</v>
      </c>
    </row>
    <row r="1665" spans="1:12">
      <c r="A1665" t="s">
        <v>7</v>
      </c>
      <c r="B1665" t="s">
        <v>9</v>
      </c>
      <c r="C1665" t="s">
        <v>67</v>
      </c>
      <c r="D1665" t="s">
        <v>11</v>
      </c>
      <c r="E1665" t="s">
        <v>12</v>
      </c>
      <c r="F1665" t="s">
        <v>13</v>
      </c>
      <c r="G1665" s="13">
        <v>31</v>
      </c>
      <c r="H1665" s="15">
        <v>49.878999999999998</v>
      </c>
      <c r="I1665" t="s">
        <v>30</v>
      </c>
      <c r="J1665" t="s">
        <v>15</v>
      </c>
      <c r="K1665" t="s">
        <v>25</v>
      </c>
      <c r="L1665" t="s">
        <v>43</v>
      </c>
    </row>
    <row r="1666" spans="1:12">
      <c r="A1666" t="s">
        <v>39</v>
      </c>
      <c r="B1666" t="s">
        <v>9</v>
      </c>
      <c r="C1666" t="s">
        <v>65</v>
      </c>
      <c r="D1666" t="s">
        <v>41</v>
      </c>
      <c r="E1666" t="s">
        <v>21</v>
      </c>
      <c r="F1666" t="s">
        <v>29</v>
      </c>
      <c r="G1666" s="13">
        <v>25</v>
      </c>
      <c r="H1666" s="15">
        <v>40.225000000000001</v>
      </c>
      <c r="I1666" t="s">
        <v>30</v>
      </c>
      <c r="J1666" t="s">
        <v>42</v>
      </c>
      <c r="K1666" t="s">
        <v>25</v>
      </c>
      <c r="L1666" t="s">
        <v>17</v>
      </c>
    </row>
    <row r="1667" spans="1:12">
      <c r="A1667" t="s">
        <v>32</v>
      </c>
      <c r="B1667" t="s">
        <v>9</v>
      </c>
      <c r="C1667" t="s">
        <v>68</v>
      </c>
      <c r="D1667" t="s">
        <v>41</v>
      </c>
      <c r="E1667" t="s">
        <v>21</v>
      </c>
      <c r="F1667" t="s">
        <v>62</v>
      </c>
      <c r="G1667" s="13">
        <v>0.2</v>
      </c>
      <c r="H1667" s="15">
        <v>0.32180000000000003</v>
      </c>
      <c r="I1667" t="s">
        <v>23</v>
      </c>
      <c r="J1667" t="s">
        <v>42</v>
      </c>
      <c r="K1667" t="s">
        <v>25</v>
      </c>
      <c r="L1667" t="s">
        <v>43</v>
      </c>
    </row>
    <row r="1668" spans="1:12">
      <c r="A1668" t="s">
        <v>32</v>
      </c>
      <c r="B1668" t="s">
        <v>9</v>
      </c>
      <c r="C1668" t="s">
        <v>67</v>
      </c>
      <c r="D1668" t="s">
        <v>11</v>
      </c>
      <c r="E1668" t="s">
        <v>64</v>
      </c>
      <c r="F1668" t="s">
        <v>13</v>
      </c>
      <c r="G1668" s="13" t="s">
        <v>8</v>
      </c>
      <c r="H1668" s="15" t="s">
        <v>8</v>
      </c>
      <c r="I1668" t="s">
        <v>37</v>
      </c>
      <c r="J1668" t="s">
        <v>42</v>
      </c>
      <c r="K1668" t="s">
        <v>16</v>
      </c>
      <c r="L1668" t="s">
        <v>43</v>
      </c>
    </row>
    <row r="1669" spans="1:12">
      <c r="A1669" t="s">
        <v>39</v>
      </c>
      <c r="B1669" t="s">
        <v>9</v>
      </c>
      <c r="C1669" t="s">
        <v>67</v>
      </c>
      <c r="D1669" t="s">
        <v>20</v>
      </c>
      <c r="E1669" t="s">
        <v>35</v>
      </c>
      <c r="F1669" t="s">
        <v>29</v>
      </c>
      <c r="G1669" s="13">
        <v>25</v>
      </c>
      <c r="H1669" s="15">
        <v>40.225000000000001</v>
      </c>
      <c r="I1669" t="s">
        <v>30</v>
      </c>
      <c r="J1669" t="s">
        <v>38</v>
      </c>
      <c r="K1669" t="s">
        <v>16</v>
      </c>
      <c r="L1669" t="s">
        <v>17</v>
      </c>
    </row>
    <row r="1670" spans="1:12">
      <c r="A1670" t="s">
        <v>58</v>
      </c>
      <c r="B1670" t="s">
        <v>9</v>
      </c>
      <c r="C1670" t="s">
        <v>67</v>
      </c>
      <c r="D1670" t="s">
        <v>20</v>
      </c>
      <c r="E1670" t="s">
        <v>12</v>
      </c>
      <c r="F1670" t="s">
        <v>66</v>
      </c>
      <c r="G1670" s="13">
        <v>100</v>
      </c>
      <c r="H1670" s="15">
        <v>160.9</v>
      </c>
      <c r="I1670" t="s">
        <v>52</v>
      </c>
      <c r="J1670" t="s">
        <v>15</v>
      </c>
      <c r="K1670" t="s">
        <v>25</v>
      </c>
      <c r="L1670" t="s">
        <v>43</v>
      </c>
    </row>
    <row r="1671" spans="1:12">
      <c r="A1671" t="s">
        <v>32</v>
      </c>
      <c r="B1671" t="s">
        <v>9</v>
      </c>
      <c r="C1671" t="s">
        <v>40</v>
      </c>
      <c r="D1671" t="s">
        <v>20</v>
      </c>
      <c r="E1671" t="s">
        <v>45</v>
      </c>
      <c r="F1671" t="s">
        <v>44</v>
      </c>
      <c r="G1671" s="13">
        <v>2.2999999999999998</v>
      </c>
      <c r="H1671" s="15">
        <v>3.7006999999999999</v>
      </c>
      <c r="I1671" t="s">
        <v>14</v>
      </c>
      <c r="J1671" t="s">
        <v>42</v>
      </c>
      <c r="K1671" t="s">
        <v>25</v>
      </c>
      <c r="L1671" t="s">
        <v>43</v>
      </c>
    </row>
    <row r="1672" spans="1:12">
      <c r="A1672" t="s">
        <v>39</v>
      </c>
      <c r="B1672" t="s">
        <v>51</v>
      </c>
      <c r="C1672" t="s">
        <v>8</v>
      </c>
      <c r="D1672" t="s">
        <v>11</v>
      </c>
      <c r="E1672" t="s">
        <v>12</v>
      </c>
      <c r="F1672" t="s">
        <v>29</v>
      </c>
      <c r="G1672" s="13">
        <v>10</v>
      </c>
      <c r="H1672" s="15">
        <v>16.09</v>
      </c>
      <c r="I1672" t="s">
        <v>14</v>
      </c>
      <c r="J1672" t="s">
        <v>38</v>
      </c>
      <c r="K1672" t="s">
        <v>16</v>
      </c>
      <c r="L1672" t="s">
        <v>17</v>
      </c>
    </row>
    <row r="1673" spans="1:12">
      <c r="A1673" t="s">
        <v>18</v>
      </c>
      <c r="B1673" t="s">
        <v>9</v>
      </c>
      <c r="C1673" t="s">
        <v>67</v>
      </c>
      <c r="D1673" t="s">
        <v>20</v>
      </c>
      <c r="E1673" t="s">
        <v>21</v>
      </c>
      <c r="F1673" t="s">
        <v>44</v>
      </c>
      <c r="G1673" s="13">
        <v>2</v>
      </c>
      <c r="H1673" s="15">
        <v>3.218</v>
      </c>
      <c r="I1673" t="s">
        <v>54</v>
      </c>
      <c r="J1673" t="s">
        <v>38</v>
      </c>
      <c r="K1673" t="s">
        <v>25</v>
      </c>
      <c r="L1673" t="s">
        <v>17</v>
      </c>
    </row>
    <row r="1674" spans="1:12">
      <c r="A1674" t="s">
        <v>39</v>
      </c>
      <c r="B1674" t="s">
        <v>9</v>
      </c>
      <c r="C1674" t="s">
        <v>67</v>
      </c>
      <c r="D1674" t="s">
        <v>20</v>
      </c>
      <c r="E1674" t="s">
        <v>21</v>
      </c>
      <c r="F1674" t="s">
        <v>22</v>
      </c>
      <c r="G1674" s="13">
        <v>1.7</v>
      </c>
      <c r="H1674" s="15">
        <v>2.7353000000000001</v>
      </c>
      <c r="I1674" t="s">
        <v>23</v>
      </c>
      <c r="J1674" t="s">
        <v>31</v>
      </c>
      <c r="K1674" t="s">
        <v>25</v>
      </c>
      <c r="L1674" t="s">
        <v>82</v>
      </c>
    </row>
    <row r="1675" spans="1:12">
      <c r="A1675" t="s">
        <v>39</v>
      </c>
      <c r="B1675" t="s">
        <v>9</v>
      </c>
      <c r="C1675" t="s">
        <v>10</v>
      </c>
      <c r="D1675" t="s">
        <v>11</v>
      </c>
      <c r="E1675" t="s">
        <v>12</v>
      </c>
      <c r="F1675" t="s">
        <v>29</v>
      </c>
      <c r="G1675" s="13">
        <v>3</v>
      </c>
      <c r="H1675" s="15">
        <v>4.827</v>
      </c>
      <c r="I1675" t="s">
        <v>23</v>
      </c>
      <c r="J1675" t="s">
        <v>42</v>
      </c>
      <c r="K1675" t="s">
        <v>25</v>
      </c>
      <c r="L1675" t="s">
        <v>17</v>
      </c>
    </row>
    <row r="1676" spans="1:12">
      <c r="A1676" t="s">
        <v>7</v>
      </c>
      <c r="B1676" t="s">
        <v>9</v>
      </c>
      <c r="C1676" t="s">
        <v>50</v>
      </c>
      <c r="D1676" t="s">
        <v>27</v>
      </c>
      <c r="E1676" t="s">
        <v>64</v>
      </c>
      <c r="F1676" t="s">
        <v>13</v>
      </c>
      <c r="G1676" s="13">
        <v>15</v>
      </c>
      <c r="H1676" s="15">
        <v>24.134999999999998</v>
      </c>
      <c r="I1676" t="s">
        <v>30</v>
      </c>
      <c r="J1676" t="s">
        <v>42</v>
      </c>
      <c r="K1676" t="s">
        <v>16</v>
      </c>
      <c r="L1676" t="s">
        <v>17</v>
      </c>
    </row>
    <row r="1677" spans="1:12">
      <c r="A1677" t="s">
        <v>39</v>
      </c>
      <c r="B1677" t="s">
        <v>57</v>
      </c>
      <c r="C1677" t="s">
        <v>8</v>
      </c>
      <c r="D1677" t="s">
        <v>41</v>
      </c>
      <c r="E1677" t="s">
        <v>35</v>
      </c>
      <c r="F1677" t="s">
        <v>36</v>
      </c>
      <c r="G1677" s="13">
        <v>6</v>
      </c>
      <c r="H1677" s="15">
        <v>9.6539999999999999</v>
      </c>
      <c r="I1677" t="s">
        <v>30</v>
      </c>
      <c r="J1677" t="s">
        <v>15</v>
      </c>
      <c r="K1677" t="s">
        <v>25</v>
      </c>
      <c r="L1677" t="s">
        <v>17</v>
      </c>
    </row>
    <row r="1678" spans="1:12">
      <c r="A1678" t="s">
        <v>58</v>
      </c>
      <c r="B1678" t="s">
        <v>9</v>
      </c>
      <c r="C1678" t="s">
        <v>69</v>
      </c>
      <c r="D1678" t="s">
        <v>27</v>
      </c>
      <c r="E1678" t="s">
        <v>12</v>
      </c>
      <c r="F1678" t="s">
        <v>66</v>
      </c>
      <c r="G1678" s="13">
        <v>210</v>
      </c>
      <c r="H1678" s="15">
        <v>337.89</v>
      </c>
      <c r="I1678" t="s">
        <v>30</v>
      </c>
      <c r="J1678" t="s">
        <v>38</v>
      </c>
      <c r="K1678" t="s">
        <v>25</v>
      </c>
      <c r="L1678" t="s">
        <v>17</v>
      </c>
    </row>
    <row r="1679" spans="1:12">
      <c r="A1679" t="s">
        <v>7</v>
      </c>
      <c r="B1679" t="s">
        <v>55</v>
      </c>
      <c r="C1679" t="s">
        <v>8</v>
      </c>
      <c r="D1679" t="s">
        <v>41</v>
      </c>
      <c r="E1679" t="s">
        <v>35</v>
      </c>
      <c r="F1679" t="s">
        <v>62</v>
      </c>
      <c r="G1679" s="13">
        <v>1.5</v>
      </c>
      <c r="H1679" s="15">
        <v>2.4135</v>
      </c>
      <c r="I1679" t="s">
        <v>14</v>
      </c>
      <c r="J1679" t="s">
        <v>42</v>
      </c>
      <c r="K1679" t="s">
        <v>16</v>
      </c>
      <c r="L1679" t="s">
        <v>43</v>
      </c>
    </row>
    <row r="1680" spans="1:12">
      <c r="A1680" t="s">
        <v>39</v>
      </c>
      <c r="B1680" t="s">
        <v>51</v>
      </c>
      <c r="C1680" t="s">
        <v>8</v>
      </c>
      <c r="D1680" t="s">
        <v>11</v>
      </c>
      <c r="E1680" t="s">
        <v>33</v>
      </c>
      <c r="F1680" t="s">
        <v>22</v>
      </c>
      <c r="G1680" s="13">
        <v>3</v>
      </c>
      <c r="H1680" s="15">
        <v>4.827</v>
      </c>
      <c r="I1680" t="s">
        <v>23</v>
      </c>
      <c r="J1680" t="s">
        <v>31</v>
      </c>
      <c r="K1680" t="s">
        <v>16</v>
      </c>
      <c r="L1680" t="s">
        <v>17</v>
      </c>
    </row>
    <row r="1681" spans="1:12">
      <c r="A1681" t="s">
        <v>58</v>
      </c>
      <c r="B1681" t="s">
        <v>9</v>
      </c>
      <c r="C1681" t="s">
        <v>48</v>
      </c>
      <c r="D1681" t="s">
        <v>11</v>
      </c>
      <c r="E1681" t="s">
        <v>21</v>
      </c>
      <c r="F1681" t="s">
        <v>36</v>
      </c>
      <c r="G1681" s="13">
        <v>1.5</v>
      </c>
      <c r="H1681" s="15">
        <v>2.4135</v>
      </c>
      <c r="I1681" t="s">
        <v>49</v>
      </c>
      <c r="J1681" t="s">
        <v>31</v>
      </c>
      <c r="K1681" t="s">
        <v>25</v>
      </c>
      <c r="L1681" t="s">
        <v>82</v>
      </c>
    </row>
    <row r="1682" spans="1:12">
      <c r="A1682" t="s">
        <v>32</v>
      </c>
      <c r="B1682" t="s">
        <v>9</v>
      </c>
      <c r="C1682" t="s">
        <v>40</v>
      </c>
      <c r="D1682" t="s">
        <v>11</v>
      </c>
      <c r="E1682" t="s">
        <v>21</v>
      </c>
      <c r="F1682" t="s">
        <v>36</v>
      </c>
      <c r="G1682" s="13">
        <v>3.5</v>
      </c>
      <c r="H1682" s="15">
        <v>5.6315</v>
      </c>
      <c r="I1682" t="s">
        <v>37</v>
      </c>
      <c r="J1682" t="s">
        <v>15</v>
      </c>
      <c r="K1682" t="s">
        <v>16</v>
      </c>
      <c r="L1682" t="s">
        <v>43</v>
      </c>
    </row>
    <row r="1683" spans="1:12">
      <c r="A1683" t="s">
        <v>32</v>
      </c>
      <c r="B1683" t="s">
        <v>9</v>
      </c>
      <c r="C1683" t="s">
        <v>67</v>
      </c>
      <c r="D1683" t="s">
        <v>20</v>
      </c>
      <c r="E1683" t="s">
        <v>21</v>
      </c>
      <c r="F1683" t="s">
        <v>44</v>
      </c>
      <c r="G1683" s="13">
        <v>0.9</v>
      </c>
      <c r="H1683" s="15">
        <v>1.4480999999999999</v>
      </c>
      <c r="I1683" t="s">
        <v>23</v>
      </c>
      <c r="J1683" t="s">
        <v>42</v>
      </c>
      <c r="K1683" t="s">
        <v>25</v>
      </c>
      <c r="L1683" t="s">
        <v>43</v>
      </c>
    </row>
    <row r="1684" spans="1:12">
      <c r="A1684" t="s">
        <v>26</v>
      </c>
      <c r="B1684" t="s">
        <v>9</v>
      </c>
      <c r="C1684" t="s">
        <v>98</v>
      </c>
      <c r="D1684" t="s">
        <v>20</v>
      </c>
      <c r="E1684" t="s">
        <v>45</v>
      </c>
      <c r="F1684" t="s">
        <v>44</v>
      </c>
      <c r="G1684" s="13">
        <v>3</v>
      </c>
      <c r="H1684" s="15">
        <v>4.827</v>
      </c>
      <c r="I1684" t="s">
        <v>14</v>
      </c>
      <c r="J1684" t="s">
        <v>31</v>
      </c>
      <c r="K1684" t="s">
        <v>25</v>
      </c>
      <c r="L1684" t="s">
        <v>43</v>
      </c>
    </row>
    <row r="1685" spans="1:12">
      <c r="A1685" t="s">
        <v>26</v>
      </c>
      <c r="B1685" t="s">
        <v>9</v>
      </c>
      <c r="C1685" t="s">
        <v>61</v>
      </c>
      <c r="D1685" t="s">
        <v>11</v>
      </c>
      <c r="E1685" t="s">
        <v>33</v>
      </c>
      <c r="F1685" t="s">
        <v>66</v>
      </c>
      <c r="G1685" s="13">
        <v>240</v>
      </c>
      <c r="H1685" s="15">
        <v>386.15999999999997</v>
      </c>
      <c r="I1685" t="s">
        <v>30</v>
      </c>
      <c r="J1685" t="s">
        <v>15</v>
      </c>
      <c r="K1685" t="s">
        <v>25</v>
      </c>
      <c r="L1685" t="s">
        <v>43</v>
      </c>
    </row>
    <row r="1686" spans="1:12">
      <c r="A1686" t="s">
        <v>7</v>
      </c>
      <c r="B1686" t="s">
        <v>9</v>
      </c>
      <c r="C1686" t="s">
        <v>10</v>
      </c>
      <c r="D1686" t="s">
        <v>11</v>
      </c>
      <c r="E1686" t="s">
        <v>28</v>
      </c>
      <c r="F1686" t="s">
        <v>13</v>
      </c>
      <c r="G1686" s="13">
        <v>1.8</v>
      </c>
      <c r="H1686" s="15">
        <v>2.8961999999999999</v>
      </c>
      <c r="I1686" t="s">
        <v>23</v>
      </c>
      <c r="J1686" t="s">
        <v>15</v>
      </c>
      <c r="K1686" t="s">
        <v>16</v>
      </c>
      <c r="L1686" t="s">
        <v>17</v>
      </c>
    </row>
    <row r="1687" spans="1:12">
      <c r="A1687" t="s">
        <v>58</v>
      </c>
      <c r="B1687" t="s">
        <v>9</v>
      </c>
      <c r="C1687" t="s">
        <v>67</v>
      </c>
      <c r="D1687" t="s">
        <v>41</v>
      </c>
      <c r="E1687" t="s">
        <v>21</v>
      </c>
      <c r="F1687" t="s">
        <v>66</v>
      </c>
      <c r="G1687" s="13">
        <v>40</v>
      </c>
      <c r="H1687" s="15">
        <v>64.36</v>
      </c>
      <c r="I1687" t="s">
        <v>30</v>
      </c>
      <c r="J1687" t="s">
        <v>42</v>
      </c>
      <c r="K1687" t="s">
        <v>16</v>
      </c>
      <c r="L1687" t="s">
        <v>43</v>
      </c>
    </row>
    <row r="1688" spans="1:12">
      <c r="A1688" t="s">
        <v>39</v>
      </c>
      <c r="B1688" t="s">
        <v>51</v>
      </c>
      <c r="C1688" t="s">
        <v>8</v>
      </c>
      <c r="D1688" t="s">
        <v>11</v>
      </c>
      <c r="E1688" t="s">
        <v>21</v>
      </c>
      <c r="F1688" t="s">
        <v>22</v>
      </c>
      <c r="G1688" s="13">
        <v>1.6</v>
      </c>
      <c r="H1688" s="15">
        <v>2.5744000000000002</v>
      </c>
      <c r="I1688" t="s">
        <v>23</v>
      </c>
      <c r="J1688" t="s">
        <v>42</v>
      </c>
      <c r="K1688" t="s">
        <v>16</v>
      </c>
      <c r="L1688" t="s">
        <v>43</v>
      </c>
    </row>
    <row r="1689" spans="1:12">
      <c r="A1689" t="s">
        <v>32</v>
      </c>
      <c r="B1689" t="s">
        <v>51</v>
      </c>
      <c r="C1689" t="s">
        <v>8</v>
      </c>
      <c r="D1689" t="s">
        <v>47</v>
      </c>
      <c r="E1689" t="s">
        <v>28</v>
      </c>
      <c r="F1689" t="s">
        <v>29</v>
      </c>
      <c r="G1689" s="13">
        <v>30</v>
      </c>
      <c r="H1689" s="15">
        <v>48.269999999999996</v>
      </c>
      <c r="I1689" t="s">
        <v>30</v>
      </c>
      <c r="J1689" t="s">
        <v>15</v>
      </c>
      <c r="K1689" t="s">
        <v>16</v>
      </c>
      <c r="L1689" t="s">
        <v>43</v>
      </c>
    </row>
    <row r="1690" spans="1:12">
      <c r="A1690" t="s">
        <v>39</v>
      </c>
      <c r="B1690" t="s">
        <v>9</v>
      </c>
      <c r="C1690" t="s">
        <v>76</v>
      </c>
      <c r="D1690" t="s">
        <v>20</v>
      </c>
      <c r="E1690" t="s">
        <v>35</v>
      </c>
      <c r="F1690" t="s">
        <v>22</v>
      </c>
      <c r="G1690" s="13">
        <v>3</v>
      </c>
      <c r="H1690" s="15">
        <v>4.827</v>
      </c>
      <c r="I1690" t="s">
        <v>23</v>
      </c>
      <c r="J1690" t="s">
        <v>42</v>
      </c>
      <c r="K1690" t="s">
        <v>16</v>
      </c>
      <c r="L1690" t="s">
        <v>43</v>
      </c>
    </row>
    <row r="1691" spans="1:12">
      <c r="A1691" t="s">
        <v>39</v>
      </c>
      <c r="B1691" t="s">
        <v>55</v>
      </c>
      <c r="C1691" t="s">
        <v>8</v>
      </c>
      <c r="D1691" t="s">
        <v>72</v>
      </c>
      <c r="E1691" t="s">
        <v>45</v>
      </c>
      <c r="F1691" t="s">
        <v>13</v>
      </c>
      <c r="G1691" s="13">
        <v>43</v>
      </c>
      <c r="H1691" s="15">
        <v>69.186999999999998</v>
      </c>
      <c r="I1691" t="s">
        <v>52</v>
      </c>
      <c r="J1691" t="s">
        <v>38</v>
      </c>
      <c r="K1691" t="s">
        <v>25</v>
      </c>
      <c r="L1691" t="s">
        <v>43</v>
      </c>
    </row>
    <row r="1692" spans="1:12">
      <c r="A1692" t="s">
        <v>39</v>
      </c>
      <c r="B1692" t="s">
        <v>8</v>
      </c>
      <c r="C1692" t="s">
        <v>8</v>
      </c>
      <c r="D1692" t="s">
        <v>11</v>
      </c>
      <c r="E1692" t="s">
        <v>35</v>
      </c>
      <c r="F1692" t="s">
        <v>13</v>
      </c>
      <c r="G1692" s="13">
        <v>14</v>
      </c>
      <c r="H1692" s="15">
        <v>22.526</v>
      </c>
      <c r="I1692" t="s">
        <v>30</v>
      </c>
      <c r="J1692" t="s">
        <v>42</v>
      </c>
      <c r="K1692" t="s">
        <v>25</v>
      </c>
      <c r="L1692" t="s">
        <v>17</v>
      </c>
    </row>
    <row r="1693" spans="1:12">
      <c r="A1693" t="s">
        <v>18</v>
      </c>
      <c r="B1693" t="s">
        <v>9</v>
      </c>
      <c r="C1693" t="s">
        <v>65</v>
      </c>
      <c r="D1693" t="s">
        <v>11</v>
      </c>
      <c r="E1693" t="s">
        <v>21</v>
      </c>
      <c r="F1693" t="s">
        <v>13</v>
      </c>
      <c r="G1693" s="13">
        <v>2.1</v>
      </c>
      <c r="H1693" s="15">
        <v>3.3789000000000002</v>
      </c>
      <c r="I1693" t="s">
        <v>23</v>
      </c>
      <c r="J1693" t="s">
        <v>31</v>
      </c>
      <c r="K1693" t="s">
        <v>25</v>
      </c>
      <c r="L1693" t="s">
        <v>17</v>
      </c>
    </row>
    <row r="1694" spans="1:12">
      <c r="A1694" t="s">
        <v>39</v>
      </c>
      <c r="B1694" t="s">
        <v>9</v>
      </c>
      <c r="C1694" t="s">
        <v>50</v>
      </c>
      <c r="D1694" t="s">
        <v>41</v>
      </c>
      <c r="E1694" t="s">
        <v>28</v>
      </c>
      <c r="F1694" t="s">
        <v>29</v>
      </c>
      <c r="G1694" s="13">
        <v>21.7</v>
      </c>
      <c r="H1694" s="15">
        <v>34.915300000000002</v>
      </c>
      <c r="I1694" t="s">
        <v>30</v>
      </c>
      <c r="J1694" t="s">
        <v>42</v>
      </c>
      <c r="K1694" t="s">
        <v>16</v>
      </c>
      <c r="L1694" t="s">
        <v>17</v>
      </c>
    </row>
    <row r="1695" spans="1:12">
      <c r="A1695" t="s">
        <v>58</v>
      </c>
      <c r="B1695" t="s">
        <v>9</v>
      </c>
      <c r="C1695" t="s">
        <v>70</v>
      </c>
      <c r="D1695" t="s">
        <v>20</v>
      </c>
      <c r="E1695" t="s">
        <v>35</v>
      </c>
      <c r="F1695" t="s">
        <v>13</v>
      </c>
      <c r="G1695" s="13">
        <v>15</v>
      </c>
      <c r="H1695" s="15">
        <v>24.134999999999998</v>
      </c>
      <c r="I1695" t="s">
        <v>30</v>
      </c>
      <c r="J1695" t="s">
        <v>15</v>
      </c>
      <c r="K1695" t="s">
        <v>25</v>
      </c>
      <c r="L1695" t="s">
        <v>17</v>
      </c>
    </row>
    <row r="1696" spans="1:12">
      <c r="A1696" t="s">
        <v>7</v>
      </c>
      <c r="B1696" t="s">
        <v>9</v>
      </c>
      <c r="C1696" t="s">
        <v>67</v>
      </c>
      <c r="D1696" t="s">
        <v>11</v>
      </c>
      <c r="E1696" t="s">
        <v>12</v>
      </c>
      <c r="F1696" t="s">
        <v>66</v>
      </c>
      <c r="G1696" s="13">
        <v>70</v>
      </c>
      <c r="H1696" s="15">
        <v>112.63</v>
      </c>
      <c r="I1696" t="s">
        <v>30</v>
      </c>
      <c r="J1696" t="s">
        <v>31</v>
      </c>
      <c r="K1696" t="s">
        <v>16</v>
      </c>
      <c r="L1696" t="s">
        <v>43</v>
      </c>
    </row>
    <row r="1697" spans="1:12">
      <c r="A1697" t="s">
        <v>58</v>
      </c>
      <c r="B1697" t="s">
        <v>9</v>
      </c>
      <c r="C1697" t="s">
        <v>104</v>
      </c>
      <c r="D1697" t="s">
        <v>41</v>
      </c>
      <c r="E1697" t="s">
        <v>28</v>
      </c>
      <c r="F1697" t="s">
        <v>36</v>
      </c>
      <c r="G1697" s="13">
        <v>13</v>
      </c>
      <c r="H1697" s="15">
        <v>20.917000000000002</v>
      </c>
      <c r="I1697" t="s">
        <v>37</v>
      </c>
      <c r="J1697" t="s">
        <v>42</v>
      </c>
      <c r="K1697" t="s">
        <v>16</v>
      </c>
      <c r="L1697" t="s">
        <v>17</v>
      </c>
    </row>
    <row r="1698" spans="1:12">
      <c r="A1698" t="s">
        <v>32</v>
      </c>
      <c r="B1698" t="s">
        <v>9</v>
      </c>
      <c r="C1698" t="s">
        <v>40</v>
      </c>
      <c r="D1698" t="s">
        <v>27</v>
      </c>
      <c r="E1698" t="s">
        <v>28</v>
      </c>
      <c r="F1698" t="s">
        <v>13</v>
      </c>
      <c r="G1698" s="13">
        <v>24</v>
      </c>
      <c r="H1698" s="15">
        <v>38.616</v>
      </c>
      <c r="I1698" t="s">
        <v>37</v>
      </c>
      <c r="J1698" t="s">
        <v>38</v>
      </c>
      <c r="K1698" t="s">
        <v>16</v>
      </c>
      <c r="L1698" t="s">
        <v>17</v>
      </c>
    </row>
    <row r="1699" spans="1:12">
      <c r="A1699" t="s">
        <v>18</v>
      </c>
      <c r="B1699" t="s">
        <v>51</v>
      </c>
      <c r="C1699" t="s">
        <v>8</v>
      </c>
      <c r="D1699" t="s">
        <v>41</v>
      </c>
      <c r="E1699" t="s">
        <v>35</v>
      </c>
      <c r="F1699" t="s">
        <v>62</v>
      </c>
      <c r="G1699" s="13">
        <v>2</v>
      </c>
      <c r="H1699" s="15">
        <v>3.218</v>
      </c>
      <c r="I1699" t="s">
        <v>14</v>
      </c>
      <c r="J1699" t="s">
        <v>31</v>
      </c>
      <c r="K1699" t="s">
        <v>25</v>
      </c>
      <c r="L1699" t="s">
        <v>43</v>
      </c>
    </row>
    <row r="1700" spans="1:12">
      <c r="A1700" t="s">
        <v>32</v>
      </c>
      <c r="B1700" t="s">
        <v>9</v>
      </c>
      <c r="C1700" t="s">
        <v>46</v>
      </c>
      <c r="D1700" t="s">
        <v>11</v>
      </c>
      <c r="E1700" t="s">
        <v>21</v>
      </c>
      <c r="F1700" t="s">
        <v>44</v>
      </c>
      <c r="G1700" s="13">
        <v>3</v>
      </c>
      <c r="H1700" s="15">
        <v>4.827</v>
      </c>
      <c r="I1700" t="s">
        <v>30</v>
      </c>
      <c r="J1700" t="s">
        <v>24</v>
      </c>
      <c r="K1700" t="s">
        <v>25</v>
      </c>
      <c r="L1700" t="s">
        <v>17</v>
      </c>
    </row>
    <row r="1701" spans="1:12">
      <c r="A1701" t="s">
        <v>32</v>
      </c>
      <c r="B1701" t="s">
        <v>9</v>
      </c>
      <c r="C1701" t="s">
        <v>8</v>
      </c>
      <c r="D1701" t="s">
        <v>41</v>
      </c>
      <c r="E1701" t="s">
        <v>35</v>
      </c>
      <c r="F1701" t="s">
        <v>22</v>
      </c>
      <c r="G1701" s="13">
        <v>1.5</v>
      </c>
      <c r="H1701" s="15">
        <v>2.4135</v>
      </c>
      <c r="I1701" t="s">
        <v>23</v>
      </c>
      <c r="J1701" t="s">
        <v>38</v>
      </c>
      <c r="K1701" t="s">
        <v>25</v>
      </c>
      <c r="L1701" t="s">
        <v>43</v>
      </c>
    </row>
    <row r="1702" spans="1:12">
      <c r="A1702" t="s">
        <v>39</v>
      </c>
      <c r="B1702" t="s">
        <v>9</v>
      </c>
      <c r="C1702" t="s">
        <v>40</v>
      </c>
      <c r="D1702" t="s">
        <v>41</v>
      </c>
      <c r="E1702" t="s">
        <v>28</v>
      </c>
      <c r="F1702" t="s">
        <v>36</v>
      </c>
      <c r="G1702" s="13">
        <v>7.5</v>
      </c>
      <c r="H1702" s="15">
        <v>12.067499999999999</v>
      </c>
      <c r="I1702" t="s">
        <v>30</v>
      </c>
      <c r="J1702" t="s">
        <v>15</v>
      </c>
      <c r="K1702" t="s">
        <v>16</v>
      </c>
      <c r="L1702" t="s">
        <v>17</v>
      </c>
    </row>
    <row r="1703" spans="1:12">
      <c r="A1703" t="s">
        <v>18</v>
      </c>
      <c r="B1703" t="s">
        <v>9</v>
      </c>
      <c r="C1703" t="s">
        <v>46</v>
      </c>
      <c r="D1703" t="s">
        <v>20</v>
      </c>
      <c r="E1703" t="s">
        <v>33</v>
      </c>
      <c r="F1703" t="s">
        <v>66</v>
      </c>
      <c r="G1703" s="13">
        <v>25</v>
      </c>
      <c r="H1703" s="15">
        <v>40.225000000000001</v>
      </c>
      <c r="I1703" t="s">
        <v>52</v>
      </c>
      <c r="J1703" t="s">
        <v>15</v>
      </c>
      <c r="K1703" t="s">
        <v>25</v>
      </c>
      <c r="L1703" t="s">
        <v>43</v>
      </c>
    </row>
    <row r="1704" spans="1:12">
      <c r="A1704" t="s">
        <v>32</v>
      </c>
      <c r="B1704" t="s">
        <v>9</v>
      </c>
      <c r="C1704" t="s">
        <v>61</v>
      </c>
      <c r="D1704" t="s">
        <v>20</v>
      </c>
      <c r="E1704" t="s">
        <v>21</v>
      </c>
      <c r="F1704" t="s">
        <v>44</v>
      </c>
      <c r="G1704" s="13">
        <v>2</v>
      </c>
      <c r="H1704" s="15">
        <v>3.218</v>
      </c>
      <c r="I1704" t="s">
        <v>23</v>
      </c>
      <c r="J1704" t="s">
        <v>31</v>
      </c>
      <c r="K1704" t="s">
        <v>25</v>
      </c>
      <c r="L1704" t="s">
        <v>43</v>
      </c>
    </row>
    <row r="1705" spans="1:12">
      <c r="A1705" t="s">
        <v>32</v>
      </c>
      <c r="B1705" t="s">
        <v>9</v>
      </c>
      <c r="C1705" t="s">
        <v>8</v>
      </c>
      <c r="D1705" t="s">
        <v>27</v>
      </c>
      <c r="E1705" t="s">
        <v>28</v>
      </c>
      <c r="F1705" t="s">
        <v>62</v>
      </c>
      <c r="G1705" s="13">
        <v>4</v>
      </c>
      <c r="H1705" s="15">
        <v>6.4359999999999999</v>
      </c>
      <c r="I1705" t="s">
        <v>87</v>
      </c>
      <c r="J1705" t="s">
        <v>42</v>
      </c>
      <c r="K1705" t="s">
        <v>25</v>
      </c>
      <c r="L1705" t="s">
        <v>17</v>
      </c>
    </row>
    <row r="1706" spans="1:12">
      <c r="A1706" t="s">
        <v>58</v>
      </c>
      <c r="B1706" t="s">
        <v>8</v>
      </c>
      <c r="C1706" t="s">
        <v>8</v>
      </c>
      <c r="D1706" t="s">
        <v>8</v>
      </c>
      <c r="E1706" t="s">
        <v>8</v>
      </c>
      <c r="F1706" t="s">
        <v>8</v>
      </c>
      <c r="G1706" s="13" t="s">
        <v>8</v>
      </c>
      <c r="H1706" s="15" t="s">
        <v>8</v>
      </c>
      <c r="I1706" t="s">
        <v>8</v>
      </c>
      <c r="J1706" t="s">
        <v>42</v>
      </c>
      <c r="K1706" t="s">
        <v>16</v>
      </c>
      <c r="L1706" t="s">
        <v>17</v>
      </c>
    </row>
    <row r="1707" spans="1:12">
      <c r="A1707" t="s">
        <v>7</v>
      </c>
      <c r="B1707" t="s">
        <v>51</v>
      </c>
      <c r="C1707" t="s">
        <v>8</v>
      </c>
      <c r="D1707" t="s">
        <v>27</v>
      </c>
      <c r="E1707" t="s">
        <v>21</v>
      </c>
      <c r="F1707" t="s">
        <v>66</v>
      </c>
      <c r="G1707" s="13">
        <v>57</v>
      </c>
      <c r="H1707" s="15">
        <v>91.712999999999994</v>
      </c>
      <c r="I1707" t="s">
        <v>30</v>
      </c>
      <c r="J1707" t="s">
        <v>31</v>
      </c>
      <c r="K1707" t="s">
        <v>25</v>
      </c>
      <c r="L1707" t="s">
        <v>17</v>
      </c>
    </row>
    <row r="1708" spans="1:12">
      <c r="A1708" t="s">
        <v>39</v>
      </c>
      <c r="B1708" t="s">
        <v>9</v>
      </c>
      <c r="C1708" t="s">
        <v>67</v>
      </c>
      <c r="D1708" t="s">
        <v>11</v>
      </c>
      <c r="E1708" t="s">
        <v>21</v>
      </c>
      <c r="F1708" t="s">
        <v>66</v>
      </c>
      <c r="G1708" s="13">
        <v>32</v>
      </c>
      <c r="H1708" s="15">
        <v>51.488</v>
      </c>
      <c r="I1708" t="s">
        <v>52</v>
      </c>
      <c r="J1708" t="s">
        <v>31</v>
      </c>
      <c r="K1708" t="s">
        <v>25</v>
      </c>
      <c r="L1708" t="s">
        <v>17</v>
      </c>
    </row>
    <row r="1709" spans="1:12">
      <c r="A1709" t="s">
        <v>39</v>
      </c>
      <c r="B1709" t="s">
        <v>55</v>
      </c>
      <c r="C1709" t="s">
        <v>8</v>
      </c>
      <c r="D1709" t="s">
        <v>27</v>
      </c>
      <c r="E1709" t="s">
        <v>35</v>
      </c>
      <c r="F1709" t="s">
        <v>66</v>
      </c>
      <c r="G1709" s="13">
        <v>48</v>
      </c>
      <c r="H1709" s="15">
        <v>77.231999999999999</v>
      </c>
      <c r="I1709" t="s">
        <v>37</v>
      </c>
      <c r="J1709" t="s">
        <v>15</v>
      </c>
      <c r="K1709" t="s">
        <v>25</v>
      </c>
      <c r="L1709" t="s">
        <v>43</v>
      </c>
    </row>
    <row r="1710" spans="1:12">
      <c r="A1710" t="s">
        <v>32</v>
      </c>
      <c r="B1710" t="s">
        <v>9</v>
      </c>
      <c r="C1710" t="s">
        <v>8</v>
      </c>
      <c r="D1710" t="s">
        <v>27</v>
      </c>
      <c r="E1710" t="s">
        <v>64</v>
      </c>
      <c r="F1710" t="s">
        <v>22</v>
      </c>
      <c r="G1710" s="13">
        <v>33</v>
      </c>
      <c r="H1710" s="15">
        <v>53.097000000000001</v>
      </c>
      <c r="I1710" t="s">
        <v>30</v>
      </c>
      <c r="J1710" t="s">
        <v>42</v>
      </c>
      <c r="K1710" t="s">
        <v>25</v>
      </c>
      <c r="L1710" t="s">
        <v>17</v>
      </c>
    </row>
    <row r="1711" spans="1:12">
      <c r="A1711" t="s">
        <v>26</v>
      </c>
      <c r="B1711" t="s">
        <v>9</v>
      </c>
      <c r="C1711" t="s">
        <v>46</v>
      </c>
      <c r="D1711" t="s">
        <v>20</v>
      </c>
      <c r="E1711" t="s">
        <v>45</v>
      </c>
      <c r="F1711" t="s">
        <v>44</v>
      </c>
      <c r="G1711" s="13">
        <v>2.1</v>
      </c>
      <c r="H1711" s="15">
        <v>3.3789000000000002</v>
      </c>
      <c r="I1711" t="s">
        <v>49</v>
      </c>
      <c r="J1711" t="s">
        <v>42</v>
      </c>
      <c r="K1711" t="s">
        <v>16</v>
      </c>
      <c r="L1711" t="s">
        <v>43</v>
      </c>
    </row>
    <row r="1712" spans="1:12">
      <c r="A1712" t="s">
        <v>39</v>
      </c>
      <c r="B1712" t="s">
        <v>9</v>
      </c>
      <c r="C1712" t="s">
        <v>59</v>
      </c>
      <c r="D1712" t="s">
        <v>41</v>
      </c>
      <c r="E1712" t="s">
        <v>21</v>
      </c>
      <c r="F1712" t="s">
        <v>66</v>
      </c>
      <c r="G1712" s="13">
        <v>35</v>
      </c>
      <c r="H1712" s="15">
        <v>56.314999999999998</v>
      </c>
      <c r="I1712" t="s">
        <v>30</v>
      </c>
      <c r="J1712" t="s">
        <v>15</v>
      </c>
      <c r="K1712" t="s">
        <v>25</v>
      </c>
      <c r="L1712" t="s">
        <v>17</v>
      </c>
    </row>
    <row r="1713" spans="1:12">
      <c r="A1713" t="s">
        <v>32</v>
      </c>
      <c r="B1713" t="s">
        <v>9</v>
      </c>
      <c r="C1713" t="s">
        <v>46</v>
      </c>
      <c r="D1713" t="s">
        <v>11</v>
      </c>
      <c r="E1713" t="s">
        <v>45</v>
      </c>
      <c r="F1713" t="s">
        <v>44</v>
      </c>
      <c r="G1713" s="13">
        <v>1.2</v>
      </c>
      <c r="H1713" s="15">
        <v>1.9307999999999998</v>
      </c>
      <c r="I1713" t="s">
        <v>23</v>
      </c>
      <c r="J1713" t="s">
        <v>31</v>
      </c>
      <c r="K1713" t="s">
        <v>25</v>
      </c>
      <c r="L1713" t="s">
        <v>43</v>
      </c>
    </row>
    <row r="1714" spans="1:12">
      <c r="A1714" t="s">
        <v>18</v>
      </c>
      <c r="B1714" t="s">
        <v>51</v>
      </c>
      <c r="C1714" t="s">
        <v>8</v>
      </c>
      <c r="D1714" t="s">
        <v>27</v>
      </c>
      <c r="E1714" t="s">
        <v>28</v>
      </c>
      <c r="F1714" t="s">
        <v>22</v>
      </c>
      <c r="G1714" s="13">
        <v>5</v>
      </c>
      <c r="H1714" s="15">
        <v>8.0449999999999999</v>
      </c>
      <c r="I1714" t="s">
        <v>75</v>
      </c>
      <c r="J1714" t="s">
        <v>42</v>
      </c>
      <c r="K1714" t="s">
        <v>25</v>
      </c>
      <c r="L1714" t="s">
        <v>43</v>
      </c>
    </row>
    <row r="1715" spans="1:12">
      <c r="A1715" t="s">
        <v>26</v>
      </c>
      <c r="B1715" t="s">
        <v>9</v>
      </c>
      <c r="C1715" t="s">
        <v>97</v>
      </c>
      <c r="D1715" t="s">
        <v>11</v>
      </c>
      <c r="E1715" t="s">
        <v>21</v>
      </c>
      <c r="F1715" t="s">
        <v>22</v>
      </c>
      <c r="G1715" s="13">
        <v>15</v>
      </c>
      <c r="H1715" s="15">
        <v>24.134999999999998</v>
      </c>
      <c r="I1715" t="s">
        <v>30</v>
      </c>
      <c r="J1715" t="s">
        <v>31</v>
      </c>
      <c r="K1715" t="s">
        <v>25</v>
      </c>
      <c r="L1715" t="s">
        <v>17</v>
      </c>
    </row>
    <row r="1716" spans="1:12">
      <c r="A1716" t="s">
        <v>7</v>
      </c>
      <c r="B1716" t="s">
        <v>9</v>
      </c>
      <c r="C1716" t="s">
        <v>71</v>
      </c>
      <c r="D1716" t="s">
        <v>41</v>
      </c>
      <c r="E1716" t="s">
        <v>28</v>
      </c>
      <c r="F1716" t="s">
        <v>66</v>
      </c>
      <c r="G1716" s="13">
        <v>4</v>
      </c>
      <c r="H1716" s="15">
        <v>6.4359999999999999</v>
      </c>
      <c r="I1716" t="s">
        <v>49</v>
      </c>
      <c r="J1716" t="s">
        <v>15</v>
      </c>
      <c r="K1716" t="s">
        <v>25</v>
      </c>
      <c r="L1716" t="s">
        <v>17</v>
      </c>
    </row>
    <row r="1717" spans="1:12">
      <c r="A1717" t="s">
        <v>58</v>
      </c>
      <c r="B1717" t="s">
        <v>9</v>
      </c>
      <c r="C1717" t="s">
        <v>67</v>
      </c>
      <c r="D1717" t="s">
        <v>41</v>
      </c>
      <c r="E1717" t="s">
        <v>21</v>
      </c>
      <c r="F1717" t="s">
        <v>13</v>
      </c>
      <c r="G1717" s="13">
        <v>15</v>
      </c>
      <c r="H1717" s="15">
        <v>24.134999999999998</v>
      </c>
      <c r="I1717" t="s">
        <v>30</v>
      </c>
      <c r="J1717" t="s">
        <v>42</v>
      </c>
      <c r="K1717" t="s">
        <v>16</v>
      </c>
      <c r="L1717" t="s">
        <v>43</v>
      </c>
    </row>
    <row r="1718" spans="1:12">
      <c r="A1718" t="s">
        <v>32</v>
      </c>
      <c r="B1718" t="s">
        <v>9</v>
      </c>
      <c r="C1718" t="s">
        <v>46</v>
      </c>
      <c r="D1718" t="s">
        <v>41</v>
      </c>
      <c r="E1718" t="s">
        <v>21</v>
      </c>
      <c r="F1718" t="s">
        <v>66</v>
      </c>
      <c r="G1718" s="13">
        <v>40</v>
      </c>
      <c r="H1718" s="15">
        <v>64.36</v>
      </c>
      <c r="I1718" t="s">
        <v>52</v>
      </c>
      <c r="J1718" t="s">
        <v>38</v>
      </c>
      <c r="K1718" t="s">
        <v>25</v>
      </c>
      <c r="L1718" t="s">
        <v>17</v>
      </c>
    </row>
    <row r="1719" spans="1:12">
      <c r="A1719" t="s">
        <v>32</v>
      </c>
      <c r="B1719" t="s">
        <v>9</v>
      </c>
      <c r="C1719" t="s">
        <v>83</v>
      </c>
      <c r="D1719" t="s">
        <v>47</v>
      </c>
      <c r="E1719" t="s">
        <v>33</v>
      </c>
      <c r="F1719" t="s">
        <v>44</v>
      </c>
      <c r="G1719" s="13">
        <v>3</v>
      </c>
      <c r="H1719" s="15">
        <v>4.827</v>
      </c>
      <c r="I1719" t="s">
        <v>14</v>
      </c>
      <c r="J1719" t="s">
        <v>31</v>
      </c>
      <c r="K1719" t="s">
        <v>25</v>
      </c>
      <c r="L1719" t="s">
        <v>17</v>
      </c>
    </row>
    <row r="1720" spans="1:12">
      <c r="A1720" t="s">
        <v>32</v>
      </c>
      <c r="B1720" t="s">
        <v>9</v>
      </c>
      <c r="C1720" t="s">
        <v>40</v>
      </c>
      <c r="D1720" t="s">
        <v>11</v>
      </c>
      <c r="E1720" t="s">
        <v>45</v>
      </c>
      <c r="F1720" t="s">
        <v>44</v>
      </c>
      <c r="G1720" s="13">
        <v>2.2999999999999998</v>
      </c>
      <c r="H1720" s="15">
        <v>3.7006999999999999</v>
      </c>
      <c r="I1720" t="s">
        <v>14</v>
      </c>
      <c r="J1720" t="s">
        <v>38</v>
      </c>
      <c r="K1720" t="s">
        <v>25</v>
      </c>
      <c r="L1720" t="s">
        <v>43</v>
      </c>
    </row>
    <row r="1721" spans="1:12">
      <c r="A1721" t="s">
        <v>32</v>
      </c>
      <c r="B1721" t="s">
        <v>51</v>
      </c>
      <c r="C1721" t="s">
        <v>8</v>
      </c>
      <c r="D1721" t="s">
        <v>11</v>
      </c>
      <c r="E1721" t="s">
        <v>64</v>
      </c>
      <c r="F1721" t="s">
        <v>22</v>
      </c>
      <c r="G1721" s="13">
        <v>3</v>
      </c>
      <c r="H1721" s="15">
        <v>4.827</v>
      </c>
      <c r="I1721" t="s">
        <v>14</v>
      </c>
      <c r="J1721" t="s">
        <v>42</v>
      </c>
      <c r="K1721" t="s">
        <v>25</v>
      </c>
      <c r="L1721" t="s">
        <v>43</v>
      </c>
    </row>
    <row r="1722" spans="1:12">
      <c r="A1722" t="s">
        <v>39</v>
      </c>
      <c r="B1722" t="s">
        <v>9</v>
      </c>
      <c r="C1722" t="s">
        <v>60</v>
      </c>
      <c r="D1722" t="s">
        <v>20</v>
      </c>
      <c r="E1722" t="s">
        <v>28</v>
      </c>
      <c r="F1722" t="s">
        <v>66</v>
      </c>
      <c r="G1722" s="13">
        <v>64</v>
      </c>
      <c r="H1722" s="15">
        <v>102.976</v>
      </c>
      <c r="I1722" t="s">
        <v>52</v>
      </c>
      <c r="J1722" t="s">
        <v>42</v>
      </c>
      <c r="K1722" t="s">
        <v>25</v>
      </c>
      <c r="L1722" t="s">
        <v>43</v>
      </c>
    </row>
    <row r="1723" spans="1:12">
      <c r="A1723" t="s">
        <v>7</v>
      </c>
      <c r="B1723" t="s">
        <v>9</v>
      </c>
      <c r="C1723" t="s">
        <v>10</v>
      </c>
      <c r="D1723" t="s">
        <v>11</v>
      </c>
      <c r="E1723" t="s">
        <v>21</v>
      </c>
      <c r="F1723" t="s">
        <v>36</v>
      </c>
      <c r="G1723" s="13">
        <v>8</v>
      </c>
      <c r="H1723" s="15">
        <v>12.872</v>
      </c>
      <c r="I1723" t="s">
        <v>37</v>
      </c>
      <c r="J1723" t="s">
        <v>31</v>
      </c>
      <c r="K1723" t="s">
        <v>25</v>
      </c>
      <c r="L1723" t="s">
        <v>17</v>
      </c>
    </row>
    <row r="1724" spans="1:12">
      <c r="A1724" t="s">
        <v>39</v>
      </c>
      <c r="B1724" t="s">
        <v>9</v>
      </c>
      <c r="C1724" t="s">
        <v>50</v>
      </c>
      <c r="D1724" t="s">
        <v>11</v>
      </c>
      <c r="E1724" t="s">
        <v>21</v>
      </c>
      <c r="F1724" t="s">
        <v>22</v>
      </c>
      <c r="G1724" s="13">
        <v>19</v>
      </c>
      <c r="H1724" s="15">
        <v>30.570999999999998</v>
      </c>
      <c r="I1724" t="s">
        <v>30</v>
      </c>
      <c r="J1724" t="s">
        <v>15</v>
      </c>
      <c r="K1724" t="s">
        <v>25</v>
      </c>
      <c r="L1724" t="s">
        <v>17</v>
      </c>
    </row>
    <row r="1725" spans="1:12">
      <c r="A1725" t="s">
        <v>26</v>
      </c>
      <c r="B1725" t="s">
        <v>9</v>
      </c>
      <c r="C1725" t="s">
        <v>78</v>
      </c>
      <c r="D1725" t="s">
        <v>27</v>
      </c>
      <c r="E1725" t="s">
        <v>28</v>
      </c>
      <c r="F1725" t="s">
        <v>29</v>
      </c>
      <c r="G1725" s="13">
        <v>47</v>
      </c>
      <c r="H1725" s="15">
        <v>75.623000000000005</v>
      </c>
      <c r="I1725" t="s">
        <v>30</v>
      </c>
      <c r="J1725" t="s">
        <v>38</v>
      </c>
      <c r="K1725" t="s">
        <v>25</v>
      </c>
      <c r="L1725" t="s">
        <v>17</v>
      </c>
    </row>
    <row r="1726" spans="1:12">
      <c r="A1726" t="s">
        <v>39</v>
      </c>
      <c r="B1726" t="s">
        <v>51</v>
      </c>
      <c r="C1726" t="s">
        <v>8</v>
      </c>
      <c r="D1726" t="s">
        <v>27</v>
      </c>
      <c r="E1726" t="s">
        <v>64</v>
      </c>
      <c r="F1726" t="s">
        <v>22</v>
      </c>
      <c r="G1726" s="13">
        <v>18</v>
      </c>
      <c r="H1726" s="15">
        <v>28.962</v>
      </c>
      <c r="I1726" t="s">
        <v>30</v>
      </c>
      <c r="J1726" t="s">
        <v>15</v>
      </c>
      <c r="K1726" t="s">
        <v>25</v>
      </c>
      <c r="L1726" t="s">
        <v>43</v>
      </c>
    </row>
    <row r="1727" spans="1:12">
      <c r="A1727" t="s">
        <v>18</v>
      </c>
      <c r="B1727" t="s">
        <v>9</v>
      </c>
      <c r="C1727" t="s">
        <v>65</v>
      </c>
      <c r="D1727" t="s">
        <v>11</v>
      </c>
      <c r="E1727" t="s">
        <v>21</v>
      </c>
      <c r="F1727" t="s">
        <v>66</v>
      </c>
      <c r="G1727" s="13">
        <v>8</v>
      </c>
      <c r="H1727" s="15">
        <v>12.872</v>
      </c>
      <c r="I1727" t="s">
        <v>49</v>
      </c>
      <c r="J1727" t="s">
        <v>24</v>
      </c>
      <c r="K1727" t="s">
        <v>25</v>
      </c>
      <c r="L1727" t="s">
        <v>17</v>
      </c>
    </row>
    <row r="1728" spans="1:12">
      <c r="A1728" t="s">
        <v>7</v>
      </c>
      <c r="B1728" t="s">
        <v>51</v>
      </c>
      <c r="C1728" t="s">
        <v>8</v>
      </c>
      <c r="D1728" t="s">
        <v>47</v>
      </c>
      <c r="E1728" t="s">
        <v>28</v>
      </c>
      <c r="F1728" t="s">
        <v>8</v>
      </c>
      <c r="G1728" s="13">
        <v>8</v>
      </c>
      <c r="H1728" s="15">
        <v>12.872</v>
      </c>
      <c r="I1728" t="s">
        <v>30</v>
      </c>
      <c r="J1728" t="s">
        <v>15</v>
      </c>
      <c r="K1728" t="s">
        <v>16</v>
      </c>
      <c r="L1728" t="s">
        <v>43</v>
      </c>
    </row>
    <row r="1729" spans="1:12">
      <c r="A1729" t="s">
        <v>18</v>
      </c>
      <c r="B1729" t="s">
        <v>9</v>
      </c>
      <c r="C1729" t="s">
        <v>78</v>
      </c>
      <c r="D1729" t="s">
        <v>27</v>
      </c>
      <c r="E1729" t="s">
        <v>28</v>
      </c>
      <c r="F1729" t="s">
        <v>22</v>
      </c>
      <c r="G1729" s="13">
        <v>15</v>
      </c>
      <c r="H1729" s="15">
        <v>24.134999999999998</v>
      </c>
      <c r="I1729" t="s">
        <v>88</v>
      </c>
      <c r="J1729" t="s">
        <v>15</v>
      </c>
      <c r="K1729" t="s">
        <v>25</v>
      </c>
      <c r="L1729" t="s">
        <v>17</v>
      </c>
    </row>
    <row r="1730" spans="1:12">
      <c r="A1730" t="s">
        <v>39</v>
      </c>
      <c r="B1730" t="s">
        <v>51</v>
      </c>
      <c r="C1730" t="s">
        <v>8</v>
      </c>
      <c r="D1730" t="s">
        <v>27</v>
      </c>
      <c r="E1730" t="s">
        <v>35</v>
      </c>
      <c r="F1730" t="s">
        <v>13</v>
      </c>
      <c r="G1730" s="13">
        <v>12</v>
      </c>
      <c r="H1730" s="15">
        <v>19.308</v>
      </c>
      <c r="I1730" t="s">
        <v>30</v>
      </c>
      <c r="J1730" t="s">
        <v>15</v>
      </c>
      <c r="K1730" t="s">
        <v>25</v>
      </c>
      <c r="L1730" t="s">
        <v>43</v>
      </c>
    </row>
    <row r="1731" spans="1:12">
      <c r="A1731" t="s">
        <v>7</v>
      </c>
      <c r="B1731" t="s">
        <v>51</v>
      </c>
      <c r="C1731" t="s">
        <v>8</v>
      </c>
      <c r="D1731" t="s">
        <v>11</v>
      </c>
      <c r="E1731" t="s">
        <v>28</v>
      </c>
      <c r="F1731" t="s">
        <v>66</v>
      </c>
      <c r="G1731" s="13">
        <v>45</v>
      </c>
      <c r="H1731" s="15">
        <v>72.405000000000001</v>
      </c>
      <c r="I1731" t="s">
        <v>49</v>
      </c>
      <c r="J1731" t="s">
        <v>15</v>
      </c>
      <c r="K1731" t="s">
        <v>25</v>
      </c>
      <c r="L1731" t="s">
        <v>43</v>
      </c>
    </row>
    <row r="1732" spans="1:12">
      <c r="A1732" t="s">
        <v>26</v>
      </c>
      <c r="B1732" t="s">
        <v>19</v>
      </c>
      <c r="C1732" t="s">
        <v>8</v>
      </c>
      <c r="D1732" t="s">
        <v>41</v>
      </c>
      <c r="E1732" t="s">
        <v>12</v>
      </c>
      <c r="F1732" t="s">
        <v>66</v>
      </c>
      <c r="G1732" s="13">
        <v>58</v>
      </c>
      <c r="H1732" s="15">
        <v>93.322000000000003</v>
      </c>
      <c r="I1732" t="s">
        <v>37</v>
      </c>
      <c r="J1732" t="s">
        <v>15</v>
      </c>
      <c r="K1732" t="s">
        <v>25</v>
      </c>
      <c r="L1732" t="s">
        <v>17</v>
      </c>
    </row>
    <row r="1733" spans="1:12">
      <c r="A1733" t="s">
        <v>32</v>
      </c>
      <c r="B1733" t="s">
        <v>9</v>
      </c>
      <c r="C1733" t="s">
        <v>83</v>
      </c>
      <c r="D1733" t="s">
        <v>72</v>
      </c>
      <c r="E1733" t="s">
        <v>64</v>
      </c>
      <c r="F1733" t="s">
        <v>13</v>
      </c>
      <c r="G1733" s="13">
        <v>49</v>
      </c>
      <c r="H1733" s="15">
        <v>78.840999999999994</v>
      </c>
      <c r="I1733" t="s">
        <v>30</v>
      </c>
      <c r="J1733" t="s">
        <v>15</v>
      </c>
      <c r="K1733" t="s">
        <v>25</v>
      </c>
      <c r="L1733" t="s">
        <v>17</v>
      </c>
    </row>
    <row r="1734" spans="1:12">
      <c r="A1734" t="s">
        <v>32</v>
      </c>
      <c r="B1734" t="s">
        <v>9</v>
      </c>
      <c r="C1734" t="s">
        <v>77</v>
      </c>
      <c r="D1734" t="s">
        <v>11</v>
      </c>
      <c r="E1734" t="s">
        <v>21</v>
      </c>
      <c r="F1734" t="s">
        <v>44</v>
      </c>
      <c r="G1734" s="13">
        <v>15</v>
      </c>
      <c r="H1734" s="15">
        <v>24.134999999999998</v>
      </c>
      <c r="I1734" t="s">
        <v>37</v>
      </c>
      <c r="J1734" t="s">
        <v>24</v>
      </c>
      <c r="K1734" t="s">
        <v>25</v>
      </c>
      <c r="L1734" t="s">
        <v>82</v>
      </c>
    </row>
    <row r="1735" spans="1:12">
      <c r="A1735" t="s">
        <v>58</v>
      </c>
      <c r="B1735" t="s">
        <v>57</v>
      </c>
      <c r="C1735" t="s">
        <v>8</v>
      </c>
      <c r="D1735" t="s">
        <v>11</v>
      </c>
      <c r="E1735" t="s">
        <v>21</v>
      </c>
      <c r="F1735" t="s">
        <v>22</v>
      </c>
      <c r="G1735" s="13">
        <v>5</v>
      </c>
      <c r="H1735" s="15">
        <v>8.0449999999999999</v>
      </c>
      <c r="I1735" t="s">
        <v>14</v>
      </c>
      <c r="J1735" t="s">
        <v>42</v>
      </c>
      <c r="K1735" t="s">
        <v>16</v>
      </c>
      <c r="L1735" t="s">
        <v>43</v>
      </c>
    </row>
    <row r="1736" spans="1:12">
      <c r="A1736" t="s">
        <v>58</v>
      </c>
      <c r="B1736" t="s">
        <v>51</v>
      </c>
      <c r="C1736" t="s">
        <v>8</v>
      </c>
      <c r="D1736" t="s">
        <v>27</v>
      </c>
      <c r="E1736" t="s">
        <v>28</v>
      </c>
      <c r="F1736" t="s">
        <v>66</v>
      </c>
      <c r="G1736" s="13">
        <v>10</v>
      </c>
      <c r="H1736" s="15">
        <v>16.09</v>
      </c>
      <c r="I1736" t="s">
        <v>37</v>
      </c>
      <c r="J1736" t="s">
        <v>15</v>
      </c>
      <c r="K1736" t="s">
        <v>16</v>
      </c>
      <c r="L1736" t="s">
        <v>43</v>
      </c>
    </row>
    <row r="1737" spans="1:12">
      <c r="A1737" t="s">
        <v>18</v>
      </c>
      <c r="B1737" t="s">
        <v>57</v>
      </c>
      <c r="C1737" t="s">
        <v>8</v>
      </c>
      <c r="D1737" t="s">
        <v>11</v>
      </c>
      <c r="E1737" t="s">
        <v>12</v>
      </c>
      <c r="F1737" t="s">
        <v>66</v>
      </c>
      <c r="G1737" s="13">
        <v>29</v>
      </c>
      <c r="H1737" s="15">
        <v>46.661000000000001</v>
      </c>
      <c r="I1737" t="s">
        <v>37</v>
      </c>
      <c r="J1737" t="s">
        <v>15</v>
      </c>
      <c r="K1737" t="s">
        <v>25</v>
      </c>
      <c r="L1737" t="s">
        <v>43</v>
      </c>
    </row>
    <row r="1738" spans="1:12">
      <c r="A1738" t="s">
        <v>18</v>
      </c>
      <c r="B1738" t="s">
        <v>9</v>
      </c>
      <c r="C1738" t="s">
        <v>77</v>
      </c>
      <c r="D1738" t="s">
        <v>11</v>
      </c>
      <c r="E1738" t="s">
        <v>21</v>
      </c>
      <c r="F1738" t="s">
        <v>36</v>
      </c>
      <c r="G1738" s="13">
        <v>7</v>
      </c>
      <c r="H1738" s="15">
        <v>11.263</v>
      </c>
      <c r="I1738" t="s">
        <v>37</v>
      </c>
      <c r="J1738" t="s">
        <v>42</v>
      </c>
      <c r="K1738" t="s">
        <v>25</v>
      </c>
      <c r="L1738" t="s">
        <v>82</v>
      </c>
    </row>
    <row r="1739" spans="1:12">
      <c r="A1739" t="s">
        <v>26</v>
      </c>
      <c r="B1739" t="s">
        <v>9</v>
      </c>
      <c r="C1739" t="s">
        <v>10</v>
      </c>
      <c r="D1739" t="s">
        <v>41</v>
      </c>
      <c r="E1739" t="s">
        <v>12</v>
      </c>
      <c r="F1739" t="s">
        <v>36</v>
      </c>
      <c r="G1739" s="13">
        <v>3</v>
      </c>
      <c r="H1739" s="15">
        <v>4.827</v>
      </c>
      <c r="I1739" t="s">
        <v>37</v>
      </c>
      <c r="J1739" t="s">
        <v>42</v>
      </c>
      <c r="K1739" t="s">
        <v>25</v>
      </c>
      <c r="L1739" t="s">
        <v>17</v>
      </c>
    </row>
    <row r="1740" spans="1:12">
      <c r="A1740" t="s">
        <v>8</v>
      </c>
      <c r="B1740" t="s">
        <v>8</v>
      </c>
      <c r="C1740" t="s">
        <v>8</v>
      </c>
      <c r="D1740" t="s">
        <v>8</v>
      </c>
      <c r="E1740" t="s">
        <v>8</v>
      </c>
      <c r="F1740" t="s">
        <v>8</v>
      </c>
      <c r="G1740" s="13" t="s">
        <v>8</v>
      </c>
      <c r="H1740" s="15" t="s">
        <v>8</v>
      </c>
      <c r="I1740" t="s">
        <v>8</v>
      </c>
      <c r="J1740" t="s">
        <v>38</v>
      </c>
      <c r="K1740" t="s">
        <v>16</v>
      </c>
      <c r="L1740" t="s">
        <v>17</v>
      </c>
    </row>
    <row r="1741" spans="1:12">
      <c r="A1741" t="s">
        <v>39</v>
      </c>
      <c r="B1741" t="s">
        <v>9</v>
      </c>
      <c r="C1741" t="s">
        <v>91</v>
      </c>
      <c r="D1741" t="s">
        <v>11</v>
      </c>
      <c r="E1741" t="s">
        <v>12</v>
      </c>
      <c r="F1741" t="s">
        <v>36</v>
      </c>
      <c r="G1741" s="13">
        <v>1</v>
      </c>
      <c r="H1741" s="15">
        <v>1.609</v>
      </c>
      <c r="I1741" t="s">
        <v>23</v>
      </c>
      <c r="J1741" t="s">
        <v>42</v>
      </c>
      <c r="K1741" t="s">
        <v>25</v>
      </c>
      <c r="L1741" t="s">
        <v>43</v>
      </c>
    </row>
    <row r="1742" spans="1:12">
      <c r="A1742" t="s">
        <v>7</v>
      </c>
      <c r="B1742" t="s">
        <v>51</v>
      </c>
      <c r="C1742" t="s">
        <v>8</v>
      </c>
      <c r="D1742" t="s">
        <v>11</v>
      </c>
      <c r="E1742" t="s">
        <v>45</v>
      </c>
      <c r="F1742" t="s">
        <v>66</v>
      </c>
      <c r="G1742" s="13">
        <v>99</v>
      </c>
      <c r="H1742" s="15">
        <v>159.291</v>
      </c>
      <c r="I1742" t="s">
        <v>30</v>
      </c>
      <c r="J1742" t="s">
        <v>15</v>
      </c>
      <c r="K1742" t="s">
        <v>25</v>
      </c>
      <c r="L1742" t="s">
        <v>43</v>
      </c>
    </row>
    <row r="1743" spans="1:12">
      <c r="A1743" t="s">
        <v>32</v>
      </c>
      <c r="B1743" t="s">
        <v>9</v>
      </c>
      <c r="C1743" t="s">
        <v>76</v>
      </c>
      <c r="D1743" t="s">
        <v>41</v>
      </c>
      <c r="E1743" t="s">
        <v>33</v>
      </c>
      <c r="F1743" t="s">
        <v>62</v>
      </c>
      <c r="G1743" s="13">
        <v>2</v>
      </c>
      <c r="H1743" s="15">
        <v>3.218</v>
      </c>
      <c r="I1743" t="s">
        <v>37</v>
      </c>
      <c r="J1743" t="s">
        <v>15</v>
      </c>
      <c r="K1743" t="s">
        <v>25</v>
      </c>
      <c r="L1743" t="s">
        <v>43</v>
      </c>
    </row>
    <row r="1744" spans="1:12">
      <c r="A1744" t="s">
        <v>32</v>
      </c>
      <c r="B1744" t="s">
        <v>57</v>
      </c>
      <c r="C1744" t="s">
        <v>8</v>
      </c>
      <c r="D1744" t="s">
        <v>41</v>
      </c>
      <c r="E1744" t="s">
        <v>33</v>
      </c>
      <c r="F1744" t="s">
        <v>44</v>
      </c>
      <c r="G1744" s="13">
        <v>1</v>
      </c>
      <c r="H1744" s="15">
        <v>1.609</v>
      </c>
      <c r="I1744" t="s">
        <v>23</v>
      </c>
      <c r="J1744" t="s">
        <v>42</v>
      </c>
      <c r="K1744" t="s">
        <v>16</v>
      </c>
      <c r="L1744" t="s">
        <v>43</v>
      </c>
    </row>
    <row r="1745" spans="1:12">
      <c r="A1745" t="s">
        <v>18</v>
      </c>
      <c r="B1745" t="s">
        <v>9</v>
      </c>
      <c r="C1745" t="s">
        <v>60</v>
      </c>
      <c r="D1745" t="s">
        <v>47</v>
      </c>
      <c r="E1745" t="s">
        <v>21</v>
      </c>
      <c r="F1745" t="s">
        <v>44</v>
      </c>
      <c r="G1745" s="13">
        <v>1</v>
      </c>
      <c r="H1745" s="15">
        <v>1.609</v>
      </c>
      <c r="I1745" t="s">
        <v>23</v>
      </c>
      <c r="J1745" t="s">
        <v>24</v>
      </c>
      <c r="K1745" t="s">
        <v>16</v>
      </c>
      <c r="L1745" t="s">
        <v>43</v>
      </c>
    </row>
    <row r="1746" spans="1:12">
      <c r="A1746" t="s">
        <v>39</v>
      </c>
      <c r="B1746" t="s">
        <v>9</v>
      </c>
      <c r="C1746" t="s">
        <v>48</v>
      </c>
      <c r="D1746" t="s">
        <v>27</v>
      </c>
      <c r="E1746" t="s">
        <v>28</v>
      </c>
      <c r="F1746" t="s">
        <v>66</v>
      </c>
      <c r="G1746" s="13">
        <v>35</v>
      </c>
      <c r="H1746" s="15">
        <v>56.314999999999998</v>
      </c>
      <c r="I1746" t="s">
        <v>30</v>
      </c>
      <c r="J1746" t="s">
        <v>15</v>
      </c>
      <c r="K1746" t="s">
        <v>25</v>
      </c>
      <c r="L1746" t="s">
        <v>17</v>
      </c>
    </row>
    <row r="1747" spans="1:12">
      <c r="A1747" t="s">
        <v>18</v>
      </c>
      <c r="B1747" t="s">
        <v>9</v>
      </c>
      <c r="C1747" t="s">
        <v>65</v>
      </c>
      <c r="D1747" t="s">
        <v>27</v>
      </c>
      <c r="E1747" t="s">
        <v>21</v>
      </c>
      <c r="F1747" t="s">
        <v>13</v>
      </c>
      <c r="G1747" s="13">
        <v>15</v>
      </c>
      <c r="H1747" s="15">
        <v>24.134999999999998</v>
      </c>
      <c r="I1747" t="s">
        <v>30</v>
      </c>
      <c r="J1747" t="s">
        <v>15</v>
      </c>
      <c r="K1747" t="s">
        <v>25</v>
      </c>
      <c r="L1747" t="s">
        <v>17</v>
      </c>
    </row>
    <row r="1748" spans="1:12">
      <c r="A1748" t="s">
        <v>39</v>
      </c>
      <c r="B1748" t="s">
        <v>9</v>
      </c>
      <c r="C1748" t="s">
        <v>8</v>
      </c>
      <c r="D1748" t="s">
        <v>27</v>
      </c>
      <c r="E1748" t="s">
        <v>12</v>
      </c>
      <c r="F1748" t="s">
        <v>22</v>
      </c>
      <c r="G1748" s="13">
        <v>26</v>
      </c>
      <c r="H1748" s="15">
        <v>41.834000000000003</v>
      </c>
      <c r="I1748" t="s">
        <v>37</v>
      </c>
      <c r="J1748" t="s">
        <v>38</v>
      </c>
      <c r="K1748" t="s">
        <v>16</v>
      </c>
      <c r="L1748" t="s">
        <v>17</v>
      </c>
    </row>
    <row r="1749" spans="1:12">
      <c r="A1749" t="s">
        <v>32</v>
      </c>
      <c r="B1749" t="s">
        <v>9</v>
      </c>
      <c r="C1749" t="s">
        <v>8</v>
      </c>
      <c r="D1749" t="s">
        <v>27</v>
      </c>
      <c r="E1749" t="s">
        <v>12</v>
      </c>
      <c r="F1749" t="s">
        <v>22</v>
      </c>
      <c r="G1749" s="13">
        <v>10</v>
      </c>
      <c r="H1749" s="15">
        <v>16.09</v>
      </c>
      <c r="I1749" t="s">
        <v>14</v>
      </c>
      <c r="J1749" t="s">
        <v>42</v>
      </c>
      <c r="K1749" t="s">
        <v>25</v>
      </c>
      <c r="L1749" t="s">
        <v>43</v>
      </c>
    </row>
    <row r="1750" spans="1:12">
      <c r="A1750" t="s">
        <v>7</v>
      </c>
      <c r="B1750" t="s">
        <v>9</v>
      </c>
      <c r="C1750" t="s">
        <v>65</v>
      </c>
      <c r="D1750" t="s">
        <v>27</v>
      </c>
      <c r="E1750" t="s">
        <v>28</v>
      </c>
      <c r="F1750" t="s">
        <v>66</v>
      </c>
      <c r="G1750" s="13">
        <v>40</v>
      </c>
      <c r="H1750" s="15">
        <v>64.36</v>
      </c>
      <c r="I1750" t="s">
        <v>37</v>
      </c>
      <c r="J1750" t="s">
        <v>42</v>
      </c>
      <c r="K1750" t="s">
        <v>25</v>
      </c>
      <c r="L1750" t="s">
        <v>17</v>
      </c>
    </row>
    <row r="1751" spans="1:12">
      <c r="A1751" t="s">
        <v>32</v>
      </c>
      <c r="B1751" t="s">
        <v>9</v>
      </c>
      <c r="C1751" t="s">
        <v>80</v>
      </c>
      <c r="D1751" t="s">
        <v>27</v>
      </c>
      <c r="E1751" t="s">
        <v>64</v>
      </c>
      <c r="F1751" t="s">
        <v>36</v>
      </c>
      <c r="G1751" s="13">
        <v>1.5</v>
      </c>
      <c r="H1751" s="15">
        <v>2.4135</v>
      </c>
      <c r="I1751" t="s">
        <v>23</v>
      </c>
      <c r="J1751" t="s">
        <v>15</v>
      </c>
      <c r="K1751" t="s">
        <v>16</v>
      </c>
      <c r="L1751" t="s">
        <v>17</v>
      </c>
    </row>
    <row r="1752" spans="1:12">
      <c r="A1752" t="s">
        <v>39</v>
      </c>
      <c r="B1752" t="s">
        <v>51</v>
      </c>
      <c r="C1752" t="s">
        <v>8</v>
      </c>
      <c r="D1752" t="s">
        <v>47</v>
      </c>
      <c r="E1752" t="s">
        <v>45</v>
      </c>
      <c r="F1752" t="s">
        <v>13</v>
      </c>
      <c r="G1752" s="13">
        <v>13</v>
      </c>
      <c r="H1752" s="15">
        <v>20.917000000000002</v>
      </c>
      <c r="I1752" t="s">
        <v>30</v>
      </c>
      <c r="J1752" t="s">
        <v>42</v>
      </c>
      <c r="K1752" t="s">
        <v>25</v>
      </c>
      <c r="L1752" t="s">
        <v>17</v>
      </c>
    </row>
    <row r="1753" spans="1:12">
      <c r="A1753" t="s">
        <v>18</v>
      </c>
      <c r="B1753" t="s">
        <v>9</v>
      </c>
      <c r="C1753" t="s">
        <v>65</v>
      </c>
      <c r="D1753" t="s">
        <v>41</v>
      </c>
      <c r="E1753" t="s">
        <v>28</v>
      </c>
      <c r="F1753" t="s">
        <v>29</v>
      </c>
      <c r="G1753" s="13">
        <v>30</v>
      </c>
      <c r="H1753" s="15">
        <v>48.269999999999996</v>
      </c>
      <c r="I1753" t="s">
        <v>30</v>
      </c>
      <c r="J1753" t="s">
        <v>31</v>
      </c>
      <c r="K1753" t="s">
        <v>25</v>
      </c>
      <c r="L1753" t="s">
        <v>17</v>
      </c>
    </row>
    <row r="1754" spans="1:12">
      <c r="A1754" t="s">
        <v>58</v>
      </c>
      <c r="B1754" t="s">
        <v>9</v>
      </c>
      <c r="C1754" t="s">
        <v>10</v>
      </c>
      <c r="D1754" t="s">
        <v>27</v>
      </c>
      <c r="E1754" t="s">
        <v>28</v>
      </c>
      <c r="F1754" t="s">
        <v>66</v>
      </c>
      <c r="G1754" s="13">
        <v>27</v>
      </c>
      <c r="H1754" s="15">
        <v>43.442999999999998</v>
      </c>
      <c r="I1754" t="s">
        <v>37</v>
      </c>
      <c r="J1754" t="s">
        <v>15</v>
      </c>
      <c r="K1754" t="s">
        <v>25</v>
      </c>
      <c r="L1754" t="s">
        <v>17</v>
      </c>
    </row>
    <row r="1755" spans="1:12">
      <c r="A1755" t="s">
        <v>39</v>
      </c>
      <c r="B1755" t="s">
        <v>9</v>
      </c>
      <c r="C1755" t="s">
        <v>50</v>
      </c>
      <c r="D1755" t="s">
        <v>41</v>
      </c>
      <c r="E1755" t="s">
        <v>12</v>
      </c>
      <c r="F1755" t="s">
        <v>66</v>
      </c>
      <c r="G1755" s="13">
        <v>13</v>
      </c>
      <c r="H1755" s="15">
        <v>20.917000000000002</v>
      </c>
      <c r="I1755" t="s">
        <v>49</v>
      </c>
      <c r="J1755" t="s">
        <v>31</v>
      </c>
      <c r="K1755" t="s">
        <v>25</v>
      </c>
      <c r="L1755" t="s">
        <v>17</v>
      </c>
    </row>
    <row r="1756" spans="1:12">
      <c r="A1756" t="s">
        <v>26</v>
      </c>
      <c r="B1756" t="s">
        <v>9</v>
      </c>
      <c r="C1756" t="s">
        <v>60</v>
      </c>
      <c r="D1756" t="s">
        <v>27</v>
      </c>
      <c r="E1756" t="s">
        <v>28</v>
      </c>
      <c r="F1756" t="s">
        <v>13</v>
      </c>
      <c r="G1756" s="13">
        <v>17</v>
      </c>
      <c r="H1756" s="15">
        <v>27.353000000000002</v>
      </c>
      <c r="I1756" t="s">
        <v>30</v>
      </c>
      <c r="J1756" t="s">
        <v>15</v>
      </c>
      <c r="K1756" t="s">
        <v>25</v>
      </c>
      <c r="L1756" t="s">
        <v>17</v>
      </c>
    </row>
    <row r="1757" spans="1:12">
      <c r="A1757" t="s">
        <v>18</v>
      </c>
      <c r="B1757" t="s">
        <v>9</v>
      </c>
      <c r="C1757" t="s">
        <v>56</v>
      </c>
      <c r="D1757" t="s">
        <v>11</v>
      </c>
      <c r="E1757" t="s">
        <v>64</v>
      </c>
      <c r="F1757" t="s">
        <v>36</v>
      </c>
      <c r="G1757" s="13">
        <v>1</v>
      </c>
      <c r="H1757" s="15">
        <v>1.609</v>
      </c>
      <c r="I1757" t="s">
        <v>54</v>
      </c>
      <c r="J1757" t="s">
        <v>38</v>
      </c>
      <c r="K1757" t="s">
        <v>16</v>
      </c>
      <c r="L1757" t="s">
        <v>17</v>
      </c>
    </row>
    <row r="1758" spans="1:12">
      <c r="A1758" t="s">
        <v>7</v>
      </c>
      <c r="B1758" t="s">
        <v>8</v>
      </c>
      <c r="C1758" t="s">
        <v>8</v>
      </c>
      <c r="D1758" t="s">
        <v>41</v>
      </c>
      <c r="E1758" t="s">
        <v>12</v>
      </c>
      <c r="F1758" t="s">
        <v>66</v>
      </c>
      <c r="G1758" s="13">
        <v>35</v>
      </c>
      <c r="H1758" s="15">
        <v>56.314999999999998</v>
      </c>
      <c r="I1758" t="s">
        <v>52</v>
      </c>
      <c r="J1758" t="s">
        <v>38</v>
      </c>
      <c r="K1758" t="s">
        <v>25</v>
      </c>
      <c r="L1758" t="s">
        <v>17</v>
      </c>
    </row>
    <row r="1759" spans="1:12">
      <c r="A1759" t="s">
        <v>39</v>
      </c>
      <c r="B1759" t="s">
        <v>9</v>
      </c>
      <c r="C1759" t="s">
        <v>67</v>
      </c>
      <c r="D1759" t="s">
        <v>41</v>
      </c>
      <c r="E1759" t="s">
        <v>28</v>
      </c>
      <c r="F1759" t="s">
        <v>22</v>
      </c>
      <c r="G1759" s="13">
        <v>1.5</v>
      </c>
      <c r="H1759" s="15">
        <v>2.4135</v>
      </c>
      <c r="I1759" t="s">
        <v>23</v>
      </c>
      <c r="J1759" t="s">
        <v>31</v>
      </c>
      <c r="K1759" t="s">
        <v>16</v>
      </c>
      <c r="L1759" t="s">
        <v>17</v>
      </c>
    </row>
    <row r="1760" spans="1:12">
      <c r="A1760" t="s">
        <v>7</v>
      </c>
      <c r="B1760" t="s">
        <v>51</v>
      </c>
      <c r="C1760" t="s">
        <v>8</v>
      </c>
      <c r="D1760" t="s">
        <v>41</v>
      </c>
      <c r="E1760" t="s">
        <v>28</v>
      </c>
      <c r="F1760" t="s">
        <v>22</v>
      </c>
      <c r="G1760" s="13">
        <v>8</v>
      </c>
      <c r="H1760" s="15">
        <v>12.872</v>
      </c>
      <c r="I1760" t="s">
        <v>37</v>
      </c>
      <c r="J1760" t="s">
        <v>38</v>
      </c>
      <c r="K1760" t="s">
        <v>16</v>
      </c>
      <c r="L1760" t="s">
        <v>17</v>
      </c>
    </row>
    <row r="1761" spans="1:12">
      <c r="A1761" t="s">
        <v>32</v>
      </c>
      <c r="B1761" t="s">
        <v>9</v>
      </c>
      <c r="C1761" t="s">
        <v>98</v>
      </c>
      <c r="D1761" t="s">
        <v>11</v>
      </c>
      <c r="E1761" t="s">
        <v>21</v>
      </c>
      <c r="F1761" t="s">
        <v>22</v>
      </c>
      <c r="G1761" s="13">
        <v>10</v>
      </c>
      <c r="H1761" s="15">
        <v>16.09</v>
      </c>
      <c r="I1761" t="s">
        <v>37</v>
      </c>
      <c r="J1761" t="s">
        <v>15</v>
      </c>
      <c r="K1761" t="s">
        <v>25</v>
      </c>
      <c r="L1761" t="s">
        <v>17</v>
      </c>
    </row>
    <row r="1762" spans="1:12">
      <c r="A1762" t="s">
        <v>18</v>
      </c>
      <c r="B1762" t="s">
        <v>9</v>
      </c>
      <c r="C1762" t="s">
        <v>77</v>
      </c>
      <c r="D1762" t="s">
        <v>41</v>
      </c>
      <c r="E1762" t="s">
        <v>21</v>
      </c>
      <c r="F1762" t="s">
        <v>22</v>
      </c>
      <c r="G1762" s="13">
        <v>18</v>
      </c>
      <c r="H1762" s="15">
        <v>28.962</v>
      </c>
      <c r="I1762" t="s">
        <v>37</v>
      </c>
      <c r="J1762" t="s">
        <v>15</v>
      </c>
      <c r="K1762" t="s">
        <v>25</v>
      </c>
      <c r="L1762" t="s">
        <v>82</v>
      </c>
    </row>
    <row r="1763" spans="1:12">
      <c r="A1763" t="s">
        <v>18</v>
      </c>
      <c r="B1763" t="s">
        <v>9</v>
      </c>
      <c r="C1763" t="s">
        <v>48</v>
      </c>
      <c r="D1763" t="s">
        <v>11</v>
      </c>
      <c r="E1763" t="s">
        <v>12</v>
      </c>
      <c r="F1763" t="s">
        <v>36</v>
      </c>
      <c r="G1763" s="13">
        <v>1.6</v>
      </c>
      <c r="H1763" s="15">
        <v>2.5744000000000002</v>
      </c>
      <c r="I1763" t="s">
        <v>23</v>
      </c>
      <c r="J1763" t="s">
        <v>31</v>
      </c>
      <c r="K1763" t="s">
        <v>25</v>
      </c>
      <c r="L1763" t="s">
        <v>17</v>
      </c>
    </row>
    <row r="1764" spans="1:12">
      <c r="A1764" t="s">
        <v>18</v>
      </c>
      <c r="B1764" t="s">
        <v>55</v>
      </c>
      <c r="C1764" t="s">
        <v>8</v>
      </c>
      <c r="D1764" t="s">
        <v>41</v>
      </c>
      <c r="E1764" t="s">
        <v>28</v>
      </c>
      <c r="F1764" t="s">
        <v>29</v>
      </c>
      <c r="G1764" s="13">
        <v>24</v>
      </c>
      <c r="H1764" s="15">
        <v>38.616</v>
      </c>
      <c r="I1764" t="s">
        <v>37</v>
      </c>
      <c r="J1764" t="s">
        <v>15</v>
      </c>
      <c r="K1764" t="s">
        <v>25</v>
      </c>
      <c r="L1764" t="s">
        <v>17</v>
      </c>
    </row>
    <row r="1765" spans="1:12">
      <c r="A1765" t="s">
        <v>39</v>
      </c>
      <c r="B1765" t="s">
        <v>51</v>
      </c>
      <c r="C1765" t="s">
        <v>8</v>
      </c>
      <c r="D1765" t="s">
        <v>27</v>
      </c>
      <c r="E1765" t="s">
        <v>28</v>
      </c>
      <c r="F1765" t="s">
        <v>22</v>
      </c>
      <c r="G1765" s="13">
        <v>28</v>
      </c>
      <c r="H1765" s="15">
        <v>45.052</v>
      </c>
      <c r="I1765" t="s">
        <v>37</v>
      </c>
      <c r="J1765" t="s">
        <v>31</v>
      </c>
      <c r="K1765" t="s">
        <v>25</v>
      </c>
      <c r="L1765" t="s">
        <v>43</v>
      </c>
    </row>
    <row r="1766" spans="1:12">
      <c r="A1766" t="s">
        <v>7</v>
      </c>
      <c r="B1766" t="s">
        <v>9</v>
      </c>
      <c r="C1766" t="s">
        <v>10</v>
      </c>
      <c r="D1766" t="s">
        <v>11</v>
      </c>
      <c r="E1766" t="s">
        <v>21</v>
      </c>
      <c r="F1766" t="s">
        <v>66</v>
      </c>
      <c r="G1766" s="13">
        <v>18</v>
      </c>
      <c r="H1766" s="15">
        <v>28.962</v>
      </c>
      <c r="I1766" t="s">
        <v>30</v>
      </c>
      <c r="J1766" t="s">
        <v>15</v>
      </c>
      <c r="K1766" t="s">
        <v>25</v>
      </c>
      <c r="L1766" t="s">
        <v>17</v>
      </c>
    </row>
    <row r="1767" spans="1:12">
      <c r="A1767" t="s">
        <v>39</v>
      </c>
      <c r="B1767" t="s">
        <v>9</v>
      </c>
      <c r="C1767" t="s">
        <v>50</v>
      </c>
      <c r="D1767" t="s">
        <v>41</v>
      </c>
      <c r="E1767" t="s">
        <v>64</v>
      </c>
      <c r="F1767" t="s">
        <v>66</v>
      </c>
      <c r="G1767" s="13">
        <v>3</v>
      </c>
      <c r="H1767" s="15">
        <v>4.827</v>
      </c>
      <c r="I1767" t="s">
        <v>23</v>
      </c>
      <c r="J1767" t="s">
        <v>38</v>
      </c>
      <c r="K1767" t="s">
        <v>16</v>
      </c>
      <c r="L1767" t="s">
        <v>17</v>
      </c>
    </row>
    <row r="1768" spans="1:12">
      <c r="A1768" t="s">
        <v>39</v>
      </c>
      <c r="B1768" t="s">
        <v>9</v>
      </c>
      <c r="C1768" t="s">
        <v>61</v>
      </c>
      <c r="D1768" t="s">
        <v>11</v>
      </c>
      <c r="E1768" t="s">
        <v>21</v>
      </c>
      <c r="F1768" t="s">
        <v>66</v>
      </c>
      <c r="G1768" s="13">
        <v>62</v>
      </c>
      <c r="H1768" s="15">
        <v>99.757999999999996</v>
      </c>
      <c r="I1768" t="s">
        <v>30</v>
      </c>
      <c r="J1768" t="s">
        <v>42</v>
      </c>
      <c r="K1768" t="s">
        <v>25</v>
      </c>
      <c r="L1768" t="s">
        <v>17</v>
      </c>
    </row>
    <row r="1769" spans="1:12">
      <c r="A1769" t="s">
        <v>18</v>
      </c>
      <c r="B1769" t="s">
        <v>51</v>
      </c>
      <c r="C1769" t="s">
        <v>8</v>
      </c>
      <c r="D1769" t="s">
        <v>11</v>
      </c>
      <c r="E1769" t="s">
        <v>12</v>
      </c>
      <c r="F1769" t="s">
        <v>29</v>
      </c>
      <c r="G1769" s="13">
        <v>22</v>
      </c>
      <c r="H1769" s="15">
        <v>35.397999999999996</v>
      </c>
      <c r="I1769" t="s">
        <v>30</v>
      </c>
      <c r="J1769" t="s">
        <v>38</v>
      </c>
      <c r="K1769" t="s">
        <v>16</v>
      </c>
      <c r="L1769" t="s">
        <v>17</v>
      </c>
    </row>
    <row r="1770" spans="1:12">
      <c r="A1770" t="s">
        <v>58</v>
      </c>
      <c r="B1770" t="s">
        <v>9</v>
      </c>
      <c r="C1770" t="s">
        <v>10</v>
      </c>
      <c r="D1770" t="s">
        <v>11</v>
      </c>
      <c r="E1770" t="s">
        <v>64</v>
      </c>
      <c r="F1770" t="s">
        <v>29</v>
      </c>
      <c r="G1770" s="13">
        <v>16</v>
      </c>
      <c r="H1770" s="15">
        <v>25.744</v>
      </c>
      <c r="I1770" t="s">
        <v>30</v>
      </c>
      <c r="J1770" t="s">
        <v>42</v>
      </c>
      <c r="K1770" t="s">
        <v>25</v>
      </c>
      <c r="L1770" t="s">
        <v>17</v>
      </c>
    </row>
    <row r="1771" spans="1:12">
      <c r="A1771" t="s">
        <v>26</v>
      </c>
      <c r="B1771" t="s">
        <v>9</v>
      </c>
      <c r="C1771" t="s">
        <v>97</v>
      </c>
      <c r="D1771" t="s">
        <v>11</v>
      </c>
      <c r="E1771" t="s">
        <v>21</v>
      </c>
      <c r="F1771" t="s">
        <v>22</v>
      </c>
      <c r="G1771" s="13">
        <v>13</v>
      </c>
      <c r="H1771" s="15">
        <v>20.917000000000002</v>
      </c>
      <c r="I1771" t="s">
        <v>88</v>
      </c>
      <c r="J1771" t="s">
        <v>42</v>
      </c>
      <c r="K1771" t="s">
        <v>25</v>
      </c>
      <c r="L1771" t="s">
        <v>17</v>
      </c>
    </row>
    <row r="1772" spans="1:12">
      <c r="A1772" t="s">
        <v>39</v>
      </c>
      <c r="B1772" t="s">
        <v>51</v>
      </c>
      <c r="C1772" t="s">
        <v>8</v>
      </c>
      <c r="D1772" t="s">
        <v>11</v>
      </c>
      <c r="E1772" t="s">
        <v>12</v>
      </c>
      <c r="F1772" t="s">
        <v>22</v>
      </c>
      <c r="G1772" s="13">
        <v>13.3</v>
      </c>
      <c r="H1772" s="15">
        <v>21.399699999999999</v>
      </c>
      <c r="I1772" t="s">
        <v>37</v>
      </c>
      <c r="J1772" t="s">
        <v>15</v>
      </c>
      <c r="K1772" t="s">
        <v>16</v>
      </c>
      <c r="L1772" t="s">
        <v>17</v>
      </c>
    </row>
    <row r="1773" spans="1:12">
      <c r="A1773" t="s">
        <v>7</v>
      </c>
      <c r="B1773" t="s">
        <v>9</v>
      </c>
      <c r="C1773" t="s">
        <v>8</v>
      </c>
      <c r="D1773" t="s">
        <v>11</v>
      </c>
      <c r="E1773" t="s">
        <v>21</v>
      </c>
      <c r="F1773" t="s">
        <v>66</v>
      </c>
      <c r="G1773" s="13">
        <v>54</v>
      </c>
      <c r="H1773" s="15">
        <v>86.885999999999996</v>
      </c>
      <c r="I1773" t="s">
        <v>52</v>
      </c>
      <c r="J1773" t="s">
        <v>15</v>
      </c>
      <c r="K1773" t="s">
        <v>16</v>
      </c>
      <c r="L1773" t="s">
        <v>17</v>
      </c>
    </row>
    <row r="1774" spans="1:12">
      <c r="A1774" t="s">
        <v>58</v>
      </c>
      <c r="B1774" t="s">
        <v>51</v>
      </c>
      <c r="C1774" t="s">
        <v>8</v>
      </c>
      <c r="D1774" t="s">
        <v>41</v>
      </c>
      <c r="E1774" t="s">
        <v>12</v>
      </c>
      <c r="F1774" t="s">
        <v>66</v>
      </c>
      <c r="G1774" s="13">
        <v>35</v>
      </c>
      <c r="H1774" s="15">
        <v>56.314999999999998</v>
      </c>
      <c r="I1774" t="s">
        <v>30</v>
      </c>
      <c r="J1774" t="s">
        <v>42</v>
      </c>
      <c r="K1774" t="s">
        <v>25</v>
      </c>
      <c r="L1774" t="s">
        <v>17</v>
      </c>
    </row>
    <row r="1775" spans="1:12">
      <c r="A1775" t="s">
        <v>26</v>
      </c>
      <c r="B1775" t="s">
        <v>9</v>
      </c>
      <c r="C1775" t="s">
        <v>10</v>
      </c>
      <c r="D1775" t="s">
        <v>11</v>
      </c>
      <c r="E1775" t="s">
        <v>12</v>
      </c>
      <c r="F1775" t="s">
        <v>36</v>
      </c>
      <c r="G1775" s="13">
        <v>3</v>
      </c>
      <c r="H1775" s="15">
        <v>4.827</v>
      </c>
      <c r="I1775" t="s">
        <v>30</v>
      </c>
      <c r="J1775" t="s">
        <v>42</v>
      </c>
      <c r="K1775" t="s">
        <v>25</v>
      </c>
      <c r="L1775" t="s">
        <v>17</v>
      </c>
    </row>
    <row r="1776" spans="1:12">
      <c r="A1776" t="s">
        <v>18</v>
      </c>
      <c r="B1776" t="s">
        <v>55</v>
      </c>
      <c r="C1776" t="s">
        <v>8</v>
      </c>
      <c r="D1776" t="s">
        <v>41</v>
      </c>
      <c r="E1776" t="s">
        <v>12</v>
      </c>
      <c r="F1776" t="s">
        <v>44</v>
      </c>
      <c r="G1776" s="13">
        <v>0.6</v>
      </c>
      <c r="H1776" s="15">
        <v>0.96539999999999992</v>
      </c>
      <c r="I1776" t="s">
        <v>23</v>
      </c>
      <c r="J1776" t="s">
        <v>31</v>
      </c>
      <c r="K1776" t="s">
        <v>25</v>
      </c>
      <c r="L1776" t="s">
        <v>43</v>
      </c>
    </row>
    <row r="1777" spans="1:12">
      <c r="A1777" t="s">
        <v>18</v>
      </c>
      <c r="B1777" t="s">
        <v>9</v>
      </c>
      <c r="C1777" t="s">
        <v>56</v>
      </c>
      <c r="D1777" t="s">
        <v>11</v>
      </c>
      <c r="E1777" t="s">
        <v>12</v>
      </c>
      <c r="F1777" t="s">
        <v>62</v>
      </c>
      <c r="G1777" s="13">
        <v>1</v>
      </c>
      <c r="H1777" s="15">
        <v>1.609</v>
      </c>
      <c r="I1777" t="s">
        <v>14</v>
      </c>
      <c r="J1777" t="s">
        <v>42</v>
      </c>
      <c r="K1777" t="s">
        <v>25</v>
      </c>
      <c r="L1777" t="s">
        <v>43</v>
      </c>
    </row>
    <row r="1778" spans="1:12">
      <c r="A1778" t="s">
        <v>39</v>
      </c>
      <c r="B1778" t="s">
        <v>9</v>
      </c>
      <c r="C1778" t="s">
        <v>70</v>
      </c>
      <c r="D1778" t="s">
        <v>20</v>
      </c>
      <c r="E1778" t="s">
        <v>21</v>
      </c>
      <c r="F1778" t="s">
        <v>36</v>
      </c>
      <c r="G1778" s="13" t="s">
        <v>8</v>
      </c>
      <c r="H1778" s="15" t="s">
        <v>8</v>
      </c>
      <c r="I1778" t="s">
        <v>23</v>
      </c>
      <c r="J1778" t="s">
        <v>24</v>
      </c>
      <c r="K1778" t="s">
        <v>25</v>
      </c>
      <c r="L1778" t="s">
        <v>17</v>
      </c>
    </row>
    <row r="1779" spans="1:12">
      <c r="A1779" t="s">
        <v>39</v>
      </c>
      <c r="B1779" t="s">
        <v>51</v>
      </c>
      <c r="C1779" t="s">
        <v>8</v>
      </c>
      <c r="D1779" t="s">
        <v>8</v>
      </c>
      <c r="E1779" t="s">
        <v>8</v>
      </c>
      <c r="F1779" t="s">
        <v>66</v>
      </c>
      <c r="G1779" s="13">
        <v>13.5</v>
      </c>
      <c r="H1779" s="15">
        <v>21.721499999999999</v>
      </c>
      <c r="I1779" t="s">
        <v>52</v>
      </c>
      <c r="J1779" t="s">
        <v>15</v>
      </c>
      <c r="K1779" t="s">
        <v>25</v>
      </c>
      <c r="L1779" t="s">
        <v>17</v>
      </c>
    </row>
    <row r="1780" spans="1:12">
      <c r="A1780" t="s">
        <v>26</v>
      </c>
      <c r="B1780" t="s">
        <v>9</v>
      </c>
      <c r="C1780" t="s">
        <v>10</v>
      </c>
      <c r="D1780" t="s">
        <v>41</v>
      </c>
      <c r="E1780" t="s">
        <v>35</v>
      </c>
      <c r="F1780" t="s">
        <v>66</v>
      </c>
      <c r="G1780" s="13">
        <v>75</v>
      </c>
      <c r="H1780" s="15">
        <v>120.675</v>
      </c>
      <c r="I1780" t="s">
        <v>30</v>
      </c>
      <c r="J1780" t="s">
        <v>38</v>
      </c>
      <c r="K1780" t="s">
        <v>25</v>
      </c>
      <c r="L1780" t="s">
        <v>17</v>
      </c>
    </row>
    <row r="1781" spans="1:12">
      <c r="A1781" t="s">
        <v>18</v>
      </c>
      <c r="B1781" t="s">
        <v>55</v>
      </c>
      <c r="C1781" t="s">
        <v>8</v>
      </c>
      <c r="D1781" t="s">
        <v>11</v>
      </c>
      <c r="E1781" t="s">
        <v>28</v>
      </c>
      <c r="F1781" t="s">
        <v>22</v>
      </c>
      <c r="G1781" s="13">
        <v>8</v>
      </c>
      <c r="H1781" s="15">
        <v>12.872</v>
      </c>
      <c r="I1781" t="s">
        <v>14</v>
      </c>
      <c r="J1781" t="s">
        <v>15</v>
      </c>
      <c r="K1781" t="s">
        <v>25</v>
      </c>
      <c r="L1781" t="s">
        <v>43</v>
      </c>
    </row>
    <row r="1782" spans="1:12">
      <c r="A1782" t="s">
        <v>39</v>
      </c>
      <c r="B1782" t="s">
        <v>9</v>
      </c>
      <c r="C1782" t="s">
        <v>8</v>
      </c>
      <c r="D1782" t="s">
        <v>11</v>
      </c>
      <c r="E1782" t="s">
        <v>64</v>
      </c>
      <c r="F1782" t="s">
        <v>44</v>
      </c>
      <c r="G1782" s="13">
        <v>3</v>
      </c>
      <c r="H1782" s="15">
        <v>4.827</v>
      </c>
      <c r="I1782" t="s">
        <v>37</v>
      </c>
      <c r="J1782" t="s">
        <v>42</v>
      </c>
      <c r="K1782" t="s">
        <v>16</v>
      </c>
      <c r="L1782" t="s">
        <v>17</v>
      </c>
    </row>
    <row r="1783" spans="1:12">
      <c r="A1783" t="s">
        <v>7</v>
      </c>
      <c r="B1783" t="s">
        <v>9</v>
      </c>
      <c r="C1783" t="s">
        <v>10</v>
      </c>
      <c r="D1783" t="s">
        <v>20</v>
      </c>
      <c r="E1783" t="s">
        <v>28</v>
      </c>
      <c r="F1783" t="s">
        <v>13</v>
      </c>
      <c r="G1783" s="13">
        <v>17</v>
      </c>
      <c r="H1783" s="15">
        <v>27.353000000000002</v>
      </c>
      <c r="I1783" t="s">
        <v>30</v>
      </c>
      <c r="J1783" t="s">
        <v>42</v>
      </c>
      <c r="K1783" t="s">
        <v>16</v>
      </c>
      <c r="L1783" t="s">
        <v>17</v>
      </c>
    </row>
    <row r="1784" spans="1:12">
      <c r="A1784" t="s">
        <v>39</v>
      </c>
      <c r="B1784" t="s">
        <v>9</v>
      </c>
      <c r="C1784" t="s">
        <v>10</v>
      </c>
      <c r="D1784" t="s">
        <v>11</v>
      </c>
      <c r="E1784" t="s">
        <v>12</v>
      </c>
      <c r="F1784" t="s">
        <v>66</v>
      </c>
      <c r="G1784" s="13">
        <v>38</v>
      </c>
      <c r="H1784" s="15">
        <v>61.141999999999996</v>
      </c>
      <c r="I1784" t="s">
        <v>30</v>
      </c>
      <c r="J1784" t="s">
        <v>38</v>
      </c>
      <c r="K1784" t="s">
        <v>25</v>
      </c>
      <c r="L1784" t="s">
        <v>17</v>
      </c>
    </row>
    <row r="1785" spans="1:12">
      <c r="A1785" t="s">
        <v>58</v>
      </c>
      <c r="B1785" t="s">
        <v>9</v>
      </c>
      <c r="C1785" t="s">
        <v>50</v>
      </c>
      <c r="D1785" t="s">
        <v>47</v>
      </c>
      <c r="E1785" t="s">
        <v>64</v>
      </c>
      <c r="F1785" t="s">
        <v>66</v>
      </c>
      <c r="G1785" s="13">
        <v>20</v>
      </c>
      <c r="H1785" s="15">
        <v>32.18</v>
      </c>
      <c r="I1785" t="s">
        <v>52</v>
      </c>
      <c r="J1785" t="s">
        <v>15</v>
      </c>
      <c r="K1785" t="s">
        <v>16</v>
      </c>
      <c r="L1785" t="s">
        <v>17</v>
      </c>
    </row>
    <row r="1786" spans="1:12">
      <c r="A1786" t="s">
        <v>39</v>
      </c>
      <c r="B1786" t="s">
        <v>9</v>
      </c>
      <c r="C1786" t="s">
        <v>8</v>
      </c>
      <c r="D1786" t="s">
        <v>11</v>
      </c>
      <c r="E1786" t="s">
        <v>64</v>
      </c>
      <c r="F1786" t="s">
        <v>36</v>
      </c>
      <c r="G1786" s="13">
        <v>1</v>
      </c>
      <c r="H1786" s="15">
        <v>1.609</v>
      </c>
      <c r="I1786" t="s">
        <v>23</v>
      </c>
      <c r="J1786" t="s">
        <v>38</v>
      </c>
      <c r="K1786" t="s">
        <v>16</v>
      </c>
      <c r="L1786" t="s">
        <v>17</v>
      </c>
    </row>
    <row r="1787" spans="1:12">
      <c r="A1787" t="s">
        <v>32</v>
      </c>
      <c r="B1787" t="s">
        <v>9</v>
      </c>
      <c r="C1787" t="s">
        <v>8</v>
      </c>
      <c r="D1787" t="s">
        <v>27</v>
      </c>
      <c r="E1787" t="s">
        <v>35</v>
      </c>
      <c r="F1787" t="s">
        <v>36</v>
      </c>
      <c r="G1787" s="13">
        <v>12</v>
      </c>
      <c r="H1787" s="15">
        <v>19.308</v>
      </c>
      <c r="I1787" t="s">
        <v>30</v>
      </c>
      <c r="J1787" t="s">
        <v>38</v>
      </c>
      <c r="K1787" t="s">
        <v>25</v>
      </c>
      <c r="L1787" t="s">
        <v>17</v>
      </c>
    </row>
    <row r="1788" spans="1:12">
      <c r="A1788" t="s">
        <v>7</v>
      </c>
      <c r="B1788" t="s">
        <v>9</v>
      </c>
      <c r="C1788" t="s">
        <v>10</v>
      </c>
      <c r="D1788" t="s">
        <v>11</v>
      </c>
      <c r="E1788" t="s">
        <v>12</v>
      </c>
      <c r="F1788" t="s">
        <v>22</v>
      </c>
      <c r="G1788" s="13">
        <v>10</v>
      </c>
      <c r="H1788" s="15">
        <v>16.09</v>
      </c>
      <c r="I1788" t="s">
        <v>37</v>
      </c>
      <c r="J1788" t="s">
        <v>42</v>
      </c>
      <c r="K1788" t="s">
        <v>16</v>
      </c>
      <c r="L1788" t="s">
        <v>17</v>
      </c>
    </row>
    <row r="1789" spans="1:12">
      <c r="A1789" t="s">
        <v>39</v>
      </c>
      <c r="B1789" t="s">
        <v>9</v>
      </c>
      <c r="C1789" t="s">
        <v>56</v>
      </c>
      <c r="D1789" t="s">
        <v>11</v>
      </c>
      <c r="E1789" t="s">
        <v>12</v>
      </c>
      <c r="F1789" t="s">
        <v>66</v>
      </c>
      <c r="G1789" s="13">
        <v>94</v>
      </c>
      <c r="H1789" s="15">
        <v>151.24600000000001</v>
      </c>
      <c r="I1789" t="s">
        <v>30</v>
      </c>
      <c r="J1789" t="s">
        <v>42</v>
      </c>
      <c r="K1789" t="s">
        <v>16</v>
      </c>
      <c r="L1789" t="s">
        <v>43</v>
      </c>
    </row>
    <row r="1790" spans="1:12">
      <c r="A1790" t="s">
        <v>7</v>
      </c>
      <c r="B1790" t="s">
        <v>9</v>
      </c>
      <c r="C1790" t="s">
        <v>50</v>
      </c>
      <c r="D1790" t="s">
        <v>11</v>
      </c>
      <c r="E1790" t="s">
        <v>21</v>
      </c>
      <c r="F1790" t="s">
        <v>66</v>
      </c>
      <c r="G1790" s="13">
        <v>20</v>
      </c>
      <c r="H1790" s="15">
        <v>32.18</v>
      </c>
      <c r="I1790" t="s">
        <v>52</v>
      </c>
      <c r="J1790" t="s">
        <v>31</v>
      </c>
      <c r="K1790" t="s">
        <v>16</v>
      </c>
      <c r="L1790" t="s">
        <v>17</v>
      </c>
    </row>
    <row r="1791" spans="1:12">
      <c r="A1791" t="s">
        <v>32</v>
      </c>
      <c r="B1791" t="s">
        <v>9</v>
      </c>
      <c r="C1791" t="s">
        <v>85</v>
      </c>
      <c r="D1791" t="s">
        <v>47</v>
      </c>
      <c r="E1791" t="s">
        <v>35</v>
      </c>
      <c r="F1791" t="s">
        <v>62</v>
      </c>
      <c r="G1791" s="13">
        <v>1</v>
      </c>
      <c r="H1791" s="15">
        <v>1.609</v>
      </c>
      <c r="I1791" t="s">
        <v>14</v>
      </c>
      <c r="J1791" t="s">
        <v>24</v>
      </c>
      <c r="K1791" t="s">
        <v>25</v>
      </c>
      <c r="L1791" t="s">
        <v>82</v>
      </c>
    </row>
    <row r="1792" spans="1:12">
      <c r="A1792" t="s">
        <v>32</v>
      </c>
      <c r="B1792" t="s">
        <v>9</v>
      </c>
      <c r="C1792" t="s">
        <v>34</v>
      </c>
      <c r="D1792" t="s">
        <v>47</v>
      </c>
      <c r="E1792" t="s">
        <v>33</v>
      </c>
      <c r="F1792" t="s">
        <v>36</v>
      </c>
      <c r="G1792" s="13">
        <v>1.2</v>
      </c>
      <c r="H1792" s="15">
        <v>1.9307999999999998</v>
      </c>
      <c r="I1792" t="s">
        <v>23</v>
      </c>
      <c r="J1792" t="s">
        <v>31</v>
      </c>
      <c r="K1792" t="s">
        <v>16</v>
      </c>
      <c r="L1792" t="s">
        <v>17</v>
      </c>
    </row>
    <row r="1793" spans="1:12">
      <c r="A1793" t="s">
        <v>7</v>
      </c>
      <c r="B1793" t="s">
        <v>9</v>
      </c>
      <c r="C1793" t="s">
        <v>10</v>
      </c>
      <c r="D1793" t="s">
        <v>41</v>
      </c>
      <c r="E1793" t="s">
        <v>28</v>
      </c>
      <c r="F1793" t="s">
        <v>22</v>
      </c>
      <c r="G1793" s="13">
        <v>15</v>
      </c>
      <c r="H1793" s="15">
        <v>24.134999999999998</v>
      </c>
      <c r="I1793" t="s">
        <v>30</v>
      </c>
      <c r="J1793" t="s">
        <v>15</v>
      </c>
      <c r="K1793" t="s">
        <v>16</v>
      </c>
      <c r="L1793" t="s">
        <v>17</v>
      </c>
    </row>
    <row r="1794" spans="1:12">
      <c r="A1794" t="s">
        <v>32</v>
      </c>
      <c r="B1794" t="s">
        <v>9</v>
      </c>
      <c r="C1794" t="s">
        <v>77</v>
      </c>
      <c r="D1794" t="s">
        <v>47</v>
      </c>
      <c r="E1794" t="s">
        <v>45</v>
      </c>
      <c r="F1794" t="s">
        <v>13</v>
      </c>
      <c r="G1794" s="13">
        <v>2.6</v>
      </c>
      <c r="H1794" s="15">
        <v>4.1833999999999998</v>
      </c>
      <c r="I1794" t="s">
        <v>23</v>
      </c>
      <c r="J1794" t="s">
        <v>31</v>
      </c>
      <c r="K1794" t="s">
        <v>25</v>
      </c>
      <c r="L1794" t="s">
        <v>43</v>
      </c>
    </row>
    <row r="1795" spans="1:12">
      <c r="A1795" t="s">
        <v>7</v>
      </c>
      <c r="B1795" t="s">
        <v>9</v>
      </c>
      <c r="C1795" t="s">
        <v>10</v>
      </c>
      <c r="D1795" t="s">
        <v>27</v>
      </c>
      <c r="E1795" t="s">
        <v>28</v>
      </c>
      <c r="F1795" t="s">
        <v>29</v>
      </c>
      <c r="G1795" s="13">
        <v>9.6</v>
      </c>
      <c r="H1795" s="15">
        <v>15.446399999999999</v>
      </c>
      <c r="I1795" t="s">
        <v>30</v>
      </c>
      <c r="J1795" t="s">
        <v>15</v>
      </c>
      <c r="K1795" t="s">
        <v>16</v>
      </c>
      <c r="L1795" t="s">
        <v>17</v>
      </c>
    </row>
    <row r="1796" spans="1:12">
      <c r="A1796" t="s">
        <v>7</v>
      </c>
      <c r="B1796" t="s">
        <v>9</v>
      </c>
      <c r="C1796" t="s">
        <v>95</v>
      </c>
      <c r="D1796" t="s">
        <v>41</v>
      </c>
      <c r="E1796" t="s">
        <v>28</v>
      </c>
      <c r="F1796" t="s">
        <v>29</v>
      </c>
      <c r="G1796" s="13">
        <v>38</v>
      </c>
      <c r="H1796" s="15">
        <v>61.141999999999996</v>
      </c>
      <c r="I1796" t="s">
        <v>52</v>
      </c>
      <c r="J1796" t="s">
        <v>38</v>
      </c>
      <c r="K1796" t="s">
        <v>16</v>
      </c>
      <c r="L1796" t="s">
        <v>17</v>
      </c>
    </row>
    <row r="1797" spans="1:12">
      <c r="A1797" t="s">
        <v>7</v>
      </c>
      <c r="B1797" t="s">
        <v>9</v>
      </c>
      <c r="C1797" t="s">
        <v>10</v>
      </c>
      <c r="D1797" t="s">
        <v>41</v>
      </c>
      <c r="E1797" t="s">
        <v>12</v>
      </c>
      <c r="F1797" t="s">
        <v>22</v>
      </c>
      <c r="G1797" s="13">
        <v>13</v>
      </c>
      <c r="H1797" s="15">
        <v>20.917000000000002</v>
      </c>
      <c r="I1797" t="s">
        <v>37</v>
      </c>
      <c r="J1797" t="s">
        <v>15</v>
      </c>
      <c r="K1797" t="s">
        <v>16</v>
      </c>
      <c r="L1797" t="s">
        <v>17</v>
      </c>
    </row>
    <row r="1798" spans="1:12">
      <c r="A1798" t="s">
        <v>39</v>
      </c>
      <c r="B1798" t="s">
        <v>9</v>
      </c>
      <c r="C1798" t="s">
        <v>70</v>
      </c>
      <c r="D1798" t="s">
        <v>47</v>
      </c>
      <c r="E1798" t="s">
        <v>12</v>
      </c>
      <c r="F1798" t="s">
        <v>44</v>
      </c>
      <c r="G1798" s="13">
        <v>1</v>
      </c>
      <c r="H1798" s="15">
        <v>1.609</v>
      </c>
      <c r="I1798" t="s">
        <v>23</v>
      </c>
      <c r="J1798" t="s">
        <v>24</v>
      </c>
      <c r="K1798" t="s">
        <v>16</v>
      </c>
      <c r="L1798" t="s">
        <v>17</v>
      </c>
    </row>
    <row r="1799" spans="1:12">
      <c r="A1799" t="s">
        <v>26</v>
      </c>
      <c r="B1799" t="s">
        <v>9</v>
      </c>
      <c r="C1799" t="s">
        <v>80</v>
      </c>
      <c r="D1799" t="s">
        <v>11</v>
      </c>
      <c r="E1799" t="s">
        <v>12</v>
      </c>
      <c r="F1799" t="s">
        <v>13</v>
      </c>
      <c r="G1799" s="13">
        <v>17</v>
      </c>
      <c r="H1799" s="15">
        <v>27.353000000000002</v>
      </c>
      <c r="I1799" t="s">
        <v>30</v>
      </c>
      <c r="J1799" t="s">
        <v>38</v>
      </c>
      <c r="K1799" t="s">
        <v>16</v>
      </c>
      <c r="L1799" t="s">
        <v>17</v>
      </c>
    </row>
    <row r="1800" spans="1:12">
      <c r="A1800" t="s">
        <v>18</v>
      </c>
      <c r="B1800" t="s">
        <v>9</v>
      </c>
      <c r="C1800" t="s">
        <v>61</v>
      </c>
      <c r="D1800" t="s">
        <v>11</v>
      </c>
      <c r="E1800" t="s">
        <v>28</v>
      </c>
      <c r="F1800" t="s">
        <v>44</v>
      </c>
      <c r="G1800" s="13">
        <v>3</v>
      </c>
      <c r="H1800" s="15">
        <v>4.827</v>
      </c>
      <c r="I1800" t="s">
        <v>54</v>
      </c>
      <c r="J1800" t="s">
        <v>15</v>
      </c>
      <c r="K1800" t="s">
        <v>25</v>
      </c>
      <c r="L1800" t="s">
        <v>43</v>
      </c>
    </row>
    <row r="1801" spans="1:12">
      <c r="A1801" t="s">
        <v>7</v>
      </c>
      <c r="B1801" t="s">
        <v>9</v>
      </c>
      <c r="C1801" t="s">
        <v>56</v>
      </c>
      <c r="D1801" t="s">
        <v>41</v>
      </c>
      <c r="E1801" t="s">
        <v>28</v>
      </c>
      <c r="F1801" t="s">
        <v>36</v>
      </c>
      <c r="G1801" s="13">
        <v>2.5</v>
      </c>
      <c r="H1801" s="15">
        <v>4.0225</v>
      </c>
      <c r="I1801" t="s">
        <v>75</v>
      </c>
      <c r="J1801" t="s">
        <v>15</v>
      </c>
      <c r="K1801" t="s">
        <v>16</v>
      </c>
      <c r="L1801" t="s">
        <v>17</v>
      </c>
    </row>
    <row r="1802" spans="1:12">
      <c r="A1802" t="s">
        <v>39</v>
      </c>
      <c r="B1802" t="s">
        <v>9</v>
      </c>
      <c r="C1802" t="s">
        <v>69</v>
      </c>
      <c r="D1802" t="s">
        <v>27</v>
      </c>
      <c r="E1802" t="s">
        <v>21</v>
      </c>
      <c r="F1802" t="s">
        <v>22</v>
      </c>
      <c r="G1802" s="13">
        <v>23</v>
      </c>
      <c r="H1802" s="15">
        <v>37.006999999999998</v>
      </c>
      <c r="I1802" t="s">
        <v>14</v>
      </c>
      <c r="J1802" t="s">
        <v>42</v>
      </c>
      <c r="K1802" t="s">
        <v>25</v>
      </c>
      <c r="L1802" t="s">
        <v>17</v>
      </c>
    </row>
    <row r="1803" spans="1:12">
      <c r="A1803" t="s">
        <v>39</v>
      </c>
      <c r="B1803" t="s">
        <v>57</v>
      </c>
      <c r="C1803" t="s">
        <v>8</v>
      </c>
      <c r="D1803" t="s">
        <v>11</v>
      </c>
      <c r="E1803" t="s">
        <v>21</v>
      </c>
      <c r="F1803" t="s">
        <v>44</v>
      </c>
      <c r="G1803" s="13">
        <v>2</v>
      </c>
      <c r="H1803" s="15">
        <v>3.218</v>
      </c>
      <c r="I1803" t="s">
        <v>30</v>
      </c>
      <c r="J1803" t="s">
        <v>31</v>
      </c>
      <c r="K1803" t="s">
        <v>25</v>
      </c>
      <c r="L1803" t="s">
        <v>17</v>
      </c>
    </row>
    <row r="1804" spans="1:12">
      <c r="A1804" t="s">
        <v>39</v>
      </c>
      <c r="B1804" t="s">
        <v>51</v>
      </c>
      <c r="C1804" t="s">
        <v>8</v>
      </c>
      <c r="D1804" t="s">
        <v>11</v>
      </c>
      <c r="E1804" t="s">
        <v>21</v>
      </c>
      <c r="F1804" t="s">
        <v>66</v>
      </c>
      <c r="G1804" s="13">
        <v>26</v>
      </c>
      <c r="H1804" s="15">
        <v>41.834000000000003</v>
      </c>
      <c r="I1804" t="s">
        <v>52</v>
      </c>
      <c r="J1804" t="s">
        <v>42</v>
      </c>
      <c r="K1804" t="s">
        <v>16</v>
      </c>
      <c r="L1804" t="s">
        <v>43</v>
      </c>
    </row>
    <row r="1805" spans="1:12">
      <c r="A1805" t="s">
        <v>7</v>
      </c>
      <c r="B1805" t="s">
        <v>9</v>
      </c>
      <c r="C1805" t="s">
        <v>69</v>
      </c>
      <c r="D1805" t="s">
        <v>27</v>
      </c>
      <c r="E1805" t="s">
        <v>35</v>
      </c>
      <c r="F1805" t="s">
        <v>62</v>
      </c>
      <c r="G1805" s="13">
        <v>1.1000000000000001</v>
      </c>
      <c r="H1805" s="15">
        <v>1.7699</v>
      </c>
      <c r="I1805" t="s">
        <v>54</v>
      </c>
      <c r="J1805" t="s">
        <v>42</v>
      </c>
      <c r="K1805" t="s">
        <v>25</v>
      </c>
      <c r="L1805" t="s">
        <v>17</v>
      </c>
    </row>
    <row r="1806" spans="1:12">
      <c r="A1806" t="s">
        <v>26</v>
      </c>
      <c r="B1806" t="s">
        <v>9</v>
      </c>
      <c r="C1806" t="s">
        <v>56</v>
      </c>
      <c r="D1806" t="s">
        <v>20</v>
      </c>
      <c r="E1806" t="s">
        <v>21</v>
      </c>
      <c r="F1806" t="s">
        <v>44</v>
      </c>
      <c r="G1806" s="13">
        <v>2.5</v>
      </c>
      <c r="H1806" s="15">
        <v>4.0225</v>
      </c>
      <c r="I1806" t="s">
        <v>14</v>
      </c>
      <c r="J1806" t="s">
        <v>42</v>
      </c>
      <c r="K1806" t="s">
        <v>25</v>
      </c>
      <c r="L1806" t="s">
        <v>43</v>
      </c>
    </row>
    <row r="1807" spans="1:12">
      <c r="A1807" t="s">
        <v>39</v>
      </c>
      <c r="B1807" t="s">
        <v>9</v>
      </c>
      <c r="C1807" t="s">
        <v>67</v>
      </c>
      <c r="D1807" t="s">
        <v>11</v>
      </c>
      <c r="E1807" t="s">
        <v>28</v>
      </c>
      <c r="F1807" t="s">
        <v>22</v>
      </c>
      <c r="G1807" s="13">
        <v>1.4</v>
      </c>
      <c r="H1807" s="15">
        <v>2.2525999999999997</v>
      </c>
      <c r="I1807" t="s">
        <v>23</v>
      </c>
      <c r="J1807" t="s">
        <v>53</v>
      </c>
      <c r="K1807" t="s">
        <v>16</v>
      </c>
      <c r="L1807" t="s">
        <v>43</v>
      </c>
    </row>
    <row r="1808" spans="1:12">
      <c r="A1808" t="s">
        <v>18</v>
      </c>
      <c r="B1808" t="s">
        <v>9</v>
      </c>
      <c r="C1808" t="s">
        <v>70</v>
      </c>
      <c r="D1808" t="s">
        <v>11</v>
      </c>
      <c r="E1808" t="s">
        <v>21</v>
      </c>
      <c r="F1808" t="s">
        <v>29</v>
      </c>
      <c r="G1808" s="13">
        <v>20</v>
      </c>
      <c r="H1808" s="15">
        <v>32.18</v>
      </c>
      <c r="I1808" t="s">
        <v>30</v>
      </c>
      <c r="J1808" t="s">
        <v>24</v>
      </c>
      <c r="K1808" t="s">
        <v>25</v>
      </c>
      <c r="L1808" t="s">
        <v>17</v>
      </c>
    </row>
    <row r="1809" spans="1:12">
      <c r="A1809" t="s">
        <v>18</v>
      </c>
      <c r="B1809" t="s">
        <v>51</v>
      </c>
      <c r="C1809" t="s">
        <v>8</v>
      </c>
      <c r="D1809" t="s">
        <v>41</v>
      </c>
      <c r="E1809" t="s">
        <v>28</v>
      </c>
      <c r="F1809" t="s">
        <v>36</v>
      </c>
      <c r="G1809" s="13">
        <v>3.6</v>
      </c>
      <c r="H1809" s="15">
        <v>5.7923999999999998</v>
      </c>
      <c r="I1809" t="s">
        <v>30</v>
      </c>
      <c r="J1809" t="s">
        <v>24</v>
      </c>
      <c r="K1809" t="s">
        <v>25</v>
      </c>
      <c r="L1809" t="s">
        <v>17</v>
      </c>
    </row>
    <row r="1810" spans="1:12">
      <c r="A1810" t="s">
        <v>39</v>
      </c>
      <c r="B1810" t="s">
        <v>9</v>
      </c>
      <c r="C1810" t="s">
        <v>10</v>
      </c>
      <c r="D1810" t="s">
        <v>27</v>
      </c>
      <c r="E1810" t="s">
        <v>12</v>
      </c>
      <c r="F1810" t="s">
        <v>22</v>
      </c>
      <c r="G1810" s="13">
        <v>19</v>
      </c>
      <c r="H1810" s="15">
        <v>30.570999999999998</v>
      </c>
      <c r="I1810" t="s">
        <v>30</v>
      </c>
      <c r="J1810" t="s">
        <v>31</v>
      </c>
      <c r="K1810" t="s">
        <v>25</v>
      </c>
      <c r="L1810" t="s">
        <v>17</v>
      </c>
    </row>
    <row r="1811" spans="1:12">
      <c r="A1811" t="s">
        <v>26</v>
      </c>
      <c r="B1811" t="s">
        <v>51</v>
      </c>
      <c r="C1811" t="s">
        <v>8</v>
      </c>
      <c r="D1811" t="s">
        <v>20</v>
      </c>
      <c r="E1811" t="s">
        <v>35</v>
      </c>
      <c r="F1811" t="s">
        <v>62</v>
      </c>
      <c r="G1811" s="13">
        <v>0.9</v>
      </c>
      <c r="H1811" s="15">
        <v>1.4480999999999999</v>
      </c>
      <c r="I1811" t="s">
        <v>23</v>
      </c>
      <c r="J1811" t="s">
        <v>31</v>
      </c>
      <c r="K1811" t="s">
        <v>25</v>
      </c>
      <c r="L1811" t="s">
        <v>43</v>
      </c>
    </row>
    <row r="1812" spans="1:12">
      <c r="A1812" t="s">
        <v>39</v>
      </c>
      <c r="B1812" t="s">
        <v>9</v>
      </c>
      <c r="C1812" t="s">
        <v>50</v>
      </c>
      <c r="D1812" t="s">
        <v>11</v>
      </c>
      <c r="E1812" t="s">
        <v>21</v>
      </c>
      <c r="F1812" t="s">
        <v>44</v>
      </c>
      <c r="G1812" s="13">
        <v>2</v>
      </c>
      <c r="H1812" s="15">
        <v>3.218</v>
      </c>
      <c r="I1812" t="s">
        <v>30</v>
      </c>
      <c r="J1812" t="s">
        <v>31</v>
      </c>
      <c r="K1812" t="s">
        <v>25</v>
      </c>
      <c r="L1812" t="s">
        <v>17</v>
      </c>
    </row>
    <row r="1813" spans="1:12">
      <c r="A1813" t="s">
        <v>7</v>
      </c>
      <c r="B1813" t="s">
        <v>9</v>
      </c>
      <c r="C1813" t="s">
        <v>10</v>
      </c>
      <c r="D1813" t="s">
        <v>41</v>
      </c>
      <c r="E1813" t="s">
        <v>12</v>
      </c>
      <c r="F1813" t="s">
        <v>44</v>
      </c>
      <c r="G1813" s="13">
        <v>4.9000000000000004</v>
      </c>
      <c r="H1813" s="15">
        <v>7.8841000000000001</v>
      </c>
      <c r="I1813" t="s">
        <v>30</v>
      </c>
      <c r="J1813" t="s">
        <v>15</v>
      </c>
      <c r="K1813" t="s">
        <v>25</v>
      </c>
      <c r="L1813" t="s">
        <v>17</v>
      </c>
    </row>
    <row r="1814" spans="1:12">
      <c r="A1814" t="s">
        <v>39</v>
      </c>
      <c r="B1814" t="s">
        <v>51</v>
      </c>
      <c r="C1814" t="s">
        <v>8</v>
      </c>
      <c r="D1814" t="s">
        <v>27</v>
      </c>
      <c r="E1814" t="s">
        <v>28</v>
      </c>
      <c r="F1814" t="s">
        <v>22</v>
      </c>
      <c r="G1814" s="13">
        <v>1.5</v>
      </c>
      <c r="H1814" s="15">
        <v>2.4135</v>
      </c>
      <c r="I1814" t="s">
        <v>23</v>
      </c>
      <c r="J1814" t="s">
        <v>31</v>
      </c>
      <c r="K1814" t="s">
        <v>25</v>
      </c>
      <c r="L1814" t="s">
        <v>43</v>
      </c>
    </row>
    <row r="1815" spans="1:12">
      <c r="A1815" t="s">
        <v>32</v>
      </c>
      <c r="B1815" t="s">
        <v>9</v>
      </c>
      <c r="C1815" t="s">
        <v>59</v>
      </c>
      <c r="D1815" t="s">
        <v>41</v>
      </c>
      <c r="E1815" t="s">
        <v>12</v>
      </c>
      <c r="F1815" t="s">
        <v>36</v>
      </c>
      <c r="G1815" s="13">
        <v>5</v>
      </c>
      <c r="H1815" s="15">
        <v>8.0449999999999999</v>
      </c>
      <c r="I1815" t="s">
        <v>37</v>
      </c>
      <c r="J1815" t="s">
        <v>15</v>
      </c>
      <c r="K1815" t="s">
        <v>25</v>
      </c>
      <c r="L1815" t="s">
        <v>43</v>
      </c>
    </row>
    <row r="1816" spans="1:12">
      <c r="A1816" t="s">
        <v>7</v>
      </c>
      <c r="B1816" t="s">
        <v>9</v>
      </c>
      <c r="C1816" t="s">
        <v>10</v>
      </c>
      <c r="D1816" t="s">
        <v>11</v>
      </c>
      <c r="E1816" t="s">
        <v>21</v>
      </c>
      <c r="F1816" t="s">
        <v>66</v>
      </c>
      <c r="G1816" s="13">
        <v>33</v>
      </c>
      <c r="H1816" s="15">
        <v>53.097000000000001</v>
      </c>
      <c r="I1816" t="s">
        <v>30</v>
      </c>
      <c r="J1816" t="s">
        <v>42</v>
      </c>
      <c r="K1816" t="s">
        <v>25</v>
      </c>
      <c r="L1816" t="s">
        <v>17</v>
      </c>
    </row>
    <row r="1817" spans="1:12">
      <c r="A1817" t="s">
        <v>7</v>
      </c>
      <c r="B1817" t="s">
        <v>9</v>
      </c>
      <c r="C1817" t="s">
        <v>71</v>
      </c>
      <c r="D1817" t="s">
        <v>11</v>
      </c>
      <c r="E1817" t="s">
        <v>21</v>
      </c>
      <c r="F1817" t="s">
        <v>29</v>
      </c>
      <c r="G1817" s="13">
        <v>17</v>
      </c>
      <c r="H1817" s="15">
        <v>27.353000000000002</v>
      </c>
      <c r="I1817" t="s">
        <v>52</v>
      </c>
      <c r="J1817" t="s">
        <v>24</v>
      </c>
      <c r="K1817" t="s">
        <v>25</v>
      </c>
      <c r="L1817" t="s">
        <v>17</v>
      </c>
    </row>
    <row r="1818" spans="1:12">
      <c r="A1818" t="s">
        <v>18</v>
      </c>
      <c r="B1818" t="s">
        <v>9</v>
      </c>
      <c r="C1818" t="s">
        <v>61</v>
      </c>
      <c r="D1818" t="s">
        <v>27</v>
      </c>
      <c r="E1818" t="s">
        <v>35</v>
      </c>
      <c r="F1818" t="s">
        <v>13</v>
      </c>
      <c r="G1818" s="13">
        <v>22</v>
      </c>
      <c r="H1818" s="15">
        <v>35.397999999999996</v>
      </c>
      <c r="I1818" t="s">
        <v>30</v>
      </c>
      <c r="J1818" t="s">
        <v>15</v>
      </c>
      <c r="K1818" t="s">
        <v>25</v>
      </c>
      <c r="L1818" t="s">
        <v>17</v>
      </c>
    </row>
    <row r="1819" spans="1:12">
      <c r="A1819" t="s">
        <v>18</v>
      </c>
      <c r="B1819" t="s">
        <v>51</v>
      </c>
      <c r="C1819" t="s">
        <v>8</v>
      </c>
      <c r="D1819" t="s">
        <v>27</v>
      </c>
      <c r="E1819" t="s">
        <v>45</v>
      </c>
      <c r="F1819" t="s">
        <v>44</v>
      </c>
      <c r="G1819" s="13">
        <v>5</v>
      </c>
      <c r="H1819" s="15">
        <v>8.0449999999999999</v>
      </c>
      <c r="I1819" t="s">
        <v>30</v>
      </c>
      <c r="J1819" t="s">
        <v>38</v>
      </c>
      <c r="K1819" t="s">
        <v>25</v>
      </c>
      <c r="L1819" t="s">
        <v>43</v>
      </c>
    </row>
    <row r="1820" spans="1:12">
      <c r="A1820" t="s">
        <v>39</v>
      </c>
      <c r="B1820" t="s">
        <v>9</v>
      </c>
      <c r="C1820" t="s">
        <v>10</v>
      </c>
      <c r="D1820" t="s">
        <v>41</v>
      </c>
      <c r="E1820" t="s">
        <v>12</v>
      </c>
      <c r="F1820" t="s">
        <v>66</v>
      </c>
      <c r="G1820" s="13">
        <v>33.1</v>
      </c>
      <c r="H1820" s="15">
        <v>53.257899999999999</v>
      </c>
      <c r="I1820" t="s">
        <v>30</v>
      </c>
      <c r="J1820" t="s">
        <v>31</v>
      </c>
      <c r="K1820" t="s">
        <v>25</v>
      </c>
      <c r="L1820" t="s">
        <v>17</v>
      </c>
    </row>
    <row r="1821" spans="1:12">
      <c r="A1821" t="s">
        <v>18</v>
      </c>
      <c r="B1821" t="s">
        <v>9</v>
      </c>
      <c r="C1821" t="s">
        <v>71</v>
      </c>
      <c r="D1821" t="s">
        <v>41</v>
      </c>
      <c r="E1821" t="s">
        <v>12</v>
      </c>
      <c r="F1821" t="s">
        <v>22</v>
      </c>
      <c r="G1821" s="13">
        <v>14</v>
      </c>
      <c r="H1821" s="15">
        <v>22.526</v>
      </c>
      <c r="I1821" t="s">
        <v>30</v>
      </c>
      <c r="J1821" t="s">
        <v>38</v>
      </c>
      <c r="K1821" t="s">
        <v>16</v>
      </c>
      <c r="L1821" t="s">
        <v>17</v>
      </c>
    </row>
    <row r="1822" spans="1:12">
      <c r="A1822" t="s">
        <v>7</v>
      </c>
      <c r="B1822" t="s">
        <v>9</v>
      </c>
      <c r="C1822" t="s">
        <v>71</v>
      </c>
      <c r="D1822" t="s">
        <v>41</v>
      </c>
      <c r="E1822" t="s">
        <v>35</v>
      </c>
      <c r="F1822" t="s">
        <v>13</v>
      </c>
      <c r="G1822" s="13">
        <v>1.5</v>
      </c>
      <c r="H1822" s="15">
        <v>2.4135</v>
      </c>
      <c r="I1822" t="s">
        <v>23</v>
      </c>
      <c r="J1822" t="s">
        <v>31</v>
      </c>
      <c r="K1822" t="s">
        <v>25</v>
      </c>
      <c r="L1822" t="s">
        <v>17</v>
      </c>
    </row>
    <row r="1823" spans="1:12">
      <c r="A1823" t="s">
        <v>39</v>
      </c>
      <c r="B1823" t="s">
        <v>9</v>
      </c>
      <c r="C1823" t="s">
        <v>10</v>
      </c>
      <c r="D1823" t="s">
        <v>11</v>
      </c>
      <c r="E1823" t="s">
        <v>28</v>
      </c>
      <c r="F1823" t="s">
        <v>13</v>
      </c>
      <c r="G1823" s="13">
        <v>13</v>
      </c>
      <c r="H1823" s="15">
        <v>20.917000000000002</v>
      </c>
      <c r="I1823" t="s">
        <v>30</v>
      </c>
      <c r="J1823" t="s">
        <v>15</v>
      </c>
      <c r="K1823" t="s">
        <v>16</v>
      </c>
      <c r="L1823" t="s">
        <v>17</v>
      </c>
    </row>
    <row r="1824" spans="1:12">
      <c r="A1824" t="s">
        <v>32</v>
      </c>
      <c r="B1824" t="s">
        <v>9</v>
      </c>
      <c r="C1824" t="s">
        <v>84</v>
      </c>
      <c r="D1824" t="s">
        <v>27</v>
      </c>
      <c r="E1824" t="s">
        <v>28</v>
      </c>
      <c r="F1824" t="s">
        <v>66</v>
      </c>
      <c r="G1824" s="13">
        <v>25</v>
      </c>
      <c r="H1824" s="15">
        <v>40.225000000000001</v>
      </c>
      <c r="I1824" t="s">
        <v>52</v>
      </c>
      <c r="J1824" t="s">
        <v>42</v>
      </c>
      <c r="K1824" t="s">
        <v>25</v>
      </c>
      <c r="L1824" t="s">
        <v>17</v>
      </c>
    </row>
    <row r="1825" spans="1:12">
      <c r="A1825" t="s">
        <v>32</v>
      </c>
      <c r="B1825" t="s">
        <v>9</v>
      </c>
      <c r="C1825" t="s">
        <v>95</v>
      </c>
      <c r="D1825" t="s">
        <v>72</v>
      </c>
      <c r="E1825" t="s">
        <v>12</v>
      </c>
      <c r="F1825" t="s">
        <v>29</v>
      </c>
      <c r="G1825" s="13">
        <v>16</v>
      </c>
      <c r="H1825" s="15">
        <v>25.744</v>
      </c>
      <c r="I1825" t="s">
        <v>14</v>
      </c>
      <c r="J1825" t="s">
        <v>38</v>
      </c>
      <c r="K1825" t="s">
        <v>16</v>
      </c>
      <c r="L1825" t="s">
        <v>43</v>
      </c>
    </row>
    <row r="1826" spans="1:12">
      <c r="A1826" t="s">
        <v>32</v>
      </c>
      <c r="B1826" t="s">
        <v>9</v>
      </c>
      <c r="C1826" t="s">
        <v>80</v>
      </c>
      <c r="D1826" t="s">
        <v>27</v>
      </c>
      <c r="E1826" t="s">
        <v>45</v>
      </c>
      <c r="F1826" t="s">
        <v>13</v>
      </c>
      <c r="G1826" s="13">
        <v>12</v>
      </c>
      <c r="H1826" s="15">
        <v>19.308</v>
      </c>
      <c r="I1826" t="s">
        <v>30</v>
      </c>
      <c r="J1826" t="s">
        <v>15</v>
      </c>
      <c r="K1826" t="s">
        <v>25</v>
      </c>
      <c r="L1826" t="s">
        <v>17</v>
      </c>
    </row>
    <row r="1827" spans="1:12">
      <c r="A1827" t="s">
        <v>26</v>
      </c>
      <c r="B1827" t="s">
        <v>9</v>
      </c>
      <c r="C1827" t="s">
        <v>61</v>
      </c>
      <c r="D1827" t="s">
        <v>47</v>
      </c>
      <c r="E1827" t="s">
        <v>28</v>
      </c>
      <c r="F1827" t="s">
        <v>13</v>
      </c>
      <c r="G1827" s="13">
        <v>18</v>
      </c>
      <c r="H1827" s="15">
        <v>28.962</v>
      </c>
      <c r="I1827" t="s">
        <v>37</v>
      </c>
      <c r="J1827" t="s">
        <v>15</v>
      </c>
      <c r="K1827" t="s">
        <v>25</v>
      </c>
      <c r="L1827" t="s">
        <v>43</v>
      </c>
    </row>
    <row r="1828" spans="1:12">
      <c r="A1828" t="s">
        <v>58</v>
      </c>
      <c r="B1828" t="s">
        <v>8</v>
      </c>
      <c r="C1828" t="s">
        <v>8</v>
      </c>
      <c r="D1828" t="s">
        <v>8</v>
      </c>
      <c r="E1828" t="s">
        <v>8</v>
      </c>
      <c r="F1828" t="s">
        <v>8</v>
      </c>
      <c r="G1828" s="13" t="s">
        <v>8</v>
      </c>
      <c r="H1828" s="15" t="s">
        <v>8</v>
      </c>
      <c r="I1828" t="s">
        <v>8</v>
      </c>
      <c r="J1828" t="s">
        <v>38</v>
      </c>
      <c r="K1828" t="s">
        <v>16</v>
      </c>
      <c r="L1828" t="s">
        <v>43</v>
      </c>
    </row>
    <row r="1829" spans="1:12">
      <c r="A1829" t="s">
        <v>7</v>
      </c>
      <c r="B1829" t="s">
        <v>9</v>
      </c>
      <c r="C1829" t="s">
        <v>10</v>
      </c>
      <c r="D1829" t="s">
        <v>41</v>
      </c>
      <c r="E1829" t="s">
        <v>12</v>
      </c>
      <c r="F1829" t="s">
        <v>36</v>
      </c>
      <c r="G1829" s="13">
        <v>3.3</v>
      </c>
      <c r="H1829" s="15">
        <v>5.3096999999999994</v>
      </c>
      <c r="I1829" t="s">
        <v>30</v>
      </c>
      <c r="J1829" t="s">
        <v>53</v>
      </c>
      <c r="K1829" t="s">
        <v>25</v>
      </c>
      <c r="L1829" t="s">
        <v>17</v>
      </c>
    </row>
    <row r="1830" spans="1:12">
      <c r="A1830" t="s">
        <v>26</v>
      </c>
      <c r="B1830" t="s">
        <v>51</v>
      </c>
      <c r="C1830" t="s">
        <v>8</v>
      </c>
      <c r="D1830" t="s">
        <v>41</v>
      </c>
      <c r="E1830" t="s">
        <v>21</v>
      </c>
      <c r="F1830" t="s">
        <v>13</v>
      </c>
      <c r="G1830" s="13">
        <v>13</v>
      </c>
      <c r="H1830" s="15">
        <v>20.917000000000002</v>
      </c>
      <c r="I1830" t="s">
        <v>30</v>
      </c>
      <c r="J1830" t="s">
        <v>42</v>
      </c>
      <c r="K1830" t="s">
        <v>25</v>
      </c>
      <c r="L1830" t="s">
        <v>43</v>
      </c>
    </row>
    <row r="1831" spans="1:12">
      <c r="A1831" t="s">
        <v>26</v>
      </c>
      <c r="B1831" t="s">
        <v>9</v>
      </c>
      <c r="C1831" t="s">
        <v>8</v>
      </c>
      <c r="D1831" t="s">
        <v>27</v>
      </c>
      <c r="E1831" t="s">
        <v>35</v>
      </c>
      <c r="F1831" t="s">
        <v>66</v>
      </c>
      <c r="G1831" s="13">
        <v>200</v>
      </c>
      <c r="H1831" s="15">
        <v>321.8</v>
      </c>
      <c r="I1831" t="s">
        <v>52</v>
      </c>
      <c r="J1831" t="s">
        <v>31</v>
      </c>
      <c r="K1831" t="s">
        <v>25</v>
      </c>
      <c r="L1831" t="s">
        <v>43</v>
      </c>
    </row>
    <row r="1832" spans="1:12">
      <c r="A1832" t="s">
        <v>7</v>
      </c>
      <c r="B1832" t="s">
        <v>9</v>
      </c>
      <c r="C1832" t="s">
        <v>50</v>
      </c>
      <c r="D1832" t="s">
        <v>27</v>
      </c>
      <c r="E1832" t="s">
        <v>28</v>
      </c>
      <c r="F1832" t="s">
        <v>13</v>
      </c>
      <c r="G1832" s="13">
        <v>2.7</v>
      </c>
      <c r="H1832" s="15">
        <v>4.3443000000000005</v>
      </c>
      <c r="I1832" t="s">
        <v>23</v>
      </c>
      <c r="J1832" t="s">
        <v>38</v>
      </c>
      <c r="K1832" t="s">
        <v>25</v>
      </c>
      <c r="L1832" t="s">
        <v>17</v>
      </c>
    </row>
    <row r="1833" spans="1:12">
      <c r="A1833" t="s">
        <v>18</v>
      </c>
      <c r="B1833" t="s">
        <v>9</v>
      </c>
      <c r="C1833" t="s">
        <v>78</v>
      </c>
      <c r="D1833" t="s">
        <v>11</v>
      </c>
      <c r="E1833" t="s">
        <v>35</v>
      </c>
      <c r="F1833" t="s">
        <v>8</v>
      </c>
      <c r="G1833" s="13" t="s">
        <v>8</v>
      </c>
      <c r="H1833" s="15" t="s">
        <v>8</v>
      </c>
      <c r="I1833" t="s">
        <v>14</v>
      </c>
      <c r="J1833" t="s">
        <v>15</v>
      </c>
      <c r="K1833" t="s">
        <v>25</v>
      </c>
      <c r="L1833" t="s">
        <v>17</v>
      </c>
    </row>
    <row r="1834" spans="1:12">
      <c r="A1834" t="s">
        <v>18</v>
      </c>
      <c r="B1834" t="s">
        <v>9</v>
      </c>
      <c r="C1834" t="s">
        <v>56</v>
      </c>
      <c r="D1834" t="s">
        <v>11</v>
      </c>
      <c r="E1834" t="s">
        <v>12</v>
      </c>
      <c r="F1834" t="s">
        <v>22</v>
      </c>
      <c r="G1834" s="13">
        <v>2</v>
      </c>
      <c r="H1834" s="15">
        <v>3.218</v>
      </c>
      <c r="I1834" t="s">
        <v>23</v>
      </c>
      <c r="J1834" t="s">
        <v>42</v>
      </c>
      <c r="K1834" t="s">
        <v>25</v>
      </c>
      <c r="L1834" t="s">
        <v>17</v>
      </c>
    </row>
    <row r="1835" spans="1:12">
      <c r="A1835" t="s">
        <v>32</v>
      </c>
      <c r="B1835" t="s">
        <v>9</v>
      </c>
      <c r="C1835" t="s">
        <v>60</v>
      </c>
      <c r="D1835" t="s">
        <v>11</v>
      </c>
      <c r="E1835" t="s">
        <v>21</v>
      </c>
      <c r="F1835" t="s">
        <v>36</v>
      </c>
      <c r="G1835" s="13">
        <v>4</v>
      </c>
      <c r="H1835" s="15">
        <v>6.4359999999999999</v>
      </c>
      <c r="I1835" t="s">
        <v>37</v>
      </c>
      <c r="J1835" t="s">
        <v>38</v>
      </c>
      <c r="K1835" t="s">
        <v>25</v>
      </c>
      <c r="L1835" t="s">
        <v>17</v>
      </c>
    </row>
    <row r="1836" spans="1:12">
      <c r="A1836" t="s">
        <v>26</v>
      </c>
      <c r="B1836" t="s">
        <v>9</v>
      </c>
      <c r="C1836" t="s">
        <v>60</v>
      </c>
      <c r="D1836" t="s">
        <v>20</v>
      </c>
      <c r="E1836" t="s">
        <v>64</v>
      </c>
      <c r="F1836" t="s">
        <v>44</v>
      </c>
      <c r="G1836" s="13">
        <v>2</v>
      </c>
      <c r="H1836" s="15">
        <v>3.218</v>
      </c>
      <c r="I1836" t="s">
        <v>30</v>
      </c>
      <c r="J1836" t="s">
        <v>15</v>
      </c>
      <c r="K1836" t="s">
        <v>25</v>
      </c>
      <c r="L1836" t="s">
        <v>17</v>
      </c>
    </row>
    <row r="1837" spans="1:12">
      <c r="A1837" t="s">
        <v>26</v>
      </c>
      <c r="B1837" t="s">
        <v>9</v>
      </c>
      <c r="C1837" t="s">
        <v>59</v>
      </c>
      <c r="D1837" t="s">
        <v>27</v>
      </c>
      <c r="E1837" t="s">
        <v>12</v>
      </c>
      <c r="F1837" t="s">
        <v>29</v>
      </c>
      <c r="G1837" s="13">
        <v>9</v>
      </c>
      <c r="H1837" s="15">
        <v>14.481</v>
      </c>
      <c r="I1837" t="s">
        <v>52</v>
      </c>
      <c r="J1837" t="s">
        <v>15</v>
      </c>
      <c r="K1837" t="s">
        <v>25</v>
      </c>
      <c r="L1837" t="s">
        <v>17</v>
      </c>
    </row>
    <row r="1838" spans="1:12">
      <c r="A1838" t="s">
        <v>39</v>
      </c>
      <c r="B1838" t="s">
        <v>9</v>
      </c>
      <c r="C1838" t="s">
        <v>86</v>
      </c>
      <c r="D1838" t="s">
        <v>11</v>
      </c>
      <c r="E1838" t="s">
        <v>45</v>
      </c>
      <c r="F1838" t="s">
        <v>29</v>
      </c>
      <c r="G1838" s="13">
        <v>5</v>
      </c>
      <c r="H1838" s="15">
        <v>8.0449999999999999</v>
      </c>
      <c r="I1838" t="s">
        <v>49</v>
      </c>
      <c r="J1838" t="s">
        <v>42</v>
      </c>
      <c r="K1838" t="s">
        <v>25</v>
      </c>
      <c r="L1838" t="s">
        <v>43</v>
      </c>
    </row>
    <row r="1839" spans="1:12">
      <c r="A1839" t="s">
        <v>39</v>
      </c>
      <c r="B1839" t="s">
        <v>9</v>
      </c>
      <c r="C1839" t="s">
        <v>56</v>
      </c>
      <c r="D1839" t="s">
        <v>11</v>
      </c>
      <c r="E1839" t="s">
        <v>12</v>
      </c>
      <c r="F1839" t="s">
        <v>44</v>
      </c>
      <c r="G1839" s="13">
        <v>1.2</v>
      </c>
      <c r="H1839" s="15">
        <v>1.9307999999999998</v>
      </c>
      <c r="I1839" t="s">
        <v>14</v>
      </c>
      <c r="J1839" t="s">
        <v>42</v>
      </c>
      <c r="K1839" t="s">
        <v>25</v>
      </c>
      <c r="L1839" t="s">
        <v>8</v>
      </c>
    </row>
    <row r="1840" spans="1:12">
      <c r="A1840" t="s">
        <v>26</v>
      </c>
      <c r="B1840" t="s">
        <v>57</v>
      </c>
      <c r="C1840" t="s">
        <v>8</v>
      </c>
      <c r="D1840" t="s">
        <v>11</v>
      </c>
      <c r="E1840" t="s">
        <v>12</v>
      </c>
      <c r="F1840" t="s">
        <v>36</v>
      </c>
      <c r="G1840" s="13">
        <v>13.3</v>
      </c>
      <c r="H1840" s="15">
        <v>21.399699999999999</v>
      </c>
      <c r="I1840" t="s">
        <v>30</v>
      </c>
      <c r="J1840" t="s">
        <v>31</v>
      </c>
      <c r="K1840" t="s">
        <v>16</v>
      </c>
      <c r="L1840" t="s">
        <v>43</v>
      </c>
    </row>
    <row r="1841" spans="1:12">
      <c r="A1841" t="s">
        <v>39</v>
      </c>
      <c r="B1841" t="s">
        <v>51</v>
      </c>
      <c r="C1841" t="s">
        <v>8</v>
      </c>
      <c r="D1841" t="s">
        <v>11</v>
      </c>
      <c r="E1841" t="s">
        <v>28</v>
      </c>
      <c r="F1841" t="s">
        <v>13</v>
      </c>
      <c r="G1841" s="13">
        <v>12</v>
      </c>
      <c r="H1841" s="15">
        <v>19.308</v>
      </c>
      <c r="I1841" t="s">
        <v>52</v>
      </c>
      <c r="J1841" t="s">
        <v>15</v>
      </c>
      <c r="K1841" t="s">
        <v>16</v>
      </c>
      <c r="L1841" t="s">
        <v>43</v>
      </c>
    </row>
    <row r="1842" spans="1:12">
      <c r="A1842" t="s">
        <v>39</v>
      </c>
      <c r="B1842" t="s">
        <v>9</v>
      </c>
      <c r="C1842" t="s">
        <v>10</v>
      </c>
      <c r="D1842" t="s">
        <v>41</v>
      </c>
      <c r="E1842" t="s">
        <v>21</v>
      </c>
      <c r="F1842" t="s">
        <v>13</v>
      </c>
      <c r="G1842" s="13">
        <v>2</v>
      </c>
      <c r="H1842" s="15">
        <v>3.218</v>
      </c>
      <c r="I1842" t="s">
        <v>23</v>
      </c>
      <c r="J1842" t="s">
        <v>15</v>
      </c>
      <c r="K1842" t="s">
        <v>25</v>
      </c>
      <c r="L1842" t="s">
        <v>17</v>
      </c>
    </row>
    <row r="1843" spans="1:12">
      <c r="A1843" t="s">
        <v>26</v>
      </c>
      <c r="B1843" t="s">
        <v>9</v>
      </c>
      <c r="C1843" t="s">
        <v>56</v>
      </c>
      <c r="D1843" t="s">
        <v>41</v>
      </c>
      <c r="E1843" t="s">
        <v>12</v>
      </c>
      <c r="F1843" t="s">
        <v>13</v>
      </c>
      <c r="G1843" s="13">
        <v>7.5</v>
      </c>
      <c r="H1843" s="15">
        <v>12.067499999999999</v>
      </c>
      <c r="I1843" t="s">
        <v>30</v>
      </c>
      <c r="J1843" t="s">
        <v>31</v>
      </c>
      <c r="K1843" t="s">
        <v>25</v>
      </c>
      <c r="L1843" t="s">
        <v>43</v>
      </c>
    </row>
    <row r="1844" spans="1:12">
      <c r="A1844" t="s">
        <v>58</v>
      </c>
      <c r="B1844" t="s">
        <v>9</v>
      </c>
      <c r="C1844" t="s">
        <v>71</v>
      </c>
      <c r="D1844" t="s">
        <v>41</v>
      </c>
      <c r="E1844" t="s">
        <v>28</v>
      </c>
      <c r="F1844" t="s">
        <v>62</v>
      </c>
      <c r="G1844" s="13">
        <v>2</v>
      </c>
      <c r="H1844" s="15">
        <v>3.218</v>
      </c>
      <c r="I1844" t="s">
        <v>30</v>
      </c>
      <c r="J1844" t="s">
        <v>31</v>
      </c>
      <c r="K1844" t="s">
        <v>16</v>
      </c>
      <c r="L1844" t="s">
        <v>17</v>
      </c>
    </row>
    <row r="1845" spans="1:12">
      <c r="A1845" t="s">
        <v>32</v>
      </c>
      <c r="B1845" t="s">
        <v>9</v>
      </c>
      <c r="C1845" t="s">
        <v>56</v>
      </c>
      <c r="D1845" t="s">
        <v>41</v>
      </c>
      <c r="E1845" t="s">
        <v>12</v>
      </c>
      <c r="F1845" t="s">
        <v>13</v>
      </c>
      <c r="G1845" s="13">
        <v>22</v>
      </c>
      <c r="H1845" s="15">
        <v>35.397999999999996</v>
      </c>
      <c r="I1845" t="s">
        <v>30</v>
      </c>
      <c r="J1845" t="s">
        <v>42</v>
      </c>
      <c r="K1845" t="s">
        <v>16</v>
      </c>
      <c r="L1845" t="s">
        <v>17</v>
      </c>
    </row>
    <row r="1846" spans="1:12">
      <c r="A1846" t="s">
        <v>32</v>
      </c>
      <c r="B1846" t="s">
        <v>9</v>
      </c>
      <c r="C1846" t="s">
        <v>34</v>
      </c>
      <c r="D1846" t="s">
        <v>20</v>
      </c>
      <c r="E1846" t="s">
        <v>35</v>
      </c>
      <c r="F1846" t="s">
        <v>36</v>
      </c>
      <c r="G1846" s="13">
        <v>1.3</v>
      </c>
      <c r="H1846" s="15">
        <v>2.0916999999999999</v>
      </c>
      <c r="I1846" t="s">
        <v>23</v>
      </c>
      <c r="J1846" t="s">
        <v>42</v>
      </c>
      <c r="K1846" t="s">
        <v>25</v>
      </c>
      <c r="L1846" t="s">
        <v>43</v>
      </c>
    </row>
    <row r="1847" spans="1:12">
      <c r="A1847" t="s">
        <v>39</v>
      </c>
      <c r="B1847" t="s">
        <v>9</v>
      </c>
      <c r="C1847" t="s">
        <v>71</v>
      </c>
      <c r="D1847" t="s">
        <v>11</v>
      </c>
      <c r="E1847" t="s">
        <v>21</v>
      </c>
      <c r="F1847" t="s">
        <v>36</v>
      </c>
      <c r="G1847" s="13">
        <v>2</v>
      </c>
      <c r="H1847" s="15">
        <v>3.218</v>
      </c>
      <c r="I1847" t="s">
        <v>23</v>
      </c>
      <c r="J1847" t="s">
        <v>38</v>
      </c>
      <c r="K1847" t="s">
        <v>25</v>
      </c>
      <c r="L1847" t="s">
        <v>17</v>
      </c>
    </row>
    <row r="1848" spans="1:12">
      <c r="A1848" t="s">
        <v>7</v>
      </c>
      <c r="B1848" t="s">
        <v>9</v>
      </c>
      <c r="C1848" t="s">
        <v>10</v>
      </c>
      <c r="D1848" t="s">
        <v>27</v>
      </c>
      <c r="E1848" t="s">
        <v>28</v>
      </c>
      <c r="F1848" t="s">
        <v>22</v>
      </c>
      <c r="G1848" s="13">
        <v>15</v>
      </c>
      <c r="H1848" s="15">
        <v>24.134999999999998</v>
      </c>
      <c r="I1848" t="s">
        <v>30</v>
      </c>
      <c r="J1848" t="s">
        <v>38</v>
      </c>
      <c r="K1848" t="s">
        <v>16</v>
      </c>
      <c r="L1848" t="s">
        <v>17</v>
      </c>
    </row>
    <row r="1849" spans="1:12">
      <c r="A1849" t="s">
        <v>26</v>
      </c>
      <c r="B1849" t="s">
        <v>9</v>
      </c>
      <c r="C1849" t="s">
        <v>56</v>
      </c>
      <c r="D1849" t="s">
        <v>41</v>
      </c>
      <c r="E1849" t="s">
        <v>12</v>
      </c>
      <c r="F1849" t="s">
        <v>13</v>
      </c>
      <c r="G1849" s="13">
        <v>15</v>
      </c>
      <c r="H1849" s="15">
        <v>24.134999999999998</v>
      </c>
      <c r="I1849" t="s">
        <v>52</v>
      </c>
      <c r="J1849" t="s">
        <v>15</v>
      </c>
      <c r="K1849" t="s">
        <v>25</v>
      </c>
      <c r="L1849" t="s">
        <v>17</v>
      </c>
    </row>
    <row r="1850" spans="1:12">
      <c r="A1850" t="s">
        <v>32</v>
      </c>
      <c r="B1850" t="s">
        <v>51</v>
      </c>
      <c r="C1850" t="s">
        <v>8</v>
      </c>
      <c r="D1850" t="s">
        <v>41</v>
      </c>
      <c r="E1850" t="s">
        <v>12</v>
      </c>
      <c r="F1850" t="s">
        <v>29</v>
      </c>
      <c r="G1850" s="13">
        <v>20</v>
      </c>
      <c r="H1850" s="15">
        <v>32.18</v>
      </c>
      <c r="I1850" t="s">
        <v>52</v>
      </c>
      <c r="J1850" t="s">
        <v>31</v>
      </c>
      <c r="K1850" t="s">
        <v>25</v>
      </c>
      <c r="L1850" t="s">
        <v>17</v>
      </c>
    </row>
    <row r="1851" spans="1:12">
      <c r="A1851" t="s">
        <v>32</v>
      </c>
      <c r="B1851" t="s">
        <v>9</v>
      </c>
      <c r="C1851" t="s">
        <v>40</v>
      </c>
      <c r="D1851" t="s">
        <v>41</v>
      </c>
      <c r="E1851" t="s">
        <v>21</v>
      </c>
      <c r="F1851" t="s">
        <v>22</v>
      </c>
      <c r="G1851" s="13">
        <v>14</v>
      </c>
      <c r="H1851" s="15">
        <v>22.526</v>
      </c>
      <c r="I1851" t="s">
        <v>37</v>
      </c>
      <c r="J1851" t="s">
        <v>31</v>
      </c>
      <c r="K1851" t="s">
        <v>25</v>
      </c>
      <c r="L1851" t="s">
        <v>17</v>
      </c>
    </row>
    <row r="1852" spans="1:12">
      <c r="A1852" t="s">
        <v>39</v>
      </c>
      <c r="B1852" t="s">
        <v>9</v>
      </c>
      <c r="C1852" t="s">
        <v>10</v>
      </c>
      <c r="D1852" t="s">
        <v>11</v>
      </c>
      <c r="E1852" t="s">
        <v>21</v>
      </c>
      <c r="F1852" t="s">
        <v>13</v>
      </c>
      <c r="G1852" s="13">
        <v>13</v>
      </c>
      <c r="H1852" s="15">
        <v>20.917000000000002</v>
      </c>
      <c r="I1852" t="s">
        <v>30</v>
      </c>
      <c r="J1852" t="s">
        <v>38</v>
      </c>
      <c r="K1852" t="s">
        <v>25</v>
      </c>
      <c r="L1852" t="s">
        <v>17</v>
      </c>
    </row>
    <row r="1853" spans="1:12">
      <c r="A1853" t="s">
        <v>26</v>
      </c>
      <c r="B1853" t="s">
        <v>9</v>
      </c>
      <c r="C1853" t="s">
        <v>67</v>
      </c>
      <c r="D1853" t="s">
        <v>11</v>
      </c>
      <c r="E1853" t="s">
        <v>21</v>
      </c>
      <c r="F1853" t="s">
        <v>36</v>
      </c>
      <c r="G1853" s="13">
        <v>1</v>
      </c>
      <c r="H1853" s="15">
        <v>1.609</v>
      </c>
      <c r="I1853" t="s">
        <v>23</v>
      </c>
      <c r="J1853" t="s">
        <v>31</v>
      </c>
      <c r="K1853" t="s">
        <v>25</v>
      </c>
      <c r="L1853" t="s">
        <v>43</v>
      </c>
    </row>
    <row r="1854" spans="1:12">
      <c r="A1854" t="s">
        <v>26</v>
      </c>
      <c r="B1854" t="s">
        <v>9</v>
      </c>
      <c r="C1854" t="s">
        <v>65</v>
      </c>
      <c r="D1854" t="s">
        <v>20</v>
      </c>
      <c r="E1854" t="s">
        <v>21</v>
      </c>
      <c r="F1854" t="s">
        <v>22</v>
      </c>
      <c r="G1854" s="13">
        <v>9</v>
      </c>
      <c r="H1854" s="15">
        <v>14.481</v>
      </c>
      <c r="I1854" t="s">
        <v>37</v>
      </c>
      <c r="J1854" t="s">
        <v>15</v>
      </c>
      <c r="K1854" t="s">
        <v>25</v>
      </c>
      <c r="L1854" t="s">
        <v>17</v>
      </c>
    </row>
    <row r="1855" spans="1:12">
      <c r="A1855" t="s">
        <v>26</v>
      </c>
      <c r="B1855" t="s">
        <v>51</v>
      </c>
      <c r="C1855" t="s">
        <v>8</v>
      </c>
      <c r="D1855" t="s">
        <v>41</v>
      </c>
      <c r="E1855" t="s">
        <v>21</v>
      </c>
      <c r="F1855" t="s">
        <v>36</v>
      </c>
      <c r="G1855" s="13">
        <v>10</v>
      </c>
      <c r="H1855" s="15">
        <v>16.09</v>
      </c>
      <c r="I1855" t="s">
        <v>14</v>
      </c>
      <c r="J1855" t="s">
        <v>31</v>
      </c>
      <c r="K1855" t="s">
        <v>25</v>
      </c>
      <c r="L1855" t="s">
        <v>43</v>
      </c>
    </row>
    <row r="1856" spans="1:12">
      <c r="A1856" t="s">
        <v>58</v>
      </c>
      <c r="B1856" t="s">
        <v>9</v>
      </c>
      <c r="C1856" t="s">
        <v>10</v>
      </c>
      <c r="D1856" t="s">
        <v>11</v>
      </c>
      <c r="E1856" t="s">
        <v>35</v>
      </c>
      <c r="F1856" t="s">
        <v>66</v>
      </c>
      <c r="G1856" s="13">
        <v>50</v>
      </c>
      <c r="H1856" s="15">
        <v>80.45</v>
      </c>
      <c r="I1856" t="s">
        <v>52</v>
      </c>
      <c r="J1856" t="s">
        <v>31</v>
      </c>
      <c r="K1856" t="s">
        <v>25</v>
      </c>
      <c r="L1856" t="s">
        <v>17</v>
      </c>
    </row>
    <row r="1857" spans="1:12">
      <c r="A1857" t="s">
        <v>7</v>
      </c>
      <c r="B1857" t="s">
        <v>9</v>
      </c>
      <c r="C1857" t="s">
        <v>8</v>
      </c>
      <c r="D1857" t="s">
        <v>41</v>
      </c>
      <c r="E1857" t="s">
        <v>12</v>
      </c>
      <c r="F1857" t="s">
        <v>29</v>
      </c>
      <c r="G1857" s="13">
        <v>9</v>
      </c>
      <c r="H1857" s="15">
        <v>14.481</v>
      </c>
      <c r="I1857" t="s">
        <v>30</v>
      </c>
      <c r="J1857" t="s">
        <v>31</v>
      </c>
      <c r="K1857" t="s">
        <v>16</v>
      </c>
      <c r="L1857" t="s">
        <v>17</v>
      </c>
    </row>
    <row r="1858" spans="1:12">
      <c r="A1858" t="s">
        <v>7</v>
      </c>
      <c r="B1858" t="s">
        <v>51</v>
      </c>
      <c r="C1858" t="s">
        <v>8</v>
      </c>
      <c r="D1858" t="s">
        <v>11</v>
      </c>
      <c r="E1858" t="s">
        <v>28</v>
      </c>
      <c r="F1858" t="s">
        <v>22</v>
      </c>
      <c r="G1858" s="13">
        <v>19</v>
      </c>
      <c r="H1858" s="15">
        <v>30.570999999999998</v>
      </c>
      <c r="I1858" t="s">
        <v>30</v>
      </c>
      <c r="J1858" t="s">
        <v>15</v>
      </c>
      <c r="K1858" t="s">
        <v>16</v>
      </c>
      <c r="L1858" t="s">
        <v>17</v>
      </c>
    </row>
    <row r="1859" spans="1:12">
      <c r="A1859" t="s">
        <v>7</v>
      </c>
      <c r="B1859" t="s">
        <v>9</v>
      </c>
      <c r="C1859" t="s">
        <v>78</v>
      </c>
      <c r="D1859" t="s">
        <v>41</v>
      </c>
      <c r="E1859" t="s">
        <v>28</v>
      </c>
      <c r="F1859" t="s">
        <v>29</v>
      </c>
      <c r="G1859" s="13">
        <v>12</v>
      </c>
      <c r="H1859" s="15">
        <v>19.308</v>
      </c>
      <c r="I1859" t="s">
        <v>49</v>
      </c>
      <c r="J1859" t="s">
        <v>15</v>
      </c>
      <c r="K1859" t="s">
        <v>25</v>
      </c>
      <c r="L1859" t="s">
        <v>17</v>
      </c>
    </row>
    <row r="1860" spans="1:12">
      <c r="A1860" t="s">
        <v>26</v>
      </c>
      <c r="B1860" t="s">
        <v>51</v>
      </c>
      <c r="C1860" t="s">
        <v>8</v>
      </c>
      <c r="D1860" t="s">
        <v>27</v>
      </c>
      <c r="E1860" t="s">
        <v>12</v>
      </c>
      <c r="F1860" t="s">
        <v>36</v>
      </c>
      <c r="G1860" s="13">
        <v>11</v>
      </c>
      <c r="H1860" s="15">
        <v>17.698999999999998</v>
      </c>
      <c r="I1860" t="s">
        <v>30</v>
      </c>
      <c r="J1860" t="s">
        <v>42</v>
      </c>
      <c r="K1860" t="s">
        <v>25</v>
      </c>
      <c r="L1860" t="s">
        <v>43</v>
      </c>
    </row>
    <row r="1861" spans="1:12">
      <c r="A1861" t="s">
        <v>7</v>
      </c>
      <c r="B1861" t="s">
        <v>51</v>
      </c>
      <c r="C1861" t="s">
        <v>8</v>
      </c>
      <c r="D1861" t="s">
        <v>20</v>
      </c>
      <c r="E1861" t="s">
        <v>21</v>
      </c>
      <c r="F1861" t="s">
        <v>66</v>
      </c>
      <c r="G1861" s="13">
        <v>30</v>
      </c>
      <c r="H1861" s="15">
        <v>48.269999999999996</v>
      </c>
      <c r="I1861" t="s">
        <v>30</v>
      </c>
      <c r="J1861" t="s">
        <v>42</v>
      </c>
      <c r="K1861" t="s">
        <v>16</v>
      </c>
      <c r="L1861" t="s">
        <v>43</v>
      </c>
    </row>
    <row r="1862" spans="1:12">
      <c r="A1862" t="s">
        <v>39</v>
      </c>
      <c r="B1862" t="s">
        <v>51</v>
      </c>
      <c r="C1862" t="s">
        <v>8</v>
      </c>
      <c r="D1862" t="s">
        <v>11</v>
      </c>
      <c r="E1862" t="s">
        <v>21</v>
      </c>
      <c r="F1862" t="s">
        <v>66</v>
      </c>
      <c r="G1862" s="13">
        <v>48</v>
      </c>
      <c r="H1862" s="15">
        <v>77.231999999999999</v>
      </c>
      <c r="I1862" t="s">
        <v>30</v>
      </c>
      <c r="J1862" t="s">
        <v>15</v>
      </c>
      <c r="K1862" t="s">
        <v>8</v>
      </c>
      <c r="L1862" t="s">
        <v>43</v>
      </c>
    </row>
  </sheetData>
  <autoFilter ref="A1:L186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51D8C-82D4-4BFA-B647-4EE125943E76}">
  <sheetPr filterMode="1"/>
  <dimension ref="A1:V1864"/>
  <sheetViews>
    <sheetView zoomScale="80" zoomScaleNormal="80" workbookViewId="0">
      <selection sqref="A1:XFD1"/>
    </sheetView>
  </sheetViews>
  <sheetFormatPr defaultColWidth="12.5703125" defaultRowHeight="15"/>
  <cols>
    <col min="1" max="1" width="52" bestFit="1" customWidth="1"/>
    <col min="2" max="2" width="23.28515625" style="19" customWidth="1"/>
    <col min="3" max="3" width="19.85546875" style="19" customWidth="1"/>
    <col min="4" max="4" width="50.140625" bestFit="1" customWidth="1"/>
    <col min="5" max="5" width="57" bestFit="1" customWidth="1"/>
    <col min="6" max="6" width="57.5703125" bestFit="1" customWidth="1"/>
    <col min="7" max="7" width="22" style="21" bestFit="1" customWidth="1"/>
    <col min="8" max="8" width="22" style="21" customWidth="1"/>
    <col min="9" max="9" width="59.28515625" bestFit="1" customWidth="1"/>
    <col min="10" max="10" width="25.140625" style="23" bestFit="1" customWidth="1"/>
    <col min="11" max="13" width="25.140625" style="21" customWidth="1"/>
    <col min="14" max="14" width="54.7109375" bestFit="1" customWidth="1"/>
    <col min="15" max="15" width="50.7109375" style="13" bestFit="1" customWidth="1"/>
    <col min="16" max="16" width="15.140625" style="15" bestFit="1" customWidth="1"/>
    <col min="17" max="18" width="15.140625" style="17" customWidth="1"/>
    <col min="19" max="19" width="56.140625" bestFit="1" customWidth="1"/>
    <col min="20" max="20" width="21.7109375" bestFit="1" customWidth="1"/>
    <col min="21" max="21" width="47.85546875" bestFit="1" customWidth="1"/>
    <col min="22" max="22" width="49.7109375" bestFit="1" customWidth="1"/>
  </cols>
  <sheetData>
    <row r="1" spans="1:22">
      <c r="A1" s="1" t="s">
        <v>113</v>
      </c>
      <c r="B1" s="18" t="s">
        <v>138</v>
      </c>
      <c r="C1" s="18" t="s">
        <v>145</v>
      </c>
      <c r="D1" s="1" t="s">
        <v>114</v>
      </c>
      <c r="E1" s="1" t="s">
        <v>115</v>
      </c>
      <c r="F1" s="1" t="s">
        <v>0</v>
      </c>
      <c r="G1" s="20" t="s">
        <v>139</v>
      </c>
      <c r="H1" s="20" t="s">
        <v>141</v>
      </c>
      <c r="I1" s="1" t="s">
        <v>1</v>
      </c>
      <c r="J1" s="22" t="s">
        <v>140</v>
      </c>
      <c r="K1" s="20" t="s">
        <v>141</v>
      </c>
      <c r="L1" s="20" t="s">
        <v>142</v>
      </c>
      <c r="M1" s="20" t="s">
        <v>143</v>
      </c>
      <c r="N1" s="1" t="s">
        <v>2</v>
      </c>
      <c r="O1" s="12" t="s">
        <v>126</v>
      </c>
      <c r="P1" s="14" t="s">
        <v>127</v>
      </c>
      <c r="Q1" s="16" t="s">
        <v>137</v>
      </c>
      <c r="R1" s="16" t="s">
        <v>144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 hidden="1">
      <c r="A2" t="s">
        <v>7</v>
      </c>
      <c r="B2" s="19">
        <f t="shared" ref="B2:B65" si="0">IFERROR((LEFT(A2, SEARCH("%",A2)-1)/100)*5, "N/A")</f>
        <v>1</v>
      </c>
      <c r="C2" s="19">
        <f>IFERROR(((LEFT(A2, SEARCH("%",A2)-1)/100)*220),0)</f>
        <v>44</v>
      </c>
      <c r="D2" t="s">
        <v>9</v>
      </c>
      <c r="E2" t="s">
        <v>10</v>
      </c>
      <c r="F2" t="s">
        <v>11</v>
      </c>
      <c r="G2" s="21" t="str">
        <f>TRIM(RIGHT(F2,7))</f>
        <v>9.00am</v>
      </c>
      <c r="H2" s="21" t="str">
        <f t="shared" ref="H2:H45" si="1">IFERROR((LEFT(G2, SEARCH("a", G2)-1)),0)</f>
        <v>9.00</v>
      </c>
      <c r="I2" t="s">
        <v>12</v>
      </c>
      <c r="J2" s="23" t="str" cm="1">
        <f t="array" ref="J2">_xlfn.IFS(LEFT($I2,5) = "Later", TRIM(RIGHT($I2, 7)),LEFT($I2,5) = "Befor", TRIM(RIGHT($I2, 7)), TRUE, TRIM(LEFT($I2,7)))</f>
        <v>4.30pm</v>
      </c>
      <c r="K2" s="21">
        <f t="shared" ref="K2:K45" si="2">IFERROR((LEFT(J2, SEARCH("p", J2)-1)+12),0)</f>
        <v>16.3</v>
      </c>
      <c r="L2" s="21">
        <f t="shared" ref="L2:L64" si="3">IF(K2-H2&lt;0, 0, K2-H2)</f>
        <v>7.3000000000000007</v>
      </c>
      <c r="M2" s="21">
        <f>L2*B2</f>
        <v>7.3000000000000007</v>
      </c>
      <c r="N2" t="s">
        <v>13</v>
      </c>
      <c r="O2" s="13">
        <v>2</v>
      </c>
      <c r="P2" s="15">
        <v>3.218</v>
      </c>
      <c r="Q2" s="17">
        <f xml:space="preserve"> IF(ISBLANK($O2), (IF(ISBLANK($P2), 0, $P2)), IFERROR($O2*1.609344, 0))</f>
        <v>3.2186880000000002</v>
      </c>
      <c r="R2" s="17">
        <f>$Q2*2</f>
        <v>6.4373760000000004</v>
      </c>
      <c r="S2" t="s">
        <v>14</v>
      </c>
      <c r="T2" t="s">
        <v>15</v>
      </c>
      <c r="U2" t="s">
        <v>16</v>
      </c>
      <c r="V2" t="s">
        <v>17</v>
      </c>
    </row>
    <row r="3" spans="1:22" hidden="1">
      <c r="A3" t="s">
        <v>18</v>
      </c>
      <c r="B3" s="19">
        <f t="shared" si="0"/>
        <v>4</v>
      </c>
      <c r="C3" s="19">
        <f t="shared" ref="C3:C66" si="4">IFERROR(((LEFT(A3, SEARCH("%",A3)-1)/100)*220),0)</f>
        <v>176</v>
      </c>
      <c r="D3" t="s">
        <v>19</v>
      </c>
      <c r="E3" t="s">
        <v>8</v>
      </c>
      <c r="F3" t="s">
        <v>20</v>
      </c>
      <c r="G3" s="21" t="str">
        <f t="shared" ref="G3:G66" si="5">TRIM(RIGHT(F3,7))</f>
        <v>10.00am</v>
      </c>
      <c r="H3" s="21" t="str">
        <f t="shared" si="1"/>
        <v>10.00</v>
      </c>
      <c r="I3" t="s">
        <v>21</v>
      </c>
      <c r="J3" s="23" t="str" cm="1">
        <f t="array" ref="J3">_xlfn.IFS(LEFT($I3,5) = "Later", TRIM(RIGHT($I3, 7)),LEFT($I3,5) = "Befor", TRIM(RIGHT($I3, 7)), TRUE, TRIM(LEFT($I3,7)))</f>
        <v>5.00pm</v>
      </c>
      <c r="K3" s="21">
        <f t="shared" si="2"/>
        <v>17</v>
      </c>
      <c r="L3" s="21">
        <f t="shared" si="3"/>
        <v>7</v>
      </c>
      <c r="M3" s="21">
        <f t="shared" ref="M3:M66" si="6">L3*B3</f>
        <v>28</v>
      </c>
      <c r="N3" t="s">
        <v>22</v>
      </c>
      <c r="O3" s="13">
        <v>2</v>
      </c>
      <c r="P3" s="15">
        <v>3.218</v>
      </c>
      <c r="Q3" s="17">
        <f t="shared" ref="Q3:Q66" si="7" xml:space="preserve"> IF(ISBLANK($O3), (IF(ISBLANK($P3), 0, $P3)), IFERROR($O3*1.609344, 0))</f>
        <v>3.2186880000000002</v>
      </c>
      <c r="R3" s="17">
        <f t="shared" ref="R3:R66" si="8">$Q3*2</f>
        <v>6.4373760000000004</v>
      </c>
      <c r="S3" t="s">
        <v>23</v>
      </c>
      <c r="T3" t="s">
        <v>24</v>
      </c>
      <c r="U3" t="s">
        <v>25</v>
      </c>
      <c r="V3" t="s">
        <v>17</v>
      </c>
    </row>
    <row r="4" spans="1:22" hidden="1">
      <c r="A4" t="s">
        <v>26</v>
      </c>
      <c r="B4" s="19">
        <f t="shared" si="0"/>
        <v>3</v>
      </c>
      <c r="C4" s="19">
        <f t="shared" si="4"/>
        <v>132</v>
      </c>
      <c r="D4" t="s">
        <v>19</v>
      </c>
      <c r="E4" t="s">
        <v>8</v>
      </c>
      <c r="F4" t="s">
        <v>27</v>
      </c>
      <c r="G4" s="21" t="str">
        <f t="shared" si="5"/>
        <v>8.00am</v>
      </c>
      <c r="H4" s="21" t="str">
        <f t="shared" si="1"/>
        <v>8.00</v>
      </c>
      <c r="I4" t="s">
        <v>28</v>
      </c>
      <c r="J4" s="23" t="str" cm="1">
        <f t="array" ref="J4">_xlfn.IFS(LEFT($I4,5) = "Later", TRIM(RIGHT($I4, 7)),LEFT($I4,5) = "Befor", TRIM(RIGHT($I4, 7)), TRUE, TRIM(LEFT($I4,7)))</f>
        <v>3.30pm</v>
      </c>
      <c r="K4" s="21">
        <f t="shared" si="2"/>
        <v>15.3</v>
      </c>
      <c r="L4" s="21">
        <f t="shared" si="3"/>
        <v>7.3000000000000007</v>
      </c>
      <c r="M4" s="21">
        <f t="shared" si="6"/>
        <v>21.900000000000002</v>
      </c>
      <c r="N4" t="s">
        <v>29</v>
      </c>
      <c r="O4" s="13">
        <v>40</v>
      </c>
      <c r="P4" s="15">
        <v>64.36</v>
      </c>
      <c r="Q4" s="17">
        <f t="shared" si="7"/>
        <v>64.373760000000004</v>
      </c>
      <c r="R4" s="17">
        <f t="shared" si="8"/>
        <v>128.74752000000001</v>
      </c>
      <c r="S4" t="s">
        <v>30</v>
      </c>
      <c r="T4" t="s">
        <v>31</v>
      </c>
      <c r="U4" t="s">
        <v>25</v>
      </c>
      <c r="V4" t="s">
        <v>17</v>
      </c>
    </row>
    <row r="5" spans="1:22" hidden="1">
      <c r="A5" t="s">
        <v>32</v>
      </c>
      <c r="B5" s="19">
        <f t="shared" si="0"/>
        <v>5</v>
      </c>
      <c r="C5" s="19">
        <f t="shared" si="4"/>
        <v>220</v>
      </c>
      <c r="D5" t="s">
        <v>19</v>
      </c>
      <c r="E5" t="s">
        <v>8</v>
      </c>
      <c r="F5" t="s">
        <v>27</v>
      </c>
      <c r="G5" s="21" t="str">
        <f t="shared" si="5"/>
        <v>8.00am</v>
      </c>
      <c r="H5" s="21" t="str">
        <f t="shared" si="1"/>
        <v>8.00</v>
      </c>
      <c r="I5" t="s">
        <v>33</v>
      </c>
      <c r="J5" s="23" t="str" cm="1">
        <f t="array" ref="J5">_xlfn.IFS(LEFT($I5,5) = "Later", TRIM(RIGHT($I5, 7)),LEFT($I5,5) = "Befor", TRIM(RIGHT($I5, 7)), TRUE, TRIM(LEFT($I5,7)))</f>
        <v>7.00pm</v>
      </c>
      <c r="K5" s="21">
        <f t="shared" si="2"/>
        <v>19</v>
      </c>
      <c r="L5" s="21">
        <f t="shared" si="3"/>
        <v>11</v>
      </c>
      <c r="M5" s="21">
        <f t="shared" si="6"/>
        <v>55</v>
      </c>
      <c r="N5" t="s">
        <v>22</v>
      </c>
      <c r="O5" s="13">
        <v>0.6</v>
      </c>
      <c r="P5" s="15">
        <v>0.96539999999999992</v>
      </c>
      <c r="Q5" s="17">
        <f t="shared" si="7"/>
        <v>0.96560639999999998</v>
      </c>
      <c r="R5" s="17">
        <f t="shared" si="8"/>
        <v>1.9312128</v>
      </c>
      <c r="S5" t="s">
        <v>23</v>
      </c>
      <c r="T5" t="s">
        <v>31</v>
      </c>
      <c r="U5" t="s">
        <v>25</v>
      </c>
      <c r="V5" t="s">
        <v>17</v>
      </c>
    </row>
    <row r="6" spans="1:22" hidden="1">
      <c r="A6" t="s">
        <v>32</v>
      </c>
      <c r="B6" s="19">
        <f t="shared" si="0"/>
        <v>5</v>
      </c>
      <c r="C6" s="19">
        <f t="shared" si="4"/>
        <v>220</v>
      </c>
      <c r="D6" t="s">
        <v>9</v>
      </c>
      <c r="E6" t="s">
        <v>34</v>
      </c>
      <c r="F6" t="s">
        <v>11</v>
      </c>
      <c r="G6" s="21" t="str">
        <f t="shared" si="5"/>
        <v>9.00am</v>
      </c>
      <c r="H6" s="21" t="str">
        <f t="shared" si="1"/>
        <v>9.00</v>
      </c>
      <c r="I6" t="s">
        <v>35</v>
      </c>
      <c r="J6" s="23" t="str" cm="1">
        <f t="array" ref="J6">_xlfn.IFS(LEFT($I6,5) = "Later", TRIM(RIGHT($I6, 7)),LEFT($I6,5) = "Befor", TRIM(RIGHT($I6, 7)), TRUE, TRIM(LEFT($I6,7)))</f>
        <v>5.30pm</v>
      </c>
      <c r="K6" s="21">
        <f t="shared" si="2"/>
        <v>17.3</v>
      </c>
      <c r="L6" s="21">
        <f t="shared" si="3"/>
        <v>8.3000000000000007</v>
      </c>
      <c r="M6" s="21">
        <f t="shared" si="6"/>
        <v>41.5</v>
      </c>
      <c r="N6" t="s">
        <v>36</v>
      </c>
      <c r="O6" s="13">
        <v>6</v>
      </c>
      <c r="P6" s="15">
        <v>9.6539999999999999</v>
      </c>
      <c r="Q6" s="17">
        <f t="shared" si="7"/>
        <v>9.6560640000000006</v>
      </c>
      <c r="R6" s="17">
        <f t="shared" si="8"/>
        <v>19.312128000000001</v>
      </c>
      <c r="S6" t="s">
        <v>37</v>
      </c>
      <c r="T6" t="s">
        <v>15</v>
      </c>
      <c r="U6" t="s">
        <v>25</v>
      </c>
      <c r="V6" t="s">
        <v>17</v>
      </c>
    </row>
    <row r="7" spans="1:22" hidden="1">
      <c r="A7" t="s">
        <v>26</v>
      </c>
      <c r="B7" s="19">
        <f t="shared" si="0"/>
        <v>3</v>
      </c>
      <c r="C7" s="19">
        <f t="shared" si="4"/>
        <v>132</v>
      </c>
      <c r="D7" t="s">
        <v>9</v>
      </c>
      <c r="E7" t="s">
        <v>8</v>
      </c>
      <c r="F7" t="s">
        <v>27</v>
      </c>
      <c r="G7" s="21" t="str">
        <f t="shared" si="5"/>
        <v>8.00am</v>
      </c>
      <c r="H7" s="21" t="str">
        <f t="shared" si="1"/>
        <v>8.00</v>
      </c>
      <c r="I7" t="s">
        <v>12</v>
      </c>
      <c r="J7" s="23" t="str" cm="1">
        <f t="array" ref="J7">_xlfn.IFS(LEFT($I7,5) = "Later", TRIM(RIGHT($I7, 7)),LEFT($I7,5) = "Befor", TRIM(RIGHT($I7, 7)), TRUE, TRIM(LEFT($I7,7)))</f>
        <v>4.30pm</v>
      </c>
      <c r="K7" s="21">
        <f t="shared" si="2"/>
        <v>16.3</v>
      </c>
      <c r="L7" s="21">
        <f t="shared" si="3"/>
        <v>8.3000000000000007</v>
      </c>
      <c r="M7" s="21">
        <f t="shared" si="6"/>
        <v>24.900000000000002</v>
      </c>
      <c r="N7" t="s">
        <v>13</v>
      </c>
      <c r="O7" s="13">
        <v>25</v>
      </c>
      <c r="P7" s="15">
        <v>40.225000000000001</v>
      </c>
      <c r="Q7" s="17">
        <f t="shared" si="7"/>
        <v>40.233600000000003</v>
      </c>
      <c r="R7" s="17">
        <f t="shared" si="8"/>
        <v>80.467200000000005</v>
      </c>
      <c r="S7" t="s">
        <v>30</v>
      </c>
      <c r="T7" t="s">
        <v>38</v>
      </c>
      <c r="U7" t="s">
        <v>25</v>
      </c>
      <c r="V7" t="s">
        <v>17</v>
      </c>
    </row>
    <row r="8" spans="1:22" hidden="1">
      <c r="A8" t="s">
        <v>39</v>
      </c>
      <c r="B8" s="19">
        <f t="shared" si="0"/>
        <v>2</v>
      </c>
      <c r="C8" s="19">
        <f t="shared" si="4"/>
        <v>88</v>
      </c>
      <c r="D8" t="s">
        <v>9</v>
      </c>
      <c r="E8" t="s">
        <v>40</v>
      </c>
      <c r="F8" t="s">
        <v>41</v>
      </c>
      <c r="G8" s="21" t="str">
        <f t="shared" si="5"/>
        <v>8.30am</v>
      </c>
      <c r="H8" s="21" t="str">
        <f t="shared" si="1"/>
        <v>8.30</v>
      </c>
      <c r="I8" t="s">
        <v>12</v>
      </c>
      <c r="J8" s="23" t="str" cm="1">
        <f t="array" ref="J8">_xlfn.IFS(LEFT($I8,5) = "Later", TRIM(RIGHT($I8, 7)),LEFT($I8,5) = "Befor", TRIM(RIGHT($I8, 7)), TRUE, TRIM(LEFT($I8,7)))</f>
        <v>4.30pm</v>
      </c>
      <c r="K8" s="21">
        <f t="shared" si="2"/>
        <v>16.3</v>
      </c>
      <c r="L8" s="21">
        <f t="shared" si="3"/>
        <v>8</v>
      </c>
      <c r="M8" s="21">
        <f t="shared" si="6"/>
        <v>16</v>
      </c>
      <c r="N8" t="s">
        <v>36</v>
      </c>
      <c r="O8" s="13">
        <v>8</v>
      </c>
      <c r="P8" s="15">
        <v>12.872</v>
      </c>
      <c r="Q8" s="17">
        <f t="shared" si="7"/>
        <v>12.874752000000001</v>
      </c>
      <c r="R8" s="17">
        <f t="shared" si="8"/>
        <v>25.749504000000002</v>
      </c>
      <c r="S8" t="s">
        <v>30</v>
      </c>
      <c r="T8" t="s">
        <v>42</v>
      </c>
      <c r="U8" t="s">
        <v>25</v>
      </c>
      <c r="V8" t="s">
        <v>17</v>
      </c>
    </row>
    <row r="9" spans="1:22" hidden="1">
      <c r="A9" t="s">
        <v>32</v>
      </c>
      <c r="B9" s="19">
        <f t="shared" si="0"/>
        <v>5</v>
      </c>
      <c r="C9" s="19">
        <f t="shared" si="4"/>
        <v>220</v>
      </c>
      <c r="D9" t="s">
        <v>9</v>
      </c>
      <c r="E9" t="s">
        <v>34</v>
      </c>
      <c r="F9" t="s">
        <v>41</v>
      </c>
      <c r="G9" s="21" t="str">
        <f t="shared" si="5"/>
        <v>8.30am</v>
      </c>
      <c r="H9" s="21" t="str">
        <f t="shared" si="1"/>
        <v>8.30</v>
      </c>
      <c r="I9" t="s">
        <v>35</v>
      </c>
      <c r="J9" s="23" t="str" cm="1">
        <f t="array" ref="J9">_xlfn.IFS(LEFT($I9,5) = "Later", TRIM(RIGHT($I9, 7)),LEFT($I9,5) = "Befor", TRIM(RIGHT($I9, 7)), TRUE, TRIM(LEFT($I9,7)))</f>
        <v>5.30pm</v>
      </c>
      <c r="K9" s="21">
        <f t="shared" si="2"/>
        <v>17.3</v>
      </c>
      <c r="L9" s="21">
        <f t="shared" si="3"/>
        <v>9</v>
      </c>
      <c r="M9" s="21">
        <f t="shared" si="6"/>
        <v>45</v>
      </c>
      <c r="N9" t="s">
        <v>36</v>
      </c>
      <c r="O9" s="13" t="s">
        <v>8</v>
      </c>
      <c r="P9" s="15" t="s">
        <v>8</v>
      </c>
      <c r="Q9" s="17">
        <f t="shared" si="7"/>
        <v>0</v>
      </c>
      <c r="R9" s="17">
        <f t="shared" si="8"/>
        <v>0</v>
      </c>
      <c r="S9" t="s">
        <v>23</v>
      </c>
      <c r="T9" t="s">
        <v>31</v>
      </c>
      <c r="U9" t="s">
        <v>25</v>
      </c>
      <c r="V9" t="s">
        <v>43</v>
      </c>
    </row>
    <row r="10" spans="1:22" hidden="1">
      <c r="A10" t="s">
        <v>18</v>
      </c>
      <c r="B10" s="19">
        <f t="shared" si="0"/>
        <v>4</v>
      </c>
      <c r="C10" s="19">
        <f t="shared" si="4"/>
        <v>176</v>
      </c>
      <c r="D10" t="s">
        <v>9</v>
      </c>
      <c r="E10" t="s">
        <v>34</v>
      </c>
      <c r="F10" t="s">
        <v>11</v>
      </c>
      <c r="G10" s="21" t="str">
        <f t="shared" si="5"/>
        <v>9.00am</v>
      </c>
      <c r="H10" s="21" t="str">
        <f t="shared" si="1"/>
        <v>9.00</v>
      </c>
      <c r="I10" t="s">
        <v>35</v>
      </c>
      <c r="J10" s="23" t="str" cm="1">
        <f t="array" ref="J10">_xlfn.IFS(LEFT($I10,5) = "Later", TRIM(RIGHT($I10, 7)),LEFT($I10,5) = "Befor", TRIM(RIGHT($I10, 7)), TRUE, TRIM(LEFT($I10,7)))</f>
        <v>5.30pm</v>
      </c>
      <c r="K10" s="21">
        <f t="shared" si="2"/>
        <v>17.3</v>
      </c>
      <c r="L10" s="21">
        <f t="shared" si="3"/>
        <v>8.3000000000000007</v>
      </c>
      <c r="M10" s="21">
        <f t="shared" si="6"/>
        <v>33.200000000000003</v>
      </c>
      <c r="N10" t="s">
        <v>44</v>
      </c>
      <c r="O10" s="13">
        <v>2</v>
      </c>
      <c r="P10" s="15">
        <v>3.218</v>
      </c>
      <c r="Q10" s="17">
        <f t="shared" si="7"/>
        <v>3.2186880000000002</v>
      </c>
      <c r="R10" s="17">
        <f t="shared" si="8"/>
        <v>6.4373760000000004</v>
      </c>
      <c r="S10" t="s">
        <v>14</v>
      </c>
      <c r="T10" t="s">
        <v>31</v>
      </c>
      <c r="U10" t="s">
        <v>25</v>
      </c>
      <c r="V10" t="s">
        <v>43</v>
      </c>
    </row>
    <row r="11" spans="1:22" hidden="1">
      <c r="A11" t="s">
        <v>32</v>
      </c>
      <c r="B11" s="19">
        <f t="shared" si="0"/>
        <v>5</v>
      </c>
      <c r="C11" s="19">
        <f t="shared" si="4"/>
        <v>220</v>
      </c>
      <c r="D11" t="s">
        <v>9</v>
      </c>
      <c r="E11" t="s">
        <v>34</v>
      </c>
      <c r="F11" t="s">
        <v>11</v>
      </c>
      <c r="G11" s="21" t="str">
        <f t="shared" si="5"/>
        <v>9.00am</v>
      </c>
      <c r="H11" s="21" t="str">
        <f t="shared" si="1"/>
        <v>9.00</v>
      </c>
      <c r="I11" t="s">
        <v>33</v>
      </c>
      <c r="J11" s="23" t="str" cm="1">
        <f t="array" ref="J11">_xlfn.IFS(LEFT($I11,5) = "Later", TRIM(RIGHT($I11, 7)),LEFT($I11,5) = "Befor", TRIM(RIGHT($I11, 7)), TRUE, TRIM(LEFT($I11,7)))</f>
        <v>7.00pm</v>
      </c>
      <c r="K11" s="21">
        <f t="shared" si="2"/>
        <v>19</v>
      </c>
      <c r="L11" s="21">
        <f t="shared" si="3"/>
        <v>10</v>
      </c>
      <c r="M11" s="21">
        <f t="shared" si="6"/>
        <v>50</v>
      </c>
      <c r="N11" t="s">
        <v>36</v>
      </c>
      <c r="O11" s="13">
        <v>4</v>
      </c>
      <c r="P11" s="15">
        <v>6.4359999999999999</v>
      </c>
      <c r="Q11" s="17">
        <f t="shared" si="7"/>
        <v>6.4373760000000004</v>
      </c>
      <c r="R11" s="17">
        <f t="shared" si="8"/>
        <v>12.874752000000001</v>
      </c>
      <c r="S11" t="s">
        <v>30</v>
      </c>
      <c r="T11" t="s">
        <v>42</v>
      </c>
      <c r="U11" t="s">
        <v>25</v>
      </c>
      <c r="V11" t="s">
        <v>43</v>
      </c>
    </row>
    <row r="12" spans="1:22" hidden="1">
      <c r="A12" t="s">
        <v>32</v>
      </c>
      <c r="B12" s="19">
        <f t="shared" si="0"/>
        <v>5</v>
      </c>
      <c r="C12" s="19">
        <f t="shared" si="4"/>
        <v>220</v>
      </c>
      <c r="D12" t="s">
        <v>9</v>
      </c>
      <c r="E12" t="s">
        <v>34</v>
      </c>
      <c r="F12" t="s">
        <v>41</v>
      </c>
      <c r="G12" s="21" t="str">
        <f t="shared" si="5"/>
        <v>8.30am</v>
      </c>
      <c r="H12" s="21" t="str">
        <f t="shared" si="1"/>
        <v>8.30</v>
      </c>
      <c r="I12" t="s">
        <v>21</v>
      </c>
      <c r="J12" s="23" t="str" cm="1">
        <f t="array" ref="J12">_xlfn.IFS(LEFT($I12,5) = "Later", TRIM(RIGHT($I12, 7)),LEFT($I12,5) = "Befor", TRIM(RIGHT($I12, 7)), TRUE, TRIM(LEFT($I12,7)))</f>
        <v>5.00pm</v>
      </c>
      <c r="K12" s="21">
        <f t="shared" si="2"/>
        <v>17</v>
      </c>
      <c r="L12" s="21">
        <f t="shared" si="3"/>
        <v>8.6999999999999993</v>
      </c>
      <c r="M12" s="21">
        <f t="shared" si="6"/>
        <v>43.5</v>
      </c>
      <c r="N12" t="s">
        <v>44</v>
      </c>
      <c r="O12" s="13">
        <v>2</v>
      </c>
      <c r="P12" s="15">
        <v>3.218</v>
      </c>
      <c r="Q12" s="17">
        <f t="shared" si="7"/>
        <v>3.2186880000000002</v>
      </c>
      <c r="R12" s="17">
        <f t="shared" si="8"/>
        <v>6.4373760000000004</v>
      </c>
      <c r="S12" t="s">
        <v>14</v>
      </c>
      <c r="T12" t="s">
        <v>15</v>
      </c>
      <c r="U12" t="s">
        <v>16</v>
      </c>
      <c r="V12" t="s">
        <v>43</v>
      </c>
    </row>
    <row r="13" spans="1:22" hidden="1">
      <c r="A13" t="s">
        <v>32</v>
      </c>
      <c r="B13" s="19">
        <f t="shared" si="0"/>
        <v>5</v>
      </c>
      <c r="C13" s="19">
        <f t="shared" si="4"/>
        <v>220</v>
      </c>
      <c r="D13" t="s">
        <v>9</v>
      </c>
      <c r="E13" t="s">
        <v>34</v>
      </c>
      <c r="F13" t="s">
        <v>20</v>
      </c>
      <c r="G13" s="21" t="str">
        <f t="shared" si="5"/>
        <v>10.00am</v>
      </c>
      <c r="H13" s="21" t="str">
        <f t="shared" si="1"/>
        <v>10.00</v>
      </c>
      <c r="I13" t="s">
        <v>12</v>
      </c>
      <c r="J13" s="23" t="str" cm="1">
        <f t="array" ref="J13">_xlfn.IFS(LEFT($I13,5) = "Later", TRIM(RIGHT($I13, 7)),LEFT($I13,5) = "Befor", TRIM(RIGHT($I13, 7)), TRUE, TRIM(LEFT($I13,7)))</f>
        <v>4.30pm</v>
      </c>
      <c r="K13" s="21">
        <f t="shared" si="2"/>
        <v>16.3</v>
      </c>
      <c r="L13" s="21">
        <f t="shared" si="3"/>
        <v>6.3000000000000007</v>
      </c>
      <c r="M13" s="21">
        <f t="shared" si="6"/>
        <v>31.500000000000004</v>
      </c>
      <c r="N13" t="s">
        <v>29</v>
      </c>
      <c r="O13" s="13">
        <v>36</v>
      </c>
      <c r="P13" s="15">
        <v>57.923999999999999</v>
      </c>
      <c r="Q13" s="17">
        <f t="shared" si="7"/>
        <v>57.936384000000004</v>
      </c>
      <c r="R13" s="17">
        <f t="shared" si="8"/>
        <v>115.87276800000001</v>
      </c>
      <c r="S13" t="s">
        <v>30</v>
      </c>
      <c r="T13" t="s">
        <v>31</v>
      </c>
      <c r="U13" t="s">
        <v>25</v>
      </c>
      <c r="V13" t="s">
        <v>43</v>
      </c>
    </row>
    <row r="14" spans="1:22" hidden="1">
      <c r="A14" t="s">
        <v>18</v>
      </c>
      <c r="B14" s="19">
        <f t="shared" si="0"/>
        <v>4</v>
      </c>
      <c r="C14" s="19">
        <f t="shared" si="4"/>
        <v>176</v>
      </c>
      <c r="D14" t="s">
        <v>9</v>
      </c>
      <c r="E14" t="s">
        <v>34</v>
      </c>
      <c r="F14" t="s">
        <v>20</v>
      </c>
      <c r="G14" s="21" t="str">
        <f t="shared" si="5"/>
        <v>10.00am</v>
      </c>
      <c r="H14" s="21" t="str">
        <f t="shared" si="1"/>
        <v>10.00</v>
      </c>
      <c r="I14" t="s">
        <v>21</v>
      </c>
      <c r="J14" s="23" t="str" cm="1">
        <f t="array" ref="J14">_xlfn.IFS(LEFT($I14,5) = "Later", TRIM(RIGHT($I14, 7)),LEFT($I14,5) = "Befor", TRIM(RIGHT($I14, 7)), TRUE, TRIM(LEFT($I14,7)))</f>
        <v>5.00pm</v>
      </c>
      <c r="K14" s="21">
        <f t="shared" si="2"/>
        <v>17</v>
      </c>
      <c r="L14" s="21">
        <f t="shared" si="3"/>
        <v>7</v>
      </c>
      <c r="M14" s="21">
        <f t="shared" si="6"/>
        <v>28</v>
      </c>
      <c r="N14" t="s">
        <v>22</v>
      </c>
      <c r="O14" s="13">
        <v>1.9</v>
      </c>
      <c r="P14" s="15">
        <v>3.0570999999999997</v>
      </c>
      <c r="Q14" s="17">
        <f t="shared" si="7"/>
        <v>3.0577535999999998</v>
      </c>
      <c r="R14" s="17">
        <f t="shared" si="8"/>
        <v>6.1155071999999997</v>
      </c>
      <c r="S14" t="s">
        <v>23</v>
      </c>
      <c r="T14" t="s">
        <v>42</v>
      </c>
      <c r="U14" t="s">
        <v>25</v>
      </c>
      <c r="V14" t="s">
        <v>43</v>
      </c>
    </row>
    <row r="15" spans="1:22" hidden="1">
      <c r="A15" t="s">
        <v>18</v>
      </c>
      <c r="B15" s="19">
        <f>IFERROR((LEFT(A15, SEARCH("%",A15)-1)/100)*5, "N/A")</f>
        <v>4</v>
      </c>
      <c r="C15" s="19">
        <f t="shared" si="4"/>
        <v>176</v>
      </c>
      <c r="D15" t="s">
        <v>9</v>
      </c>
      <c r="E15" t="s">
        <v>34</v>
      </c>
      <c r="F15" t="s">
        <v>41</v>
      </c>
      <c r="G15" s="21" t="str">
        <f t="shared" si="5"/>
        <v>8.30am</v>
      </c>
      <c r="H15" s="21" t="str">
        <f t="shared" si="1"/>
        <v>8.30</v>
      </c>
      <c r="I15" t="s">
        <v>45</v>
      </c>
      <c r="J15" s="23" t="str" cm="1">
        <f t="array" ref="J15">_xlfn.IFS(LEFT($I15,5) = "Later", TRIM(RIGHT($I15, 7)),LEFT($I15,5) = "Befor", TRIM(RIGHT($I15, 7)), TRUE, TRIM(LEFT($I15,7)))</f>
        <v>6.00pm</v>
      </c>
      <c r="K15" s="21">
        <f t="shared" si="2"/>
        <v>18</v>
      </c>
      <c r="L15" s="21">
        <f t="shared" si="3"/>
        <v>9.6999999999999993</v>
      </c>
      <c r="M15" s="21">
        <f t="shared" si="6"/>
        <v>38.799999999999997</v>
      </c>
      <c r="N15" t="s">
        <v>36</v>
      </c>
      <c r="O15" s="13">
        <v>5</v>
      </c>
      <c r="P15" s="15">
        <v>8.0449999999999999</v>
      </c>
      <c r="Q15" s="17">
        <f t="shared" si="7"/>
        <v>8.0467200000000005</v>
      </c>
      <c r="R15" s="17">
        <f t="shared" si="8"/>
        <v>16.093440000000001</v>
      </c>
      <c r="S15" t="s">
        <v>37</v>
      </c>
      <c r="T15" t="s">
        <v>15</v>
      </c>
      <c r="U15" t="s">
        <v>25</v>
      </c>
      <c r="V15" t="s">
        <v>43</v>
      </c>
    </row>
    <row r="16" spans="1:22" hidden="1">
      <c r="A16" t="s">
        <v>39</v>
      </c>
      <c r="B16" s="19">
        <f t="shared" si="0"/>
        <v>2</v>
      </c>
      <c r="C16" s="19">
        <f t="shared" si="4"/>
        <v>88</v>
      </c>
      <c r="D16" t="s">
        <v>9</v>
      </c>
      <c r="E16" t="s">
        <v>34</v>
      </c>
      <c r="F16" t="s">
        <v>20</v>
      </c>
      <c r="G16" s="21" t="str">
        <f t="shared" si="5"/>
        <v>10.00am</v>
      </c>
      <c r="H16" s="21" t="str">
        <f t="shared" si="1"/>
        <v>10.00</v>
      </c>
      <c r="I16" t="s">
        <v>21</v>
      </c>
      <c r="J16" s="23" t="str" cm="1">
        <f t="array" ref="J16">_xlfn.IFS(LEFT($I16,5) = "Later", TRIM(RIGHT($I16, 7)),LEFT($I16,5) = "Befor", TRIM(RIGHT($I16, 7)), TRUE, TRIM(LEFT($I16,7)))</f>
        <v>5.00pm</v>
      </c>
      <c r="K16" s="21">
        <f t="shared" si="2"/>
        <v>17</v>
      </c>
      <c r="L16" s="21">
        <f t="shared" si="3"/>
        <v>7</v>
      </c>
      <c r="M16" s="21">
        <f t="shared" si="6"/>
        <v>14</v>
      </c>
      <c r="N16" t="s">
        <v>36</v>
      </c>
      <c r="O16" s="13">
        <v>1</v>
      </c>
      <c r="P16" s="15">
        <v>1.609</v>
      </c>
      <c r="Q16" s="17">
        <f t="shared" si="7"/>
        <v>1.6093440000000001</v>
      </c>
      <c r="R16" s="17">
        <f t="shared" si="8"/>
        <v>3.2186880000000002</v>
      </c>
      <c r="S16" t="s">
        <v>23</v>
      </c>
      <c r="T16" t="s">
        <v>31</v>
      </c>
      <c r="U16" t="s">
        <v>25</v>
      </c>
      <c r="V16" t="s">
        <v>43</v>
      </c>
    </row>
    <row r="17" spans="1:22" hidden="1">
      <c r="A17" t="s">
        <v>32</v>
      </c>
      <c r="B17" s="19">
        <f t="shared" si="0"/>
        <v>5</v>
      </c>
      <c r="C17" s="19">
        <f t="shared" si="4"/>
        <v>220</v>
      </c>
      <c r="D17" t="s">
        <v>9</v>
      </c>
      <c r="E17" t="s">
        <v>46</v>
      </c>
      <c r="F17" t="s">
        <v>11</v>
      </c>
      <c r="G17" s="21" t="str">
        <f t="shared" si="5"/>
        <v>9.00am</v>
      </c>
      <c r="H17" s="21" t="str">
        <f t="shared" si="1"/>
        <v>9.00</v>
      </c>
      <c r="I17" t="s">
        <v>35</v>
      </c>
      <c r="J17" s="23" t="str" cm="1">
        <f t="array" ref="J17">_xlfn.IFS(LEFT($I17,5) = "Later", TRIM(RIGHT($I17, 7)),LEFT($I17,5) = "Befor", TRIM(RIGHT($I17, 7)), TRUE, TRIM(LEFT($I17,7)))</f>
        <v>5.30pm</v>
      </c>
      <c r="K17" s="21">
        <f t="shared" si="2"/>
        <v>17.3</v>
      </c>
      <c r="L17" s="21">
        <f t="shared" si="3"/>
        <v>8.3000000000000007</v>
      </c>
      <c r="M17" s="21">
        <f t="shared" si="6"/>
        <v>41.5</v>
      </c>
      <c r="N17" t="s">
        <v>36</v>
      </c>
      <c r="O17" s="13">
        <v>5</v>
      </c>
      <c r="P17" s="15">
        <v>8.0449999999999999</v>
      </c>
      <c r="Q17" s="17">
        <f t="shared" si="7"/>
        <v>8.0467200000000005</v>
      </c>
      <c r="R17" s="17">
        <f t="shared" si="8"/>
        <v>16.093440000000001</v>
      </c>
      <c r="S17" t="s">
        <v>14</v>
      </c>
      <c r="T17" t="s">
        <v>15</v>
      </c>
      <c r="U17" t="s">
        <v>25</v>
      </c>
      <c r="V17" t="s">
        <v>17</v>
      </c>
    </row>
    <row r="18" spans="1:22" hidden="1">
      <c r="A18" t="s">
        <v>32</v>
      </c>
      <c r="B18" s="19">
        <f t="shared" si="0"/>
        <v>5</v>
      </c>
      <c r="C18" s="19">
        <f t="shared" si="4"/>
        <v>220</v>
      </c>
      <c r="D18" t="s">
        <v>9</v>
      </c>
      <c r="E18" t="s">
        <v>34</v>
      </c>
      <c r="F18" t="s">
        <v>47</v>
      </c>
      <c r="G18" s="21" t="str">
        <f t="shared" si="5"/>
        <v>10.00am</v>
      </c>
      <c r="H18" s="21" t="str">
        <f t="shared" si="1"/>
        <v>10.00</v>
      </c>
      <c r="I18" t="s">
        <v>35</v>
      </c>
      <c r="J18" s="23" t="str" cm="1">
        <f t="array" ref="J18">_xlfn.IFS(LEFT($I18,5) = "Later", TRIM(RIGHT($I18, 7)),LEFT($I18,5) = "Befor", TRIM(RIGHT($I18, 7)), TRUE, TRIM(LEFT($I18,7)))</f>
        <v>5.30pm</v>
      </c>
      <c r="K18" s="21">
        <f t="shared" si="2"/>
        <v>17.3</v>
      </c>
      <c r="L18" s="21">
        <f t="shared" si="3"/>
        <v>7.3000000000000007</v>
      </c>
      <c r="M18" s="21">
        <f t="shared" si="6"/>
        <v>36.5</v>
      </c>
      <c r="N18" t="s">
        <v>36</v>
      </c>
      <c r="O18" s="13">
        <v>1.4</v>
      </c>
      <c r="P18" s="15">
        <v>2.2525999999999997</v>
      </c>
      <c r="Q18" s="17">
        <f t="shared" si="7"/>
        <v>2.2530815999999998</v>
      </c>
      <c r="R18" s="17">
        <f t="shared" si="8"/>
        <v>4.5061631999999996</v>
      </c>
      <c r="S18" t="s">
        <v>23</v>
      </c>
      <c r="T18" t="s">
        <v>24</v>
      </c>
      <c r="U18" t="s">
        <v>25</v>
      </c>
      <c r="V18" t="s">
        <v>43</v>
      </c>
    </row>
    <row r="19" spans="1:22" hidden="1">
      <c r="A19" t="s">
        <v>32</v>
      </c>
      <c r="B19" s="19">
        <f t="shared" si="0"/>
        <v>5</v>
      </c>
      <c r="C19" s="19">
        <f t="shared" si="4"/>
        <v>220</v>
      </c>
      <c r="D19" t="s">
        <v>9</v>
      </c>
      <c r="E19" t="s">
        <v>48</v>
      </c>
      <c r="F19" t="s">
        <v>41</v>
      </c>
      <c r="G19" s="21" t="str">
        <f t="shared" si="5"/>
        <v>8.30am</v>
      </c>
      <c r="H19" s="21" t="str">
        <f t="shared" si="1"/>
        <v>8.30</v>
      </c>
      <c r="I19" t="s">
        <v>28</v>
      </c>
      <c r="J19" s="23" t="str" cm="1">
        <f t="array" ref="J19">_xlfn.IFS(LEFT($I19,5) = "Later", TRIM(RIGHT($I19, 7)),LEFT($I19,5) = "Befor", TRIM(RIGHT($I19, 7)), TRUE, TRIM(LEFT($I19,7)))</f>
        <v>3.30pm</v>
      </c>
      <c r="K19" s="21">
        <f t="shared" si="2"/>
        <v>15.3</v>
      </c>
      <c r="L19" s="21">
        <f t="shared" si="3"/>
        <v>7</v>
      </c>
      <c r="M19" s="21">
        <f t="shared" si="6"/>
        <v>35</v>
      </c>
      <c r="N19" t="s">
        <v>22</v>
      </c>
      <c r="O19" s="13">
        <v>2</v>
      </c>
      <c r="P19" s="15">
        <v>3.218</v>
      </c>
      <c r="Q19" s="17">
        <f t="shared" si="7"/>
        <v>3.2186880000000002</v>
      </c>
      <c r="R19" s="17">
        <f t="shared" si="8"/>
        <v>6.4373760000000004</v>
      </c>
      <c r="S19" t="s">
        <v>23</v>
      </c>
      <c r="T19" t="s">
        <v>38</v>
      </c>
      <c r="U19" t="s">
        <v>16</v>
      </c>
      <c r="V19" t="s">
        <v>17</v>
      </c>
    </row>
    <row r="20" spans="1:22" hidden="1">
      <c r="A20" t="s">
        <v>26</v>
      </c>
      <c r="B20" s="19">
        <f t="shared" si="0"/>
        <v>3</v>
      </c>
      <c r="C20" s="19">
        <f t="shared" si="4"/>
        <v>132</v>
      </c>
      <c r="D20" t="s">
        <v>9</v>
      </c>
      <c r="E20" t="s">
        <v>34</v>
      </c>
      <c r="F20" t="s">
        <v>20</v>
      </c>
      <c r="G20" s="21" t="str">
        <f t="shared" si="5"/>
        <v>10.00am</v>
      </c>
      <c r="H20" s="21" t="str">
        <f t="shared" si="1"/>
        <v>10.00</v>
      </c>
      <c r="I20" t="s">
        <v>12</v>
      </c>
      <c r="J20" s="23" t="str" cm="1">
        <f t="array" ref="J20">_xlfn.IFS(LEFT($I20,5) = "Later", TRIM(RIGHT($I20, 7)),LEFT($I20,5) = "Befor", TRIM(RIGHT($I20, 7)), TRUE, TRIM(LEFT($I20,7)))</f>
        <v>4.30pm</v>
      </c>
      <c r="K20" s="21">
        <f t="shared" si="2"/>
        <v>16.3</v>
      </c>
      <c r="L20" s="21">
        <f t="shared" si="3"/>
        <v>6.3000000000000007</v>
      </c>
      <c r="M20" s="21">
        <f t="shared" si="6"/>
        <v>18.900000000000002</v>
      </c>
      <c r="N20" t="s">
        <v>36</v>
      </c>
      <c r="O20" s="13">
        <v>1.6</v>
      </c>
      <c r="P20" s="15">
        <v>2.5744000000000002</v>
      </c>
      <c r="Q20" s="17">
        <f t="shared" si="7"/>
        <v>2.5749504000000005</v>
      </c>
      <c r="R20" s="17">
        <f t="shared" si="8"/>
        <v>5.1499008000000011</v>
      </c>
      <c r="S20" t="s">
        <v>49</v>
      </c>
      <c r="T20" t="s">
        <v>42</v>
      </c>
      <c r="U20" t="s">
        <v>25</v>
      </c>
      <c r="V20" t="s">
        <v>43</v>
      </c>
    </row>
    <row r="21" spans="1:22" hidden="1">
      <c r="A21" t="s">
        <v>32</v>
      </c>
      <c r="B21" s="19">
        <f t="shared" si="0"/>
        <v>5</v>
      </c>
      <c r="C21" s="19">
        <f t="shared" si="4"/>
        <v>220</v>
      </c>
      <c r="D21" t="s">
        <v>9</v>
      </c>
      <c r="E21" t="s">
        <v>34</v>
      </c>
      <c r="F21" t="s">
        <v>11</v>
      </c>
      <c r="G21" s="21" t="str">
        <f t="shared" si="5"/>
        <v>9.00am</v>
      </c>
      <c r="H21" s="21" t="str">
        <f t="shared" si="1"/>
        <v>9.00</v>
      </c>
      <c r="I21" t="s">
        <v>21</v>
      </c>
      <c r="J21" s="23" t="str" cm="1">
        <f t="array" ref="J21">_xlfn.IFS(LEFT($I21,5) = "Later", TRIM(RIGHT($I21, 7)),LEFT($I21,5) = "Befor", TRIM(RIGHT($I21, 7)), TRUE, TRIM(LEFT($I21,7)))</f>
        <v>5.00pm</v>
      </c>
      <c r="K21" s="21">
        <f t="shared" si="2"/>
        <v>17</v>
      </c>
      <c r="L21" s="21">
        <f t="shared" si="3"/>
        <v>8</v>
      </c>
      <c r="M21" s="21">
        <f t="shared" si="6"/>
        <v>40</v>
      </c>
      <c r="N21" t="s">
        <v>36</v>
      </c>
      <c r="O21" s="13">
        <v>2</v>
      </c>
      <c r="P21" s="15">
        <v>3.218</v>
      </c>
      <c r="Q21" s="17">
        <f t="shared" si="7"/>
        <v>3.2186880000000002</v>
      </c>
      <c r="R21" s="17">
        <f t="shared" si="8"/>
        <v>6.4373760000000004</v>
      </c>
      <c r="S21" t="s">
        <v>14</v>
      </c>
      <c r="T21" t="s">
        <v>42</v>
      </c>
      <c r="U21" t="s">
        <v>25</v>
      </c>
      <c r="V21" t="s">
        <v>43</v>
      </c>
    </row>
    <row r="22" spans="1:22" hidden="1">
      <c r="A22" t="s">
        <v>32</v>
      </c>
      <c r="B22" s="19">
        <f t="shared" si="0"/>
        <v>5</v>
      </c>
      <c r="C22" s="19">
        <f t="shared" si="4"/>
        <v>220</v>
      </c>
      <c r="D22" t="s">
        <v>9</v>
      </c>
      <c r="E22" t="s">
        <v>34</v>
      </c>
      <c r="F22" t="s">
        <v>11</v>
      </c>
      <c r="G22" s="21" t="str">
        <f t="shared" si="5"/>
        <v>9.00am</v>
      </c>
      <c r="H22" s="21" t="str">
        <f t="shared" si="1"/>
        <v>9.00</v>
      </c>
      <c r="I22" t="s">
        <v>45</v>
      </c>
      <c r="J22" s="23" t="str" cm="1">
        <f t="array" ref="J22">_xlfn.IFS(LEFT($I22,5) = "Later", TRIM(RIGHT($I22, 7)),LEFT($I22,5) = "Befor", TRIM(RIGHT($I22, 7)), TRUE, TRIM(LEFT($I22,7)))</f>
        <v>6.00pm</v>
      </c>
      <c r="K22" s="21">
        <f t="shared" si="2"/>
        <v>18</v>
      </c>
      <c r="L22" s="21">
        <f t="shared" si="3"/>
        <v>9</v>
      </c>
      <c r="M22" s="21">
        <f t="shared" si="6"/>
        <v>45</v>
      </c>
      <c r="N22" t="s">
        <v>29</v>
      </c>
      <c r="O22" s="13">
        <v>11</v>
      </c>
      <c r="P22" s="15">
        <v>17.698999999999998</v>
      </c>
      <c r="Q22" s="17">
        <f t="shared" si="7"/>
        <v>17.702784000000001</v>
      </c>
      <c r="R22" s="17">
        <f t="shared" si="8"/>
        <v>35.405568000000002</v>
      </c>
      <c r="S22" t="s">
        <v>14</v>
      </c>
      <c r="T22" t="s">
        <v>42</v>
      </c>
      <c r="U22" t="s">
        <v>25</v>
      </c>
      <c r="V22" t="s">
        <v>17</v>
      </c>
    </row>
    <row r="23" spans="1:22" hidden="1">
      <c r="A23" t="s">
        <v>18</v>
      </c>
      <c r="B23" s="19">
        <f t="shared" si="0"/>
        <v>4</v>
      </c>
      <c r="C23" s="19">
        <f t="shared" si="4"/>
        <v>176</v>
      </c>
      <c r="D23" t="s">
        <v>9</v>
      </c>
      <c r="E23" t="s">
        <v>8</v>
      </c>
      <c r="F23" t="s">
        <v>41</v>
      </c>
      <c r="G23" s="21" t="str">
        <f t="shared" si="5"/>
        <v>8.30am</v>
      </c>
      <c r="H23" s="21" t="str">
        <f t="shared" si="1"/>
        <v>8.30</v>
      </c>
      <c r="I23" t="s">
        <v>28</v>
      </c>
      <c r="J23" s="23" t="str" cm="1">
        <f t="array" ref="J23">_xlfn.IFS(LEFT($I23,5) = "Later", TRIM(RIGHT($I23, 7)),LEFT($I23,5) = "Befor", TRIM(RIGHT($I23, 7)), TRUE, TRIM(LEFT($I23,7)))</f>
        <v>3.30pm</v>
      </c>
      <c r="K23" s="21">
        <f t="shared" si="2"/>
        <v>15.3</v>
      </c>
      <c r="L23" s="21">
        <f t="shared" si="3"/>
        <v>7</v>
      </c>
      <c r="M23" s="21">
        <f t="shared" si="6"/>
        <v>28</v>
      </c>
      <c r="N23" t="s">
        <v>13</v>
      </c>
      <c r="O23" s="13">
        <v>15</v>
      </c>
      <c r="P23" s="15">
        <v>24.134999999999998</v>
      </c>
      <c r="Q23" s="17">
        <f t="shared" si="7"/>
        <v>24.140160000000002</v>
      </c>
      <c r="R23" s="17">
        <f t="shared" si="8"/>
        <v>48.280320000000003</v>
      </c>
      <c r="S23" t="s">
        <v>30</v>
      </c>
      <c r="T23" t="s">
        <v>42</v>
      </c>
      <c r="U23" t="s">
        <v>16</v>
      </c>
      <c r="V23" t="s">
        <v>17</v>
      </c>
    </row>
    <row r="24" spans="1:22" hidden="1">
      <c r="A24" t="s">
        <v>39</v>
      </c>
      <c r="B24" s="19">
        <f t="shared" si="0"/>
        <v>2</v>
      </c>
      <c r="C24" s="19">
        <f t="shared" si="4"/>
        <v>88</v>
      </c>
      <c r="D24" t="s">
        <v>9</v>
      </c>
      <c r="E24" t="s">
        <v>50</v>
      </c>
      <c r="F24" t="s">
        <v>11</v>
      </c>
      <c r="G24" s="21" t="str">
        <f t="shared" si="5"/>
        <v>9.00am</v>
      </c>
      <c r="H24" s="21" t="str">
        <f t="shared" si="1"/>
        <v>9.00</v>
      </c>
      <c r="I24" t="s">
        <v>21</v>
      </c>
      <c r="J24" s="23" t="str" cm="1">
        <f t="array" ref="J24">_xlfn.IFS(LEFT($I24,5) = "Later", TRIM(RIGHT($I24, 7)),LEFT($I24,5) = "Befor", TRIM(RIGHT($I24, 7)), TRUE, TRIM(LEFT($I24,7)))</f>
        <v>5.00pm</v>
      </c>
      <c r="K24" s="21">
        <f t="shared" si="2"/>
        <v>17</v>
      </c>
      <c r="L24" s="21">
        <f t="shared" si="3"/>
        <v>8</v>
      </c>
      <c r="M24" s="21">
        <f t="shared" si="6"/>
        <v>16</v>
      </c>
      <c r="N24" t="s">
        <v>36</v>
      </c>
      <c r="O24" s="13">
        <v>11</v>
      </c>
      <c r="P24" s="15">
        <v>17.698999999999998</v>
      </c>
      <c r="Q24" s="17">
        <f t="shared" si="7"/>
        <v>17.702784000000001</v>
      </c>
      <c r="R24" s="17">
        <f t="shared" si="8"/>
        <v>35.405568000000002</v>
      </c>
      <c r="S24" t="s">
        <v>30</v>
      </c>
      <c r="T24" t="s">
        <v>42</v>
      </c>
      <c r="U24" t="s">
        <v>25</v>
      </c>
      <c r="V24" t="s">
        <v>17</v>
      </c>
    </row>
    <row r="25" spans="1:22" hidden="1">
      <c r="A25" t="s">
        <v>39</v>
      </c>
      <c r="B25" s="19">
        <f t="shared" si="0"/>
        <v>2</v>
      </c>
      <c r="C25" s="19">
        <f t="shared" si="4"/>
        <v>88</v>
      </c>
      <c r="D25" t="s">
        <v>9</v>
      </c>
      <c r="E25" t="s">
        <v>34</v>
      </c>
      <c r="F25" t="s">
        <v>11</v>
      </c>
      <c r="G25" s="21" t="str">
        <f t="shared" si="5"/>
        <v>9.00am</v>
      </c>
      <c r="H25" s="21" t="str">
        <f t="shared" si="1"/>
        <v>9.00</v>
      </c>
      <c r="I25" t="s">
        <v>12</v>
      </c>
      <c r="J25" s="23" t="str" cm="1">
        <f t="array" ref="J25">_xlfn.IFS(LEFT($I25,5) = "Later", TRIM(RIGHT($I25, 7)),LEFT($I25,5) = "Befor", TRIM(RIGHT($I25, 7)), TRUE, TRIM(LEFT($I25,7)))</f>
        <v>4.30pm</v>
      </c>
      <c r="K25" s="21">
        <f t="shared" si="2"/>
        <v>16.3</v>
      </c>
      <c r="L25" s="21">
        <f t="shared" si="3"/>
        <v>7.3000000000000007</v>
      </c>
      <c r="M25" s="21">
        <f t="shared" si="6"/>
        <v>14.600000000000001</v>
      </c>
      <c r="N25" t="s">
        <v>44</v>
      </c>
      <c r="O25" s="13">
        <v>2</v>
      </c>
      <c r="P25" s="15">
        <v>3.218</v>
      </c>
      <c r="Q25" s="17">
        <f t="shared" si="7"/>
        <v>3.2186880000000002</v>
      </c>
      <c r="R25" s="17">
        <f t="shared" si="8"/>
        <v>6.4373760000000004</v>
      </c>
      <c r="S25" t="s">
        <v>14</v>
      </c>
      <c r="T25" t="s">
        <v>42</v>
      </c>
      <c r="U25" t="s">
        <v>16</v>
      </c>
      <c r="V25" t="s">
        <v>17</v>
      </c>
    </row>
    <row r="26" spans="1:22" hidden="1">
      <c r="A26" t="s">
        <v>32</v>
      </c>
      <c r="B26" s="19">
        <f t="shared" si="0"/>
        <v>5</v>
      </c>
      <c r="C26" s="19">
        <f t="shared" si="4"/>
        <v>220</v>
      </c>
      <c r="D26" t="s">
        <v>9</v>
      </c>
      <c r="E26" t="s">
        <v>34</v>
      </c>
      <c r="F26" t="s">
        <v>27</v>
      </c>
      <c r="G26" s="21" t="str">
        <f t="shared" si="5"/>
        <v>8.00am</v>
      </c>
      <c r="H26" s="21" t="str">
        <f t="shared" si="1"/>
        <v>8.00</v>
      </c>
      <c r="I26" t="s">
        <v>28</v>
      </c>
      <c r="J26" s="23" t="str" cm="1">
        <f t="array" ref="J26">_xlfn.IFS(LEFT($I26,5) = "Later", TRIM(RIGHT($I26, 7)),LEFT($I26,5) = "Befor", TRIM(RIGHT($I26, 7)), TRUE, TRIM(LEFT($I26,7)))</f>
        <v>3.30pm</v>
      </c>
      <c r="K26" s="21">
        <f t="shared" si="2"/>
        <v>15.3</v>
      </c>
      <c r="L26" s="21">
        <f t="shared" si="3"/>
        <v>7.3000000000000007</v>
      </c>
      <c r="M26" s="21">
        <f t="shared" si="6"/>
        <v>36.5</v>
      </c>
      <c r="N26" t="s">
        <v>22</v>
      </c>
      <c r="O26" s="13">
        <v>11</v>
      </c>
      <c r="P26" s="15">
        <v>17.698999999999998</v>
      </c>
      <c r="Q26" s="17">
        <f t="shared" si="7"/>
        <v>17.702784000000001</v>
      </c>
      <c r="R26" s="17">
        <f t="shared" si="8"/>
        <v>35.405568000000002</v>
      </c>
      <c r="S26" t="s">
        <v>30</v>
      </c>
      <c r="T26" t="s">
        <v>42</v>
      </c>
      <c r="U26" t="s">
        <v>16</v>
      </c>
      <c r="V26" t="s">
        <v>17</v>
      </c>
    </row>
    <row r="27" spans="1:22" hidden="1">
      <c r="A27" t="s">
        <v>32</v>
      </c>
      <c r="B27" s="19">
        <f t="shared" si="0"/>
        <v>5</v>
      </c>
      <c r="C27" s="19">
        <f t="shared" si="4"/>
        <v>220</v>
      </c>
      <c r="D27" t="s">
        <v>9</v>
      </c>
      <c r="E27" t="s">
        <v>34</v>
      </c>
      <c r="F27" t="s">
        <v>47</v>
      </c>
      <c r="G27" s="21" t="str">
        <f t="shared" si="5"/>
        <v>10.00am</v>
      </c>
      <c r="H27" s="21" t="str">
        <f t="shared" si="1"/>
        <v>10.00</v>
      </c>
      <c r="I27" t="s">
        <v>33</v>
      </c>
      <c r="J27" s="23" t="str" cm="1">
        <f t="array" ref="J27">_xlfn.IFS(LEFT($I27,5) = "Later", TRIM(RIGHT($I27, 7)),LEFT($I27,5) = "Befor", TRIM(RIGHT($I27, 7)), TRUE, TRIM(LEFT($I27,7)))</f>
        <v>7.00pm</v>
      </c>
      <c r="K27" s="21">
        <f t="shared" si="2"/>
        <v>19</v>
      </c>
      <c r="L27" s="21">
        <f t="shared" si="3"/>
        <v>9</v>
      </c>
      <c r="M27" s="21">
        <f t="shared" si="6"/>
        <v>45</v>
      </c>
      <c r="N27" t="s">
        <v>13</v>
      </c>
      <c r="O27" s="13">
        <v>20</v>
      </c>
      <c r="P27" s="15">
        <v>32.18</v>
      </c>
      <c r="Q27" s="17">
        <f t="shared" si="7"/>
        <v>32.186880000000002</v>
      </c>
      <c r="R27" s="17">
        <f t="shared" si="8"/>
        <v>64.373760000000004</v>
      </c>
      <c r="S27" t="s">
        <v>30</v>
      </c>
      <c r="T27" t="s">
        <v>31</v>
      </c>
      <c r="U27" t="s">
        <v>8</v>
      </c>
      <c r="V27" t="s">
        <v>43</v>
      </c>
    </row>
    <row r="28" spans="1:22" hidden="1">
      <c r="A28" t="s">
        <v>39</v>
      </c>
      <c r="B28" s="19">
        <f t="shared" si="0"/>
        <v>2</v>
      </c>
      <c r="C28" s="19">
        <f t="shared" si="4"/>
        <v>88</v>
      </c>
      <c r="D28" t="s">
        <v>9</v>
      </c>
      <c r="E28" t="s">
        <v>40</v>
      </c>
      <c r="F28" t="s">
        <v>41</v>
      </c>
      <c r="G28" s="21" t="str">
        <f t="shared" si="5"/>
        <v>8.30am</v>
      </c>
      <c r="H28" s="21" t="str">
        <f t="shared" si="1"/>
        <v>8.30</v>
      </c>
      <c r="I28" t="s">
        <v>21</v>
      </c>
      <c r="J28" s="23" t="str" cm="1">
        <f t="array" ref="J28">_xlfn.IFS(LEFT($I28,5) = "Later", TRIM(RIGHT($I28, 7)),LEFT($I28,5) = "Befor", TRIM(RIGHT($I28, 7)), TRUE, TRIM(LEFT($I28,7)))</f>
        <v>5.00pm</v>
      </c>
      <c r="K28" s="21">
        <f t="shared" si="2"/>
        <v>17</v>
      </c>
      <c r="L28" s="21">
        <f t="shared" si="3"/>
        <v>8.6999999999999993</v>
      </c>
      <c r="M28" s="21">
        <f t="shared" si="6"/>
        <v>17.399999999999999</v>
      </c>
      <c r="N28" t="s">
        <v>36</v>
      </c>
      <c r="O28" s="13">
        <v>1.5</v>
      </c>
      <c r="P28" s="15">
        <v>2.4135</v>
      </c>
      <c r="Q28" s="17">
        <f t="shared" si="7"/>
        <v>2.4140160000000002</v>
      </c>
      <c r="R28" s="17">
        <f t="shared" si="8"/>
        <v>4.8280320000000003</v>
      </c>
      <c r="S28" t="s">
        <v>23</v>
      </c>
      <c r="T28" t="s">
        <v>38</v>
      </c>
      <c r="U28" t="s">
        <v>16</v>
      </c>
      <c r="V28" t="s">
        <v>17</v>
      </c>
    </row>
    <row r="29" spans="1:22" hidden="1">
      <c r="A29" t="s">
        <v>32</v>
      </c>
      <c r="B29" s="19">
        <f t="shared" si="0"/>
        <v>5</v>
      </c>
      <c r="C29" s="19">
        <f t="shared" si="4"/>
        <v>220</v>
      </c>
      <c r="D29" t="s">
        <v>9</v>
      </c>
      <c r="E29" t="s">
        <v>40</v>
      </c>
      <c r="F29" t="s">
        <v>20</v>
      </c>
      <c r="G29" s="21" t="str">
        <f t="shared" si="5"/>
        <v>10.00am</v>
      </c>
      <c r="H29" s="21" t="str">
        <f t="shared" si="1"/>
        <v>10.00</v>
      </c>
      <c r="I29" t="s">
        <v>45</v>
      </c>
      <c r="J29" s="23" t="str" cm="1">
        <f t="array" ref="J29">_xlfn.IFS(LEFT($I29,5) = "Later", TRIM(RIGHT($I29, 7)),LEFT($I29,5) = "Befor", TRIM(RIGHT($I29, 7)), TRUE, TRIM(LEFT($I29,7)))</f>
        <v>6.00pm</v>
      </c>
      <c r="K29" s="21">
        <f t="shared" si="2"/>
        <v>18</v>
      </c>
      <c r="L29" s="21">
        <f t="shared" si="3"/>
        <v>8</v>
      </c>
      <c r="M29" s="21">
        <f t="shared" si="6"/>
        <v>40</v>
      </c>
      <c r="N29" t="s">
        <v>36</v>
      </c>
      <c r="O29" s="13">
        <v>2</v>
      </c>
      <c r="P29" s="15">
        <v>3.218</v>
      </c>
      <c r="Q29" s="17">
        <f t="shared" si="7"/>
        <v>3.2186880000000002</v>
      </c>
      <c r="R29" s="17">
        <f t="shared" si="8"/>
        <v>6.4373760000000004</v>
      </c>
      <c r="S29" t="s">
        <v>14</v>
      </c>
      <c r="T29" t="s">
        <v>38</v>
      </c>
      <c r="U29" t="s">
        <v>25</v>
      </c>
      <c r="V29" t="s">
        <v>17</v>
      </c>
    </row>
    <row r="30" spans="1:22" hidden="1">
      <c r="A30" t="s">
        <v>18</v>
      </c>
      <c r="B30" s="19">
        <f t="shared" si="0"/>
        <v>4</v>
      </c>
      <c r="C30" s="19">
        <f t="shared" si="4"/>
        <v>176</v>
      </c>
      <c r="D30" t="s">
        <v>9</v>
      </c>
      <c r="E30" t="s">
        <v>34</v>
      </c>
      <c r="F30" t="s">
        <v>47</v>
      </c>
      <c r="G30" s="21" t="str">
        <f t="shared" si="5"/>
        <v>10.00am</v>
      </c>
      <c r="H30" s="21" t="str">
        <f t="shared" si="1"/>
        <v>10.00</v>
      </c>
      <c r="I30" t="s">
        <v>45</v>
      </c>
      <c r="J30" s="23" t="str" cm="1">
        <f t="array" ref="J30">_xlfn.IFS(LEFT($I30,5) = "Later", TRIM(RIGHT($I30, 7)),LEFT($I30,5) = "Befor", TRIM(RIGHT($I30, 7)), TRUE, TRIM(LEFT($I30,7)))</f>
        <v>6.00pm</v>
      </c>
      <c r="K30" s="21">
        <f t="shared" si="2"/>
        <v>18</v>
      </c>
      <c r="L30" s="21">
        <f t="shared" si="3"/>
        <v>8</v>
      </c>
      <c r="M30" s="21">
        <f t="shared" si="6"/>
        <v>32</v>
      </c>
      <c r="N30" t="s">
        <v>44</v>
      </c>
      <c r="P30" s="15">
        <v>1.2</v>
      </c>
      <c r="Q30" s="17">
        <f t="shared" si="7"/>
        <v>1.2</v>
      </c>
      <c r="R30" s="17">
        <f t="shared" si="8"/>
        <v>2.4</v>
      </c>
      <c r="S30" t="s">
        <v>23</v>
      </c>
      <c r="T30" t="s">
        <v>42</v>
      </c>
      <c r="U30" t="s">
        <v>25</v>
      </c>
      <c r="V30" t="s">
        <v>43</v>
      </c>
    </row>
    <row r="31" spans="1:22" hidden="1">
      <c r="A31" t="s">
        <v>26</v>
      </c>
      <c r="B31" s="19">
        <f t="shared" si="0"/>
        <v>3</v>
      </c>
      <c r="C31" s="19">
        <f t="shared" si="4"/>
        <v>132</v>
      </c>
      <c r="D31" t="s">
        <v>51</v>
      </c>
      <c r="E31" t="s">
        <v>8</v>
      </c>
      <c r="F31" t="s">
        <v>11</v>
      </c>
      <c r="G31" s="21" t="str">
        <f t="shared" si="5"/>
        <v>9.00am</v>
      </c>
      <c r="H31" s="21" t="str">
        <f t="shared" si="1"/>
        <v>9.00</v>
      </c>
      <c r="I31" t="s">
        <v>12</v>
      </c>
      <c r="J31" s="23" t="str" cm="1">
        <f t="array" ref="J31">_xlfn.IFS(LEFT($I31,5) = "Later", TRIM(RIGHT($I31, 7)),LEFT($I31,5) = "Befor", TRIM(RIGHT($I31, 7)), TRUE, TRIM(LEFT($I31,7)))</f>
        <v>4.30pm</v>
      </c>
      <c r="K31" s="21">
        <f t="shared" si="2"/>
        <v>16.3</v>
      </c>
      <c r="L31" s="21">
        <f t="shared" si="3"/>
        <v>7.3000000000000007</v>
      </c>
      <c r="M31" s="21">
        <f t="shared" si="6"/>
        <v>21.900000000000002</v>
      </c>
      <c r="N31" t="s">
        <v>44</v>
      </c>
      <c r="O31" s="13">
        <v>2.5</v>
      </c>
      <c r="P31" s="15">
        <v>4.0225</v>
      </c>
      <c r="Q31" s="17">
        <f t="shared" si="7"/>
        <v>4.0233600000000003</v>
      </c>
      <c r="R31" s="17">
        <f t="shared" si="8"/>
        <v>8.0467200000000005</v>
      </c>
      <c r="S31" t="s">
        <v>49</v>
      </c>
      <c r="T31" t="s">
        <v>31</v>
      </c>
      <c r="U31" t="s">
        <v>25</v>
      </c>
      <c r="V31" t="s">
        <v>43</v>
      </c>
    </row>
    <row r="32" spans="1:22" hidden="1">
      <c r="A32" t="s">
        <v>18</v>
      </c>
      <c r="B32" s="19">
        <f t="shared" si="0"/>
        <v>4</v>
      </c>
      <c r="C32" s="19">
        <f t="shared" si="4"/>
        <v>176</v>
      </c>
      <c r="D32" t="s">
        <v>9</v>
      </c>
      <c r="E32" t="s">
        <v>34</v>
      </c>
      <c r="F32" t="s">
        <v>11</v>
      </c>
      <c r="G32" s="21" t="str">
        <f t="shared" si="5"/>
        <v>9.00am</v>
      </c>
      <c r="H32" s="21" t="str">
        <f t="shared" si="1"/>
        <v>9.00</v>
      </c>
      <c r="I32" t="s">
        <v>21</v>
      </c>
      <c r="J32" s="23" t="str" cm="1">
        <f t="array" ref="J32">_xlfn.IFS(LEFT($I32,5) = "Later", TRIM(RIGHT($I32, 7)),LEFT($I32,5) = "Befor", TRIM(RIGHT($I32, 7)), TRUE, TRIM(LEFT($I32,7)))</f>
        <v>5.00pm</v>
      </c>
      <c r="K32" s="21">
        <f t="shared" si="2"/>
        <v>17</v>
      </c>
      <c r="L32" s="21">
        <f t="shared" si="3"/>
        <v>8</v>
      </c>
      <c r="M32" s="21">
        <f t="shared" si="6"/>
        <v>32</v>
      </c>
      <c r="N32" t="s">
        <v>44</v>
      </c>
      <c r="O32" s="13">
        <v>1.1000000000000001</v>
      </c>
      <c r="P32" s="15">
        <v>1.7699</v>
      </c>
      <c r="Q32" s="17">
        <f t="shared" si="7"/>
        <v>1.7702784000000003</v>
      </c>
      <c r="R32" s="17">
        <f t="shared" si="8"/>
        <v>3.5405568000000005</v>
      </c>
      <c r="S32" t="s">
        <v>23</v>
      </c>
      <c r="T32" t="s">
        <v>24</v>
      </c>
      <c r="U32" t="s">
        <v>25</v>
      </c>
      <c r="V32" t="s">
        <v>43</v>
      </c>
    </row>
    <row r="33" spans="1:22" hidden="1">
      <c r="A33" t="s">
        <v>18</v>
      </c>
      <c r="B33" s="19">
        <f t="shared" si="0"/>
        <v>4</v>
      </c>
      <c r="C33" s="19">
        <f t="shared" si="4"/>
        <v>176</v>
      </c>
      <c r="D33" t="s">
        <v>9</v>
      </c>
      <c r="E33" t="s">
        <v>34</v>
      </c>
      <c r="F33" t="s">
        <v>20</v>
      </c>
      <c r="G33" s="21" t="str">
        <f t="shared" si="5"/>
        <v>10.00am</v>
      </c>
      <c r="H33" s="21" t="str">
        <f t="shared" si="1"/>
        <v>10.00</v>
      </c>
      <c r="I33" t="s">
        <v>28</v>
      </c>
      <c r="J33" s="23" t="str" cm="1">
        <f t="array" ref="J33">_xlfn.IFS(LEFT($I33,5) = "Later", TRIM(RIGHT($I33, 7)),LEFT($I33,5) = "Befor", TRIM(RIGHT($I33, 7)), TRUE, TRIM(LEFT($I33,7)))</f>
        <v>3.30pm</v>
      </c>
      <c r="K33" s="21">
        <f t="shared" si="2"/>
        <v>15.3</v>
      </c>
      <c r="L33" s="21">
        <f t="shared" si="3"/>
        <v>5.3000000000000007</v>
      </c>
      <c r="M33" s="21">
        <f t="shared" si="6"/>
        <v>21.200000000000003</v>
      </c>
      <c r="N33" t="s">
        <v>44</v>
      </c>
      <c r="O33" s="13">
        <v>0.6</v>
      </c>
      <c r="P33" s="15">
        <v>0.96539999999999992</v>
      </c>
      <c r="Q33" s="17">
        <f t="shared" si="7"/>
        <v>0.96560639999999998</v>
      </c>
      <c r="R33" s="17">
        <f t="shared" si="8"/>
        <v>1.9312128</v>
      </c>
      <c r="S33" t="s">
        <v>23</v>
      </c>
      <c r="T33" t="s">
        <v>31</v>
      </c>
      <c r="U33" t="s">
        <v>25</v>
      </c>
      <c r="V33" t="s">
        <v>43</v>
      </c>
    </row>
    <row r="34" spans="1:22" hidden="1">
      <c r="A34" t="s">
        <v>18</v>
      </c>
      <c r="B34" s="19">
        <f t="shared" si="0"/>
        <v>4</v>
      </c>
      <c r="C34" s="19">
        <f t="shared" si="4"/>
        <v>176</v>
      </c>
      <c r="D34" t="s">
        <v>9</v>
      </c>
      <c r="E34" t="s">
        <v>34</v>
      </c>
      <c r="F34" t="s">
        <v>41</v>
      </c>
      <c r="G34" s="21" t="str">
        <f t="shared" si="5"/>
        <v>8.30am</v>
      </c>
      <c r="H34" s="21" t="str">
        <f t="shared" si="1"/>
        <v>8.30</v>
      </c>
      <c r="I34" t="s">
        <v>45</v>
      </c>
      <c r="J34" s="23" t="str" cm="1">
        <f t="array" ref="J34">_xlfn.IFS(LEFT($I34,5) = "Later", TRIM(RIGHT($I34, 7)),LEFT($I34,5) = "Befor", TRIM(RIGHT($I34, 7)), TRUE, TRIM(LEFT($I34,7)))</f>
        <v>6.00pm</v>
      </c>
      <c r="K34" s="21">
        <f t="shared" si="2"/>
        <v>18</v>
      </c>
      <c r="L34" s="21">
        <f t="shared" si="3"/>
        <v>9.6999999999999993</v>
      </c>
      <c r="M34" s="21">
        <f t="shared" si="6"/>
        <v>38.799999999999997</v>
      </c>
      <c r="N34" t="s">
        <v>29</v>
      </c>
      <c r="O34" s="13">
        <v>12</v>
      </c>
      <c r="P34" s="15">
        <v>19.308</v>
      </c>
      <c r="Q34" s="17">
        <f t="shared" si="7"/>
        <v>19.312128000000001</v>
      </c>
      <c r="R34" s="17">
        <f t="shared" si="8"/>
        <v>38.624256000000003</v>
      </c>
      <c r="S34" t="s">
        <v>52</v>
      </c>
      <c r="T34" t="s">
        <v>53</v>
      </c>
      <c r="U34" t="s">
        <v>25</v>
      </c>
      <c r="V34" t="s">
        <v>43</v>
      </c>
    </row>
    <row r="35" spans="1:22" hidden="1">
      <c r="A35" t="s">
        <v>39</v>
      </c>
      <c r="B35" s="19">
        <f t="shared" si="0"/>
        <v>2</v>
      </c>
      <c r="C35" s="19">
        <f t="shared" si="4"/>
        <v>88</v>
      </c>
      <c r="D35" t="s">
        <v>9</v>
      </c>
      <c r="E35" t="s">
        <v>34</v>
      </c>
      <c r="F35" t="s">
        <v>47</v>
      </c>
      <c r="G35" s="21" t="str">
        <f t="shared" si="5"/>
        <v>10.00am</v>
      </c>
      <c r="H35" s="21" t="str">
        <f t="shared" si="1"/>
        <v>10.00</v>
      </c>
      <c r="I35" t="s">
        <v>45</v>
      </c>
      <c r="J35" s="23" t="str" cm="1">
        <f t="array" ref="J35">_xlfn.IFS(LEFT($I35,5) = "Later", TRIM(RIGHT($I35, 7)),LEFT($I35,5) = "Befor", TRIM(RIGHT($I35, 7)), TRUE, TRIM(LEFT($I35,7)))</f>
        <v>6.00pm</v>
      </c>
      <c r="K35" s="21">
        <f t="shared" si="2"/>
        <v>18</v>
      </c>
      <c r="L35" s="21">
        <f t="shared" si="3"/>
        <v>8</v>
      </c>
      <c r="M35" s="21">
        <f t="shared" si="6"/>
        <v>16</v>
      </c>
      <c r="N35" t="s">
        <v>44</v>
      </c>
      <c r="O35" s="13">
        <v>1.3</v>
      </c>
      <c r="P35" s="15">
        <v>2.0916999999999999</v>
      </c>
      <c r="Q35" s="17">
        <f t="shared" si="7"/>
        <v>2.0921472000000003</v>
      </c>
      <c r="R35" s="17">
        <f t="shared" si="8"/>
        <v>4.1842944000000006</v>
      </c>
      <c r="S35" t="s">
        <v>54</v>
      </c>
      <c r="T35" t="s">
        <v>31</v>
      </c>
      <c r="U35" t="s">
        <v>25</v>
      </c>
      <c r="V35" t="s">
        <v>43</v>
      </c>
    </row>
    <row r="36" spans="1:22" hidden="1">
      <c r="A36" t="s">
        <v>32</v>
      </c>
      <c r="B36" s="19">
        <f t="shared" si="0"/>
        <v>5</v>
      </c>
      <c r="C36" s="19">
        <f t="shared" si="4"/>
        <v>220</v>
      </c>
      <c r="D36" t="s">
        <v>55</v>
      </c>
      <c r="E36" t="s">
        <v>8</v>
      </c>
      <c r="F36" t="s">
        <v>41</v>
      </c>
      <c r="G36" s="21" t="str">
        <f t="shared" si="5"/>
        <v>8.30am</v>
      </c>
      <c r="H36" s="21" t="str">
        <f t="shared" si="1"/>
        <v>8.30</v>
      </c>
      <c r="I36" t="s">
        <v>12</v>
      </c>
      <c r="J36" s="23" t="str" cm="1">
        <f t="array" ref="J36">_xlfn.IFS(LEFT($I36,5) = "Later", TRIM(RIGHT($I36, 7)),LEFT($I36,5) = "Befor", TRIM(RIGHT($I36, 7)), TRUE, TRIM(LEFT($I36,7)))</f>
        <v>4.30pm</v>
      </c>
      <c r="K36" s="21">
        <f t="shared" si="2"/>
        <v>16.3</v>
      </c>
      <c r="L36" s="21">
        <f t="shared" si="3"/>
        <v>8</v>
      </c>
      <c r="M36" s="21">
        <f t="shared" si="6"/>
        <v>40</v>
      </c>
      <c r="N36" t="s">
        <v>36</v>
      </c>
      <c r="O36" s="13">
        <v>3.4</v>
      </c>
      <c r="P36" s="15">
        <v>5.4706000000000001</v>
      </c>
      <c r="Q36" s="17">
        <f t="shared" si="7"/>
        <v>5.4717696</v>
      </c>
      <c r="R36" s="17">
        <f t="shared" si="8"/>
        <v>10.9435392</v>
      </c>
      <c r="S36" t="s">
        <v>14</v>
      </c>
      <c r="T36" t="s">
        <v>31</v>
      </c>
      <c r="U36" t="s">
        <v>25</v>
      </c>
      <c r="V36" t="s">
        <v>17</v>
      </c>
    </row>
    <row r="37" spans="1:22" hidden="1">
      <c r="A37" t="s">
        <v>39</v>
      </c>
      <c r="B37" s="19">
        <f t="shared" si="0"/>
        <v>2</v>
      </c>
      <c r="C37" s="19">
        <f t="shared" si="4"/>
        <v>88</v>
      </c>
      <c r="D37" t="s">
        <v>9</v>
      </c>
      <c r="E37" t="s">
        <v>34</v>
      </c>
      <c r="F37" t="s">
        <v>47</v>
      </c>
      <c r="G37" s="21" t="str">
        <f t="shared" si="5"/>
        <v>10.00am</v>
      </c>
      <c r="H37" s="21" t="str">
        <f t="shared" si="1"/>
        <v>10.00</v>
      </c>
      <c r="I37" t="s">
        <v>33</v>
      </c>
      <c r="J37" s="23" t="str" cm="1">
        <f t="array" ref="J37">_xlfn.IFS(LEFT($I37,5) = "Later", TRIM(RIGHT($I37, 7)),LEFT($I37,5) = "Befor", TRIM(RIGHT($I37, 7)), TRUE, TRIM(LEFT($I37,7)))</f>
        <v>7.00pm</v>
      </c>
      <c r="K37" s="21">
        <f t="shared" si="2"/>
        <v>19</v>
      </c>
      <c r="L37" s="21">
        <f t="shared" si="3"/>
        <v>9</v>
      </c>
      <c r="M37" s="21">
        <f t="shared" si="6"/>
        <v>18</v>
      </c>
      <c r="N37" t="s">
        <v>44</v>
      </c>
      <c r="O37" s="13">
        <v>1</v>
      </c>
      <c r="P37" s="15">
        <v>1.609</v>
      </c>
      <c r="Q37" s="17">
        <f t="shared" si="7"/>
        <v>1.6093440000000001</v>
      </c>
      <c r="R37" s="17">
        <f t="shared" si="8"/>
        <v>3.2186880000000002</v>
      </c>
      <c r="S37" t="s">
        <v>14</v>
      </c>
      <c r="T37" t="s">
        <v>31</v>
      </c>
      <c r="U37" t="s">
        <v>25</v>
      </c>
      <c r="V37" t="s">
        <v>43</v>
      </c>
    </row>
    <row r="38" spans="1:22" hidden="1">
      <c r="A38" t="s">
        <v>32</v>
      </c>
      <c r="B38" s="19">
        <f t="shared" si="0"/>
        <v>5</v>
      </c>
      <c r="C38" s="19">
        <f t="shared" si="4"/>
        <v>220</v>
      </c>
      <c r="D38" t="s">
        <v>9</v>
      </c>
      <c r="E38" t="s">
        <v>34</v>
      </c>
      <c r="F38" t="s">
        <v>27</v>
      </c>
      <c r="G38" s="21" t="str">
        <f t="shared" si="5"/>
        <v>8.00am</v>
      </c>
      <c r="H38" s="21" t="str">
        <f t="shared" si="1"/>
        <v>8.00</v>
      </c>
      <c r="I38" t="s">
        <v>28</v>
      </c>
      <c r="J38" s="23" t="str" cm="1">
        <f t="array" ref="J38">_xlfn.IFS(LEFT($I38,5) = "Later", TRIM(RIGHT($I38, 7)),LEFT($I38,5) = "Befor", TRIM(RIGHT($I38, 7)), TRUE, TRIM(LEFT($I38,7)))</f>
        <v>3.30pm</v>
      </c>
      <c r="K38" s="21">
        <f t="shared" si="2"/>
        <v>15.3</v>
      </c>
      <c r="L38" s="21">
        <f t="shared" si="3"/>
        <v>7.3000000000000007</v>
      </c>
      <c r="M38" s="21">
        <f t="shared" si="6"/>
        <v>36.5</v>
      </c>
      <c r="N38" t="s">
        <v>13</v>
      </c>
      <c r="O38" s="13">
        <v>14</v>
      </c>
      <c r="P38" s="15">
        <v>22.526</v>
      </c>
      <c r="Q38" s="17">
        <f t="shared" si="7"/>
        <v>22.530816000000002</v>
      </c>
      <c r="R38" s="17">
        <f t="shared" si="8"/>
        <v>45.061632000000003</v>
      </c>
      <c r="S38" t="s">
        <v>37</v>
      </c>
      <c r="T38" t="s">
        <v>31</v>
      </c>
      <c r="U38" t="s">
        <v>25</v>
      </c>
      <c r="V38" t="s">
        <v>17</v>
      </c>
    </row>
    <row r="39" spans="1:22" hidden="1">
      <c r="A39" t="s">
        <v>32</v>
      </c>
      <c r="B39" s="19">
        <f t="shared" si="0"/>
        <v>5</v>
      </c>
      <c r="C39" s="19">
        <f t="shared" si="4"/>
        <v>220</v>
      </c>
      <c r="D39" t="s">
        <v>9</v>
      </c>
      <c r="E39" t="s">
        <v>34</v>
      </c>
      <c r="F39" t="s">
        <v>41</v>
      </c>
      <c r="G39" s="21" t="str">
        <f t="shared" si="5"/>
        <v>8.30am</v>
      </c>
      <c r="H39" s="21" t="str">
        <f t="shared" si="1"/>
        <v>8.30</v>
      </c>
      <c r="I39" t="s">
        <v>21</v>
      </c>
      <c r="J39" s="23" t="str" cm="1">
        <f t="array" ref="J39">_xlfn.IFS(LEFT($I39,5) = "Later", TRIM(RIGHT($I39, 7)),LEFT($I39,5) = "Befor", TRIM(RIGHT($I39, 7)), TRUE, TRIM(LEFT($I39,7)))</f>
        <v>5.00pm</v>
      </c>
      <c r="K39" s="21">
        <f t="shared" si="2"/>
        <v>17</v>
      </c>
      <c r="L39" s="21">
        <f t="shared" si="3"/>
        <v>8.6999999999999993</v>
      </c>
      <c r="M39" s="21">
        <f t="shared" si="6"/>
        <v>43.5</v>
      </c>
      <c r="N39" t="s">
        <v>13</v>
      </c>
      <c r="O39" s="13">
        <v>2</v>
      </c>
      <c r="P39" s="15">
        <v>3.218</v>
      </c>
      <c r="Q39" s="17">
        <f t="shared" si="7"/>
        <v>3.2186880000000002</v>
      </c>
      <c r="R39" s="17">
        <f t="shared" si="8"/>
        <v>6.4373760000000004</v>
      </c>
      <c r="S39" t="s">
        <v>23</v>
      </c>
      <c r="T39" t="s">
        <v>24</v>
      </c>
      <c r="U39" t="s">
        <v>16</v>
      </c>
      <c r="V39" t="s">
        <v>43</v>
      </c>
    </row>
    <row r="40" spans="1:22" hidden="1">
      <c r="A40" t="s">
        <v>39</v>
      </c>
      <c r="B40" s="19">
        <f t="shared" si="0"/>
        <v>2</v>
      </c>
      <c r="C40" s="19">
        <f t="shared" si="4"/>
        <v>88</v>
      </c>
      <c r="D40" t="s">
        <v>9</v>
      </c>
      <c r="E40" t="s">
        <v>56</v>
      </c>
      <c r="F40" t="s">
        <v>20</v>
      </c>
      <c r="G40" s="21" t="str">
        <f t="shared" si="5"/>
        <v>10.00am</v>
      </c>
      <c r="H40" s="21" t="str">
        <f t="shared" si="1"/>
        <v>10.00</v>
      </c>
      <c r="I40" t="s">
        <v>21</v>
      </c>
      <c r="J40" s="23" t="str" cm="1">
        <f t="array" ref="J40">_xlfn.IFS(LEFT($I40,5) = "Later", TRIM(RIGHT($I40, 7)),LEFT($I40,5) = "Befor", TRIM(RIGHT($I40, 7)), TRUE, TRIM(LEFT($I40,7)))</f>
        <v>5.00pm</v>
      </c>
      <c r="K40" s="21">
        <f t="shared" si="2"/>
        <v>17</v>
      </c>
      <c r="L40" s="21">
        <f t="shared" si="3"/>
        <v>7</v>
      </c>
      <c r="M40" s="21">
        <f t="shared" si="6"/>
        <v>14</v>
      </c>
      <c r="N40" t="s">
        <v>22</v>
      </c>
      <c r="O40" s="13">
        <v>2</v>
      </c>
      <c r="P40" s="15">
        <v>3.218</v>
      </c>
      <c r="Q40" s="17">
        <f t="shared" si="7"/>
        <v>3.2186880000000002</v>
      </c>
      <c r="R40" s="17">
        <f t="shared" si="8"/>
        <v>6.4373760000000004</v>
      </c>
      <c r="S40" t="s">
        <v>23</v>
      </c>
      <c r="T40" t="s">
        <v>42</v>
      </c>
      <c r="U40" t="s">
        <v>25</v>
      </c>
      <c r="V40" t="s">
        <v>17</v>
      </c>
    </row>
    <row r="41" spans="1:22" hidden="1">
      <c r="A41" t="s">
        <v>39</v>
      </c>
      <c r="B41" s="19">
        <f t="shared" si="0"/>
        <v>2</v>
      </c>
      <c r="C41" s="19">
        <f t="shared" si="4"/>
        <v>88</v>
      </c>
      <c r="D41" t="s">
        <v>9</v>
      </c>
      <c r="E41" t="s">
        <v>48</v>
      </c>
      <c r="F41" t="s">
        <v>27</v>
      </c>
      <c r="G41" s="21" t="str">
        <f t="shared" si="5"/>
        <v>8.00am</v>
      </c>
      <c r="H41" s="21" t="str">
        <f t="shared" si="1"/>
        <v>8.00</v>
      </c>
      <c r="I41" t="s">
        <v>28</v>
      </c>
      <c r="J41" s="23" t="str" cm="1">
        <f t="array" ref="J41">_xlfn.IFS(LEFT($I41,5) = "Later", TRIM(RIGHT($I41, 7)),LEFT($I41,5) = "Befor", TRIM(RIGHT($I41, 7)), TRUE, TRIM(LEFT($I41,7)))</f>
        <v>3.30pm</v>
      </c>
      <c r="K41" s="21">
        <f t="shared" si="2"/>
        <v>15.3</v>
      </c>
      <c r="L41" s="21">
        <f t="shared" si="3"/>
        <v>7.3000000000000007</v>
      </c>
      <c r="M41" s="21">
        <f t="shared" si="6"/>
        <v>14.600000000000001</v>
      </c>
      <c r="N41" t="s">
        <v>22</v>
      </c>
      <c r="O41" s="13">
        <v>6.5</v>
      </c>
      <c r="P41" s="15">
        <v>10.458500000000001</v>
      </c>
      <c r="Q41" s="17">
        <f t="shared" si="7"/>
        <v>10.460736000000001</v>
      </c>
      <c r="R41" s="17">
        <f t="shared" si="8"/>
        <v>20.921472000000001</v>
      </c>
      <c r="S41" t="s">
        <v>14</v>
      </c>
      <c r="T41" t="s">
        <v>15</v>
      </c>
      <c r="U41" t="s">
        <v>25</v>
      </c>
      <c r="V41" t="s">
        <v>17</v>
      </c>
    </row>
    <row r="42" spans="1:22" hidden="1">
      <c r="A42" t="s">
        <v>18</v>
      </c>
      <c r="B42" s="19">
        <f t="shared" si="0"/>
        <v>4</v>
      </c>
      <c r="C42" s="19">
        <f t="shared" si="4"/>
        <v>176</v>
      </c>
      <c r="D42" t="s">
        <v>9</v>
      </c>
      <c r="E42" t="s">
        <v>34</v>
      </c>
      <c r="F42" t="s">
        <v>41</v>
      </c>
      <c r="G42" s="21" t="str">
        <f t="shared" si="5"/>
        <v>8.30am</v>
      </c>
      <c r="H42" s="21" t="str">
        <f t="shared" si="1"/>
        <v>8.30</v>
      </c>
      <c r="I42" t="s">
        <v>21</v>
      </c>
      <c r="J42" s="23" t="str" cm="1">
        <f t="array" ref="J42">_xlfn.IFS(LEFT($I42,5) = "Later", TRIM(RIGHT($I42, 7)),LEFT($I42,5) = "Befor", TRIM(RIGHT($I42, 7)), TRUE, TRIM(LEFT($I42,7)))</f>
        <v>5.00pm</v>
      </c>
      <c r="K42" s="21">
        <f t="shared" si="2"/>
        <v>17</v>
      </c>
      <c r="L42" s="21">
        <f t="shared" si="3"/>
        <v>8.6999999999999993</v>
      </c>
      <c r="M42" s="21">
        <f t="shared" si="6"/>
        <v>34.799999999999997</v>
      </c>
      <c r="N42" t="s">
        <v>36</v>
      </c>
      <c r="O42" s="13">
        <v>9</v>
      </c>
      <c r="P42" s="15">
        <v>14.481</v>
      </c>
      <c r="Q42" s="17">
        <f t="shared" si="7"/>
        <v>14.484096000000001</v>
      </c>
      <c r="R42" s="17">
        <f t="shared" si="8"/>
        <v>28.968192000000002</v>
      </c>
      <c r="S42" t="s">
        <v>37</v>
      </c>
      <c r="T42" t="s">
        <v>15</v>
      </c>
      <c r="U42" t="s">
        <v>25</v>
      </c>
      <c r="V42" t="s">
        <v>43</v>
      </c>
    </row>
    <row r="43" spans="1:22" hidden="1">
      <c r="A43" t="s">
        <v>32</v>
      </c>
      <c r="B43" s="19">
        <f t="shared" si="0"/>
        <v>5</v>
      </c>
      <c r="C43" s="19">
        <f t="shared" si="4"/>
        <v>220</v>
      </c>
      <c r="D43" t="s">
        <v>9</v>
      </c>
      <c r="E43" t="s">
        <v>34</v>
      </c>
      <c r="F43" t="s">
        <v>20</v>
      </c>
      <c r="G43" s="21" t="str">
        <f t="shared" si="5"/>
        <v>10.00am</v>
      </c>
      <c r="H43" s="21" t="str">
        <f t="shared" si="1"/>
        <v>10.00</v>
      </c>
      <c r="I43" t="s">
        <v>35</v>
      </c>
      <c r="J43" s="23" t="str" cm="1">
        <f t="array" ref="J43">_xlfn.IFS(LEFT($I43,5) = "Later", TRIM(RIGHT($I43, 7)),LEFT($I43,5) = "Befor", TRIM(RIGHT($I43, 7)), TRUE, TRIM(LEFT($I43,7)))</f>
        <v>5.30pm</v>
      </c>
      <c r="K43" s="21">
        <f t="shared" si="2"/>
        <v>17.3</v>
      </c>
      <c r="L43" s="21">
        <f t="shared" si="3"/>
        <v>7.3000000000000007</v>
      </c>
      <c r="M43" s="21">
        <f t="shared" si="6"/>
        <v>36.5</v>
      </c>
      <c r="N43" t="s">
        <v>22</v>
      </c>
      <c r="O43" s="13">
        <v>2</v>
      </c>
      <c r="P43" s="15">
        <v>3.218</v>
      </c>
      <c r="Q43" s="17">
        <f t="shared" si="7"/>
        <v>3.2186880000000002</v>
      </c>
      <c r="R43" s="17">
        <f t="shared" si="8"/>
        <v>6.4373760000000004</v>
      </c>
      <c r="S43" t="s">
        <v>23</v>
      </c>
      <c r="T43" t="s">
        <v>31</v>
      </c>
      <c r="U43" t="s">
        <v>25</v>
      </c>
      <c r="V43" t="s">
        <v>17</v>
      </c>
    </row>
    <row r="44" spans="1:22" hidden="1">
      <c r="A44" t="s">
        <v>32</v>
      </c>
      <c r="B44" s="19">
        <f t="shared" si="0"/>
        <v>5</v>
      </c>
      <c r="C44" s="19">
        <f t="shared" si="4"/>
        <v>220</v>
      </c>
      <c r="D44" t="s">
        <v>9</v>
      </c>
      <c r="E44" t="s">
        <v>34</v>
      </c>
      <c r="F44" t="s">
        <v>20</v>
      </c>
      <c r="G44" s="21" t="str">
        <f t="shared" si="5"/>
        <v>10.00am</v>
      </c>
      <c r="H44" s="21" t="str">
        <f t="shared" si="1"/>
        <v>10.00</v>
      </c>
      <c r="I44" t="s">
        <v>45</v>
      </c>
      <c r="J44" s="23" t="str" cm="1">
        <f t="array" ref="J44">_xlfn.IFS(LEFT($I44,5) = "Later", TRIM(RIGHT($I44, 7)),LEFT($I44,5) = "Befor", TRIM(RIGHT($I44, 7)), TRUE, TRIM(LEFT($I44,7)))</f>
        <v>6.00pm</v>
      </c>
      <c r="K44" s="21">
        <f t="shared" si="2"/>
        <v>18</v>
      </c>
      <c r="L44" s="21">
        <f t="shared" si="3"/>
        <v>8</v>
      </c>
      <c r="M44" s="21">
        <f t="shared" si="6"/>
        <v>40</v>
      </c>
      <c r="N44" t="s">
        <v>36</v>
      </c>
      <c r="O44" s="13">
        <v>1.7</v>
      </c>
      <c r="P44" s="15">
        <v>2.7353000000000001</v>
      </c>
      <c r="Q44" s="17">
        <f t="shared" si="7"/>
        <v>2.7358848</v>
      </c>
      <c r="R44" s="17">
        <f t="shared" si="8"/>
        <v>5.4717696</v>
      </c>
      <c r="S44" t="s">
        <v>14</v>
      </c>
      <c r="T44" t="s">
        <v>31</v>
      </c>
      <c r="U44" t="s">
        <v>25</v>
      </c>
      <c r="V44" t="s">
        <v>43</v>
      </c>
    </row>
    <row r="45" spans="1:22" hidden="1">
      <c r="A45" t="s">
        <v>39</v>
      </c>
      <c r="B45" s="19">
        <f t="shared" si="0"/>
        <v>2</v>
      </c>
      <c r="C45" s="19">
        <f t="shared" si="4"/>
        <v>88</v>
      </c>
      <c r="D45" t="s">
        <v>9</v>
      </c>
      <c r="E45" t="s">
        <v>56</v>
      </c>
      <c r="F45" t="s">
        <v>41</v>
      </c>
      <c r="G45" s="21" t="str">
        <f t="shared" si="5"/>
        <v>8.30am</v>
      </c>
      <c r="H45" s="21" t="str">
        <f t="shared" si="1"/>
        <v>8.30</v>
      </c>
      <c r="I45" t="s">
        <v>28</v>
      </c>
      <c r="J45" s="23" t="str" cm="1">
        <f t="array" ref="J45">_xlfn.IFS(LEFT($I45,5) = "Later", TRIM(RIGHT($I45, 7)),LEFT($I45,5) = "Befor", TRIM(RIGHT($I45, 7)), TRUE, TRIM(LEFT($I45,7)))</f>
        <v>3.30pm</v>
      </c>
      <c r="K45" s="21">
        <f t="shared" si="2"/>
        <v>15.3</v>
      </c>
      <c r="L45" s="21">
        <f t="shared" si="3"/>
        <v>7</v>
      </c>
      <c r="M45" s="21">
        <f t="shared" si="6"/>
        <v>14</v>
      </c>
      <c r="N45" t="s">
        <v>36</v>
      </c>
      <c r="O45" s="13">
        <v>1.7</v>
      </c>
      <c r="P45" s="15">
        <v>2.7353000000000001</v>
      </c>
      <c r="Q45" s="17">
        <f t="shared" si="7"/>
        <v>2.7358848</v>
      </c>
      <c r="R45" s="17">
        <f t="shared" si="8"/>
        <v>5.4717696</v>
      </c>
      <c r="S45" t="s">
        <v>23</v>
      </c>
      <c r="T45" t="s">
        <v>31</v>
      </c>
      <c r="U45" t="s">
        <v>25</v>
      </c>
      <c r="V45" t="s">
        <v>17</v>
      </c>
    </row>
    <row r="46" spans="1:22" hidden="1">
      <c r="A46" t="s">
        <v>58</v>
      </c>
      <c r="B46" s="19">
        <f t="shared" si="0"/>
        <v>0</v>
      </c>
      <c r="C46" s="19">
        <f t="shared" si="4"/>
        <v>0</v>
      </c>
      <c r="D46" t="s">
        <v>8</v>
      </c>
      <c r="E46" t="s">
        <v>8</v>
      </c>
      <c r="F46" t="s">
        <v>8</v>
      </c>
      <c r="G46" s="21" t="str">
        <f t="shared" si="5"/>
        <v/>
      </c>
      <c r="H46" s="21">
        <f>IFERROR((LEFT(G46, SEARCH("a", G46)-1)),0)</f>
        <v>0</v>
      </c>
      <c r="I46" t="s">
        <v>8</v>
      </c>
      <c r="J46" s="23" t="str" cm="1">
        <f t="array" ref="J46">_xlfn.IFS(LEFT($I46,5) = "Later", TRIM(RIGHT($I46, 7)),LEFT($I46,5) = "Befor", TRIM(RIGHT($I46, 7)), TRUE, TRIM(LEFT($I46,7)))</f>
        <v/>
      </c>
      <c r="K46" s="21">
        <f>IFERROR((LEFT(J46, SEARCH("p", J46)-1)+12),0)</f>
        <v>0</v>
      </c>
      <c r="L46" s="21">
        <f t="shared" si="3"/>
        <v>0</v>
      </c>
      <c r="M46" s="21">
        <f t="shared" si="6"/>
        <v>0</v>
      </c>
      <c r="N46" t="s">
        <v>8</v>
      </c>
      <c r="O46" s="13" t="s">
        <v>8</v>
      </c>
      <c r="P46" s="15" t="s">
        <v>8</v>
      </c>
      <c r="Q46" s="17">
        <f t="shared" si="7"/>
        <v>0</v>
      </c>
      <c r="R46" s="17">
        <f t="shared" si="8"/>
        <v>0</v>
      </c>
      <c r="S46" t="s">
        <v>8</v>
      </c>
      <c r="T46" t="s">
        <v>15</v>
      </c>
      <c r="U46" t="s">
        <v>25</v>
      </c>
      <c r="V46" t="s">
        <v>17</v>
      </c>
    </row>
    <row r="47" spans="1:22" hidden="1">
      <c r="A47" t="s">
        <v>32</v>
      </c>
      <c r="B47" s="19">
        <f t="shared" si="0"/>
        <v>5</v>
      </c>
      <c r="C47" s="19">
        <f t="shared" si="4"/>
        <v>220</v>
      </c>
      <c r="D47" t="s">
        <v>9</v>
      </c>
      <c r="E47" t="s">
        <v>59</v>
      </c>
      <c r="F47" t="s">
        <v>27</v>
      </c>
      <c r="G47" s="21" t="str">
        <f t="shared" si="5"/>
        <v>8.00am</v>
      </c>
      <c r="H47" s="21" t="str">
        <f t="shared" ref="H47:H110" si="9">IFERROR((LEFT(G47, SEARCH("a", G47)-1)),0)</f>
        <v>8.00</v>
      </c>
      <c r="I47" t="s">
        <v>45</v>
      </c>
      <c r="J47" s="23" t="str" cm="1">
        <f t="array" ref="J47">_xlfn.IFS(LEFT($I47,5) = "Later", TRIM(RIGHT($I47, 7)),LEFT($I47,5) = "Befor", TRIM(RIGHT($I47, 7)), TRUE, TRIM(LEFT($I47,7)))</f>
        <v>6.00pm</v>
      </c>
      <c r="K47" s="21">
        <f t="shared" ref="K47:K110" si="10">IFERROR((LEFT(J47, SEARCH("p", J47)-1)+12),0)</f>
        <v>18</v>
      </c>
      <c r="L47" s="21">
        <f t="shared" si="3"/>
        <v>10</v>
      </c>
      <c r="M47" s="21">
        <f t="shared" si="6"/>
        <v>50</v>
      </c>
      <c r="N47" t="s">
        <v>36</v>
      </c>
      <c r="O47" s="13" t="s">
        <v>8</v>
      </c>
      <c r="P47" s="15" t="s">
        <v>8</v>
      </c>
      <c r="Q47" s="17">
        <f t="shared" si="7"/>
        <v>0</v>
      </c>
      <c r="R47" s="17">
        <f t="shared" si="8"/>
        <v>0</v>
      </c>
      <c r="S47" t="s">
        <v>14</v>
      </c>
      <c r="T47" t="s">
        <v>15</v>
      </c>
      <c r="U47" t="s">
        <v>25</v>
      </c>
      <c r="V47" t="s">
        <v>43</v>
      </c>
    </row>
    <row r="48" spans="1:22" hidden="1">
      <c r="A48" t="s">
        <v>32</v>
      </c>
      <c r="B48" s="19">
        <f t="shared" si="0"/>
        <v>5</v>
      </c>
      <c r="C48" s="19">
        <f t="shared" si="4"/>
        <v>220</v>
      </c>
      <c r="D48" t="s">
        <v>9</v>
      </c>
      <c r="E48" t="s">
        <v>60</v>
      </c>
      <c r="F48" t="s">
        <v>20</v>
      </c>
      <c r="G48" s="21" t="str">
        <f t="shared" si="5"/>
        <v>10.00am</v>
      </c>
      <c r="H48" s="21" t="str">
        <f t="shared" si="9"/>
        <v>10.00</v>
      </c>
      <c r="I48" t="s">
        <v>12</v>
      </c>
      <c r="J48" s="23" t="str" cm="1">
        <f t="array" ref="J48">_xlfn.IFS(LEFT($I48,5) = "Later", TRIM(RIGHT($I48, 7)),LEFT($I48,5) = "Befor", TRIM(RIGHT($I48, 7)), TRUE, TRIM(LEFT($I48,7)))</f>
        <v>4.30pm</v>
      </c>
      <c r="K48" s="21">
        <f t="shared" si="10"/>
        <v>16.3</v>
      </c>
      <c r="L48" s="21">
        <f t="shared" si="3"/>
        <v>6.3000000000000007</v>
      </c>
      <c r="M48" s="21">
        <f t="shared" si="6"/>
        <v>31.500000000000004</v>
      </c>
      <c r="N48" t="s">
        <v>44</v>
      </c>
      <c r="O48" s="13">
        <v>1</v>
      </c>
      <c r="P48" s="15">
        <v>1.609</v>
      </c>
      <c r="Q48" s="17">
        <f t="shared" si="7"/>
        <v>1.6093440000000001</v>
      </c>
      <c r="R48" s="17">
        <f t="shared" si="8"/>
        <v>3.2186880000000002</v>
      </c>
      <c r="S48" t="s">
        <v>23</v>
      </c>
      <c r="T48" t="s">
        <v>38</v>
      </c>
      <c r="U48" t="s">
        <v>25</v>
      </c>
      <c r="V48" t="s">
        <v>43</v>
      </c>
    </row>
    <row r="49" spans="1:22" hidden="1">
      <c r="A49" t="s">
        <v>18</v>
      </c>
      <c r="B49" s="19">
        <f t="shared" si="0"/>
        <v>4</v>
      </c>
      <c r="C49" s="19">
        <f t="shared" si="4"/>
        <v>176</v>
      </c>
      <c r="D49" t="s">
        <v>9</v>
      </c>
      <c r="E49" t="s">
        <v>10</v>
      </c>
      <c r="F49" t="s">
        <v>27</v>
      </c>
      <c r="G49" s="21" t="str">
        <f t="shared" si="5"/>
        <v>8.00am</v>
      </c>
      <c r="H49" s="21" t="str">
        <f t="shared" si="9"/>
        <v>8.00</v>
      </c>
      <c r="I49" t="s">
        <v>28</v>
      </c>
      <c r="J49" s="23" t="str" cm="1">
        <f t="array" ref="J49">_xlfn.IFS(LEFT($I49,5) = "Later", TRIM(RIGHT($I49, 7)),LEFT($I49,5) = "Befor", TRIM(RIGHT($I49, 7)), TRUE, TRIM(LEFT($I49,7)))</f>
        <v>3.30pm</v>
      </c>
      <c r="K49" s="21">
        <f t="shared" si="10"/>
        <v>15.3</v>
      </c>
      <c r="L49" s="21">
        <f t="shared" si="3"/>
        <v>7.3000000000000007</v>
      </c>
      <c r="M49" s="21">
        <f t="shared" si="6"/>
        <v>29.200000000000003</v>
      </c>
      <c r="N49" t="s">
        <v>36</v>
      </c>
      <c r="O49" s="13">
        <v>2</v>
      </c>
      <c r="P49" s="15">
        <v>3.218</v>
      </c>
      <c r="Q49" s="17">
        <f t="shared" si="7"/>
        <v>3.2186880000000002</v>
      </c>
      <c r="R49" s="17">
        <f t="shared" si="8"/>
        <v>6.4373760000000004</v>
      </c>
      <c r="S49" t="s">
        <v>23</v>
      </c>
      <c r="T49" t="s">
        <v>31</v>
      </c>
      <c r="U49" t="s">
        <v>25</v>
      </c>
      <c r="V49" t="s">
        <v>17</v>
      </c>
    </row>
    <row r="50" spans="1:22" hidden="1">
      <c r="A50" t="s">
        <v>7</v>
      </c>
      <c r="B50" s="19">
        <f t="shared" si="0"/>
        <v>1</v>
      </c>
      <c r="C50" s="19">
        <f t="shared" si="4"/>
        <v>44</v>
      </c>
      <c r="D50" t="s">
        <v>9</v>
      </c>
      <c r="E50" t="s">
        <v>10</v>
      </c>
      <c r="F50" t="s">
        <v>20</v>
      </c>
      <c r="G50" s="21" t="str">
        <f t="shared" si="5"/>
        <v>10.00am</v>
      </c>
      <c r="H50" s="21" t="str">
        <f t="shared" si="9"/>
        <v>10.00</v>
      </c>
      <c r="I50" t="s">
        <v>21</v>
      </c>
      <c r="J50" s="23" t="str" cm="1">
        <f t="array" ref="J50">_xlfn.IFS(LEFT($I50,5) = "Later", TRIM(RIGHT($I50, 7)),LEFT($I50,5) = "Befor", TRIM(RIGHT($I50, 7)), TRUE, TRIM(LEFT($I50,7)))</f>
        <v>5.00pm</v>
      </c>
      <c r="K50" s="21">
        <f t="shared" si="10"/>
        <v>17</v>
      </c>
      <c r="L50" s="21">
        <f t="shared" si="3"/>
        <v>7</v>
      </c>
      <c r="M50" s="21">
        <f t="shared" si="6"/>
        <v>7</v>
      </c>
      <c r="N50" t="s">
        <v>13</v>
      </c>
      <c r="O50" s="13">
        <v>17</v>
      </c>
      <c r="P50" s="15">
        <v>27.353000000000002</v>
      </c>
      <c r="Q50" s="17">
        <f t="shared" si="7"/>
        <v>27.358848000000002</v>
      </c>
      <c r="R50" s="17">
        <f t="shared" si="8"/>
        <v>54.717696000000004</v>
      </c>
      <c r="S50" t="s">
        <v>37</v>
      </c>
      <c r="T50" t="s">
        <v>15</v>
      </c>
      <c r="U50" t="s">
        <v>16</v>
      </c>
      <c r="V50" t="s">
        <v>17</v>
      </c>
    </row>
    <row r="51" spans="1:22" hidden="1">
      <c r="A51" t="s">
        <v>32</v>
      </c>
      <c r="B51" s="19">
        <f t="shared" si="0"/>
        <v>5</v>
      </c>
      <c r="C51" s="19">
        <f t="shared" si="4"/>
        <v>220</v>
      </c>
      <c r="D51" t="s">
        <v>9</v>
      </c>
      <c r="E51" t="s">
        <v>10</v>
      </c>
      <c r="F51" t="s">
        <v>47</v>
      </c>
      <c r="G51" s="21" t="str">
        <f t="shared" si="5"/>
        <v>10.00am</v>
      </c>
      <c r="H51" s="21" t="str">
        <f t="shared" si="9"/>
        <v>10.00</v>
      </c>
      <c r="I51" t="s">
        <v>33</v>
      </c>
      <c r="J51" s="23" t="str" cm="1">
        <f t="array" ref="J51">_xlfn.IFS(LEFT($I51,5) = "Later", TRIM(RIGHT($I51, 7)),LEFT($I51,5) = "Befor", TRIM(RIGHT($I51, 7)), TRUE, TRIM(LEFT($I51,7)))</f>
        <v>7.00pm</v>
      </c>
      <c r="K51" s="21">
        <f t="shared" si="10"/>
        <v>19</v>
      </c>
      <c r="L51" s="21">
        <f t="shared" si="3"/>
        <v>9</v>
      </c>
      <c r="M51" s="21">
        <f t="shared" si="6"/>
        <v>45</v>
      </c>
      <c r="N51" t="s">
        <v>36</v>
      </c>
      <c r="O51" s="13">
        <v>2.8</v>
      </c>
      <c r="P51" s="15">
        <v>4.5051999999999994</v>
      </c>
      <c r="Q51" s="17">
        <f t="shared" si="7"/>
        <v>4.5061631999999996</v>
      </c>
      <c r="R51" s="17">
        <f t="shared" si="8"/>
        <v>9.0123263999999992</v>
      </c>
      <c r="S51" t="s">
        <v>14</v>
      </c>
      <c r="T51" t="s">
        <v>42</v>
      </c>
      <c r="U51" t="s">
        <v>25</v>
      </c>
      <c r="V51" t="s">
        <v>17</v>
      </c>
    </row>
    <row r="52" spans="1:22" hidden="1">
      <c r="A52" t="s">
        <v>18</v>
      </c>
      <c r="B52" s="19">
        <f t="shared" si="0"/>
        <v>4</v>
      </c>
      <c r="C52" s="19">
        <f t="shared" si="4"/>
        <v>176</v>
      </c>
      <c r="D52" t="s">
        <v>9</v>
      </c>
      <c r="E52" t="s">
        <v>56</v>
      </c>
      <c r="F52" t="s">
        <v>27</v>
      </c>
      <c r="G52" s="21" t="str">
        <f t="shared" si="5"/>
        <v>8.00am</v>
      </c>
      <c r="H52" s="21" t="str">
        <f t="shared" si="9"/>
        <v>8.00</v>
      </c>
      <c r="I52" t="s">
        <v>45</v>
      </c>
      <c r="J52" s="23" t="str" cm="1">
        <f t="array" ref="J52">_xlfn.IFS(LEFT($I52,5) = "Later", TRIM(RIGHT($I52, 7)),LEFT($I52,5) = "Befor", TRIM(RIGHT($I52, 7)), TRUE, TRIM(LEFT($I52,7)))</f>
        <v>6.00pm</v>
      </c>
      <c r="K52" s="21">
        <f t="shared" si="10"/>
        <v>18</v>
      </c>
      <c r="L52" s="21">
        <f t="shared" si="3"/>
        <v>10</v>
      </c>
      <c r="M52" s="21">
        <f t="shared" si="6"/>
        <v>40</v>
      </c>
      <c r="N52" t="s">
        <v>22</v>
      </c>
      <c r="O52" s="13">
        <v>2.7</v>
      </c>
      <c r="P52" s="15">
        <v>4.3443000000000005</v>
      </c>
      <c r="Q52" s="17">
        <f t="shared" si="7"/>
        <v>4.345228800000001</v>
      </c>
      <c r="R52" s="17">
        <f t="shared" si="8"/>
        <v>8.690457600000002</v>
      </c>
      <c r="S52" t="s">
        <v>23</v>
      </c>
      <c r="T52" t="s">
        <v>15</v>
      </c>
      <c r="U52" t="s">
        <v>25</v>
      </c>
      <c r="V52" t="s">
        <v>43</v>
      </c>
    </row>
    <row r="53" spans="1:22" hidden="1">
      <c r="A53" t="s">
        <v>32</v>
      </c>
      <c r="B53" s="19">
        <f t="shared" si="0"/>
        <v>5</v>
      </c>
      <c r="C53" s="19">
        <f t="shared" si="4"/>
        <v>220</v>
      </c>
      <c r="D53" t="s">
        <v>9</v>
      </c>
      <c r="E53" t="s">
        <v>34</v>
      </c>
      <c r="F53" t="s">
        <v>20</v>
      </c>
      <c r="G53" s="21" t="str">
        <f t="shared" si="5"/>
        <v>10.00am</v>
      </c>
      <c r="H53" s="21" t="str">
        <f t="shared" si="9"/>
        <v>10.00</v>
      </c>
      <c r="I53" t="s">
        <v>33</v>
      </c>
      <c r="J53" s="23" t="str" cm="1">
        <f t="array" ref="J53">_xlfn.IFS(LEFT($I53,5) = "Later", TRIM(RIGHT($I53, 7)),LEFT($I53,5) = "Befor", TRIM(RIGHT($I53, 7)), TRUE, TRIM(LEFT($I53,7)))</f>
        <v>7.00pm</v>
      </c>
      <c r="K53" s="21">
        <f t="shared" si="10"/>
        <v>19</v>
      </c>
      <c r="L53" s="21">
        <f t="shared" si="3"/>
        <v>9</v>
      </c>
      <c r="M53" s="21">
        <f t="shared" si="6"/>
        <v>45</v>
      </c>
      <c r="N53" t="s">
        <v>22</v>
      </c>
      <c r="O53" s="13">
        <v>2.2999999999999998</v>
      </c>
      <c r="P53" s="15">
        <v>3.7006999999999999</v>
      </c>
      <c r="Q53" s="17">
        <f t="shared" si="7"/>
        <v>3.7014912</v>
      </c>
      <c r="R53" s="17">
        <f t="shared" si="8"/>
        <v>7.4029824</v>
      </c>
      <c r="S53" t="s">
        <v>23</v>
      </c>
      <c r="T53" t="s">
        <v>31</v>
      </c>
      <c r="U53" t="s">
        <v>25</v>
      </c>
      <c r="V53" t="s">
        <v>43</v>
      </c>
    </row>
    <row r="54" spans="1:22" hidden="1">
      <c r="A54" t="s">
        <v>39</v>
      </c>
      <c r="B54" s="19">
        <f t="shared" si="0"/>
        <v>2</v>
      </c>
      <c r="C54" s="19">
        <f t="shared" si="4"/>
        <v>88</v>
      </c>
      <c r="D54" t="s">
        <v>9</v>
      </c>
      <c r="E54" t="s">
        <v>61</v>
      </c>
      <c r="F54" t="s">
        <v>11</v>
      </c>
      <c r="G54" s="21" t="str">
        <f t="shared" si="5"/>
        <v>9.00am</v>
      </c>
      <c r="H54" s="21" t="str">
        <f t="shared" si="9"/>
        <v>9.00</v>
      </c>
      <c r="I54" t="s">
        <v>21</v>
      </c>
      <c r="J54" s="23" t="str" cm="1">
        <f t="array" ref="J54">_xlfn.IFS(LEFT($I54,5) = "Later", TRIM(RIGHT($I54, 7)),LEFT($I54,5) = "Befor", TRIM(RIGHT($I54, 7)), TRUE, TRIM(LEFT($I54,7)))</f>
        <v>5.00pm</v>
      </c>
      <c r="K54" s="21">
        <f t="shared" si="10"/>
        <v>17</v>
      </c>
      <c r="L54" s="21">
        <f t="shared" si="3"/>
        <v>8</v>
      </c>
      <c r="M54" s="21">
        <f t="shared" si="6"/>
        <v>16</v>
      </c>
      <c r="N54" t="s">
        <v>13</v>
      </c>
      <c r="O54" s="13">
        <v>2.7</v>
      </c>
      <c r="P54" s="15">
        <v>4.3443000000000005</v>
      </c>
      <c r="Q54" s="17">
        <f t="shared" si="7"/>
        <v>4.345228800000001</v>
      </c>
      <c r="R54" s="17">
        <f t="shared" si="8"/>
        <v>8.690457600000002</v>
      </c>
      <c r="S54" t="s">
        <v>23</v>
      </c>
      <c r="T54" t="s">
        <v>24</v>
      </c>
      <c r="U54" t="s">
        <v>25</v>
      </c>
      <c r="V54" t="s">
        <v>17</v>
      </c>
    </row>
    <row r="55" spans="1:22" hidden="1">
      <c r="A55" t="s">
        <v>39</v>
      </c>
      <c r="B55" s="19">
        <f t="shared" si="0"/>
        <v>2</v>
      </c>
      <c r="C55" s="19">
        <f t="shared" si="4"/>
        <v>88</v>
      </c>
      <c r="D55" t="s">
        <v>51</v>
      </c>
      <c r="E55" t="s">
        <v>8</v>
      </c>
      <c r="F55" t="s">
        <v>11</v>
      </c>
      <c r="G55" s="21" t="str">
        <f t="shared" si="5"/>
        <v>9.00am</v>
      </c>
      <c r="H55" s="21" t="str">
        <f t="shared" si="9"/>
        <v>9.00</v>
      </c>
      <c r="I55" t="s">
        <v>21</v>
      </c>
      <c r="J55" s="23" t="str" cm="1">
        <f t="array" ref="J55">_xlfn.IFS(LEFT($I55,5) = "Later", TRIM(RIGHT($I55, 7)),LEFT($I55,5) = "Befor", TRIM(RIGHT($I55, 7)), TRUE, TRIM(LEFT($I55,7)))</f>
        <v>5.00pm</v>
      </c>
      <c r="K55" s="21">
        <f t="shared" si="10"/>
        <v>17</v>
      </c>
      <c r="L55" s="21">
        <f t="shared" si="3"/>
        <v>8</v>
      </c>
      <c r="M55" s="21">
        <f t="shared" si="6"/>
        <v>16</v>
      </c>
      <c r="N55" t="s">
        <v>62</v>
      </c>
      <c r="O55" s="13">
        <v>0.6</v>
      </c>
      <c r="P55" s="15">
        <v>0.96539999999999992</v>
      </c>
      <c r="Q55" s="17">
        <f t="shared" si="7"/>
        <v>0.96560639999999998</v>
      </c>
      <c r="R55" s="17">
        <f t="shared" si="8"/>
        <v>1.9312128</v>
      </c>
      <c r="S55" t="s">
        <v>23</v>
      </c>
      <c r="T55" t="s">
        <v>31</v>
      </c>
      <c r="U55" t="s">
        <v>8</v>
      </c>
      <c r="V55" t="s">
        <v>43</v>
      </c>
    </row>
    <row r="56" spans="1:22" hidden="1">
      <c r="A56" t="s">
        <v>26</v>
      </c>
      <c r="B56" s="19">
        <f t="shared" si="0"/>
        <v>3</v>
      </c>
      <c r="C56" s="19">
        <f t="shared" si="4"/>
        <v>132</v>
      </c>
      <c r="D56" t="s">
        <v>9</v>
      </c>
      <c r="E56" t="s">
        <v>63</v>
      </c>
      <c r="F56" t="s">
        <v>41</v>
      </c>
      <c r="G56" s="21" t="str">
        <f t="shared" si="5"/>
        <v>8.30am</v>
      </c>
      <c r="H56" s="21" t="str">
        <f t="shared" si="9"/>
        <v>8.30</v>
      </c>
      <c r="I56" t="s">
        <v>21</v>
      </c>
      <c r="J56" s="23" t="str" cm="1">
        <f t="array" ref="J56">_xlfn.IFS(LEFT($I56,5) = "Later", TRIM(RIGHT($I56, 7)),LEFT($I56,5) = "Befor", TRIM(RIGHT($I56, 7)), TRUE, TRIM(LEFT($I56,7)))</f>
        <v>5.00pm</v>
      </c>
      <c r="K56" s="21">
        <f t="shared" si="10"/>
        <v>17</v>
      </c>
      <c r="L56" s="21">
        <f t="shared" si="3"/>
        <v>8.6999999999999993</v>
      </c>
      <c r="M56" s="21">
        <f t="shared" si="6"/>
        <v>26.099999999999998</v>
      </c>
      <c r="N56" t="s">
        <v>29</v>
      </c>
      <c r="O56" s="13">
        <v>36</v>
      </c>
      <c r="P56" s="15">
        <v>57.923999999999999</v>
      </c>
      <c r="Q56" s="17">
        <f t="shared" si="7"/>
        <v>57.936384000000004</v>
      </c>
      <c r="R56" s="17">
        <f t="shared" si="8"/>
        <v>115.87276800000001</v>
      </c>
      <c r="S56" t="s">
        <v>52</v>
      </c>
      <c r="T56" t="s">
        <v>15</v>
      </c>
      <c r="U56" t="s">
        <v>25</v>
      </c>
      <c r="V56" t="s">
        <v>17</v>
      </c>
    </row>
    <row r="57" spans="1:22" hidden="1">
      <c r="A57" t="s">
        <v>39</v>
      </c>
      <c r="B57" s="19">
        <f t="shared" si="0"/>
        <v>2</v>
      </c>
      <c r="C57" s="19">
        <f t="shared" si="4"/>
        <v>88</v>
      </c>
      <c r="D57" t="s">
        <v>51</v>
      </c>
      <c r="E57" t="s">
        <v>8</v>
      </c>
      <c r="F57" t="s">
        <v>11</v>
      </c>
      <c r="G57" s="21" t="str">
        <f t="shared" si="5"/>
        <v>9.00am</v>
      </c>
      <c r="H57" s="21" t="str">
        <f t="shared" si="9"/>
        <v>9.00</v>
      </c>
      <c r="I57" t="s">
        <v>21</v>
      </c>
      <c r="J57" s="23" t="str" cm="1">
        <f t="array" ref="J57">_xlfn.IFS(LEFT($I57,5) = "Later", TRIM(RIGHT($I57, 7)),LEFT($I57,5) = "Befor", TRIM(RIGHT($I57, 7)), TRUE, TRIM(LEFT($I57,7)))</f>
        <v>5.00pm</v>
      </c>
      <c r="K57" s="21">
        <f t="shared" si="10"/>
        <v>17</v>
      </c>
      <c r="L57" s="21">
        <f t="shared" si="3"/>
        <v>8</v>
      </c>
      <c r="M57" s="21">
        <f t="shared" si="6"/>
        <v>16</v>
      </c>
      <c r="N57" t="s">
        <v>13</v>
      </c>
      <c r="O57" s="13">
        <v>4</v>
      </c>
      <c r="P57" s="15">
        <v>6.4359999999999999</v>
      </c>
      <c r="Q57" s="17">
        <f t="shared" si="7"/>
        <v>6.4373760000000004</v>
      </c>
      <c r="R57" s="17">
        <f t="shared" si="8"/>
        <v>12.874752000000001</v>
      </c>
      <c r="S57" t="s">
        <v>49</v>
      </c>
      <c r="T57" t="s">
        <v>42</v>
      </c>
      <c r="U57" t="s">
        <v>25</v>
      </c>
      <c r="V57" t="s">
        <v>17</v>
      </c>
    </row>
    <row r="58" spans="1:22" hidden="1">
      <c r="A58" t="s">
        <v>26</v>
      </c>
      <c r="B58" s="19">
        <f t="shared" si="0"/>
        <v>3</v>
      </c>
      <c r="C58" s="19">
        <f t="shared" si="4"/>
        <v>132</v>
      </c>
      <c r="D58" t="s">
        <v>9</v>
      </c>
      <c r="E58" t="s">
        <v>59</v>
      </c>
      <c r="F58" t="s">
        <v>11</v>
      </c>
      <c r="G58" s="21" t="str">
        <f t="shared" si="5"/>
        <v>9.00am</v>
      </c>
      <c r="H58" s="21" t="str">
        <f t="shared" si="9"/>
        <v>9.00</v>
      </c>
      <c r="I58" t="s">
        <v>21</v>
      </c>
      <c r="J58" s="23" t="str" cm="1">
        <f t="array" ref="J58">_xlfn.IFS(LEFT($I58,5) = "Later", TRIM(RIGHT($I58, 7)),LEFT($I58,5) = "Befor", TRIM(RIGHT($I58, 7)), TRUE, TRIM(LEFT($I58,7)))</f>
        <v>5.00pm</v>
      </c>
      <c r="K58" s="21">
        <f t="shared" si="10"/>
        <v>17</v>
      </c>
      <c r="L58" s="21">
        <f t="shared" si="3"/>
        <v>8</v>
      </c>
      <c r="M58" s="21">
        <f t="shared" si="6"/>
        <v>24</v>
      </c>
      <c r="N58" t="s">
        <v>13</v>
      </c>
      <c r="O58" s="13">
        <v>10.9</v>
      </c>
      <c r="P58" s="15">
        <v>17.5381</v>
      </c>
      <c r="Q58" s="17">
        <f t="shared" si="7"/>
        <v>17.541849600000003</v>
      </c>
      <c r="R58" s="17">
        <f t="shared" si="8"/>
        <v>35.083699200000005</v>
      </c>
      <c r="S58" t="s">
        <v>52</v>
      </c>
      <c r="T58" t="s">
        <v>31</v>
      </c>
      <c r="U58" t="s">
        <v>25</v>
      </c>
      <c r="V58" t="s">
        <v>17</v>
      </c>
    </row>
    <row r="59" spans="1:22" hidden="1">
      <c r="A59" t="s">
        <v>32</v>
      </c>
      <c r="B59" s="19">
        <f t="shared" si="0"/>
        <v>5</v>
      </c>
      <c r="C59" s="19">
        <f t="shared" si="4"/>
        <v>220</v>
      </c>
      <c r="D59" t="s">
        <v>9</v>
      </c>
      <c r="E59" t="s">
        <v>61</v>
      </c>
      <c r="F59" t="s">
        <v>20</v>
      </c>
      <c r="G59" s="21" t="str">
        <f t="shared" si="5"/>
        <v>10.00am</v>
      </c>
      <c r="H59" s="21" t="str">
        <f t="shared" si="9"/>
        <v>10.00</v>
      </c>
      <c r="I59" t="s">
        <v>33</v>
      </c>
      <c r="J59" s="23" t="str" cm="1">
        <f t="array" ref="J59">_xlfn.IFS(LEFT($I59,5) = "Later", TRIM(RIGHT($I59, 7)),LEFT($I59,5) = "Befor", TRIM(RIGHT($I59, 7)), TRUE, TRIM(LEFT($I59,7)))</f>
        <v>7.00pm</v>
      </c>
      <c r="K59" s="21">
        <f t="shared" si="10"/>
        <v>19</v>
      </c>
      <c r="L59" s="21">
        <f t="shared" si="3"/>
        <v>9</v>
      </c>
      <c r="M59" s="21">
        <f t="shared" si="6"/>
        <v>45</v>
      </c>
      <c r="N59" t="s">
        <v>44</v>
      </c>
      <c r="O59" s="13">
        <v>2</v>
      </c>
      <c r="P59" s="15">
        <v>3.218</v>
      </c>
      <c r="Q59" s="17">
        <f t="shared" si="7"/>
        <v>3.2186880000000002</v>
      </c>
      <c r="R59" s="17">
        <f t="shared" si="8"/>
        <v>6.4373760000000004</v>
      </c>
      <c r="S59" t="s">
        <v>14</v>
      </c>
      <c r="T59" t="s">
        <v>31</v>
      </c>
      <c r="U59" t="s">
        <v>25</v>
      </c>
      <c r="V59" t="s">
        <v>43</v>
      </c>
    </row>
    <row r="60" spans="1:22" hidden="1">
      <c r="A60" t="s">
        <v>26</v>
      </c>
      <c r="B60" s="19">
        <f t="shared" si="0"/>
        <v>3</v>
      </c>
      <c r="C60" s="19">
        <f t="shared" si="4"/>
        <v>132</v>
      </c>
      <c r="D60" t="s">
        <v>9</v>
      </c>
      <c r="E60" t="s">
        <v>8</v>
      </c>
      <c r="F60" t="s">
        <v>20</v>
      </c>
      <c r="G60" s="21" t="str">
        <f t="shared" si="5"/>
        <v>10.00am</v>
      </c>
      <c r="H60" s="21" t="str">
        <f t="shared" si="9"/>
        <v>10.00</v>
      </c>
      <c r="I60" t="s">
        <v>45</v>
      </c>
      <c r="J60" s="23" t="str" cm="1">
        <f t="array" ref="J60">_xlfn.IFS(LEFT($I60,5) = "Later", TRIM(RIGHT($I60, 7)),LEFT($I60,5) = "Befor", TRIM(RIGHT($I60, 7)), TRUE, TRIM(LEFT($I60,7)))</f>
        <v>6.00pm</v>
      </c>
      <c r="K60" s="21">
        <f t="shared" si="10"/>
        <v>18</v>
      </c>
      <c r="L60" s="21">
        <f t="shared" si="3"/>
        <v>8</v>
      </c>
      <c r="M60" s="21">
        <f t="shared" si="6"/>
        <v>24</v>
      </c>
      <c r="N60" t="s">
        <v>62</v>
      </c>
      <c r="O60" s="13" t="s">
        <v>8</v>
      </c>
      <c r="P60" s="15" t="s">
        <v>8</v>
      </c>
      <c r="Q60" s="17">
        <f t="shared" si="7"/>
        <v>0</v>
      </c>
      <c r="R60" s="17">
        <f t="shared" si="8"/>
        <v>0</v>
      </c>
      <c r="S60" t="s">
        <v>14</v>
      </c>
      <c r="T60" t="s">
        <v>38</v>
      </c>
      <c r="U60" t="s">
        <v>25</v>
      </c>
      <c r="V60" t="s">
        <v>43</v>
      </c>
    </row>
    <row r="61" spans="1:22" hidden="1">
      <c r="A61" t="s">
        <v>18</v>
      </c>
      <c r="B61" s="19">
        <f t="shared" si="0"/>
        <v>4</v>
      </c>
      <c r="C61" s="19">
        <f t="shared" si="4"/>
        <v>176</v>
      </c>
      <c r="D61" t="s">
        <v>51</v>
      </c>
      <c r="E61" t="s">
        <v>8</v>
      </c>
      <c r="F61" t="s">
        <v>41</v>
      </c>
      <c r="G61" s="21" t="str">
        <f t="shared" si="5"/>
        <v>8.30am</v>
      </c>
      <c r="H61" s="21" t="str">
        <f t="shared" si="9"/>
        <v>8.30</v>
      </c>
      <c r="I61" t="s">
        <v>28</v>
      </c>
      <c r="J61" s="23" t="str" cm="1">
        <f t="array" ref="J61">_xlfn.IFS(LEFT($I61,5) = "Later", TRIM(RIGHT($I61, 7)),LEFT($I61,5) = "Befor", TRIM(RIGHT($I61, 7)), TRUE, TRIM(LEFT($I61,7)))</f>
        <v>3.30pm</v>
      </c>
      <c r="K61" s="21">
        <f t="shared" si="10"/>
        <v>15.3</v>
      </c>
      <c r="L61" s="21">
        <f t="shared" si="3"/>
        <v>7</v>
      </c>
      <c r="M61" s="21">
        <f t="shared" si="6"/>
        <v>28</v>
      </c>
      <c r="N61" t="s">
        <v>22</v>
      </c>
      <c r="O61" s="13">
        <v>11.5</v>
      </c>
      <c r="P61" s="15">
        <v>18.503499999999999</v>
      </c>
      <c r="Q61" s="17">
        <f t="shared" si="7"/>
        <v>18.507456000000001</v>
      </c>
      <c r="R61" s="17">
        <f t="shared" si="8"/>
        <v>37.014912000000002</v>
      </c>
      <c r="S61" t="s">
        <v>30</v>
      </c>
      <c r="T61" t="s">
        <v>15</v>
      </c>
      <c r="U61" t="s">
        <v>25</v>
      </c>
      <c r="V61" t="s">
        <v>43</v>
      </c>
    </row>
    <row r="62" spans="1:22" hidden="1">
      <c r="A62" t="s">
        <v>32</v>
      </c>
      <c r="B62" s="19">
        <f t="shared" si="0"/>
        <v>5</v>
      </c>
      <c r="C62" s="19">
        <f t="shared" si="4"/>
        <v>220</v>
      </c>
      <c r="D62" t="s">
        <v>9</v>
      </c>
      <c r="E62" t="s">
        <v>59</v>
      </c>
      <c r="F62" t="s">
        <v>41</v>
      </c>
      <c r="G62" s="21" t="str">
        <f t="shared" si="5"/>
        <v>8.30am</v>
      </c>
      <c r="H62" s="21" t="str">
        <f t="shared" si="9"/>
        <v>8.30</v>
      </c>
      <c r="I62" t="s">
        <v>28</v>
      </c>
      <c r="J62" s="23" t="str" cm="1">
        <f t="array" ref="J62">_xlfn.IFS(LEFT($I62,5) = "Later", TRIM(RIGHT($I62, 7)),LEFT($I62,5) = "Befor", TRIM(RIGHT($I62, 7)), TRUE, TRIM(LEFT($I62,7)))</f>
        <v>3.30pm</v>
      </c>
      <c r="K62" s="21">
        <f t="shared" si="10"/>
        <v>15.3</v>
      </c>
      <c r="L62" s="21">
        <f t="shared" si="3"/>
        <v>7</v>
      </c>
      <c r="M62" s="21">
        <f t="shared" si="6"/>
        <v>35</v>
      </c>
      <c r="N62" t="s">
        <v>44</v>
      </c>
      <c r="O62" s="13">
        <v>1.5</v>
      </c>
      <c r="P62" s="15">
        <v>2.4135</v>
      </c>
      <c r="Q62" s="17">
        <f t="shared" si="7"/>
        <v>2.4140160000000002</v>
      </c>
      <c r="R62" s="17">
        <f t="shared" si="8"/>
        <v>4.8280320000000003</v>
      </c>
      <c r="S62" t="s">
        <v>14</v>
      </c>
      <c r="T62" t="s">
        <v>38</v>
      </c>
      <c r="U62" t="s">
        <v>25</v>
      </c>
      <c r="V62" t="s">
        <v>17</v>
      </c>
    </row>
    <row r="63" spans="1:22" hidden="1">
      <c r="A63" t="s">
        <v>32</v>
      </c>
      <c r="B63" s="19">
        <f t="shared" si="0"/>
        <v>5</v>
      </c>
      <c r="C63" s="19">
        <f t="shared" si="4"/>
        <v>220</v>
      </c>
      <c r="D63" t="s">
        <v>9</v>
      </c>
      <c r="E63" t="s">
        <v>60</v>
      </c>
      <c r="F63" t="s">
        <v>11</v>
      </c>
      <c r="G63" s="21" t="str">
        <f t="shared" si="5"/>
        <v>9.00am</v>
      </c>
      <c r="H63" s="21" t="str">
        <f t="shared" si="9"/>
        <v>9.00</v>
      </c>
      <c r="I63" t="s">
        <v>21</v>
      </c>
      <c r="J63" s="23" t="str" cm="1">
        <f t="array" ref="J63">_xlfn.IFS(LEFT($I63,5) = "Later", TRIM(RIGHT($I63, 7)),LEFT($I63,5) = "Befor", TRIM(RIGHT($I63, 7)), TRUE, TRIM(LEFT($I63,7)))</f>
        <v>5.00pm</v>
      </c>
      <c r="K63" s="21">
        <f t="shared" si="10"/>
        <v>17</v>
      </c>
      <c r="L63" s="21">
        <f t="shared" si="3"/>
        <v>8</v>
      </c>
      <c r="M63" s="21">
        <f t="shared" si="6"/>
        <v>40</v>
      </c>
      <c r="N63" t="s">
        <v>13</v>
      </c>
      <c r="O63" s="13">
        <v>3</v>
      </c>
      <c r="P63" s="15">
        <v>4.827</v>
      </c>
      <c r="Q63" s="17">
        <f t="shared" si="7"/>
        <v>4.8280320000000003</v>
      </c>
      <c r="R63" s="17">
        <f t="shared" si="8"/>
        <v>9.6560640000000006</v>
      </c>
      <c r="S63" t="s">
        <v>23</v>
      </c>
      <c r="T63" t="s">
        <v>15</v>
      </c>
      <c r="U63" t="s">
        <v>25</v>
      </c>
      <c r="V63" t="s">
        <v>17</v>
      </c>
    </row>
    <row r="64" spans="1:22" hidden="1">
      <c r="A64" t="s">
        <v>7</v>
      </c>
      <c r="B64" s="19">
        <f t="shared" si="0"/>
        <v>1</v>
      </c>
      <c r="C64" s="19">
        <f t="shared" si="4"/>
        <v>44</v>
      </c>
      <c r="D64" t="s">
        <v>9</v>
      </c>
      <c r="E64" t="s">
        <v>48</v>
      </c>
      <c r="F64" t="s">
        <v>41</v>
      </c>
      <c r="G64" s="21" t="str">
        <f t="shared" si="5"/>
        <v>8.30am</v>
      </c>
      <c r="H64" s="21" t="str">
        <f t="shared" si="9"/>
        <v>8.30</v>
      </c>
      <c r="I64" t="s">
        <v>28</v>
      </c>
      <c r="J64" s="23" t="str" cm="1">
        <f t="array" ref="J64">_xlfn.IFS(LEFT($I64,5) = "Later", TRIM(RIGHT($I64, 7)),LEFT($I64,5) = "Befor", TRIM(RIGHT($I64, 7)), TRUE, TRIM(LEFT($I64,7)))</f>
        <v>3.30pm</v>
      </c>
      <c r="K64" s="21">
        <f t="shared" si="10"/>
        <v>15.3</v>
      </c>
      <c r="L64" s="21">
        <f t="shared" si="3"/>
        <v>7</v>
      </c>
      <c r="M64" s="21">
        <f t="shared" si="6"/>
        <v>7</v>
      </c>
      <c r="N64" t="s">
        <v>36</v>
      </c>
      <c r="O64" s="13">
        <v>1.2</v>
      </c>
      <c r="P64" s="15">
        <v>1.9307999999999998</v>
      </c>
      <c r="Q64" s="17">
        <f t="shared" si="7"/>
        <v>1.9312128</v>
      </c>
      <c r="R64" s="17">
        <f t="shared" si="8"/>
        <v>3.8624255999999999</v>
      </c>
      <c r="S64" t="s">
        <v>49</v>
      </c>
      <c r="T64" t="s">
        <v>24</v>
      </c>
      <c r="U64" t="s">
        <v>25</v>
      </c>
      <c r="V64" t="s">
        <v>17</v>
      </c>
    </row>
    <row r="65" spans="1:22" hidden="1">
      <c r="A65" t="s">
        <v>7</v>
      </c>
      <c r="B65" s="19">
        <f t="shared" si="0"/>
        <v>1</v>
      </c>
      <c r="C65" s="19">
        <f t="shared" si="4"/>
        <v>44</v>
      </c>
      <c r="D65" t="s">
        <v>9</v>
      </c>
      <c r="E65" t="s">
        <v>10</v>
      </c>
      <c r="F65" t="s">
        <v>41</v>
      </c>
      <c r="G65" s="21" t="str">
        <f t="shared" si="5"/>
        <v>8.30am</v>
      </c>
      <c r="H65" s="21" t="str">
        <f t="shared" si="9"/>
        <v>8.30</v>
      </c>
      <c r="I65" t="s">
        <v>64</v>
      </c>
      <c r="J65" s="23" t="str" cm="1">
        <f t="array" ref="J65">_xlfn.IFS(LEFT($I65,5) = "Later", TRIM(RIGHT($I65, 7)),LEFT($I65,5) = "Befor", TRIM(RIGHT($I65, 7)), TRUE, TRIM(LEFT($I65,7)))</f>
        <v>3.30pm</v>
      </c>
      <c r="K65" s="21">
        <f t="shared" si="10"/>
        <v>15.3</v>
      </c>
      <c r="L65" s="21">
        <f>IF(K65-H65&lt;0, 0, K65-H65)</f>
        <v>7</v>
      </c>
      <c r="M65" s="21">
        <f t="shared" si="6"/>
        <v>7</v>
      </c>
      <c r="N65" t="s">
        <v>29</v>
      </c>
      <c r="O65" s="13">
        <v>17</v>
      </c>
      <c r="P65" s="15">
        <v>27.353000000000002</v>
      </c>
      <c r="Q65" s="17">
        <f t="shared" si="7"/>
        <v>27.358848000000002</v>
      </c>
      <c r="R65" s="17">
        <f t="shared" si="8"/>
        <v>54.717696000000004</v>
      </c>
      <c r="S65" t="s">
        <v>30</v>
      </c>
      <c r="T65" t="s">
        <v>15</v>
      </c>
      <c r="U65" t="s">
        <v>25</v>
      </c>
      <c r="V65" t="s">
        <v>17</v>
      </c>
    </row>
    <row r="66" spans="1:22" hidden="1">
      <c r="A66" t="s">
        <v>39</v>
      </c>
      <c r="B66" s="19">
        <f t="shared" ref="B66:B129" si="11">IFERROR((LEFT(A66, SEARCH("%",A66)-1)/100)*5, "N/A")</f>
        <v>2</v>
      </c>
      <c r="C66" s="19">
        <f t="shared" si="4"/>
        <v>88</v>
      </c>
      <c r="D66" t="s">
        <v>9</v>
      </c>
      <c r="E66" t="s">
        <v>50</v>
      </c>
      <c r="F66" t="s">
        <v>41</v>
      </c>
      <c r="G66" s="21" t="str">
        <f t="shared" si="5"/>
        <v>8.30am</v>
      </c>
      <c r="H66" s="21" t="str">
        <f t="shared" si="9"/>
        <v>8.30</v>
      </c>
      <c r="I66" t="s">
        <v>12</v>
      </c>
      <c r="J66" s="23" t="str" cm="1">
        <f t="array" ref="J66">_xlfn.IFS(LEFT($I66,5) = "Later", TRIM(RIGHT($I66, 7)),LEFT($I66,5) = "Befor", TRIM(RIGHT($I66, 7)), TRUE, TRIM(LEFT($I66,7)))</f>
        <v>4.30pm</v>
      </c>
      <c r="K66" s="21">
        <f t="shared" si="10"/>
        <v>16.3</v>
      </c>
      <c r="L66" s="21">
        <f t="shared" ref="L66:L129" si="12">IF(K66-H66&lt;0, 0, K66-H66)</f>
        <v>8</v>
      </c>
      <c r="M66" s="21">
        <f t="shared" si="6"/>
        <v>16</v>
      </c>
      <c r="N66" t="s">
        <v>22</v>
      </c>
      <c r="O66" s="13">
        <v>13</v>
      </c>
      <c r="P66" s="15">
        <v>20.917000000000002</v>
      </c>
      <c r="Q66" s="17">
        <f t="shared" si="7"/>
        <v>20.921472000000001</v>
      </c>
      <c r="R66" s="17">
        <f t="shared" si="8"/>
        <v>41.842944000000003</v>
      </c>
      <c r="S66" t="s">
        <v>30</v>
      </c>
      <c r="T66" t="s">
        <v>42</v>
      </c>
      <c r="U66" t="s">
        <v>25</v>
      </c>
      <c r="V66" t="s">
        <v>17</v>
      </c>
    </row>
    <row r="67" spans="1:22" hidden="1">
      <c r="A67" t="s">
        <v>18</v>
      </c>
      <c r="B67" s="19">
        <f t="shared" si="11"/>
        <v>4</v>
      </c>
      <c r="C67" s="19">
        <f t="shared" ref="C67:C130" si="13">IFERROR(((LEFT(A67, SEARCH("%",A67)-1)/100)*220),0)</f>
        <v>176</v>
      </c>
      <c r="D67" t="s">
        <v>9</v>
      </c>
      <c r="E67" t="s">
        <v>46</v>
      </c>
      <c r="F67" t="s">
        <v>27</v>
      </c>
      <c r="G67" s="21" t="str">
        <f t="shared" ref="G67:G130" si="14">TRIM(RIGHT(F67,7))</f>
        <v>8.00am</v>
      </c>
      <c r="H67" s="21" t="str">
        <f t="shared" si="9"/>
        <v>8.00</v>
      </c>
      <c r="I67" t="s">
        <v>21</v>
      </c>
      <c r="J67" s="23" t="str" cm="1">
        <f t="array" ref="J67">_xlfn.IFS(LEFT($I67,5) = "Later", TRIM(RIGHT($I67, 7)),LEFT($I67,5) = "Befor", TRIM(RIGHT($I67, 7)), TRUE, TRIM(LEFT($I67,7)))</f>
        <v>5.00pm</v>
      </c>
      <c r="K67" s="21">
        <f t="shared" si="10"/>
        <v>17</v>
      </c>
      <c r="L67" s="21">
        <f t="shared" si="12"/>
        <v>9</v>
      </c>
      <c r="M67" s="21">
        <f t="shared" ref="M67:M130" si="15">L67*B67</f>
        <v>36</v>
      </c>
      <c r="N67" t="s">
        <v>44</v>
      </c>
      <c r="O67" s="13">
        <v>0.5</v>
      </c>
      <c r="P67" s="15">
        <v>0.80449999999999999</v>
      </c>
      <c r="Q67" s="17">
        <f t="shared" ref="Q67:Q130" si="16" xml:space="preserve"> IF(ISBLANK($O67), (IF(ISBLANK($P67), 0, $P67)), IFERROR($O67*1.609344, 0))</f>
        <v>0.80467200000000005</v>
      </c>
      <c r="R67" s="17">
        <f t="shared" ref="R67:R130" si="17">$Q67*2</f>
        <v>1.6093440000000001</v>
      </c>
      <c r="S67" t="s">
        <v>23</v>
      </c>
      <c r="T67" t="s">
        <v>15</v>
      </c>
      <c r="U67" t="s">
        <v>25</v>
      </c>
      <c r="V67" t="s">
        <v>17</v>
      </c>
    </row>
    <row r="68" spans="1:22" hidden="1">
      <c r="A68" t="s">
        <v>18</v>
      </c>
      <c r="B68" s="19">
        <f t="shared" si="11"/>
        <v>4</v>
      </c>
      <c r="C68" s="19">
        <f t="shared" si="13"/>
        <v>176</v>
      </c>
      <c r="D68" t="s">
        <v>9</v>
      </c>
      <c r="E68" t="s">
        <v>65</v>
      </c>
      <c r="F68" t="s">
        <v>27</v>
      </c>
      <c r="G68" s="21" t="str">
        <f t="shared" si="14"/>
        <v>8.00am</v>
      </c>
      <c r="H68" s="21" t="str">
        <f t="shared" si="9"/>
        <v>8.00</v>
      </c>
      <c r="I68" t="s">
        <v>28</v>
      </c>
      <c r="J68" s="23" t="str" cm="1">
        <f t="array" ref="J68">_xlfn.IFS(LEFT($I68,5) = "Later", TRIM(RIGHT($I68, 7)),LEFT($I68,5) = "Befor", TRIM(RIGHT($I68, 7)), TRUE, TRIM(LEFT($I68,7)))</f>
        <v>3.30pm</v>
      </c>
      <c r="K68" s="21">
        <f t="shared" si="10"/>
        <v>15.3</v>
      </c>
      <c r="L68" s="21">
        <f t="shared" si="12"/>
        <v>7.3000000000000007</v>
      </c>
      <c r="M68" s="21">
        <f t="shared" si="15"/>
        <v>29.200000000000003</v>
      </c>
      <c r="N68" t="s">
        <v>29</v>
      </c>
      <c r="O68" s="13">
        <v>15</v>
      </c>
      <c r="P68" s="15">
        <v>24.134999999999998</v>
      </c>
      <c r="Q68" s="17">
        <f t="shared" si="16"/>
        <v>24.140160000000002</v>
      </c>
      <c r="R68" s="17">
        <f t="shared" si="17"/>
        <v>48.280320000000003</v>
      </c>
      <c r="S68" t="s">
        <v>52</v>
      </c>
      <c r="T68" t="s">
        <v>15</v>
      </c>
      <c r="U68" t="s">
        <v>25</v>
      </c>
      <c r="V68" t="s">
        <v>17</v>
      </c>
    </row>
    <row r="69" spans="1:22">
      <c r="A69" t="s">
        <v>58</v>
      </c>
      <c r="B69" s="19">
        <f t="shared" si="11"/>
        <v>0</v>
      </c>
      <c r="C69" s="19">
        <f t="shared" si="13"/>
        <v>0</v>
      </c>
      <c r="D69" t="s">
        <v>51</v>
      </c>
      <c r="E69" t="s">
        <v>8</v>
      </c>
      <c r="F69" t="s">
        <v>41</v>
      </c>
      <c r="G69" s="21" t="str">
        <f t="shared" si="14"/>
        <v>8.30am</v>
      </c>
      <c r="H69" s="21" t="str">
        <f t="shared" si="9"/>
        <v>8.30</v>
      </c>
      <c r="I69" t="s">
        <v>12</v>
      </c>
      <c r="J69" s="23" t="str" cm="1">
        <f t="array" ref="J69">_xlfn.IFS(LEFT($I69,5) = "Later", TRIM(RIGHT($I69, 7)),LEFT($I69,5) = "Befor", TRIM(RIGHT($I69, 7)), TRUE, TRIM(LEFT($I69,7)))</f>
        <v>4.30pm</v>
      </c>
      <c r="K69" s="21">
        <f t="shared" si="10"/>
        <v>16.3</v>
      </c>
      <c r="L69" s="21">
        <f t="shared" si="12"/>
        <v>8</v>
      </c>
      <c r="M69" s="21">
        <f t="shared" si="15"/>
        <v>0</v>
      </c>
      <c r="N69" t="s">
        <v>66</v>
      </c>
      <c r="O69" s="13">
        <v>35</v>
      </c>
      <c r="P69" s="15">
        <v>56.314999999999998</v>
      </c>
      <c r="Q69" s="17">
        <f t="shared" si="16"/>
        <v>56.327040000000004</v>
      </c>
      <c r="R69" s="17">
        <f t="shared" si="17"/>
        <v>112.65408000000001</v>
      </c>
      <c r="S69" t="s">
        <v>30</v>
      </c>
      <c r="T69" t="s">
        <v>42</v>
      </c>
      <c r="U69" t="s">
        <v>25</v>
      </c>
      <c r="V69" t="s">
        <v>17</v>
      </c>
    </row>
    <row r="70" spans="1:22" hidden="1">
      <c r="A70" t="s">
        <v>26</v>
      </c>
      <c r="B70" s="19">
        <f t="shared" si="11"/>
        <v>3</v>
      </c>
      <c r="C70" s="19">
        <f t="shared" si="13"/>
        <v>132</v>
      </c>
      <c r="D70" t="s">
        <v>9</v>
      </c>
      <c r="E70" t="s">
        <v>67</v>
      </c>
      <c r="F70" t="s">
        <v>27</v>
      </c>
      <c r="G70" s="21" t="str">
        <f t="shared" si="14"/>
        <v>8.00am</v>
      </c>
      <c r="H70" s="21" t="str">
        <f t="shared" si="9"/>
        <v>8.00</v>
      </c>
      <c r="I70" t="s">
        <v>28</v>
      </c>
      <c r="J70" s="23" t="str" cm="1">
        <f t="array" ref="J70">_xlfn.IFS(LEFT($I70,5) = "Later", TRIM(RIGHT($I70, 7)),LEFT($I70,5) = "Befor", TRIM(RIGHT($I70, 7)), TRUE, TRIM(LEFT($I70,7)))</f>
        <v>3.30pm</v>
      </c>
      <c r="K70" s="21">
        <f t="shared" si="10"/>
        <v>15.3</v>
      </c>
      <c r="L70" s="21">
        <f t="shared" si="12"/>
        <v>7.3000000000000007</v>
      </c>
      <c r="M70" s="21">
        <f t="shared" si="15"/>
        <v>21.900000000000002</v>
      </c>
      <c r="N70" t="s">
        <v>44</v>
      </c>
      <c r="O70" s="13">
        <v>3.5</v>
      </c>
      <c r="P70" s="15">
        <v>5.6315</v>
      </c>
      <c r="Q70" s="17">
        <f t="shared" si="16"/>
        <v>5.6327040000000004</v>
      </c>
      <c r="R70" s="17">
        <f t="shared" si="17"/>
        <v>11.265408000000001</v>
      </c>
      <c r="S70" t="s">
        <v>14</v>
      </c>
      <c r="T70" t="s">
        <v>38</v>
      </c>
      <c r="U70" t="s">
        <v>25</v>
      </c>
      <c r="V70" t="s">
        <v>17</v>
      </c>
    </row>
    <row r="71" spans="1:22" hidden="1">
      <c r="A71" t="s">
        <v>7</v>
      </c>
      <c r="B71" s="19">
        <f t="shared" si="11"/>
        <v>1</v>
      </c>
      <c r="C71" s="19">
        <f t="shared" si="13"/>
        <v>44</v>
      </c>
      <c r="D71" t="s">
        <v>9</v>
      </c>
      <c r="E71" t="s">
        <v>68</v>
      </c>
      <c r="F71" t="s">
        <v>41</v>
      </c>
      <c r="G71" s="21" t="str">
        <f t="shared" si="14"/>
        <v>8.30am</v>
      </c>
      <c r="H71" s="21" t="str">
        <f t="shared" si="9"/>
        <v>8.30</v>
      </c>
      <c r="I71" t="s">
        <v>12</v>
      </c>
      <c r="J71" s="23" t="str" cm="1">
        <f t="array" ref="J71">_xlfn.IFS(LEFT($I71,5) = "Later", TRIM(RIGHT($I71, 7)),LEFT($I71,5) = "Befor", TRIM(RIGHT($I71, 7)), TRUE, TRIM(LEFT($I71,7)))</f>
        <v>4.30pm</v>
      </c>
      <c r="K71" s="21">
        <f t="shared" si="10"/>
        <v>16.3</v>
      </c>
      <c r="L71" s="21">
        <f t="shared" si="12"/>
        <v>8</v>
      </c>
      <c r="M71" s="21">
        <f t="shared" si="15"/>
        <v>8</v>
      </c>
      <c r="N71" t="s">
        <v>22</v>
      </c>
      <c r="O71" s="13">
        <v>20</v>
      </c>
      <c r="P71" s="15">
        <v>32.18</v>
      </c>
      <c r="Q71" s="17">
        <f t="shared" si="16"/>
        <v>32.186880000000002</v>
      </c>
      <c r="R71" s="17">
        <f t="shared" si="17"/>
        <v>64.373760000000004</v>
      </c>
      <c r="S71" t="s">
        <v>30</v>
      </c>
      <c r="T71" t="s">
        <v>15</v>
      </c>
      <c r="U71" t="s">
        <v>16</v>
      </c>
      <c r="V71" t="s">
        <v>17</v>
      </c>
    </row>
    <row r="72" spans="1:22" hidden="1">
      <c r="A72" t="s">
        <v>7</v>
      </c>
      <c r="B72" s="19">
        <f t="shared" si="11"/>
        <v>1</v>
      </c>
      <c r="C72" s="19">
        <f t="shared" si="13"/>
        <v>44</v>
      </c>
      <c r="D72" t="s">
        <v>9</v>
      </c>
      <c r="E72" t="s">
        <v>50</v>
      </c>
      <c r="F72" t="s">
        <v>11</v>
      </c>
      <c r="G72" s="21" t="str">
        <f t="shared" si="14"/>
        <v>9.00am</v>
      </c>
      <c r="H72" s="21" t="str">
        <f t="shared" si="9"/>
        <v>9.00</v>
      </c>
      <c r="I72" t="s">
        <v>35</v>
      </c>
      <c r="J72" s="23" t="str" cm="1">
        <f t="array" ref="J72">_xlfn.IFS(LEFT($I72,5) = "Later", TRIM(RIGHT($I72, 7)),LEFT($I72,5) = "Befor", TRIM(RIGHT($I72, 7)), TRUE, TRIM(LEFT($I72,7)))</f>
        <v>5.30pm</v>
      </c>
      <c r="K72" s="21">
        <f t="shared" si="10"/>
        <v>17.3</v>
      </c>
      <c r="L72" s="21">
        <f t="shared" si="12"/>
        <v>8.3000000000000007</v>
      </c>
      <c r="M72" s="21">
        <f t="shared" si="15"/>
        <v>8.3000000000000007</v>
      </c>
      <c r="N72" t="s">
        <v>29</v>
      </c>
      <c r="O72" s="13">
        <v>17</v>
      </c>
      <c r="P72" s="15">
        <v>27.353000000000002</v>
      </c>
      <c r="Q72" s="17">
        <f t="shared" si="16"/>
        <v>27.358848000000002</v>
      </c>
      <c r="R72" s="17">
        <f t="shared" si="17"/>
        <v>54.717696000000004</v>
      </c>
      <c r="S72" t="s">
        <v>30</v>
      </c>
      <c r="T72" t="s">
        <v>42</v>
      </c>
      <c r="U72" t="s">
        <v>25</v>
      </c>
      <c r="V72" t="s">
        <v>17</v>
      </c>
    </row>
    <row r="73" spans="1:22" hidden="1">
      <c r="A73" t="s">
        <v>32</v>
      </c>
      <c r="B73" s="19">
        <f t="shared" si="11"/>
        <v>5</v>
      </c>
      <c r="C73" s="19">
        <f t="shared" si="13"/>
        <v>220</v>
      </c>
      <c r="D73" t="s">
        <v>9</v>
      </c>
      <c r="E73" t="s">
        <v>46</v>
      </c>
      <c r="F73" t="s">
        <v>41</v>
      </c>
      <c r="G73" s="21" t="str">
        <f t="shared" si="14"/>
        <v>8.30am</v>
      </c>
      <c r="H73" s="21" t="str">
        <f t="shared" si="9"/>
        <v>8.30</v>
      </c>
      <c r="I73" t="s">
        <v>35</v>
      </c>
      <c r="J73" s="23" t="str" cm="1">
        <f t="array" ref="J73">_xlfn.IFS(LEFT($I73,5) = "Later", TRIM(RIGHT($I73, 7)),LEFT($I73,5) = "Befor", TRIM(RIGHT($I73, 7)), TRUE, TRIM(LEFT($I73,7)))</f>
        <v>5.30pm</v>
      </c>
      <c r="K73" s="21">
        <f t="shared" si="10"/>
        <v>17.3</v>
      </c>
      <c r="L73" s="21">
        <f t="shared" si="12"/>
        <v>9</v>
      </c>
      <c r="M73" s="21">
        <f t="shared" si="15"/>
        <v>45</v>
      </c>
      <c r="N73" t="s">
        <v>44</v>
      </c>
      <c r="O73" s="13">
        <v>3</v>
      </c>
      <c r="P73" s="15">
        <v>4.827</v>
      </c>
      <c r="Q73" s="17">
        <f t="shared" si="16"/>
        <v>4.8280320000000003</v>
      </c>
      <c r="R73" s="17">
        <f t="shared" si="17"/>
        <v>9.6560640000000006</v>
      </c>
      <c r="S73" t="s">
        <v>14</v>
      </c>
      <c r="T73" t="s">
        <v>42</v>
      </c>
      <c r="U73" t="s">
        <v>25</v>
      </c>
      <c r="V73" t="s">
        <v>43</v>
      </c>
    </row>
    <row r="74" spans="1:22" hidden="1">
      <c r="A74" t="s">
        <v>39</v>
      </c>
      <c r="B74" s="19">
        <f t="shared" si="11"/>
        <v>2</v>
      </c>
      <c r="C74" s="19">
        <f t="shared" si="13"/>
        <v>88</v>
      </c>
      <c r="D74" t="s">
        <v>51</v>
      </c>
      <c r="E74" t="s">
        <v>8</v>
      </c>
      <c r="F74" t="s">
        <v>11</v>
      </c>
      <c r="G74" s="21" t="str">
        <f t="shared" si="14"/>
        <v>9.00am</v>
      </c>
      <c r="H74" s="21" t="str">
        <f t="shared" si="9"/>
        <v>9.00</v>
      </c>
      <c r="I74" t="s">
        <v>21</v>
      </c>
      <c r="J74" s="23" t="str" cm="1">
        <f t="array" ref="J74">_xlfn.IFS(LEFT($I74,5) = "Later", TRIM(RIGHT($I74, 7)),LEFT($I74,5) = "Befor", TRIM(RIGHT($I74, 7)), TRUE, TRIM(LEFT($I74,7)))</f>
        <v>5.00pm</v>
      </c>
      <c r="K74" s="21">
        <f t="shared" si="10"/>
        <v>17</v>
      </c>
      <c r="L74" s="21">
        <f t="shared" si="12"/>
        <v>8</v>
      </c>
      <c r="M74" s="21">
        <f t="shared" si="15"/>
        <v>16</v>
      </c>
      <c r="N74" t="s">
        <v>44</v>
      </c>
      <c r="O74" s="13">
        <v>0.8</v>
      </c>
      <c r="P74" s="15">
        <v>1.2872000000000001</v>
      </c>
      <c r="Q74" s="17">
        <f t="shared" si="16"/>
        <v>1.2874752000000003</v>
      </c>
      <c r="R74" s="17">
        <f t="shared" si="17"/>
        <v>2.5749504000000005</v>
      </c>
      <c r="S74" t="s">
        <v>23</v>
      </c>
      <c r="T74" t="s">
        <v>31</v>
      </c>
      <c r="U74" t="s">
        <v>25</v>
      </c>
      <c r="V74" t="s">
        <v>43</v>
      </c>
    </row>
    <row r="75" spans="1:22" hidden="1">
      <c r="A75" t="s">
        <v>39</v>
      </c>
      <c r="B75" s="19">
        <f t="shared" si="11"/>
        <v>2</v>
      </c>
      <c r="C75" s="19">
        <f t="shared" si="13"/>
        <v>88</v>
      </c>
      <c r="D75" t="s">
        <v>9</v>
      </c>
      <c r="E75" t="s">
        <v>69</v>
      </c>
      <c r="F75" t="s">
        <v>27</v>
      </c>
      <c r="G75" s="21" t="str">
        <f t="shared" si="14"/>
        <v>8.00am</v>
      </c>
      <c r="H75" s="21" t="str">
        <f t="shared" si="9"/>
        <v>8.00</v>
      </c>
      <c r="I75" t="s">
        <v>28</v>
      </c>
      <c r="J75" s="23" t="str" cm="1">
        <f t="array" ref="J75">_xlfn.IFS(LEFT($I75,5) = "Later", TRIM(RIGHT($I75, 7)),LEFT($I75,5) = "Befor", TRIM(RIGHT($I75, 7)), TRUE, TRIM(LEFT($I75,7)))</f>
        <v>3.30pm</v>
      </c>
      <c r="K75" s="21">
        <f t="shared" si="10"/>
        <v>15.3</v>
      </c>
      <c r="L75" s="21">
        <f t="shared" si="12"/>
        <v>7.3000000000000007</v>
      </c>
      <c r="M75" s="21">
        <f t="shared" si="15"/>
        <v>14.600000000000001</v>
      </c>
      <c r="N75" t="s">
        <v>36</v>
      </c>
      <c r="O75" s="13">
        <v>4.5</v>
      </c>
      <c r="P75" s="15">
        <v>7.2404999999999999</v>
      </c>
      <c r="Q75" s="17">
        <f t="shared" si="16"/>
        <v>7.2420480000000005</v>
      </c>
      <c r="R75" s="17">
        <f t="shared" si="17"/>
        <v>14.484096000000001</v>
      </c>
      <c r="S75" t="s">
        <v>30</v>
      </c>
      <c r="T75" t="s">
        <v>31</v>
      </c>
      <c r="U75" t="s">
        <v>25</v>
      </c>
      <c r="V75" t="s">
        <v>17</v>
      </c>
    </row>
    <row r="76" spans="1:22" hidden="1">
      <c r="A76" t="s">
        <v>39</v>
      </c>
      <c r="B76" s="19">
        <f t="shared" si="11"/>
        <v>2</v>
      </c>
      <c r="C76" s="19">
        <f t="shared" si="13"/>
        <v>88</v>
      </c>
      <c r="D76" t="s">
        <v>9</v>
      </c>
      <c r="E76" t="s">
        <v>67</v>
      </c>
      <c r="F76" t="s">
        <v>11</v>
      </c>
      <c r="G76" s="21" t="str">
        <f t="shared" si="14"/>
        <v>9.00am</v>
      </c>
      <c r="H76" s="21" t="str">
        <f t="shared" si="9"/>
        <v>9.00</v>
      </c>
      <c r="I76" t="s">
        <v>21</v>
      </c>
      <c r="J76" s="23" t="str" cm="1">
        <f t="array" ref="J76">_xlfn.IFS(LEFT($I76,5) = "Later", TRIM(RIGHT($I76, 7)),LEFT($I76,5) = "Befor", TRIM(RIGHT($I76, 7)), TRUE, TRIM(LEFT($I76,7)))</f>
        <v>5.00pm</v>
      </c>
      <c r="K76" s="21">
        <f t="shared" si="10"/>
        <v>17</v>
      </c>
      <c r="L76" s="21">
        <f t="shared" si="12"/>
        <v>8</v>
      </c>
      <c r="M76" s="21">
        <f t="shared" si="15"/>
        <v>16</v>
      </c>
      <c r="N76" t="s">
        <v>22</v>
      </c>
      <c r="O76" s="13">
        <v>13</v>
      </c>
      <c r="P76" s="15">
        <v>20.917000000000002</v>
      </c>
      <c r="Q76" s="17">
        <f t="shared" si="16"/>
        <v>20.921472000000001</v>
      </c>
      <c r="R76" s="17">
        <f t="shared" si="17"/>
        <v>41.842944000000003</v>
      </c>
      <c r="S76" t="s">
        <v>30</v>
      </c>
      <c r="T76" t="s">
        <v>42</v>
      </c>
      <c r="U76" t="s">
        <v>25</v>
      </c>
      <c r="V76" t="s">
        <v>17</v>
      </c>
    </row>
    <row r="77" spans="1:22">
      <c r="A77" t="s">
        <v>32</v>
      </c>
      <c r="B77" s="19">
        <f t="shared" si="11"/>
        <v>5</v>
      </c>
      <c r="C77" s="19">
        <f t="shared" si="13"/>
        <v>220</v>
      </c>
      <c r="D77" t="s">
        <v>9</v>
      </c>
      <c r="E77" t="s">
        <v>70</v>
      </c>
      <c r="F77" t="s">
        <v>41</v>
      </c>
      <c r="G77" s="21" t="str">
        <f t="shared" si="14"/>
        <v>8.30am</v>
      </c>
      <c r="H77" s="21" t="str">
        <f t="shared" si="9"/>
        <v>8.30</v>
      </c>
      <c r="I77" t="s">
        <v>21</v>
      </c>
      <c r="J77" s="23" t="str" cm="1">
        <f t="array" ref="J77">_xlfn.IFS(LEFT($I77,5) = "Later", TRIM(RIGHT($I77, 7)),LEFT($I77,5) = "Befor", TRIM(RIGHT($I77, 7)), TRUE, TRIM(LEFT($I77,7)))</f>
        <v>5.00pm</v>
      </c>
      <c r="K77" s="21">
        <f t="shared" si="10"/>
        <v>17</v>
      </c>
      <c r="L77" s="21">
        <f t="shared" si="12"/>
        <v>8.6999999999999993</v>
      </c>
      <c r="M77" s="21">
        <f t="shared" si="15"/>
        <v>43.5</v>
      </c>
      <c r="N77" t="s">
        <v>66</v>
      </c>
      <c r="O77" s="13">
        <v>7</v>
      </c>
      <c r="P77" s="15">
        <v>11.263</v>
      </c>
      <c r="Q77" s="17">
        <f t="shared" si="16"/>
        <v>11.265408000000001</v>
      </c>
      <c r="R77" s="17">
        <f t="shared" si="17"/>
        <v>22.530816000000002</v>
      </c>
      <c r="S77" t="s">
        <v>49</v>
      </c>
      <c r="T77" t="s">
        <v>31</v>
      </c>
      <c r="U77" t="s">
        <v>25</v>
      </c>
      <c r="V77" t="s">
        <v>17</v>
      </c>
    </row>
    <row r="78" spans="1:22" hidden="1">
      <c r="A78" t="s">
        <v>7</v>
      </c>
      <c r="B78" s="19">
        <f t="shared" si="11"/>
        <v>1</v>
      </c>
      <c r="C78" s="19">
        <f t="shared" si="13"/>
        <v>44</v>
      </c>
      <c r="D78" t="s">
        <v>9</v>
      </c>
      <c r="E78" t="s">
        <v>48</v>
      </c>
      <c r="F78" t="s">
        <v>20</v>
      </c>
      <c r="G78" s="21" t="str">
        <f t="shared" si="14"/>
        <v>10.00am</v>
      </c>
      <c r="H78" s="21" t="str">
        <f t="shared" si="9"/>
        <v>10.00</v>
      </c>
      <c r="I78" t="s">
        <v>12</v>
      </c>
      <c r="J78" s="23" t="str" cm="1">
        <f t="array" ref="J78">_xlfn.IFS(LEFT($I78,5) = "Later", TRIM(RIGHT($I78, 7)),LEFT($I78,5) = "Befor", TRIM(RIGHT($I78, 7)), TRUE, TRIM(LEFT($I78,7)))</f>
        <v>4.30pm</v>
      </c>
      <c r="K78" s="21">
        <f t="shared" si="10"/>
        <v>16.3</v>
      </c>
      <c r="L78" s="21">
        <f t="shared" si="12"/>
        <v>6.3000000000000007</v>
      </c>
      <c r="M78" s="21">
        <f t="shared" si="15"/>
        <v>6.3000000000000007</v>
      </c>
      <c r="N78" t="s">
        <v>22</v>
      </c>
      <c r="O78" s="13">
        <v>1.3</v>
      </c>
      <c r="P78" s="15">
        <v>2.0916999999999999</v>
      </c>
      <c r="Q78" s="17">
        <f t="shared" si="16"/>
        <v>2.0921472000000003</v>
      </c>
      <c r="R78" s="17">
        <f t="shared" si="17"/>
        <v>4.1842944000000006</v>
      </c>
      <c r="S78" t="s">
        <v>23</v>
      </c>
      <c r="T78" t="s">
        <v>31</v>
      </c>
      <c r="U78" t="s">
        <v>25</v>
      </c>
      <c r="V78" t="s">
        <v>17</v>
      </c>
    </row>
    <row r="79" spans="1:22" hidden="1">
      <c r="A79" t="s">
        <v>32</v>
      </c>
      <c r="B79" s="19">
        <f t="shared" si="11"/>
        <v>5</v>
      </c>
      <c r="C79" s="19">
        <f t="shared" si="13"/>
        <v>220</v>
      </c>
      <c r="D79" t="s">
        <v>9</v>
      </c>
      <c r="E79" t="s">
        <v>71</v>
      </c>
      <c r="F79" t="s">
        <v>20</v>
      </c>
      <c r="G79" s="21" t="str">
        <f t="shared" si="14"/>
        <v>10.00am</v>
      </c>
      <c r="H79" s="21" t="str">
        <f t="shared" si="9"/>
        <v>10.00</v>
      </c>
      <c r="I79" t="s">
        <v>21</v>
      </c>
      <c r="J79" s="23" t="str" cm="1">
        <f t="array" ref="J79">_xlfn.IFS(LEFT($I79,5) = "Later", TRIM(RIGHT($I79, 7)),LEFT($I79,5) = "Befor", TRIM(RIGHT($I79, 7)), TRUE, TRIM(LEFT($I79,7)))</f>
        <v>5.00pm</v>
      </c>
      <c r="K79" s="21">
        <f t="shared" si="10"/>
        <v>17</v>
      </c>
      <c r="L79" s="21">
        <f t="shared" si="12"/>
        <v>7</v>
      </c>
      <c r="M79" s="21">
        <f t="shared" si="15"/>
        <v>35</v>
      </c>
      <c r="N79" t="s">
        <v>22</v>
      </c>
      <c r="O79" s="13">
        <v>2.4</v>
      </c>
      <c r="P79" s="15">
        <v>3.8615999999999997</v>
      </c>
      <c r="Q79" s="17">
        <f t="shared" si="16"/>
        <v>3.8624255999999999</v>
      </c>
      <c r="R79" s="17">
        <f t="shared" si="17"/>
        <v>7.7248511999999998</v>
      </c>
      <c r="S79" t="s">
        <v>23</v>
      </c>
      <c r="T79" t="s">
        <v>31</v>
      </c>
      <c r="U79" t="s">
        <v>25</v>
      </c>
      <c r="V79" t="s">
        <v>17</v>
      </c>
    </row>
    <row r="80" spans="1:22" hidden="1">
      <c r="A80" t="s">
        <v>39</v>
      </c>
      <c r="B80" s="19">
        <f t="shared" si="11"/>
        <v>2</v>
      </c>
      <c r="C80" s="19">
        <f t="shared" si="13"/>
        <v>88</v>
      </c>
      <c r="D80" t="s">
        <v>51</v>
      </c>
      <c r="E80" t="s">
        <v>8</v>
      </c>
      <c r="F80" t="s">
        <v>27</v>
      </c>
      <c r="G80" s="21" t="str">
        <f t="shared" si="14"/>
        <v>8.00am</v>
      </c>
      <c r="H80" s="21" t="str">
        <f t="shared" si="9"/>
        <v>8.00</v>
      </c>
      <c r="I80" t="s">
        <v>28</v>
      </c>
      <c r="J80" s="23" t="str" cm="1">
        <f t="array" ref="J80">_xlfn.IFS(LEFT($I80,5) = "Later", TRIM(RIGHT($I80, 7)),LEFT($I80,5) = "Befor", TRIM(RIGHT($I80, 7)), TRUE, TRIM(LEFT($I80,7)))</f>
        <v>3.30pm</v>
      </c>
      <c r="K80" s="21">
        <f t="shared" si="10"/>
        <v>15.3</v>
      </c>
      <c r="L80" s="21">
        <f t="shared" si="12"/>
        <v>7.3000000000000007</v>
      </c>
      <c r="M80" s="21">
        <f t="shared" si="15"/>
        <v>14.600000000000001</v>
      </c>
      <c r="N80" t="s">
        <v>13</v>
      </c>
      <c r="O80" s="13">
        <v>10</v>
      </c>
      <c r="P80" s="15">
        <v>16.09</v>
      </c>
      <c r="Q80" s="17">
        <f t="shared" si="16"/>
        <v>16.093440000000001</v>
      </c>
      <c r="R80" s="17">
        <f t="shared" si="17"/>
        <v>32.186880000000002</v>
      </c>
      <c r="S80" t="s">
        <v>54</v>
      </c>
      <c r="T80" t="s">
        <v>38</v>
      </c>
      <c r="U80" t="s">
        <v>25</v>
      </c>
      <c r="V80" t="s">
        <v>43</v>
      </c>
    </row>
    <row r="81" spans="1:22" hidden="1">
      <c r="A81" t="s">
        <v>26</v>
      </c>
      <c r="B81" s="19">
        <f t="shared" si="11"/>
        <v>3</v>
      </c>
      <c r="C81" s="19">
        <f t="shared" si="13"/>
        <v>132</v>
      </c>
      <c r="D81" t="s">
        <v>9</v>
      </c>
      <c r="E81" t="s">
        <v>67</v>
      </c>
      <c r="F81" t="s">
        <v>41</v>
      </c>
      <c r="G81" s="21" t="str">
        <f t="shared" si="14"/>
        <v>8.30am</v>
      </c>
      <c r="H81" s="21" t="str">
        <f t="shared" si="9"/>
        <v>8.30</v>
      </c>
      <c r="I81" t="s">
        <v>28</v>
      </c>
      <c r="J81" s="23" t="str" cm="1">
        <f t="array" ref="J81">_xlfn.IFS(LEFT($I81,5) = "Later", TRIM(RIGHT($I81, 7)),LEFT($I81,5) = "Befor", TRIM(RIGHT($I81, 7)), TRUE, TRIM(LEFT($I81,7)))</f>
        <v>3.30pm</v>
      </c>
      <c r="K81" s="21">
        <f t="shared" si="10"/>
        <v>15.3</v>
      </c>
      <c r="L81" s="21">
        <f t="shared" si="12"/>
        <v>7</v>
      </c>
      <c r="M81" s="21">
        <f t="shared" si="15"/>
        <v>21</v>
      </c>
      <c r="N81" t="s">
        <v>36</v>
      </c>
      <c r="O81" s="13">
        <v>7.3</v>
      </c>
      <c r="P81" s="15">
        <v>11.745699999999999</v>
      </c>
      <c r="Q81" s="17">
        <f t="shared" si="16"/>
        <v>11.7482112</v>
      </c>
      <c r="R81" s="17">
        <f t="shared" si="17"/>
        <v>23.4964224</v>
      </c>
      <c r="S81" t="s">
        <v>30</v>
      </c>
      <c r="T81" t="s">
        <v>15</v>
      </c>
      <c r="U81" t="s">
        <v>25</v>
      </c>
      <c r="V81" t="s">
        <v>43</v>
      </c>
    </row>
    <row r="82" spans="1:22" hidden="1">
      <c r="A82" t="s">
        <v>7</v>
      </c>
      <c r="B82" s="19">
        <f t="shared" si="11"/>
        <v>1</v>
      </c>
      <c r="C82" s="19">
        <f t="shared" si="13"/>
        <v>44</v>
      </c>
      <c r="D82" t="s">
        <v>9</v>
      </c>
      <c r="E82" t="s">
        <v>50</v>
      </c>
      <c r="F82" t="s">
        <v>41</v>
      </c>
      <c r="G82" s="21" t="str">
        <f t="shared" si="14"/>
        <v>8.30am</v>
      </c>
      <c r="H82" s="21" t="str">
        <f t="shared" si="9"/>
        <v>8.30</v>
      </c>
      <c r="I82" t="s">
        <v>12</v>
      </c>
      <c r="J82" s="23" t="str" cm="1">
        <f t="array" ref="J82">_xlfn.IFS(LEFT($I82,5) = "Later", TRIM(RIGHT($I82, 7)),LEFT($I82,5) = "Befor", TRIM(RIGHT($I82, 7)), TRUE, TRIM(LEFT($I82,7)))</f>
        <v>4.30pm</v>
      </c>
      <c r="K82" s="21">
        <f t="shared" si="10"/>
        <v>16.3</v>
      </c>
      <c r="L82" s="21">
        <f t="shared" si="12"/>
        <v>8</v>
      </c>
      <c r="M82" s="21">
        <f t="shared" si="15"/>
        <v>8</v>
      </c>
      <c r="N82" t="s">
        <v>44</v>
      </c>
      <c r="O82" s="13">
        <v>2</v>
      </c>
      <c r="P82" s="15">
        <v>3.218</v>
      </c>
      <c r="Q82" s="17">
        <f t="shared" si="16"/>
        <v>3.2186880000000002</v>
      </c>
      <c r="R82" s="17">
        <f t="shared" si="17"/>
        <v>6.4373760000000004</v>
      </c>
      <c r="S82" t="s">
        <v>14</v>
      </c>
      <c r="T82" t="s">
        <v>31</v>
      </c>
      <c r="U82" t="s">
        <v>25</v>
      </c>
      <c r="V82" t="s">
        <v>17</v>
      </c>
    </row>
    <row r="83" spans="1:22" hidden="1">
      <c r="A83" t="s">
        <v>7</v>
      </c>
      <c r="B83" s="19">
        <f t="shared" si="11"/>
        <v>1</v>
      </c>
      <c r="C83" s="19">
        <f t="shared" si="13"/>
        <v>44</v>
      </c>
      <c r="D83" t="s">
        <v>51</v>
      </c>
      <c r="E83" t="s">
        <v>8</v>
      </c>
      <c r="F83" t="s">
        <v>11</v>
      </c>
      <c r="G83" s="21" t="str">
        <f t="shared" si="14"/>
        <v>9.00am</v>
      </c>
      <c r="H83" s="21" t="str">
        <f t="shared" si="9"/>
        <v>9.00</v>
      </c>
      <c r="I83" t="s">
        <v>21</v>
      </c>
      <c r="J83" s="23" t="str" cm="1">
        <f t="array" ref="J83">_xlfn.IFS(LEFT($I83,5) = "Later", TRIM(RIGHT($I83, 7)),LEFT($I83,5) = "Befor", TRIM(RIGHT($I83, 7)), TRUE, TRIM(LEFT($I83,7)))</f>
        <v>5.00pm</v>
      </c>
      <c r="K83" s="21">
        <f t="shared" si="10"/>
        <v>17</v>
      </c>
      <c r="L83" s="21">
        <f t="shared" si="12"/>
        <v>8</v>
      </c>
      <c r="M83" s="21">
        <f t="shared" si="15"/>
        <v>8</v>
      </c>
      <c r="N83" t="s">
        <v>36</v>
      </c>
      <c r="O83" s="13">
        <v>1</v>
      </c>
      <c r="P83" s="15">
        <v>1.609</v>
      </c>
      <c r="Q83" s="17">
        <f t="shared" si="16"/>
        <v>1.6093440000000001</v>
      </c>
      <c r="R83" s="17">
        <f t="shared" si="17"/>
        <v>3.2186880000000002</v>
      </c>
      <c r="S83" t="s">
        <v>23</v>
      </c>
      <c r="T83" t="s">
        <v>42</v>
      </c>
      <c r="U83" t="s">
        <v>25</v>
      </c>
      <c r="V83" t="s">
        <v>17</v>
      </c>
    </row>
    <row r="84" spans="1:22" hidden="1">
      <c r="A84" t="s">
        <v>7</v>
      </c>
      <c r="B84" s="19">
        <f t="shared" si="11"/>
        <v>1</v>
      </c>
      <c r="C84" s="19">
        <f t="shared" si="13"/>
        <v>44</v>
      </c>
      <c r="D84" t="s">
        <v>9</v>
      </c>
      <c r="E84" t="s">
        <v>67</v>
      </c>
      <c r="F84" t="s">
        <v>20</v>
      </c>
      <c r="G84" s="21" t="str">
        <f t="shared" si="14"/>
        <v>10.00am</v>
      </c>
      <c r="H84" s="21" t="str">
        <f t="shared" si="9"/>
        <v>10.00</v>
      </c>
      <c r="I84" t="s">
        <v>12</v>
      </c>
      <c r="J84" s="23" t="str" cm="1">
        <f t="array" ref="J84">_xlfn.IFS(LEFT($I84,5) = "Later", TRIM(RIGHT($I84, 7)),LEFT($I84,5) = "Befor", TRIM(RIGHT($I84, 7)), TRUE, TRIM(LEFT($I84,7)))</f>
        <v>4.30pm</v>
      </c>
      <c r="K84" s="21">
        <f t="shared" si="10"/>
        <v>16.3</v>
      </c>
      <c r="L84" s="21">
        <f t="shared" si="12"/>
        <v>6.3000000000000007</v>
      </c>
      <c r="M84" s="21">
        <f t="shared" si="15"/>
        <v>6.3000000000000007</v>
      </c>
      <c r="N84" t="s">
        <v>29</v>
      </c>
      <c r="O84" s="13">
        <v>13.3</v>
      </c>
      <c r="P84" s="15">
        <v>21.399699999999999</v>
      </c>
      <c r="Q84" s="17">
        <f t="shared" si="16"/>
        <v>21.404275200000004</v>
      </c>
      <c r="R84" s="17">
        <f t="shared" si="17"/>
        <v>42.808550400000009</v>
      </c>
      <c r="S84" t="s">
        <v>30</v>
      </c>
      <c r="T84" t="s">
        <v>42</v>
      </c>
      <c r="U84" t="s">
        <v>25</v>
      </c>
      <c r="V84" t="s">
        <v>43</v>
      </c>
    </row>
    <row r="85" spans="1:22" hidden="1">
      <c r="A85" t="s">
        <v>39</v>
      </c>
      <c r="B85" s="19">
        <f t="shared" si="11"/>
        <v>2</v>
      </c>
      <c r="C85" s="19">
        <f t="shared" si="13"/>
        <v>88</v>
      </c>
      <c r="D85" t="s">
        <v>9</v>
      </c>
      <c r="E85" t="s">
        <v>59</v>
      </c>
      <c r="F85" t="s">
        <v>20</v>
      </c>
      <c r="G85" s="21" t="str">
        <f t="shared" si="14"/>
        <v>10.00am</v>
      </c>
      <c r="H85" s="21" t="str">
        <f t="shared" si="9"/>
        <v>10.00</v>
      </c>
      <c r="I85" t="s">
        <v>21</v>
      </c>
      <c r="J85" s="23" t="str" cm="1">
        <f t="array" ref="J85">_xlfn.IFS(LEFT($I85,5) = "Later", TRIM(RIGHT($I85, 7)),LEFT($I85,5) = "Befor", TRIM(RIGHT($I85, 7)), TRUE, TRIM(LEFT($I85,7)))</f>
        <v>5.00pm</v>
      </c>
      <c r="K85" s="21">
        <f t="shared" si="10"/>
        <v>17</v>
      </c>
      <c r="L85" s="21">
        <f t="shared" si="12"/>
        <v>7</v>
      </c>
      <c r="M85" s="21">
        <f t="shared" si="15"/>
        <v>14</v>
      </c>
      <c r="N85" t="s">
        <v>44</v>
      </c>
      <c r="O85" s="13">
        <v>1.5</v>
      </c>
      <c r="P85" s="15">
        <v>2.4135</v>
      </c>
      <c r="Q85" s="17">
        <f t="shared" si="16"/>
        <v>2.4140160000000002</v>
      </c>
      <c r="R85" s="17">
        <f t="shared" si="17"/>
        <v>4.8280320000000003</v>
      </c>
      <c r="S85" t="s">
        <v>23</v>
      </c>
      <c r="T85" t="s">
        <v>38</v>
      </c>
      <c r="U85" t="s">
        <v>25</v>
      </c>
      <c r="V85" t="s">
        <v>17</v>
      </c>
    </row>
    <row r="86" spans="1:22" hidden="1">
      <c r="A86" t="s">
        <v>39</v>
      </c>
      <c r="B86" s="19">
        <f t="shared" si="11"/>
        <v>2</v>
      </c>
      <c r="C86" s="19">
        <f t="shared" si="13"/>
        <v>88</v>
      </c>
      <c r="D86" t="s">
        <v>9</v>
      </c>
      <c r="E86" t="s">
        <v>10</v>
      </c>
      <c r="F86" t="s">
        <v>27</v>
      </c>
      <c r="G86" s="21" t="str">
        <f t="shared" si="14"/>
        <v>8.00am</v>
      </c>
      <c r="H86" s="21" t="str">
        <f t="shared" si="9"/>
        <v>8.00</v>
      </c>
      <c r="I86" t="s">
        <v>28</v>
      </c>
      <c r="J86" s="23" t="str" cm="1">
        <f t="array" ref="J86">_xlfn.IFS(LEFT($I86,5) = "Later", TRIM(RIGHT($I86, 7)),LEFT($I86,5) = "Befor", TRIM(RIGHT($I86, 7)), TRUE, TRIM(LEFT($I86,7)))</f>
        <v>3.30pm</v>
      </c>
      <c r="K86" s="21">
        <f t="shared" si="10"/>
        <v>15.3</v>
      </c>
      <c r="L86" s="21">
        <f t="shared" si="12"/>
        <v>7.3000000000000007</v>
      </c>
      <c r="M86" s="21">
        <f t="shared" si="15"/>
        <v>14.600000000000001</v>
      </c>
      <c r="N86" t="s">
        <v>22</v>
      </c>
      <c r="O86" s="13">
        <v>20</v>
      </c>
      <c r="P86" s="15">
        <v>32.18</v>
      </c>
      <c r="Q86" s="17">
        <f t="shared" si="16"/>
        <v>32.186880000000002</v>
      </c>
      <c r="R86" s="17">
        <f t="shared" si="17"/>
        <v>64.373760000000004</v>
      </c>
      <c r="S86" t="s">
        <v>30</v>
      </c>
      <c r="T86" t="s">
        <v>31</v>
      </c>
      <c r="U86" t="s">
        <v>25</v>
      </c>
      <c r="V86" t="s">
        <v>17</v>
      </c>
    </row>
    <row r="87" spans="1:22" hidden="1">
      <c r="A87" t="s">
        <v>39</v>
      </c>
      <c r="B87" s="19">
        <f t="shared" si="11"/>
        <v>2</v>
      </c>
      <c r="C87" s="19">
        <f t="shared" si="13"/>
        <v>88</v>
      </c>
      <c r="D87" t="s">
        <v>9</v>
      </c>
      <c r="E87" t="s">
        <v>10</v>
      </c>
      <c r="F87" t="s">
        <v>11</v>
      </c>
      <c r="G87" s="21" t="str">
        <f t="shared" si="14"/>
        <v>9.00am</v>
      </c>
      <c r="H87" s="21" t="str">
        <f t="shared" si="9"/>
        <v>9.00</v>
      </c>
      <c r="I87" t="s">
        <v>12</v>
      </c>
      <c r="J87" s="23" t="str" cm="1">
        <f t="array" ref="J87">_xlfn.IFS(LEFT($I87,5) = "Later", TRIM(RIGHT($I87, 7)),LEFT($I87,5) = "Befor", TRIM(RIGHT($I87, 7)), TRUE, TRIM(LEFT($I87,7)))</f>
        <v>4.30pm</v>
      </c>
      <c r="K87" s="21">
        <f t="shared" si="10"/>
        <v>16.3</v>
      </c>
      <c r="L87" s="21">
        <f t="shared" si="12"/>
        <v>7.3000000000000007</v>
      </c>
      <c r="M87" s="21">
        <f t="shared" si="15"/>
        <v>14.600000000000001</v>
      </c>
      <c r="N87" t="s">
        <v>22</v>
      </c>
      <c r="O87" s="13">
        <v>2.5</v>
      </c>
      <c r="P87" s="15">
        <v>4.0225</v>
      </c>
      <c r="Q87" s="17">
        <f t="shared" si="16"/>
        <v>4.0233600000000003</v>
      </c>
      <c r="R87" s="17">
        <f t="shared" si="17"/>
        <v>8.0467200000000005</v>
      </c>
      <c r="S87" t="s">
        <v>49</v>
      </c>
      <c r="T87" t="s">
        <v>31</v>
      </c>
      <c r="U87" t="s">
        <v>25</v>
      </c>
      <c r="V87" t="s">
        <v>17</v>
      </c>
    </row>
    <row r="88" spans="1:22" hidden="1">
      <c r="A88" t="s">
        <v>39</v>
      </c>
      <c r="B88" s="19">
        <f t="shared" si="11"/>
        <v>2</v>
      </c>
      <c r="C88" s="19">
        <f t="shared" si="13"/>
        <v>88</v>
      </c>
      <c r="D88" t="s">
        <v>51</v>
      </c>
      <c r="E88" t="s">
        <v>8</v>
      </c>
      <c r="F88" t="s">
        <v>72</v>
      </c>
      <c r="G88" s="21" t="str">
        <f t="shared" si="14"/>
        <v>7.00am</v>
      </c>
      <c r="H88" s="21" t="str">
        <f t="shared" si="9"/>
        <v>7.00</v>
      </c>
      <c r="I88" t="s">
        <v>35</v>
      </c>
      <c r="J88" s="23" t="str" cm="1">
        <f t="array" ref="J88">_xlfn.IFS(LEFT($I88,5) = "Later", TRIM(RIGHT($I88, 7)),LEFT($I88,5) = "Befor", TRIM(RIGHT($I88, 7)), TRUE, TRIM(LEFT($I88,7)))</f>
        <v>5.30pm</v>
      </c>
      <c r="K88" s="21">
        <f t="shared" si="10"/>
        <v>17.3</v>
      </c>
      <c r="L88" s="21">
        <f t="shared" si="12"/>
        <v>10.3</v>
      </c>
      <c r="M88" s="21">
        <f t="shared" si="15"/>
        <v>20.6</v>
      </c>
      <c r="N88" t="s">
        <v>22</v>
      </c>
      <c r="O88" s="13">
        <v>18</v>
      </c>
      <c r="P88" s="15">
        <v>28.962</v>
      </c>
      <c r="Q88" s="17">
        <f t="shared" si="16"/>
        <v>28.968192000000002</v>
      </c>
      <c r="R88" s="17">
        <f t="shared" si="17"/>
        <v>57.936384000000004</v>
      </c>
      <c r="S88" t="s">
        <v>37</v>
      </c>
      <c r="T88" t="s">
        <v>15</v>
      </c>
      <c r="U88" t="s">
        <v>25</v>
      </c>
      <c r="V88" t="s">
        <v>43</v>
      </c>
    </row>
    <row r="89" spans="1:22" hidden="1">
      <c r="A89" t="s">
        <v>7</v>
      </c>
      <c r="B89" s="19">
        <f t="shared" si="11"/>
        <v>1</v>
      </c>
      <c r="C89" s="19">
        <f t="shared" si="13"/>
        <v>44</v>
      </c>
      <c r="D89" t="s">
        <v>9</v>
      </c>
      <c r="E89" t="s">
        <v>10</v>
      </c>
      <c r="F89" t="s">
        <v>11</v>
      </c>
      <c r="G89" s="21" t="str">
        <f t="shared" si="14"/>
        <v>9.00am</v>
      </c>
      <c r="H89" s="21" t="str">
        <f t="shared" si="9"/>
        <v>9.00</v>
      </c>
      <c r="I89" t="s">
        <v>21</v>
      </c>
      <c r="J89" s="23" t="str" cm="1">
        <f t="array" ref="J89">_xlfn.IFS(LEFT($I89,5) = "Later", TRIM(RIGHT($I89, 7)),LEFT($I89,5) = "Befor", TRIM(RIGHT($I89, 7)), TRUE, TRIM(LEFT($I89,7)))</f>
        <v>5.00pm</v>
      </c>
      <c r="K89" s="21">
        <f t="shared" si="10"/>
        <v>17</v>
      </c>
      <c r="L89" s="21">
        <f t="shared" si="12"/>
        <v>8</v>
      </c>
      <c r="M89" s="21">
        <f t="shared" si="15"/>
        <v>8</v>
      </c>
      <c r="N89" t="s">
        <v>22</v>
      </c>
      <c r="O89" s="13">
        <v>2</v>
      </c>
      <c r="P89" s="15">
        <v>3.218</v>
      </c>
      <c r="Q89" s="17">
        <f t="shared" si="16"/>
        <v>3.2186880000000002</v>
      </c>
      <c r="R89" s="17">
        <f t="shared" si="17"/>
        <v>6.4373760000000004</v>
      </c>
      <c r="S89" t="s">
        <v>14</v>
      </c>
      <c r="T89" t="s">
        <v>38</v>
      </c>
      <c r="U89" t="s">
        <v>25</v>
      </c>
      <c r="V89" t="s">
        <v>17</v>
      </c>
    </row>
    <row r="90" spans="1:22" hidden="1">
      <c r="A90" t="s">
        <v>32</v>
      </c>
      <c r="B90" s="19">
        <f t="shared" si="11"/>
        <v>5</v>
      </c>
      <c r="C90" s="19">
        <f t="shared" si="13"/>
        <v>220</v>
      </c>
      <c r="D90" t="s">
        <v>51</v>
      </c>
      <c r="E90" t="s">
        <v>8</v>
      </c>
      <c r="F90" t="s">
        <v>41</v>
      </c>
      <c r="G90" s="21" t="str">
        <f t="shared" si="14"/>
        <v>8.30am</v>
      </c>
      <c r="H90" s="21" t="str">
        <f t="shared" si="9"/>
        <v>8.30</v>
      </c>
      <c r="I90" t="s">
        <v>28</v>
      </c>
      <c r="J90" s="23" t="str" cm="1">
        <f t="array" ref="J90">_xlfn.IFS(LEFT($I90,5) = "Later", TRIM(RIGHT($I90, 7)),LEFT($I90,5) = "Befor", TRIM(RIGHT($I90, 7)), TRUE, TRIM(LEFT($I90,7)))</f>
        <v>3.30pm</v>
      </c>
      <c r="K90" s="21">
        <f t="shared" si="10"/>
        <v>15.3</v>
      </c>
      <c r="L90" s="21">
        <f t="shared" si="12"/>
        <v>7</v>
      </c>
      <c r="M90" s="21">
        <f t="shared" si="15"/>
        <v>35</v>
      </c>
      <c r="N90" t="s">
        <v>36</v>
      </c>
      <c r="O90" s="13">
        <v>1.5</v>
      </c>
      <c r="P90" s="15">
        <v>2.4135</v>
      </c>
      <c r="Q90" s="17">
        <f t="shared" si="16"/>
        <v>2.4140160000000002</v>
      </c>
      <c r="R90" s="17">
        <f t="shared" si="17"/>
        <v>4.8280320000000003</v>
      </c>
      <c r="S90" t="s">
        <v>54</v>
      </c>
      <c r="T90" t="s">
        <v>31</v>
      </c>
      <c r="U90" t="s">
        <v>25</v>
      </c>
      <c r="V90" t="s">
        <v>43</v>
      </c>
    </row>
    <row r="91" spans="1:22" hidden="1">
      <c r="A91" t="s">
        <v>18</v>
      </c>
      <c r="B91" s="19">
        <f t="shared" si="11"/>
        <v>4</v>
      </c>
      <c r="C91" s="19">
        <f t="shared" si="13"/>
        <v>176</v>
      </c>
      <c r="D91" t="s">
        <v>9</v>
      </c>
      <c r="E91" t="s">
        <v>63</v>
      </c>
      <c r="F91" t="s">
        <v>27</v>
      </c>
      <c r="G91" s="21" t="str">
        <f t="shared" si="14"/>
        <v>8.00am</v>
      </c>
      <c r="H91" s="21" t="str">
        <f t="shared" si="9"/>
        <v>8.00</v>
      </c>
      <c r="I91" t="s">
        <v>12</v>
      </c>
      <c r="J91" s="23" t="str" cm="1">
        <f t="array" ref="J91">_xlfn.IFS(LEFT($I91,5) = "Later", TRIM(RIGHT($I91, 7)),LEFT($I91,5) = "Befor", TRIM(RIGHT($I91, 7)), TRUE, TRIM(LEFT($I91,7)))</f>
        <v>4.30pm</v>
      </c>
      <c r="K91" s="21">
        <f t="shared" si="10"/>
        <v>16.3</v>
      </c>
      <c r="L91" s="21">
        <f t="shared" si="12"/>
        <v>8.3000000000000007</v>
      </c>
      <c r="M91" s="21">
        <f t="shared" si="15"/>
        <v>33.200000000000003</v>
      </c>
      <c r="N91" t="s">
        <v>13</v>
      </c>
      <c r="O91" s="13">
        <v>8</v>
      </c>
      <c r="P91" s="15">
        <v>12.872</v>
      </c>
      <c r="Q91" s="17">
        <f t="shared" si="16"/>
        <v>12.874752000000001</v>
      </c>
      <c r="R91" s="17">
        <f t="shared" si="17"/>
        <v>25.749504000000002</v>
      </c>
      <c r="S91" t="s">
        <v>14</v>
      </c>
      <c r="T91" t="s">
        <v>31</v>
      </c>
      <c r="U91" t="s">
        <v>25</v>
      </c>
      <c r="V91" t="s">
        <v>43</v>
      </c>
    </row>
    <row r="92" spans="1:22" hidden="1">
      <c r="A92" t="s">
        <v>39</v>
      </c>
      <c r="B92" s="19">
        <f t="shared" si="11"/>
        <v>2</v>
      </c>
      <c r="C92" s="19">
        <f t="shared" si="13"/>
        <v>88</v>
      </c>
      <c r="D92" t="s">
        <v>57</v>
      </c>
      <c r="E92" t="s">
        <v>8</v>
      </c>
      <c r="F92" t="s">
        <v>27</v>
      </c>
      <c r="G92" s="21" t="str">
        <f t="shared" si="14"/>
        <v>8.00am</v>
      </c>
      <c r="H92" s="21" t="str">
        <f t="shared" si="9"/>
        <v>8.00</v>
      </c>
      <c r="I92" t="s">
        <v>12</v>
      </c>
      <c r="J92" s="23" t="str" cm="1">
        <f t="array" ref="J92">_xlfn.IFS(LEFT($I92,5) = "Later", TRIM(RIGHT($I92, 7)),LEFT($I92,5) = "Befor", TRIM(RIGHT($I92, 7)), TRUE, TRIM(LEFT($I92,7)))</f>
        <v>4.30pm</v>
      </c>
      <c r="K92" s="21">
        <f t="shared" si="10"/>
        <v>16.3</v>
      </c>
      <c r="L92" s="21">
        <f t="shared" si="12"/>
        <v>8.3000000000000007</v>
      </c>
      <c r="M92" s="21">
        <f t="shared" si="15"/>
        <v>16.600000000000001</v>
      </c>
      <c r="N92" t="s">
        <v>22</v>
      </c>
      <c r="O92" s="13">
        <v>17.5</v>
      </c>
      <c r="P92" s="15">
        <v>28.157499999999999</v>
      </c>
      <c r="Q92" s="17">
        <f t="shared" si="16"/>
        <v>28.163520000000002</v>
      </c>
      <c r="R92" s="17">
        <f t="shared" si="17"/>
        <v>56.327040000000004</v>
      </c>
      <c r="S92" t="s">
        <v>30</v>
      </c>
      <c r="T92" t="s">
        <v>38</v>
      </c>
      <c r="U92" t="s">
        <v>25</v>
      </c>
      <c r="V92" t="s">
        <v>17</v>
      </c>
    </row>
    <row r="93" spans="1:22" hidden="1">
      <c r="A93" t="s">
        <v>39</v>
      </c>
      <c r="B93" s="19">
        <f t="shared" si="11"/>
        <v>2</v>
      </c>
      <c r="C93" s="19">
        <f t="shared" si="13"/>
        <v>88</v>
      </c>
      <c r="D93" t="s">
        <v>9</v>
      </c>
      <c r="E93" t="s">
        <v>56</v>
      </c>
      <c r="F93" t="s">
        <v>27</v>
      </c>
      <c r="G93" s="21" t="str">
        <f t="shared" si="14"/>
        <v>8.00am</v>
      </c>
      <c r="H93" s="21" t="str">
        <f t="shared" si="9"/>
        <v>8.00</v>
      </c>
      <c r="I93" t="s">
        <v>28</v>
      </c>
      <c r="J93" s="23" t="str" cm="1">
        <f t="array" ref="J93">_xlfn.IFS(LEFT($I93,5) = "Later", TRIM(RIGHT($I93, 7)),LEFT($I93,5) = "Befor", TRIM(RIGHT($I93, 7)), TRUE, TRIM(LEFT($I93,7)))</f>
        <v>3.30pm</v>
      </c>
      <c r="K93" s="21">
        <f t="shared" si="10"/>
        <v>15.3</v>
      </c>
      <c r="L93" s="21">
        <f t="shared" si="12"/>
        <v>7.3000000000000007</v>
      </c>
      <c r="M93" s="21">
        <f t="shared" si="15"/>
        <v>14.600000000000001</v>
      </c>
      <c r="N93" t="s">
        <v>13</v>
      </c>
      <c r="O93" s="13">
        <v>16</v>
      </c>
      <c r="P93" s="15">
        <v>25.744</v>
      </c>
      <c r="Q93" s="17">
        <f t="shared" si="16"/>
        <v>25.749504000000002</v>
      </c>
      <c r="R93" s="17">
        <f t="shared" si="17"/>
        <v>51.499008000000003</v>
      </c>
      <c r="S93" t="s">
        <v>37</v>
      </c>
      <c r="T93" t="s">
        <v>38</v>
      </c>
      <c r="U93" t="s">
        <v>25</v>
      </c>
      <c r="V93" t="s">
        <v>17</v>
      </c>
    </row>
    <row r="94" spans="1:22">
      <c r="A94" t="s">
        <v>39</v>
      </c>
      <c r="B94" s="19">
        <f t="shared" si="11"/>
        <v>2</v>
      </c>
      <c r="C94" s="19">
        <f t="shared" si="13"/>
        <v>88</v>
      </c>
      <c r="D94" t="s">
        <v>9</v>
      </c>
      <c r="E94" t="s">
        <v>48</v>
      </c>
      <c r="F94" t="s">
        <v>72</v>
      </c>
      <c r="G94" s="21" t="str">
        <f t="shared" si="14"/>
        <v>7.00am</v>
      </c>
      <c r="H94" s="21" t="str">
        <f t="shared" si="9"/>
        <v>7.00</v>
      </c>
      <c r="I94" t="s">
        <v>12</v>
      </c>
      <c r="J94" s="23" t="str" cm="1">
        <f t="array" ref="J94">_xlfn.IFS(LEFT($I94,5) = "Later", TRIM(RIGHT($I94, 7)),LEFT($I94,5) = "Befor", TRIM(RIGHT($I94, 7)), TRUE, TRIM(LEFT($I94,7)))</f>
        <v>4.30pm</v>
      </c>
      <c r="K94" s="21">
        <f t="shared" si="10"/>
        <v>16.3</v>
      </c>
      <c r="L94" s="21">
        <f t="shared" si="12"/>
        <v>9.3000000000000007</v>
      </c>
      <c r="M94" s="21">
        <f t="shared" si="15"/>
        <v>18.600000000000001</v>
      </c>
      <c r="N94" t="s">
        <v>66</v>
      </c>
      <c r="O94" s="13">
        <v>34</v>
      </c>
      <c r="P94" s="15">
        <v>54.706000000000003</v>
      </c>
      <c r="Q94" s="17">
        <f t="shared" si="16"/>
        <v>54.717696000000004</v>
      </c>
      <c r="R94" s="17">
        <f t="shared" si="17"/>
        <v>109.43539200000001</v>
      </c>
      <c r="S94" t="s">
        <v>30</v>
      </c>
      <c r="T94" t="s">
        <v>15</v>
      </c>
      <c r="U94" t="s">
        <v>25</v>
      </c>
      <c r="V94" t="s">
        <v>17</v>
      </c>
    </row>
    <row r="95" spans="1:22" hidden="1">
      <c r="A95" t="s">
        <v>39</v>
      </c>
      <c r="B95" s="19">
        <f t="shared" si="11"/>
        <v>2</v>
      </c>
      <c r="C95" s="19">
        <f t="shared" si="13"/>
        <v>88</v>
      </c>
      <c r="D95" t="s">
        <v>51</v>
      </c>
      <c r="E95" t="s">
        <v>8</v>
      </c>
      <c r="F95" t="s">
        <v>11</v>
      </c>
      <c r="G95" s="21" t="str">
        <f t="shared" si="14"/>
        <v>9.00am</v>
      </c>
      <c r="H95" s="21" t="str">
        <f t="shared" si="9"/>
        <v>9.00</v>
      </c>
      <c r="I95" t="s">
        <v>12</v>
      </c>
      <c r="J95" s="23" t="str" cm="1">
        <f t="array" ref="J95">_xlfn.IFS(LEFT($I95,5) = "Later", TRIM(RIGHT($I95, 7)),LEFT($I95,5) = "Befor", TRIM(RIGHT($I95, 7)), TRUE, TRIM(LEFT($I95,7)))</f>
        <v>4.30pm</v>
      </c>
      <c r="K95" s="21">
        <f t="shared" si="10"/>
        <v>16.3</v>
      </c>
      <c r="L95" s="21">
        <f t="shared" si="12"/>
        <v>7.3000000000000007</v>
      </c>
      <c r="M95" s="21">
        <f t="shared" si="15"/>
        <v>14.600000000000001</v>
      </c>
      <c r="N95" t="s">
        <v>22</v>
      </c>
      <c r="O95" s="13">
        <v>2</v>
      </c>
      <c r="P95" s="15">
        <v>3.218</v>
      </c>
      <c r="Q95" s="17">
        <f t="shared" si="16"/>
        <v>3.2186880000000002</v>
      </c>
      <c r="R95" s="17">
        <f t="shared" si="17"/>
        <v>6.4373760000000004</v>
      </c>
      <c r="S95" t="s">
        <v>23</v>
      </c>
      <c r="T95" t="s">
        <v>42</v>
      </c>
      <c r="U95" t="s">
        <v>25</v>
      </c>
      <c r="V95" t="s">
        <v>17</v>
      </c>
    </row>
    <row r="96" spans="1:22" hidden="1">
      <c r="A96" t="s">
        <v>18</v>
      </c>
      <c r="B96" s="19">
        <f t="shared" si="11"/>
        <v>4</v>
      </c>
      <c r="C96" s="19">
        <f t="shared" si="13"/>
        <v>176</v>
      </c>
      <c r="D96" t="s">
        <v>9</v>
      </c>
      <c r="E96" t="s">
        <v>74</v>
      </c>
      <c r="F96" t="s">
        <v>11</v>
      </c>
      <c r="G96" s="21" t="str">
        <f t="shared" si="14"/>
        <v>9.00am</v>
      </c>
      <c r="H96" s="21" t="str">
        <f t="shared" si="9"/>
        <v>9.00</v>
      </c>
      <c r="I96" t="s">
        <v>21</v>
      </c>
      <c r="J96" s="23" t="str" cm="1">
        <f t="array" ref="J96">_xlfn.IFS(LEFT($I96,5) = "Later", TRIM(RIGHT($I96, 7)),LEFT($I96,5) = "Befor", TRIM(RIGHT($I96, 7)), TRUE, TRIM(LEFT($I96,7)))</f>
        <v>5.00pm</v>
      </c>
      <c r="K96" s="21">
        <f t="shared" si="10"/>
        <v>17</v>
      </c>
      <c r="L96" s="21">
        <f t="shared" si="12"/>
        <v>8</v>
      </c>
      <c r="M96" s="21">
        <f t="shared" si="15"/>
        <v>32</v>
      </c>
      <c r="N96" t="s">
        <v>22</v>
      </c>
      <c r="O96" s="13">
        <v>2</v>
      </c>
      <c r="P96" s="15">
        <v>3.218</v>
      </c>
      <c r="Q96" s="17">
        <f t="shared" si="16"/>
        <v>3.2186880000000002</v>
      </c>
      <c r="R96" s="17">
        <f t="shared" si="17"/>
        <v>6.4373760000000004</v>
      </c>
      <c r="S96" t="s">
        <v>23</v>
      </c>
      <c r="T96" t="s">
        <v>31</v>
      </c>
      <c r="U96" t="s">
        <v>25</v>
      </c>
      <c r="V96" t="s">
        <v>17</v>
      </c>
    </row>
    <row r="97" spans="1:22" hidden="1">
      <c r="A97" t="s">
        <v>32</v>
      </c>
      <c r="B97" s="19">
        <f t="shared" si="11"/>
        <v>5</v>
      </c>
      <c r="C97" s="19">
        <f t="shared" si="13"/>
        <v>220</v>
      </c>
      <c r="D97" t="s">
        <v>9</v>
      </c>
      <c r="E97" t="s">
        <v>60</v>
      </c>
      <c r="F97" t="s">
        <v>27</v>
      </c>
      <c r="G97" s="21" t="str">
        <f t="shared" si="14"/>
        <v>8.00am</v>
      </c>
      <c r="H97" s="21" t="str">
        <f t="shared" si="9"/>
        <v>8.00</v>
      </c>
      <c r="I97" t="s">
        <v>21</v>
      </c>
      <c r="J97" s="23" t="str" cm="1">
        <f t="array" ref="J97">_xlfn.IFS(LEFT($I97,5) = "Later", TRIM(RIGHT($I97, 7)),LEFT($I97,5) = "Befor", TRIM(RIGHT($I97, 7)), TRUE, TRIM(LEFT($I97,7)))</f>
        <v>5.00pm</v>
      </c>
      <c r="K97" s="21">
        <f t="shared" si="10"/>
        <v>17</v>
      </c>
      <c r="L97" s="21">
        <f t="shared" si="12"/>
        <v>9</v>
      </c>
      <c r="M97" s="21">
        <f t="shared" si="15"/>
        <v>45</v>
      </c>
      <c r="N97" t="s">
        <v>29</v>
      </c>
      <c r="O97" s="13">
        <v>7.8</v>
      </c>
      <c r="P97" s="15">
        <v>12.5502</v>
      </c>
      <c r="Q97" s="17">
        <f t="shared" si="16"/>
        <v>12.5528832</v>
      </c>
      <c r="R97" s="17">
        <f t="shared" si="17"/>
        <v>25.1057664</v>
      </c>
      <c r="S97" t="s">
        <v>49</v>
      </c>
      <c r="T97" t="s">
        <v>42</v>
      </c>
      <c r="U97" t="s">
        <v>25</v>
      </c>
      <c r="V97" t="s">
        <v>17</v>
      </c>
    </row>
    <row r="98" spans="1:22">
      <c r="A98" t="s">
        <v>58</v>
      </c>
      <c r="B98" s="19">
        <f t="shared" si="11"/>
        <v>0</v>
      </c>
      <c r="C98" s="19">
        <f t="shared" si="13"/>
        <v>0</v>
      </c>
      <c r="D98" t="s">
        <v>9</v>
      </c>
      <c r="E98" t="s">
        <v>69</v>
      </c>
      <c r="F98" t="s">
        <v>11</v>
      </c>
      <c r="G98" s="21" t="str">
        <f t="shared" si="14"/>
        <v>9.00am</v>
      </c>
      <c r="H98" s="21" t="str">
        <f t="shared" si="9"/>
        <v>9.00</v>
      </c>
      <c r="I98" t="s">
        <v>28</v>
      </c>
      <c r="J98" s="23" t="str" cm="1">
        <f t="array" ref="J98">_xlfn.IFS(LEFT($I98,5) = "Later", TRIM(RIGHT($I98, 7)),LEFT($I98,5) = "Befor", TRIM(RIGHT($I98, 7)), TRUE, TRIM(LEFT($I98,7)))</f>
        <v>3.30pm</v>
      </c>
      <c r="K98" s="21">
        <f t="shared" si="10"/>
        <v>15.3</v>
      </c>
      <c r="L98" s="21">
        <f t="shared" si="12"/>
        <v>6.3000000000000007</v>
      </c>
      <c r="M98" s="21">
        <f t="shared" si="15"/>
        <v>0</v>
      </c>
      <c r="N98" t="s">
        <v>66</v>
      </c>
      <c r="O98" s="13">
        <v>99</v>
      </c>
      <c r="P98" s="15">
        <v>159.291</v>
      </c>
      <c r="Q98" s="17">
        <f t="shared" si="16"/>
        <v>159.32505600000002</v>
      </c>
      <c r="R98" s="17">
        <f t="shared" si="17"/>
        <v>318.65011200000004</v>
      </c>
      <c r="S98" t="s">
        <v>30</v>
      </c>
      <c r="T98" t="s">
        <v>42</v>
      </c>
      <c r="U98" t="s">
        <v>25</v>
      </c>
      <c r="V98" t="s">
        <v>17</v>
      </c>
    </row>
    <row r="99" spans="1:22" hidden="1">
      <c r="A99" t="s">
        <v>26</v>
      </c>
      <c r="B99" s="19">
        <f t="shared" si="11"/>
        <v>3</v>
      </c>
      <c r="C99" s="19">
        <f t="shared" si="13"/>
        <v>132</v>
      </c>
      <c r="D99" t="s">
        <v>9</v>
      </c>
      <c r="E99" t="s">
        <v>10</v>
      </c>
      <c r="F99" t="s">
        <v>27</v>
      </c>
      <c r="G99" s="21" t="str">
        <f t="shared" si="14"/>
        <v>8.00am</v>
      </c>
      <c r="H99" s="21" t="str">
        <f t="shared" si="9"/>
        <v>8.00</v>
      </c>
      <c r="I99" t="s">
        <v>28</v>
      </c>
      <c r="J99" s="23" t="str" cm="1">
        <f t="array" ref="J99">_xlfn.IFS(LEFT($I99,5) = "Later", TRIM(RIGHT($I99, 7)),LEFT($I99,5) = "Befor", TRIM(RIGHT($I99, 7)), TRUE, TRIM(LEFT($I99,7)))</f>
        <v>3.30pm</v>
      </c>
      <c r="K99" s="21">
        <f t="shared" si="10"/>
        <v>15.3</v>
      </c>
      <c r="L99" s="21">
        <f t="shared" si="12"/>
        <v>7.3000000000000007</v>
      </c>
      <c r="M99" s="21">
        <f t="shared" si="15"/>
        <v>21.900000000000002</v>
      </c>
      <c r="N99" t="s">
        <v>22</v>
      </c>
      <c r="O99" s="13">
        <v>6</v>
      </c>
      <c r="P99" s="15">
        <v>9.6539999999999999</v>
      </c>
      <c r="Q99" s="17">
        <f t="shared" si="16"/>
        <v>9.6560640000000006</v>
      </c>
      <c r="R99" s="17">
        <f t="shared" si="17"/>
        <v>19.312128000000001</v>
      </c>
      <c r="S99" t="s">
        <v>14</v>
      </c>
      <c r="T99" t="s">
        <v>15</v>
      </c>
      <c r="U99" t="s">
        <v>25</v>
      </c>
      <c r="V99" t="s">
        <v>17</v>
      </c>
    </row>
    <row r="100" spans="1:22" hidden="1">
      <c r="A100" t="s">
        <v>18</v>
      </c>
      <c r="B100" s="19">
        <f t="shared" si="11"/>
        <v>4</v>
      </c>
      <c r="C100" s="19">
        <f t="shared" si="13"/>
        <v>176</v>
      </c>
      <c r="D100" t="s">
        <v>9</v>
      </c>
      <c r="E100" t="s">
        <v>67</v>
      </c>
      <c r="F100" t="s">
        <v>27</v>
      </c>
      <c r="G100" s="21" t="str">
        <f t="shared" si="14"/>
        <v>8.00am</v>
      </c>
      <c r="H100" s="21" t="str">
        <f t="shared" si="9"/>
        <v>8.00</v>
      </c>
      <c r="I100" t="s">
        <v>35</v>
      </c>
      <c r="J100" s="23" t="str" cm="1">
        <f t="array" ref="J100">_xlfn.IFS(LEFT($I100,5) = "Later", TRIM(RIGHT($I100, 7)),LEFT($I100,5) = "Befor", TRIM(RIGHT($I100, 7)), TRUE, TRIM(LEFT($I100,7)))</f>
        <v>5.30pm</v>
      </c>
      <c r="K100" s="21">
        <f t="shared" si="10"/>
        <v>17.3</v>
      </c>
      <c r="L100" s="21">
        <f t="shared" si="12"/>
        <v>9.3000000000000007</v>
      </c>
      <c r="M100" s="21">
        <f t="shared" si="15"/>
        <v>37.200000000000003</v>
      </c>
      <c r="N100" t="s">
        <v>22</v>
      </c>
      <c r="O100" s="13">
        <v>7</v>
      </c>
      <c r="P100" s="15">
        <v>11.263</v>
      </c>
      <c r="Q100" s="17">
        <f t="shared" si="16"/>
        <v>11.265408000000001</v>
      </c>
      <c r="R100" s="17">
        <f t="shared" si="17"/>
        <v>22.530816000000002</v>
      </c>
      <c r="S100" t="s">
        <v>54</v>
      </c>
      <c r="T100" t="s">
        <v>31</v>
      </c>
      <c r="U100" t="s">
        <v>16</v>
      </c>
      <c r="V100" t="s">
        <v>43</v>
      </c>
    </row>
    <row r="101" spans="1:22" hidden="1">
      <c r="A101" t="s">
        <v>39</v>
      </c>
      <c r="B101" s="19">
        <f t="shared" si="11"/>
        <v>2</v>
      </c>
      <c r="C101" s="19">
        <f t="shared" si="13"/>
        <v>88</v>
      </c>
      <c r="D101" t="s">
        <v>51</v>
      </c>
      <c r="E101" t="s">
        <v>8</v>
      </c>
      <c r="F101" t="s">
        <v>20</v>
      </c>
      <c r="G101" s="21" t="str">
        <f t="shared" si="14"/>
        <v>10.00am</v>
      </c>
      <c r="H101" s="21" t="str">
        <f t="shared" si="9"/>
        <v>10.00</v>
      </c>
      <c r="I101" t="s">
        <v>35</v>
      </c>
      <c r="J101" s="23" t="str" cm="1">
        <f t="array" ref="J101">_xlfn.IFS(LEFT($I101,5) = "Later", TRIM(RIGHT($I101, 7)),LEFT($I101,5) = "Befor", TRIM(RIGHT($I101, 7)), TRUE, TRIM(LEFT($I101,7)))</f>
        <v>5.30pm</v>
      </c>
      <c r="K101" s="21">
        <f t="shared" si="10"/>
        <v>17.3</v>
      </c>
      <c r="L101" s="21">
        <f t="shared" si="12"/>
        <v>7.3000000000000007</v>
      </c>
      <c r="M101" s="21">
        <f t="shared" si="15"/>
        <v>14.600000000000001</v>
      </c>
      <c r="N101" t="s">
        <v>44</v>
      </c>
      <c r="O101" s="13">
        <v>2</v>
      </c>
      <c r="P101" s="15">
        <v>3.218</v>
      </c>
      <c r="Q101" s="17">
        <f t="shared" si="16"/>
        <v>3.2186880000000002</v>
      </c>
      <c r="R101" s="17">
        <f t="shared" si="17"/>
        <v>6.4373760000000004</v>
      </c>
      <c r="S101" t="s">
        <v>14</v>
      </c>
      <c r="T101" t="s">
        <v>38</v>
      </c>
      <c r="U101" t="s">
        <v>16</v>
      </c>
      <c r="V101" t="s">
        <v>43</v>
      </c>
    </row>
    <row r="102" spans="1:22" hidden="1">
      <c r="A102" t="s">
        <v>32</v>
      </c>
      <c r="B102" s="19">
        <f t="shared" si="11"/>
        <v>5</v>
      </c>
      <c r="C102" s="19">
        <f t="shared" si="13"/>
        <v>220</v>
      </c>
      <c r="D102" t="s">
        <v>9</v>
      </c>
      <c r="E102" t="s">
        <v>65</v>
      </c>
      <c r="F102" t="s">
        <v>11</v>
      </c>
      <c r="G102" s="21" t="str">
        <f t="shared" si="14"/>
        <v>9.00am</v>
      </c>
      <c r="H102" s="21" t="str">
        <f t="shared" si="9"/>
        <v>9.00</v>
      </c>
      <c r="I102" t="s">
        <v>12</v>
      </c>
      <c r="J102" s="23" t="str" cm="1">
        <f t="array" ref="J102">_xlfn.IFS(LEFT($I102,5) = "Later", TRIM(RIGHT($I102, 7)),LEFT($I102,5) = "Befor", TRIM(RIGHT($I102, 7)), TRUE, TRIM(LEFT($I102,7)))</f>
        <v>4.30pm</v>
      </c>
      <c r="K102" s="21">
        <f t="shared" si="10"/>
        <v>16.3</v>
      </c>
      <c r="L102" s="21">
        <f t="shared" si="12"/>
        <v>7.3000000000000007</v>
      </c>
      <c r="M102" s="21">
        <f t="shared" si="15"/>
        <v>36.5</v>
      </c>
      <c r="N102" t="s">
        <v>22</v>
      </c>
      <c r="O102" s="13">
        <v>2</v>
      </c>
      <c r="P102" s="15">
        <v>3.218</v>
      </c>
      <c r="Q102" s="17">
        <f t="shared" si="16"/>
        <v>3.2186880000000002</v>
      </c>
      <c r="R102" s="17">
        <f t="shared" si="17"/>
        <v>6.4373760000000004</v>
      </c>
      <c r="S102" t="s">
        <v>23</v>
      </c>
      <c r="T102" t="s">
        <v>15</v>
      </c>
      <c r="U102" t="s">
        <v>25</v>
      </c>
      <c r="V102" t="s">
        <v>17</v>
      </c>
    </row>
    <row r="103" spans="1:22">
      <c r="A103" t="s">
        <v>7</v>
      </c>
      <c r="B103" s="19">
        <f t="shared" si="11"/>
        <v>1</v>
      </c>
      <c r="C103" s="19">
        <f t="shared" si="13"/>
        <v>44</v>
      </c>
      <c r="D103" t="s">
        <v>9</v>
      </c>
      <c r="E103" t="s">
        <v>71</v>
      </c>
      <c r="F103" t="s">
        <v>20</v>
      </c>
      <c r="G103" s="21" t="str">
        <f t="shared" si="14"/>
        <v>10.00am</v>
      </c>
      <c r="H103" s="21" t="str">
        <f t="shared" si="9"/>
        <v>10.00</v>
      </c>
      <c r="I103" t="s">
        <v>12</v>
      </c>
      <c r="J103" s="23" t="str" cm="1">
        <f t="array" ref="J103">_xlfn.IFS(LEFT($I103,5) = "Later", TRIM(RIGHT($I103, 7)),LEFT($I103,5) = "Befor", TRIM(RIGHT($I103, 7)), TRUE, TRIM(LEFT($I103,7)))</f>
        <v>4.30pm</v>
      </c>
      <c r="K103" s="21">
        <f t="shared" si="10"/>
        <v>16.3</v>
      </c>
      <c r="L103" s="21">
        <f t="shared" si="12"/>
        <v>6.3000000000000007</v>
      </c>
      <c r="M103" s="21">
        <f t="shared" si="15"/>
        <v>6.3000000000000007</v>
      </c>
      <c r="N103" t="s">
        <v>66</v>
      </c>
      <c r="O103" s="13">
        <v>30.2</v>
      </c>
      <c r="P103" s="15">
        <v>48.591799999999999</v>
      </c>
      <c r="Q103" s="17">
        <f t="shared" si="16"/>
        <v>48.6021888</v>
      </c>
      <c r="R103" s="17">
        <f t="shared" si="17"/>
        <v>97.204377600000001</v>
      </c>
      <c r="S103" t="s">
        <v>52</v>
      </c>
      <c r="T103" t="s">
        <v>24</v>
      </c>
      <c r="U103" t="s">
        <v>25</v>
      </c>
      <c r="V103" t="s">
        <v>17</v>
      </c>
    </row>
    <row r="104" spans="1:22" hidden="1">
      <c r="A104" t="s">
        <v>39</v>
      </c>
      <c r="B104" s="19">
        <f t="shared" si="11"/>
        <v>2</v>
      </c>
      <c r="C104" s="19">
        <f t="shared" si="13"/>
        <v>88</v>
      </c>
      <c r="D104" t="s">
        <v>9</v>
      </c>
      <c r="E104" t="s">
        <v>10</v>
      </c>
      <c r="F104" t="s">
        <v>20</v>
      </c>
      <c r="G104" s="21" t="str">
        <f t="shared" si="14"/>
        <v>10.00am</v>
      </c>
      <c r="H104" s="21" t="str">
        <f t="shared" si="9"/>
        <v>10.00</v>
      </c>
      <c r="I104" t="s">
        <v>21</v>
      </c>
      <c r="J104" s="23" t="str" cm="1">
        <f t="array" ref="J104">_xlfn.IFS(LEFT($I104,5) = "Later", TRIM(RIGHT($I104, 7)),LEFT($I104,5) = "Befor", TRIM(RIGHT($I104, 7)), TRUE, TRIM(LEFT($I104,7)))</f>
        <v>5.00pm</v>
      </c>
      <c r="K104" s="21">
        <f t="shared" si="10"/>
        <v>17</v>
      </c>
      <c r="L104" s="21">
        <f t="shared" si="12"/>
        <v>7</v>
      </c>
      <c r="M104" s="21">
        <f t="shared" si="15"/>
        <v>14</v>
      </c>
      <c r="N104" t="s">
        <v>22</v>
      </c>
      <c r="O104" s="13">
        <v>6.5</v>
      </c>
      <c r="P104" s="15">
        <v>10.458500000000001</v>
      </c>
      <c r="Q104" s="17">
        <f t="shared" si="16"/>
        <v>10.460736000000001</v>
      </c>
      <c r="R104" s="17">
        <f t="shared" si="17"/>
        <v>20.921472000000001</v>
      </c>
      <c r="S104" t="s">
        <v>30</v>
      </c>
      <c r="T104" t="s">
        <v>42</v>
      </c>
      <c r="U104" t="s">
        <v>25</v>
      </c>
      <c r="V104" t="s">
        <v>17</v>
      </c>
    </row>
    <row r="105" spans="1:22" hidden="1">
      <c r="A105" t="s">
        <v>18</v>
      </c>
      <c r="B105" s="19">
        <f t="shared" si="11"/>
        <v>4</v>
      </c>
      <c r="C105" s="19">
        <f t="shared" si="13"/>
        <v>176</v>
      </c>
      <c r="D105" t="s">
        <v>9</v>
      </c>
      <c r="E105" t="s">
        <v>56</v>
      </c>
      <c r="F105" t="s">
        <v>11</v>
      </c>
      <c r="G105" s="21" t="str">
        <f t="shared" si="14"/>
        <v>9.00am</v>
      </c>
      <c r="H105" s="21" t="str">
        <f t="shared" si="9"/>
        <v>9.00</v>
      </c>
      <c r="I105" t="s">
        <v>21</v>
      </c>
      <c r="J105" s="23" t="str" cm="1">
        <f t="array" ref="J105">_xlfn.IFS(LEFT($I105,5) = "Later", TRIM(RIGHT($I105, 7)),LEFT($I105,5) = "Befor", TRIM(RIGHT($I105, 7)), TRUE, TRIM(LEFT($I105,7)))</f>
        <v>5.00pm</v>
      </c>
      <c r="K105" s="21">
        <f t="shared" si="10"/>
        <v>17</v>
      </c>
      <c r="L105" s="21">
        <f t="shared" si="12"/>
        <v>8</v>
      </c>
      <c r="M105" s="21">
        <f t="shared" si="15"/>
        <v>32</v>
      </c>
      <c r="N105" t="s">
        <v>22</v>
      </c>
      <c r="O105" s="13">
        <v>10</v>
      </c>
      <c r="P105" s="15">
        <v>16.09</v>
      </c>
      <c r="Q105" s="17">
        <f t="shared" si="16"/>
        <v>16.093440000000001</v>
      </c>
      <c r="R105" s="17">
        <f t="shared" si="17"/>
        <v>32.186880000000002</v>
      </c>
      <c r="S105" t="s">
        <v>75</v>
      </c>
      <c r="T105" t="s">
        <v>42</v>
      </c>
      <c r="U105" t="s">
        <v>25</v>
      </c>
      <c r="V105" t="s">
        <v>43</v>
      </c>
    </row>
    <row r="106" spans="1:22">
      <c r="A106" t="s">
        <v>26</v>
      </c>
      <c r="B106" s="19">
        <f t="shared" si="11"/>
        <v>3</v>
      </c>
      <c r="C106" s="19">
        <f t="shared" si="13"/>
        <v>132</v>
      </c>
      <c r="D106" t="s">
        <v>9</v>
      </c>
      <c r="E106" t="s">
        <v>76</v>
      </c>
      <c r="F106" t="s">
        <v>11</v>
      </c>
      <c r="G106" s="21" t="str">
        <f t="shared" si="14"/>
        <v>9.00am</v>
      </c>
      <c r="H106" s="21" t="str">
        <f t="shared" si="9"/>
        <v>9.00</v>
      </c>
      <c r="I106" t="s">
        <v>21</v>
      </c>
      <c r="J106" s="23" t="str" cm="1">
        <f t="array" ref="J106">_xlfn.IFS(LEFT($I106,5) = "Later", TRIM(RIGHT($I106, 7)),LEFT($I106,5) = "Befor", TRIM(RIGHT($I106, 7)), TRUE, TRIM(LEFT($I106,7)))</f>
        <v>5.00pm</v>
      </c>
      <c r="K106" s="21">
        <f t="shared" si="10"/>
        <v>17</v>
      </c>
      <c r="L106" s="21">
        <f t="shared" si="12"/>
        <v>8</v>
      </c>
      <c r="M106" s="21">
        <f t="shared" si="15"/>
        <v>24</v>
      </c>
      <c r="N106" t="s">
        <v>66</v>
      </c>
      <c r="O106" s="13">
        <v>40</v>
      </c>
      <c r="P106" s="15">
        <v>64.36</v>
      </c>
      <c r="Q106" s="17">
        <f t="shared" si="16"/>
        <v>64.373760000000004</v>
      </c>
      <c r="R106" s="17">
        <f t="shared" si="17"/>
        <v>128.74752000000001</v>
      </c>
      <c r="S106" t="s">
        <v>52</v>
      </c>
      <c r="T106" t="s">
        <v>31</v>
      </c>
      <c r="U106" t="s">
        <v>25</v>
      </c>
      <c r="V106" t="s">
        <v>17</v>
      </c>
    </row>
    <row r="107" spans="1:22" hidden="1">
      <c r="A107" t="s">
        <v>39</v>
      </c>
      <c r="B107" s="19">
        <f t="shared" si="11"/>
        <v>2</v>
      </c>
      <c r="C107" s="19">
        <f t="shared" si="13"/>
        <v>88</v>
      </c>
      <c r="D107" t="s">
        <v>9</v>
      </c>
      <c r="E107" t="s">
        <v>8</v>
      </c>
      <c r="F107" t="s">
        <v>41</v>
      </c>
      <c r="G107" s="21" t="str">
        <f t="shared" si="14"/>
        <v>8.30am</v>
      </c>
      <c r="H107" s="21" t="str">
        <f t="shared" si="9"/>
        <v>8.30</v>
      </c>
      <c r="I107" t="s">
        <v>28</v>
      </c>
      <c r="J107" s="23" t="str" cm="1">
        <f t="array" ref="J107">_xlfn.IFS(LEFT($I107,5) = "Later", TRIM(RIGHT($I107, 7)),LEFT($I107,5) = "Befor", TRIM(RIGHT($I107, 7)), TRUE, TRIM(LEFT($I107,7)))</f>
        <v>3.30pm</v>
      </c>
      <c r="K107" s="21">
        <f t="shared" si="10"/>
        <v>15.3</v>
      </c>
      <c r="L107" s="21">
        <f t="shared" si="12"/>
        <v>7</v>
      </c>
      <c r="M107" s="21">
        <f t="shared" si="15"/>
        <v>14</v>
      </c>
      <c r="N107" t="s">
        <v>22</v>
      </c>
      <c r="O107" s="13">
        <v>20</v>
      </c>
      <c r="P107" s="15">
        <v>32.18</v>
      </c>
      <c r="Q107" s="17">
        <f t="shared" si="16"/>
        <v>32.186880000000002</v>
      </c>
      <c r="R107" s="17">
        <f t="shared" si="17"/>
        <v>64.373760000000004</v>
      </c>
      <c r="S107" t="s">
        <v>75</v>
      </c>
      <c r="T107" t="s">
        <v>53</v>
      </c>
      <c r="U107" t="s">
        <v>16</v>
      </c>
      <c r="V107" t="s">
        <v>43</v>
      </c>
    </row>
    <row r="108" spans="1:22" hidden="1">
      <c r="A108" t="s">
        <v>39</v>
      </c>
      <c r="B108" s="19">
        <f t="shared" si="11"/>
        <v>2</v>
      </c>
      <c r="C108" s="19">
        <f t="shared" si="13"/>
        <v>88</v>
      </c>
      <c r="D108" t="s">
        <v>9</v>
      </c>
      <c r="E108" t="s">
        <v>65</v>
      </c>
      <c r="F108" t="s">
        <v>11</v>
      </c>
      <c r="G108" s="21" t="str">
        <f t="shared" si="14"/>
        <v>9.00am</v>
      </c>
      <c r="H108" s="21" t="str">
        <f t="shared" si="9"/>
        <v>9.00</v>
      </c>
      <c r="I108" t="s">
        <v>45</v>
      </c>
      <c r="J108" s="23" t="str" cm="1">
        <f t="array" ref="J108">_xlfn.IFS(LEFT($I108,5) = "Later", TRIM(RIGHT($I108, 7)),LEFT($I108,5) = "Befor", TRIM(RIGHT($I108, 7)), TRUE, TRIM(LEFT($I108,7)))</f>
        <v>6.00pm</v>
      </c>
      <c r="K108" s="21">
        <f t="shared" si="10"/>
        <v>18</v>
      </c>
      <c r="L108" s="21">
        <f t="shared" si="12"/>
        <v>9</v>
      </c>
      <c r="M108" s="21">
        <f t="shared" si="15"/>
        <v>18</v>
      </c>
      <c r="N108" t="s">
        <v>36</v>
      </c>
      <c r="O108" s="13">
        <v>2</v>
      </c>
      <c r="P108" s="15">
        <v>3.218</v>
      </c>
      <c r="Q108" s="17">
        <f t="shared" si="16"/>
        <v>3.2186880000000002</v>
      </c>
      <c r="R108" s="17">
        <f t="shared" si="17"/>
        <v>6.4373760000000004</v>
      </c>
      <c r="S108" t="s">
        <v>52</v>
      </c>
      <c r="T108" t="s">
        <v>15</v>
      </c>
      <c r="U108" t="s">
        <v>25</v>
      </c>
      <c r="V108" t="s">
        <v>17</v>
      </c>
    </row>
    <row r="109" spans="1:22" hidden="1">
      <c r="A109" t="s">
        <v>32</v>
      </c>
      <c r="B109" s="19">
        <f t="shared" si="11"/>
        <v>5</v>
      </c>
      <c r="C109" s="19">
        <f t="shared" si="13"/>
        <v>220</v>
      </c>
      <c r="D109" t="s">
        <v>9</v>
      </c>
      <c r="E109" t="s">
        <v>40</v>
      </c>
      <c r="F109" t="s">
        <v>41</v>
      </c>
      <c r="G109" s="21" t="str">
        <f t="shared" si="14"/>
        <v>8.30am</v>
      </c>
      <c r="H109" s="21" t="str">
        <f t="shared" si="9"/>
        <v>8.30</v>
      </c>
      <c r="I109" t="s">
        <v>21</v>
      </c>
      <c r="J109" s="23" t="str" cm="1">
        <f t="array" ref="J109">_xlfn.IFS(LEFT($I109,5) = "Later", TRIM(RIGHT($I109, 7)),LEFT($I109,5) = "Befor", TRIM(RIGHT($I109, 7)), TRUE, TRIM(LEFT($I109,7)))</f>
        <v>5.00pm</v>
      </c>
      <c r="K109" s="21">
        <f t="shared" si="10"/>
        <v>17</v>
      </c>
      <c r="L109" s="21">
        <f t="shared" si="12"/>
        <v>8.6999999999999993</v>
      </c>
      <c r="M109" s="21">
        <f t="shared" si="15"/>
        <v>43.5</v>
      </c>
      <c r="N109" t="s">
        <v>29</v>
      </c>
      <c r="O109" s="13">
        <v>12</v>
      </c>
      <c r="P109" s="15">
        <v>19.308</v>
      </c>
      <c r="Q109" s="17">
        <f t="shared" si="16"/>
        <v>19.312128000000001</v>
      </c>
      <c r="R109" s="17">
        <f t="shared" si="17"/>
        <v>38.624256000000003</v>
      </c>
      <c r="S109" t="s">
        <v>14</v>
      </c>
      <c r="T109" t="s">
        <v>31</v>
      </c>
      <c r="U109" t="s">
        <v>25</v>
      </c>
      <c r="V109" t="s">
        <v>17</v>
      </c>
    </row>
    <row r="110" spans="1:22" hidden="1">
      <c r="A110" t="s">
        <v>7</v>
      </c>
      <c r="B110" s="19">
        <f t="shared" si="11"/>
        <v>1</v>
      </c>
      <c r="C110" s="19">
        <f t="shared" si="13"/>
        <v>44</v>
      </c>
      <c r="D110" t="s">
        <v>9</v>
      </c>
      <c r="E110" t="s">
        <v>67</v>
      </c>
      <c r="F110" t="s">
        <v>20</v>
      </c>
      <c r="G110" s="21" t="str">
        <f t="shared" si="14"/>
        <v>10.00am</v>
      </c>
      <c r="H110" s="21" t="str">
        <f t="shared" si="9"/>
        <v>10.00</v>
      </c>
      <c r="I110" t="s">
        <v>12</v>
      </c>
      <c r="J110" s="23" t="str" cm="1">
        <f t="array" ref="J110">_xlfn.IFS(LEFT($I110,5) = "Later", TRIM(RIGHT($I110, 7)),LEFT($I110,5) = "Befor", TRIM(RIGHT($I110, 7)), TRUE, TRIM(LEFT($I110,7)))</f>
        <v>4.30pm</v>
      </c>
      <c r="K110" s="21">
        <f t="shared" si="10"/>
        <v>16.3</v>
      </c>
      <c r="L110" s="21">
        <f t="shared" si="12"/>
        <v>6.3000000000000007</v>
      </c>
      <c r="M110" s="21">
        <f t="shared" si="15"/>
        <v>6.3000000000000007</v>
      </c>
      <c r="N110" t="s">
        <v>36</v>
      </c>
      <c r="O110" s="13">
        <v>2.7</v>
      </c>
      <c r="P110" s="15">
        <v>4.3443000000000005</v>
      </c>
      <c r="Q110" s="17">
        <f t="shared" si="16"/>
        <v>4.345228800000001</v>
      </c>
      <c r="R110" s="17">
        <f t="shared" si="17"/>
        <v>8.690457600000002</v>
      </c>
      <c r="S110" t="s">
        <v>30</v>
      </c>
      <c r="T110" t="s">
        <v>31</v>
      </c>
      <c r="U110" t="s">
        <v>25</v>
      </c>
      <c r="V110" t="s">
        <v>43</v>
      </c>
    </row>
    <row r="111" spans="1:22" hidden="1">
      <c r="A111" t="s">
        <v>39</v>
      </c>
      <c r="B111" s="19">
        <f t="shared" si="11"/>
        <v>2</v>
      </c>
      <c r="C111" s="19">
        <f t="shared" si="13"/>
        <v>88</v>
      </c>
      <c r="D111" t="s">
        <v>9</v>
      </c>
      <c r="E111" t="s">
        <v>10</v>
      </c>
      <c r="F111" t="s">
        <v>41</v>
      </c>
      <c r="G111" s="21" t="str">
        <f t="shared" si="14"/>
        <v>8.30am</v>
      </c>
      <c r="H111" s="21" t="str">
        <f t="shared" ref="H111:H174" si="18">IFERROR((LEFT(G111, SEARCH("a", G111)-1)),0)</f>
        <v>8.30</v>
      </c>
      <c r="I111" t="s">
        <v>28</v>
      </c>
      <c r="J111" s="23" t="str" cm="1">
        <f t="array" ref="J111">_xlfn.IFS(LEFT($I111,5) = "Later", TRIM(RIGHT($I111, 7)),LEFT($I111,5) = "Befor", TRIM(RIGHT($I111, 7)), TRUE, TRIM(LEFT($I111,7)))</f>
        <v>3.30pm</v>
      </c>
      <c r="K111" s="21">
        <f t="shared" ref="K111:K174" si="19">IFERROR((LEFT(J111, SEARCH("p", J111)-1)+12),0)</f>
        <v>15.3</v>
      </c>
      <c r="L111" s="21">
        <f t="shared" si="12"/>
        <v>7</v>
      </c>
      <c r="M111" s="21">
        <f t="shared" si="15"/>
        <v>14</v>
      </c>
      <c r="N111" t="s">
        <v>36</v>
      </c>
      <c r="O111" s="13">
        <v>3</v>
      </c>
      <c r="P111" s="15">
        <v>4.827</v>
      </c>
      <c r="Q111" s="17">
        <f t="shared" si="16"/>
        <v>4.8280320000000003</v>
      </c>
      <c r="R111" s="17">
        <f t="shared" si="17"/>
        <v>9.6560640000000006</v>
      </c>
      <c r="S111" t="s">
        <v>49</v>
      </c>
      <c r="T111" t="s">
        <v>31</v>
      </c>
      <c r="U111" t="s">
        <v>25</v>
      </c>
      <c r="V111" t="s">
        <v>17</v>
      </c>
    </row>
    <row r="112" spans="1:22" hidden="1">
      <c r="A112" t="s">
        <v>7</v>
      </c>
      <c r="B112" s="19">
        <f t="shared" si="11"/>
        <v>1</v>
      </c>
      <c r="C112" s="19">
        <f t="shared" si="13"/>
        <v>44</v>
      </c>
      <c r="D112" t="s">
        <v>9</v>
      </c>
      <c r="E112" t="s">
        <v>70</v>
      </c>
      <c r="F112" t="s">
        <v>27</v>
      </c>
      <c r="G112" s="21" t="str">
        <f t="shared" si="14"/>
        <v>8.00am</v>
      </c>
      <c r="H112" s="21" t="str">
        <f t="shared" si="18"/>
        <v>8.00</v>
      </c>
      <c r="I112" t="s">
        <v>28</v>
      </c>
      <c r="J112" s="23" t="str" cm="1">
        <f t="array" ref="J112">_xlfn.IFS(LEFT($I112,5) = "Later", TRIM(RIGHT($I112, 7)),LEFT($I112,5) = "Befor", TRIM(RIGHT($I112, 7)), TRUE, TRIM(LEFT($I112,7)))</f>
        <v>3.30pm</v>
      </c>
      <c r="K112" s="21">
        <f t="shared" si="19"/>
        <v>15.3</v>
      </c>
      <c r="L112" s="21">
        <f t="shared" si="12"/>
        <v>7.3000000000000007</v>
      </c>
      <c r="M112" s="21">
        <f t="shared" si="15"/>
        <v>7.3000000000000007</v>
      </c>
      <c r="N112" t="s">
        <v>13</v>
      </c>
      <c r="O112" s="13">
        <v>22</v>
      </c>
      <c r="P112" s="15">
        <v>35.397999999999996</v>
      </c>
      <c r="Q112" s="17">
        <f t="shared" si="16"/>
        <v>35.405568000000002</v>
      </c>
      <c r="R112" s="17">
        <f t="shared" si="17"/>
        <v>70.811136000000005</v>
      </c>
      <c r="S112" t="s">
        <v>30</v>
      </c>
      <c r="T112" t="s">
        <v>42</v>
      </c>
      <c r="U112" t="s">
        <v>25</v>
      </c>
      <c r="V112" t="s">
        <v>17</v>
      </c>
    </row>
    <row r="113" spans="1:22" hidden="1">
      <c r="A113" t="s">
        <v>58</v>
      </c>
      <c r="B113" s="19">
        <f t="shared" si="11"/>
        <v>0</v>
      </c>
      <c r="C113" s="19">
        <f t="shared" si="13"/>
        <v>0</v>
      </c>
      <c r="D113" t="s">
        <v>8</v>
      </c>
      <c r="E113" t="s">
        <v>8</v>
      </c>
      <c r="F113" t="s">
        <v>8</v>
      </c>
      <c r="G113" s="21" t="str">
        <f t="shared" si="14"/>
        <v/>
      </c>
      <c r="H113" s="21">
        <f t="shared" si="18"/>
        <v>0</v>
      </c>
      <c r="I113" t="s">
        <v>8</v>
      </c>
      <c r="J113" s="23" t="str" cm="1">
        <f t="array" ref="J113">_xlfn.IFS(LEFT($I113,5) = "Later", TRIM(RIGHT($I113, 7)),LEFT($I113,5) = "Befor", TRIM(RIGHT($I113, 7)), TRUE, TRIM(LEFT($I113,7)))</f>
        <v/>
      </c>
      <c r="K113" s="21">
        <f t="shared" si="19"/>
        <v>0</v>
      </c>
      <c r="L113" s="21">
        <f t="shared" si="12"/>
        <v>0</v>
      </c>
      <c r="M113" s="21">
        <f t="shared" si="15"/>
        <v>0</v>
      </c>
      <c r="N113" t="s">
        <v>8</v>
      </c>
      <c r="O113" s="13" t="s">
        <v>8</v>
      </c>
      <c r="P113" s="15" t="s">
        <v>8</v>
      </c>
      <c r="Q113" s="17">
        <f t="shared" si="16"/>
        <v>0</v>
      </c>
      <c r="R113" s="17">
        <f t="shared" si="17"/>
        <v>0</v>
      </c>
      <c r="S113" t="s">
        <v>8</v>
      </c>
      <c r="T113" t="s">
        <v>15</v>
      </c>
      <c r="U113" t="s">
        <v>25</v>
      </c>
      <c r="V113" t="s">
        <v>17</v>
      </c>
    </row>
    <row r="114" spans="1:22" hidden="1">
      <c r="A114" t="s">
        <v>32</v>
      </c>
      <c r="B114" s="19">
        <f t="shared" si="11"/>
        <v>5</v>
      </c>
      <c r="C114" s="19">
        <f t="shared" si="13"/>
        <v>220</v>
      </c>
      <c r="D114" t="s">
        <v>9</v>
      </c>
      <c r="E114" t="s">
        <v>40</v>
      </c>
      <c r="F114" t="s">
        <v>41</v>
      </c>
      <c r="G114" s="21" t="str">
        <f t="shared" si="14"/>
        <v>8.30am</v>
      </c>
      <c r="H114" s="21" t="str">
        <f t="shared" si="18"/>
        <v>8.30</v>
      </c>
      <c r="I114" t="s">
        <v>33</v>
      </c>
      <c r="J114" s="23" t="str" cm="1">
        <f t="array" ref="J114">_xlfn.IFS(LEFT($I114,5) = "Later", TRIM(RIGHT($I114, 7)),LEFT($I114,5) = "Befor", TRIM(RIGHT($I114, 7)), TRUE, TRIM(LEFT($I114,7)))</f>
        <v>7.00pm</v>
      </c>
      <c r="K114" s="21">
        <f t="shared" si="19"/>
        <v>19</v>
      </c>
      <c r="L114" s="21">
        <f t="shared" si="12"/>
        <v>10.7</v>
      </c>
      <c r="M114" s="21">
        <f t="shared" si="15"/>
        <v>53.5</v>
      </c>
      <c r="N114" t="s">
        <v>22</v>
      </c>
      <c r="O114" s="13">
        <v>5</v>
      </c>
      <c r="P114" s="15">
        <v>8.0449999999999999</v>
      </c>
      <c r="Q114" s="17">
        <f t="shared" si="16"/>
        <v>8.0467200000000005</v>
      </c>
      <c r="R114" s="17">
        <f t="shared" si="17"/>
        <v>16.093440000000001</v>
      </c>
      <c r="S114" t="s">
        <v>37</v>
      </c>
      <c r="T114" t="s">
        <v>42</v>
      </c>
      <c r="U114" t="s">
        <v>25</v>
      </c>
      <c r="V114" t="s">
        <v>43</v>
      </c>
    </row>
    <row r="115" spans="1:22" hidden="1">
      <c r="A115" t="s">
        <v>39</v>
      </c>
      <c r="B115" s="19">
        <f t="shared" si="11"/>
        <v>2</v>
      </c>
      <c r="C115" s="19">
        <f t="shared" si="13"/>
        <v>88</v>
      </c>
      <c r="D115" t="s">
        <v>51</v>
      </c>
      <c r="E115" t="s">
        <v>8</v>
      </c>
      <c r="F115" t="s">
        <v>41</v>
      </c>
      <c r="G115" s="21" t="str">
        <f t="shared" si="14"/>
        <v>8.30am</v>
      </c>
      <c r="H115" s="21" t="str">
        <f t="shared" si="18"/>
        <v>8.30</v>
      </c>
      <c r="I115" t="s">
        <v>12</v>
      </c>
      <c r="J115" s="23" t="str" cm="1">
        <f t="array" ref="J115">_xlfn.IFS(LEFT($I115,5) = "Later", TRIM(RIGHT($I115, 7)),LEFT($I115,5) = "Befor", TRIM(RIGHT($I115, 7)), TRUE, TRIM(LEFT($I115,7)))</f>
        <v>4.30pm</v>
      </c>
      <c r="K115" s="21">
        <f t="shared" si="19"/>
        <v>16.3</v>
      </c>
      <c r="L115" s="21">
        <f t="shared" si="12"/>
        <v>8</v>
      </c>
      <c r="M115" s="21">
        <f t="shared" si="15"/>
        <v>16</v>
      </c>
      <c r="N115" t="s">
        <v>13</v>
      </c>
      <c r="O115" s="13">
        <v>7.4</v>
      </c>
      <c r="P115" s="15">
        <v>11.906600000000001</v>
      </c>
      <c r="Q115" s="17">
        <f t="shared" si="16"/>
        <v>11.909145600000002</v>
      </c>
      <c r="R115" s="17">
        <f t="shared" si="17"/>
        <v>23.818291200000004</v>
      </c>
      <c r="S115" t="s">
        <v>49</v>
      </c>
      <c r="T115" t="s">
        <v>15</v>
      </c>
      <c r="U115" t="s">
        <v>25</v>
      </c>
      <c r="V115" t="s">
        <v>17</v>
      </c>
    </row>
    <row r="116" spans="1:22" hidden="1">
      <c r="A116" t="s">
        <v>32</v>
      </c>
      <c r="B116" s="19">
        <f t="shared" si="11"/>
        <v>5</v>
      </c>
      <c r="C116" s="19">
        <f t="shared" si="13"/>
        <v>220</v>
      </c>
      <c r="D116" t="s">
        <v>9</v>
      </c>
      <c r="E116" t="s">
        <v>60</v>
      </c>
      <c r="F116" t="s">
        <v>41</v>
      </c>
      <c r="G116" s="21" t="str">
        <f t="shared" si="14"/>
        <v>8.30am</v>
      </c>
      <c r="H116" s="21" t="str">
        <f t="shared" si="18"/>
        <v>8.30</v>
      </c>
      <c r="I116" t="s">
        <v>28</v>
      </c>
      <c r="J116" s="23" t="str" cm="1">
        <f t="array" ref="J116">_xlfn.IFS(LEFT($I116,5) = "Later", TRIM(RIGHT($I116, 7)),LEFT($I116,5) = "Befor", TRIM(RIGHT($I116, 7)), TRUE, TRIM(LEFT($I116,7)))</f>
        <v>3.30pm</v>
      </c>
      <c r="K116" s="21">
        <f t="shared" si="19"/>
        <v>15.3</v>
      </c>
      <c r="L116" s="21">
        <f t="shared" si="12"/>
        <v>7</v>
      </c>
      <c r="M116" s="21">
        <f t="shared" si="15"/>
        <v>35</v>
      </c>
      <c r="N116" t="s">
        <v>44</v>
      </c>
      <c r="O116" s="13">
        <v>4</v>
      </c>
      <c r="P116" s="15">
        <v>6.4359999999999999</v>
      </c>
      <c r="Q116" s="17">
        <f t="shared" si="16"/>
        <v>6.4373760000000004</v>
      </c>
      <c r="R116" s="17">
        <f t="shared" si="17"/>
        <v>12.874752000000001</v>
      </c>
      <c r="S116" t="s">
        <v>30</v>
      </c>
      <c r="T116" t="s">
        <v>15</v>
      </c>
      <c r="U116" t="s">
        <v>25</v>
      </c>
      <c r="V116" t="s">
        <v>17</v>
      </c>
    </row>
    <row r="117" spans="1:22" hidden="1">
      <c r="A117" t="s">
        <v>32</v>
      </c>
      <c r="B117" s="19">
        <f t="shared" si="11"/>
        <v>5</v>
      </c>
      <c r="C117" s="19">
        <f t="shared" si="13"/>
        <v>220</v>
      </c>
      <c r="D117" t="s">
        <v>9</v>
      </c>
      <c r="E117" t="s">
        <v>40</v>
      </c>
      <c r="F117" t="s">
        <v>41</v>
      </c>
      <c r="G117" s="21" t="str">
        <f t="shared" si="14"/>
        <v>8.30am</v>
      </c>
      <c r="H117" s="21" t="str">
        <f t="shared" si="18"/>
        <v>8.30</v>
      </c>
      <c r="I117" t="s">
        <v>12</v>
      </c>
      <c r="J117" s="23" t="str" cm="1">
        <f t="array" ref="J117">_xlfn.IFS(LEFT($I117,5) = "Later", TRIM(RIGHT($I117, 7)),LEFT($I117,5) = "Befor", TRIM(RIGHT($I117, 7)), TRUE, TRIM(LEFT($I117,7)))</f>
        <v>4.30pm</v>
      </c>
      <c r="K117" s="21">
        <f t="shared" si="19"/>
        <v>16.3</v>
      </c>
      <c r="L117" s="21">
        <f t="shared" si="12"/>
        <v>8</v>
      </c>
      <c r="M117" s="21">
        <f t="shared" si="15"/>
        <v>40</v>
      </c>
      <c r="N117" t="s">
        <v>36</v>
      </c>
      <c r="O117" s="13">
        <v>1.1000000000000001</v>
      </c>
      <c r="P117" s="15">
        <v>1.7699</v>
      </c>
      <c r="Q117" s="17">
        <f t="shared" si="16"/>
        <v>1.7702784000000003</v>
      </c>
      <c r="R117" s="17">
        <f t="shared" si="17"/>
        <v>3.5405568000000005</v>
      </c>
      <c r="S117" t="s">
        <v>23</v>
      </c>
      <c r="T117" t="s">
        <v>24</v>
      </c>
      <c r="U117" t="s">
        <v>25</v>
      </c>
      <c r="V117" t="s">
        <v>17</v>
      </c>
    </row>
    <row r="118" spans="1:22" hidden="1">
      <c r="A118" t="s">
        <v>7</v>
      </c>
      <c r="B118" s="19">
        <f t="shared" si="11"/>
        <v>1</v>
      </c>
      <c r="C118" s="19">
        <f t="shared" si="13"/>
        <v>44</v>
      </c>
      <c r="D118" t="s">
        <v>9</v>
      </c>
      <c r="E118" t="s">
        <v>48</v>
      </c>
      <c r="F118" t="s">
        <v>11</v>
      </c>
      <c r="G118" s="21" t="str">
        <f t="shared" si="14"/>
        <v>9.00am</v>
      </c>
      <c r="H118" s="21" t="str">
        <f t="shared" si="18"/>
        <v>9.00</v>
      </c>
      <c r="I118" t="s">
        <v>12</v>
      </c>
      <c r="J118" s="23" t="str" cm="1">
        <f t="array" ref="J118">_xlfn.IFS(LEFT($I118,5) = "Later", TRIM(RIGHT($I118, 7)),LEFT($I118,5) = "Befor", TRIM(RIGHT($I118, 7)), TRUE, TRIM(LEFT($I118,7)))</f>
        <v>4.30pm</v>
      </c>
      <c r="K118" s="21">
        <f t="shared" si="19"/>
        <v>16.3</v>
      </c>
      <c r="L118" s="21">
        <f t="shared" si="12"/>
        <v>7.3000000000000007</v>
      </c>
      <c r="M118" s="21">
        <f t="shared" si="15"/>
        <v>7.3000000000000007</v>
      </c>
      <c r="N118" t="s">
        <v>29</v>
      </c>
      <c r="O118" s="13">
        <v>2.5</v>
      </c>
      <c r="P118" s="15">
        <v>4.0225</v>
      </c>
      <c r="Q118" s="17">
        <f t="shared" si="16"/>
        <v>4.0233600000000003</v>
      </c>
      <c r="R118" s="17">
        <f t="shared" si="17"/>
        <v>8.0467200000000005</v>
      </c>
      <c r="S118" t="s">
        <v>23</v>
      </c>
      <c r="T118" t="s">
        <v>42</v>
      </c>
      <c r="U118" t="s">
        <v>25</v>
      </c>
      <c r="V118" t="s">
        <v>17</v>
      </c>
    </row>
    <row r="119" spans="1:22" hidden="1">
      <c r="A119" t="s">
        <v>39</v>
      </c>
      <c r="B119" s="19">
        <f t="shared" si="11"/>
        <v>2</v>
      </c>
      <c r="C119" s="19">
        <f t="shared" si="13"/>
        <v>88</v>
      </c>
      <c r="D119" t="s">
        <v>9</v>
      </c>
      <c r="E119" t="s">
        <v>48</v>
      </c>
      <c r="F119" t="s">
        <v>11</v>
      </c>
      <c r="G119" s="21" t="str">
        <f t="shared" si="14"/>
        <v>9.00am</v>
      </c>
      <c r="H119" s="21" t="str">
        <f t="shared" si="18"/>
        <v>9.00</v>
      </c>
      <c r="I119" t="s">
        <v>12</v>
      </c>
      <c r="J119" s="23" t="str" cm="1">
        <f t="array" ref="J119">_xlfn.IFS(LEFT($I119,5) = "Later", TRIM(RIGHT($I119, 7)),LEFT($I119,5) = "Befor", TRIM(RIGHT($I119, 7)), TRUE, TRIM(LEFT($I119,7)))</f>
        <v>4.30pm</v>
      </c>
      <c r="K119" s="21">
        <f t="shared" si="19"/>
        <v>16.3</v>
      </c>
      <c r="L119" s="21">
        <f t="shared" si="12"/>
        <v>7.3000000000000007</v>
      </c>
      <c r="M119" s="21">
        <f t="shared" si="15"/>
        <v>14.600000000000001</v>
      </c>
      <c r="N119" t="s">
        <v>22</v>
      </c>
      <c r="O119" s="13">
        <v>9</v>
      </c>
      <c r="P119" s="15">
        <v>14.481</v>
      </c>
      <c r="Q119" s="17">
        <f t="shared" si="16"/>
        <v>14.484096000000001</v>
      </c>
      <c r="R119" s="17">
        <f t="shared" si="17"/>
        <v>28.968192000000002</v>
      </c>
      <c r="S119" t="s">
        <v>30</v>
      </c>
      <c r="T119" t="s">
        <v>31</v>
      </c>
      <c r="U119" t="s">
        <v>25</v>
      </c>
      <c r="V119" t="s">
        <v>17</v>
      </c>
    </row>
    <row r="120" spans="1:22" hidden="1">
      <c r="A120" t="s">
        <v>7</v>
      </c>
      <c r="B120" s="19">
        <f t="shared" si="11"/>
        <v>1</v>
      </c>
      <c r="C120" s="19">
        <f t="shared" si="13"/>
        <v>44</v>
      </c>
      <c r="D120" t="s">
        <v>51</v>
      </c>
      <c r="E120" t="s">
        <v>8</v>
      </c>
      <c r="F120" t="s">
        <v>20</v>
      </c>
      <c r="G120" s="21" t="str">
        <f t="shared" si="14"/>
        <v>10.00am</v>
      </c>
      <c r="H120" s="21" t="str">
        <f t="shared" si="18"/>
        <v>10.00</v>
      </c>
      <c r="I120" t="s">
        <v>35</v>
      </c>
      <c r="J120" s="23" t="str" cm="1">
        <f t="array" ref="J120">_xlfn.IFS(LEFT($I120,5) = "Later", TRIM(RIGHT($I120, 7)),LEFT($I120,5) = "Befor", TRIM(RIGHT($I120, 7)), TRUE, TRIM(LEFT($I120,7)))</f>
        <v>5.30pm</v>
      </c>
      <c r="K120" s="21">
        <f t="shared" si="19"/>
        <v>17.3</v>
      </c>
      <c r="L120" s="21">
        <f t="shared" si="12"/>
        <v>7.3000000000000007</v>
      </c>
      <c r="M120" s="21">
        <f t="shared" si="15"/>
        <v>7.3000000000000007</v>
      </c>
      <c r="N120" t="s">
        <v>44</v>
      </c>
      <c r="O120" s="13">
        <v>1.5</v>
      </c>
      <c r="P120" s="15">
        <v>2.4135</v>
      </c>
      <c r="Q120" s="17">
        <f t="shared" si="16"/>
        <v>2.4140160000000002</v>
      </c>
      <c r="R120" s="17">
        <f t="shared" si="17"/>
        <v>4.8280320000000003</v>
      </c>
      <c r="S120" t="s">
        <v>54</v>
      </c>
      <c r="T120" t="s">
        <v>42</v>
      </c>
      <c r="U120" t="s">
        <v>25</v>
      </c>
      <c r="V120" t="s">
        <v>43</v>
      </c>
    </row>
    <row r="121" spans="1:22" hidden="1">
      <c r="A121" t="s">
        <v>26</v>
      </c>
      <c r="B121" s="19">
        <f t="shared" si="11"/>
        <v>3</v>
      </c>
      <c r="C121" s="19">
        <f t="shared" si="13"/>
        <v>132</v>
      </c>
      <c r="D121" t="s">
        <v>9</v>
      </c>
      <c r="E121" t="s">
        <v>8</v>
      </c>
      <c r="F121" t="s">
        <v>11</v>
      </c>
      <c r="G121" s="21" t="str">
        <f t="shared" si="14"/>
        <v>9.00am</v>
      </c>
      <c r="H121" s="21" t="str">
        <f t="shared" si="18"/>
        <v>9.00</v>
      </c>
      <c r="I121" t="s">
        <v>45</v>
      </c>
      <c r="J121" s="23" t="str" cm="1">
        <f t="array" ref="J121">_xlfn.IFS(LEFT($I121,5) = "Later", TRIM(RIGHT($I121, 7)),LEFT($I121,5) = "Befor", TRIM(RIGHT($I121, 7)), TRUE, TRIM(LEFT($I121,7)))</f>
        <v>6.00pm</v>
      </c>
      <c r="K121" s="21">
        <f t="shared" si="19"/>
        <v>18</v>
      </c>
      <c r="L121" s="21">
        <f t="shared" si="12"/>
        <v>9</v>
      </c>
      <c r="M121" s="21">
        <f t="shared" si="15"/>
        <v>27</v>
      </c>
      <c r="N121" t="s">
        <v>29</v>
      </c>
      <c r="O121" s="13" t="s">
        <v>8</v>
      </c>
      <c r="P121" s="15" t="s">
        <v>8</v>
      </c>
      <c r="Q121" s="17">
        <f t="shared" si="16"/>
        <v>0</v>
      </c>
      <c r="R121" s="17">
        <f t="shared" si="17"/>
        <v>0</v>
      </c>
      <c r="S121" t="s">
        <v>23</v>
      </c>
      <c r="T121" t="s">
        <v>8</v>
      </c>
      <c r="U121" t="s">
        <v>8</v>
      </c>
      <c r="V121" t="s">
        <v>8</v>
      </c>
    </row>
    <row r="122" spans="1:22">
      <c r="A122" t="s">
        <v>58</v>
      </c>
      <c r="B122" s="19">
        <f t="shared" si="11"/>
        <v>0</v>
      </c>
      <c r="C122" s="19">
        <f t="shared" si="13"/>
        <v>0</v>
      </c>
      <c r="D122" t="s">
        <v>9</v>
      </c>
      <c r="E122" t="s">
        <v>76</v>
      </c>
      <c r="F122" t="s">
        <v>41</v>
      </c>
      <c r="G122" s="21" t="str">
        <f t="shared" si="14"/>
        <v>8.30am</v>
      </c>
      <c r="H122" s="21" t="str">
        <f t="shared" si="18"/>
        <v>8.30</v>
      </c>
      <c r="I122" t="s">
        <v>12</v>
      </c>
      <c r="J122" s="23" t="str" cm="1">
        <f t="array" ref="J122">_xlfn.IFS(LEFT($I122,5) = "Later", TRIM(RIGHT($I122, 7)),LEFT($I122,5) = "Befor", TRIM(RIGHT($I122, 7)), TRUE, TRIM(LEFT($I122,7)))</f>
        <v>4.30pm</v>
      </c>
      <c r="K122" s="21">
        <f t="shared" si="19"/>
        <v>16.3</v>
      </c>
      <c r="L122" s="21">
        <f t="shared" si="12"/>
        <v>8</v>
      </c>
      <c r="M122" s="21">
        <f t="shared" si="15"/>
        <v>0</v>
      </c>
      <c r="N122" t="s">
        <v>66</v>
      </c>
      <c r="O122" s="13">
        <v>7</v>
      </c>
      <c r="P122" s="15">
        <v>11.263</v>
      </c>
      <c r="Q122" s="17">
        <f t="shared" si="16"/>
        <v>11.265408000000001</v>
      </c>
      <c r="R122" s="17">
        <f t="shared" si="17"/>
        <v>22.530816000000002</v>
      </c>
      <c r="S122" t="s">
        <v>49</v>
      </c>
      <c r="T122" t="s">
        <v>38</v>
      </c>
      <c r="U122" t="s">
        <v>16</v>
      </c>
      <c r="V122" t="s">
        <v>43</v>
      </c>
    </row>
    <row r="123" spans="1:22" hidden="1">
      <c r="A123" t="s">
        <v>39</v>
      </c>
      <c r="B123" s="19">
        <f t="shared" si="11"/>
        <v>2</v>
      </c>
      <c r="C123" s="19">
        <f t="shared" si="13"/>
        <v>88</v>
      </c>
      <c r="D123" t="s">
        <v>9</v>
      </c>
      <c r="E123" t="s">
        <v>67</v>
      </c>
      <c r="F123" t="s">
        <v>41</v>
      </c>
      <c r="G123" s="21" t="str">
        <f t="shared" si="14"/>
        <v>8.30am</v>
      </c>
      <c r="H123" s="21" t="str">
        <f t="shared" si="18"/>
        <v>8.30</v>
      </c>
      <c r="I123" t="s">
        <v>12</v>
      </c>
      <c r="J123" s="23" t="str" cm="1">
        <f t="array" ref="J123">_xlfn.IFS(LEFT($I123,5) = "Later", TRIM(RIGHT($I123, 7)),LEFT($I123,5) = "Befor", TRIM(RIGHT($I123, 7)), TRUE, TRIM(LEFT($I123,7)))</f>
        <v>4.30pm</v>
      </c>
      <c r="K123" s="21">
        <f t="shared" si="19"/>
        <v>16.3</v>
      </c>
      <c r="L123" s="21">
        <f t="shared" si="12"/>
        <v>8</v>
      </c>
      <c r="M123" s="21">
        <f t="shared" si="15"/>
        <v>16</v>
      </c>
      <c r="N123" t="s">
        <v>22</v>
      </c>
      <c r="O123" s="13">
        <v>1.8</v>
      </c>
      <c r="P123" s="15">
        <v>2.8961999999999999</v>
      </c>
      <c r="Q123" s="17">
        <f t="shared" si="16"/>
        <v>2.8968192000000004</v>
      </c>
      <c r="R123" s="17">
        <f t="shared" si="17"/>
        <v>5.7936384000000007</v>
      </c>
      <c r="S123" s="2" t="s">
        <v>14</v>
      </c>
      <c r="T123" t="s">
        <v>31</v>
      </c>
      <c r="U123" t="s">
        <v>25</v>
      </c>
      <c r="V123" t="s">
        <v>17</v>
      </c>
    </row>
    <row r="124" spans="1:22" hidden="1">
      <c r="A124" t="s">
        <v>7</v>
      </c>
      <c r="B124" s="19">
        <f t="shared" si="11"/>
        <v>1</v>
      </c>
      <c r="C124" s="19">
        <f t="shared" si="13"/>
        <v>44</v>
      </c>
      <c r="D124" t="s">
        <v>9</v>
      </c>
      <c r="E124" t="s">
        <v>10</v>
      </c>
      <c r="F124" t="s">
        <v>11</v>
      </c>
      <c r="G124" s="21" t="str">
        <f t="shared" si="14"/>
        <v>9.00am</v>
      </c>
      <c r="H124" s="21" t="str">
        <f t="shared" si="18"/>
        <v>9.00</v>
      </c>
      <c r="I124" t="s">
        <v>28</v>
      </c>
      <c r="J124" s="23" t="str" cm="1">
        <f t="array" ref="J124">_xlfn.IFS(LEFT($I124,5) = "Later", TRIM(RIGHT($I124, 7)),LEFT($I124,5) = "Befor", TRIM(RIGHT($I124, 7)), TRUE, TRIM(LEFT($I124,7)))</f>
        <v>3.30pm</v>
      </c>
      <c r="K124" s="21">
        <f t="shared" si="19"/>
        <v>15.3</v>
      </c>
      <c r="L124" s="21">
        <f t="shared" si="12"/>
        <v>6.3000000000000007</v>
      </c>
      <c r="M124" s="21">
        <f t="shared" si="15"/>
        <v>6.3000000000000007</v>
      </c>
      <c r="N124" t="s">
        <v>36</v>
      </c>
      <c r="O124" s="13">
        <v>4.5</v>
      </c>
      <c r="P124" s="15">
        <v>7.2404999999999999</v>
      </c>
      <c r="Q124" s="17">
        <f t="shared" si="16"/>
        <v>7.2420480000000005</v>
      </c>
      <c r="R124" s="17">
        <f t="shared" si="17"/>
        <v>14.484096000000001</v>
      </c>
      <c r="S124" t="s">
        <v>30</v>
      </c>
      <c r="T124" t="s">
        <v>15</v>
      </c>
      <c r="U124" t="s">
        <v>16</v>
      </c>
      <c r="V124" t="s">
        <v>17</v>
      </c>
    </row>
    <row r="125" spans="1:22" hidden="1">
      <c r="A125" t="s">
        <v>39</v>
      </c>
      <c r="B125" s="19">
        <f t="shared" si="11"/>
        <v>2</v>
      </c>
      <c r="C125" s="19">
        <f t="shared" si="13"/>
        <v>88</v>
      </c>
      <c r="D125" t="s">
        <v>9</v>
      </c>
      <c r="E125" t="s">
        <v>77</v>
      </c>
      <c r="F125" t="s">
        <v>20</v>
      </c>
      <c r="G125" s="21" t="str">
        <f t="shared" si="14"/>
        <v>10.00am</v>
      </c>
      <c r="H125" s="21" t="str">
        <f t="shared" si="18"/>
        <v>10.00</v>
      </c>
      <c r="I125" t="s">
        <v>12</v>
      </c>
      <c r="J125" s="23" t="str" cm="1">
        <f t="array" ref="J125">_xlfn.IFS(LEFT($I125,5) = "Later", TRIM(RIGHT($I125, 7)),LEFT($I125,5) = "Befor", TRIM(RIGHT($I125, 7)), TRUE, TRIM(LEFT($I125,7)))</f>
        <v>4.30pm</v>
      </c>
      <c r="K125" s="21">
        <f t="shared" si="19"/>
        <v>16.3</v>
      </c>
      <c r="L125" s="21">
        <f t="shared" si="12"/>
        <v>6.3000000000000007</v>
      </c>
      <c r="M125" s="21">
        <f t="shared" si="15"/>
        <v>12.600000000000001</v>
      </c>
      <c r="N125" t="s">
        <v>44</v>
      </c>
      <c r="O125" s="13">
        <v>1</v>
      </c>
      <c r="P125" s="15">
        <v>1.609</v>
      </c>
      <c r="Q125" s="17">
        <f t="shared" si="16"/>
        <v>1.6093440000000001</v>
      </c>
      <c r="R125" s="17">
        <f t="shared" si="17"/>
        <v>3.2186880000000002</v>
      </c>
      <c r="S125" t="s">
        <v>23</v>
      </c>
      <c r="T125" t="s">
        <v>38</v>
      </c>
      <c r="U125" t="s">
        <v>16</v>
      </c>
      <c r="V125" t="s">
        <v>17</v>
      </c>
    </row>
    <row r="126" spans="1:22" hidden="1">
      <c r="A126" t="s">
        <v>18</v>
      </c>
      <c r="B126" s="19">
        <f t="shared" si="11"/>
        <v>4</v>
      </c>
      <c r="C126" s="19">
        <f t="shared" si="13"/>
        <v>176</v>
      </c>
      <c r="D126" t="s">
        <v>9</v>
      </c>
      <c r="E126" t="s">
        <v>59</v>
      </c>
      <c r="F126" t="s">
        <v>11</v>
      </c>
      <c r="G126" s="21" t="str">
        <f t="shared" si="14"/>
        <v>9.00am</v>
      </c>
      <c r="H126" s="21" t="str">
        <f t="shared" si="18"/>
        <v>9.00</v>
      </c>
      <c r="I126" t="s">
        <v>35</v>
      </c>
      <c r="J126" s="23" t="str" cm="1">
        <f t="array" ref="J126">_xlfn.IFS(LEFT($I126,5) = "Later", TRIM(RIGHT($I126, 7)),LEFT($I126,5) = "Befor", TRIM(RIGHT($I126, 7)), TRUE, TRIM(LEFT($I126,7)))</f>
        <v>5.30pm</v>
      </c>
      <c r="K126" s="21">
        <f t="shared" si="19"/>
        <v>17.3</v>
      </c>
      <c r="L126" s="21">
        <f t="shared" si="12"/>
        <v>8.3000000000000007</v>
      </c>
      <c r="M126" s="21">
        <f t="shared" si="15"/>
        <v>33.200000000000003</v>
      </c>
      <c r="N126" t="s">
        <v>36</v>
      </c>
      <c r="O126" s="13">
        <v>1</v>
      </c>
      <c r="P126" s="15">
        <v>1.609</v>
      </c>
      <c r="Q126" s="17">
        <f t="shared" si="16"/>
        <v>1.6093440000000001</v>
      </c>
      <c r="R126" s="17">
        <f t="shared" si="17"/>
        <v>3.2186880000000002</v>
      </c>
      <c r="S126" t="s">
        <v>23</v>
      </c>
      <c r="T126" t="s">
        <v>31</v>
      </c>
      <c r="U126" t="s">
        <v>25</v>
      </c>
      <c r="V126" t="s">
        <v>43</v>
      </c>
    </row>
    <row r="127" spans="1:22" hidden="1">
      <c r="A127" t="s">
        <v>26</v>
      </c>
      <c r="B127" s="19">
        <f t="shared" si="11"/>
        <v>3</v>
      </c>
      <c r="C127" s="19">
        <f t="shared" si="13"/>
        <v>132</v>
      </c>
      <c r="D127" t="s">
        <v>9</v>
      </c>
      <c r="E127" t="s">
        <v>56</v>
      </c>
      <c r="F127" t="s">
        <v>20</v>
      </c>
      <c r="G127" s="21" t="str">
        <f t="shared" si="14"/>
        <v>10.00am</v>
      </c>
      <c r="H127" s="21" t="str">
        <f t="shared" si="18"/>
        <v>10.00</v>
      </c>
      <c r="I127" t="s">
        <v>35</v>
      </c>
      <c r="J127" s="23" t="str" cm="1">
        <f t="array" ref="J127">_xlfn.IFS(LEFT($I127,5) = "Later", TRIM(RIGHT($I127, 7)),LEFT($I127,5) = "Befor", TRIM(RIGHT($I127, 7)), TRUE, TRIM(LEFT($I127,7)))</f>
        <v>5.30pm</v>
      </c>
      <c r="K127" s="21">
        <f t="shared" si="19"/>
        <v>17.3</v>
      </c>
      <c r="L127" s="21">
        <f t="shared" si="12"/>
        <v>7.3000000000000007</v>
      </c>
      <c r="M127" s="21">
        <f t="shared" si="15"/>
        <v>21.900000000000002</v>
      </c>
      <c r="N127" t="s">
        <v>29</v>
      </c>
      <c r="O127" s="13">
        <v>16</v>
      </c>
      <c r="P127" s="15">
        <v>25.744</v>
      </c>
      <c r="Q127" s="17">
        <f t="shared" si="16"/>
        <v>25.749504000000002</v>
      </c>
      <c r="R127" s="17">
        <f t="shared" si="17"/>
        <v>51.499008000000003</v>
      </c>
      <c r="S127" t="s">
        <v>52</v>
      </c>
      <c r="T127" t="s">
        <v>38</v>
      </c>
      <c r="U127" t="s">
        <v>25</v>
      </c>
      <c r="V127" t="s">
        <v>43</v>
      </c>
    </row>
    <row r="128" spans="1:22" hidden="1">
      <c r="A128" t="s">
        <v>39</v>
      </c>
      <c r="B128" s="19">
        <f t="shared" si="11"/>
        <v>2</v>
      </c>
      <c r="C128" s="19">
        <f t="shared" si="13"/>
        <v>88</v>
      </c>
      <c r="D128" t="s">
        <v>9</v>
      </c>
      <c r="E128" t="s">
        <v>71</v>
      </c>
      <c r="F128" t="s">
        <v>20</v>
      </c>
      <c r="G128" s="21" t="str">
        <f t="shared" si="14"/>
        <v>10.00am</v>
      </c>
      <c r="H128" s="21" t="str">
        <f t="shared" si="18"/>
        <v>10.00</v>
      </c>
      <c r="I128" t="s">
        <v>35</v>
      </c>
      <c r="J128" s="23" t="str" cm="1">
        <f t="array" ref="J128">_xlfn.IFS(LEFT($I128,5) = "Later", TRIM(RIGHT($I128, 7)),LEFT($I128,5) = "Befor", TRIM(RIGHT($I128, 7)), TRUE, TRIM(LEFT($I128,7)))</f>
        <v>5.30pm</v>
      </c>
      <c r="K128" s="21">
        <f t="shared" si="19"/>
        <v>17.3</v>
      </c>
      <c r="L128" s="21">
        <f t="shared" si="12"/>
        <v>7.3000000000000007</v>
      </c>
      <c r="M128" s="21">
        <f t="shared" si="15"/>
        <v>14.600000000000001</v>
      </c>
      <c r="N128" t="s">
        <v>44</v>
      </c>
      <c r="O128" s="13">
        <v>0.7</v>
      </c>
      <c r="P128" s="15">
        <v>1.1262999999999999</v>
      </c>
      <c r="Q128" s="17">
        <f t="shared" si="16"/>
        <v>1.1265407999999999</v>
      </c>
      <c r="R128" s="17">
        <f t="shared" si="17"/>
        <v>2.2530815999999998</v>
      </c>
      <c r="S128" t="s">
        <v>23</v>
      </c>
      <c r="T128" t="s">
        <v>24</v>
      </c>
      <c r="U128" t="s">
        <v>25</v>
      </c>
      <c r="V128" t="s">
        <v>17</v>
      </c>
    </row>
    <row r="129" spans="1:22" hidden="1">
      <c r="A129" t="s">
        <v>26</v>
      </c>
      <c r="B129" s="19">
        <f t="shared" si="11"/>
        <v>3</v>
      </c>
      <c r="C129" s="19">
        <f t="shared" si="13"/>
        <v>132</v>
      </c>
      <c r="D129" t="s">
        <v>9</v>
      </c>
      <c r="E129" t="s">
        <v>8</v>
      </c>
      <c r="F129" t="s">
        <v>20</v>
      </c>
      <c r="G129" s="21" t="str">
        <f t="shared" si="14"/>
        <v>10.00am</v>
      </c>
      <c r="H129" s="21" t="str">
        <f t="shared" si="18"/>
        <v>10.00</v>
      </c>
      <c r="I129" t="s">
        <v>21</v>
      </c>
      <c r="J129" s="23" t="str" cm="1">
        <f t="array" ref="J129">_xlfn.IFS(LEFT($I129,5) = "Later", TRIM(RIGHT($I129, 7)),LEFT($I129,5) = "Befor", TRIM(RIGHT($I129, 7)), TRUE, TRIM(LEFT($I129,7)))</f>
        <v>5.00pm</v>
      </c>
      <c r="K129" s="21">
        <f t="shared" si="19"/>
        <v>17</v>
      </c>
      <c r="L129" s="21">
        <f t="shared" si="12"/>
        <v>7</v>
      </c>
      <c r="M129" s="21">
        <f t="shared" si="15"/>
        <v>21</v>
      </c>
      <c r="N129" t="s">
        <v>13</v>
      </c>
      <c r="O129" s="13">
        <v>20</v>
      </c>
      <c r="P129" s="15">
        <v>32.18</v>
      </c>
      <c r="Q129" s="17">
        <f t="shared" si="16"/>
        <v>32.186880000000002</v>
      </c>
      <c r="R129" s="17">
        <f t="shared" si="17"/>
        <v>64.373760000000004</v>
      </c>
      <c r="S129" t="s">
        <v>52</v>
      </c>
      <c r="T129" t="s">
        <v>15</v>
      </c>
      <c r="U129" t="s">
        <v>25</v>
      </c>
      <c r="V129" t="s">
        <v>43</v>
      </c>
    </row>
    <row r="130" spans="1:22" hidden="1">
      <c r="A130" t="s">
        <v>39</v>
      </c>
      <c r="B130" s="19">
        <f t="shared" ref="B130:B193" si="20">IFERROR((LEFT(A130, SEARCH("%",A130)-1)/100)*5, "N/A")</f>
        <v>2</v>
      </c>
      <c r="C130" s="19">
        <f t="shared" si="13"/>
        <v>88</v>
      </c>
      <c r="D130" t="s">
        <v>9</v>
      </c>
      <c r="E130" t="s">
        <v>56</v>
      </c>
      <c r="F130" t="s">
        <v>47</v>
      </c>
      <c r="G130" s="21" t="str">
        <f t="shared" si="14"/>
        <v>10.00am</v>
      </c>
      <c r="H130" s="21" t="str">
        <f t="shared" si="18"/>
        <v>10.00</v>
      </c>
      <c r="I130" t="s">
        <v>64</v>
      </c>
      <c r="J130" s="23" t="str" cm="1">
        <f t="array" ref="J130">_xlfn.IFS(LEFT($I130,5) = "Later", TRIM(RIGHT($I130, 7)),LEFT($I130,5) = "Befor", TRIM(RIGHT($I130, 7)), TRUE, TRIM(LEFT($I130,7)))</f>
        <v>3.30pm</v>
      </c>
      <c r="K130" s="21">
        <f t="shared" si="19"/>
        <v>15.3</v>
      </c>
      <c r="L130" s="21">
        <f t="shared" ref="L130:L193" si="21">IF(K130-H130&lt;0, 0, K130-H130)</f>
        <v>5.3000000000000007</v>
      </c>
      <c r="M130" s="21">
        <f t="shared" si="15"/>
        <v>10.600000000000001</v>
      </c>
      <c r="N130" t="s">
        <v>62</v>
      </c>
      <c r="O130" s="13">
        <v>0.5</v>
      </c>
      <c r="P130" s="15">
        <v>0.80449999999999999</v>
      </c>
      <c r="Q130" s="17">
        <f t="shared" si="16"/>
        <v>0.80467200000000005</v>
      </c>
      <c r="R130" s="17">
        <f t="shared" si="17"/>
        <v>1.6093440000000001</v>
      </c>
      <c r="S130" t="s">
        <v>23</v>
      </c>
      <c r="T130" t="s">
        <v>38</v>
      </c>
      <c r="U130" t="s">
        <v>25</v>
      </c>
      <c r="V130" t="s">
        <v>43</v>
      </c>
    </row>
    <row r="131" spans="1:22" hidden="1">
      <c r="A131" t="s">
        <v>39</v>
      </c>
      <c r="B131" s="19">
        <f t="shared" si="20"/>
        <v>2</v>
      </c>
      <c r="C131" s="19">
        <f t="shared" ref="C131:C194" si="22">IFERROR(((LEFT(A131, SEARCH("%",A131)-1)/100)*220),0)</f>
        <v>88</v>
      </c>
      <c r="D131" t="s">
        <v>51</v>
      </c>
      <c r="E131" t="s">
        <v>8</v>
      </c>
      <c r="F131" t="s">
        <v>11</v>
      </c>
      <c r="G131" s="21" t="str">
        <f t="shared" ref="G131:G194" si="23">TRIM(RIGHT(F131,7))</f>
        <v>9.00am</v>
      </c>
      <c r="H131" s="21" t="str">
        <f t="shared" si="18"/>
        <v>9.00</v>
      </c>
      <c r="I131" t="s">
        <v>12</v>
      </c>
      <c r="J131" s="23" t="str" cm="1">
        <f t="array" ref="J131">_xlfn.IFS(LEFT($I131,5) = "Later", TRIM(RIGHT($I131, 7)),LEFT($I131,5) = "Befor", TRIM(RIGHT($I131, 7)), TRUE, TRIM(LEFT($I131,7)))</f>
        <v>4.30pm</v>
      </c>
      <c r="K131" s="21">
        <f t="shared" si="19"/>
        <v>16.3</v>
      </c>
      <c r="L131" s="21">
        <f t="shared" si="21"/>
        <v>7.3000000000000007</v>
      </c>
      <c r="M131" s="21">
        <f t="shared" ref="M131:M194" si="24">L131*B131</f>
        <v>14.600000000000001</v>
      </c>
      <c r="N131" t="s">
        <v>36</v>
      </c>
      <c r="O131" s="13">
        <v>2</v>
      </c>
      <c r="P131" s="15">
        <v>3.218</v>
      </c>
      <c r="Q131" s="17">
        <f t="shared" ref="Q131:Q194" si="25" xml:space="preserve"> IF(ISBLANK($O131), (IF(ISBLANK($P131), 0, $P131)), IFERROR($O131*1.609344, 0))</f>
        <v>3.2186880000000002</v>
      </c>
      <c r="R131" s="17">
        <f t="shared" ref="R131:R194" si="26">$Q131*2</f>
        <v>6.4373760000000004</v>
      </c>
      <c r="S131" t="s">
        <v>23</v>
      </c>
      <c r="T131" t="s">
        <v>31</v>
      </c>
      <c r="U131" t="s">
        <v>25</v>
      </c>
      <c r="V131" t="s">
        <v>17</v>
      </c>
    </row>
    <row r="132" spans="1:22" hidden="1">
      <c r="A132" t="s">
        <v>7</v>
      </c>
      <c r="B132" s="19">
        <f t="shared" si="20"/>
        <v>1</v>
      </c>
      <c r="C132" s="19">
        <f t="shared" si="22"/>
        <v>44</v>
      </c>
      <c r="D132" t="s">
        <v>9</v>
      </c>
      <c r="E132" t="s">
        <v>59</v>
      </c>
      <c r="F132" t="s">
        <v>20</v>
      </c>
      <c r="G132" s="21" t="str">
        <f t="shared" si="23"/>
        <v>10.00am</v>
      </c>
      <c r="H132" s="21" t="str">
        <f t="shared" si="18"/>
        <v>10.00</v>
      </c>
      <c r="I132" t="s">
        <v>21</v>
      </c>
      <c r="J132" s="23" t="str" cm="1">
        <f t="array" ref="J132">_xlfn.IFS(LEFT($I132,5) = "Later", TRIM(RIGHT($I132, 7)),LEFT($I132,5) = "Befor", TRIM(RIGHT($I132, 7)), TRUE, TRIM(LEFT($I132,7)))</f>
        <v>5.00pm</v>
      </c>
      <c r="K132" s="21">
        <f t="shared" si="19"/>
        <v>17</v>
      </c>
      <c r="L132" s="21">
        <f t="shared" si="21"/>
        <v>7</v>
      </c>
      <c r="M132" s="21">
        <f t="shared" si="24"/>
        <v>7</v>
      </c>
      <c r="N132" t="s">
        <v>44</v>
      </c>
      <c r="O132" s="13">
        <v>1</v>
      </c>
      <c r="P132" s="15">
        <v>1.609</v>
      </c>
      <c r="Q132" s="17">
        <f t="shared" si="25"/>
        <v>1.6093440000000001</v>
      </c>
      <c r="R132" s="17">
        <f t="shared" si="26"/>
        <v>3.2186880000000002</v>
      </c>
      <c r="S132" t="s">
        <v>23</v>
      </c>
      <c r="T132" t="s">
        <v>31</v>
      </c>
      <c r="U132" t="s">
        <v>25</v>
      </c>
      <c r="V132" t="s">
        <v>43</v>
      </c>
    </row>
    <row r="133" spans="1:22" hidden="1">
      <c r="A133" t="s">
        <v>18</v>
      </c>
      <c r="B133" s="19">
        <f t="shared" si="20"/>
        <v>4</v>
      </c>
      <c r="C133" s="19">
        <f t="shared" si="22"/>
        <v>176</v>
      </c>
      <c r="D133" t="s">
        <v>51</v>
      </c>
      <c r="E133" t="s">
        <v>8</v>
      </c>
      <c r="F133" t="s">
        <v>41</v>
      </c>
      <c r="G133" s="21" t="str">
        <f t="shared" si="23"/>
        <v>8.30am</v>
      </c>
      <c r="H133" s="21" t="str">
        <f t="shared" si="18"/>
        <v>8.30</v>
      </c>
      <c r="I133" t="s">
        <v>45</v>
      </c>
      <c r="J133" s="23" t="str" cm="1">
        <f t="array" ref="J133">_xlfn.IFS(LEFT($I133,5) = "Later", TRIM(RIGHT($I133, 7)),LEFT($I133,5) = "Befor", TRIM(RIGHT($I133, 7)), TRUE, TRIM(LEFT($I133,7)))</f>
        <v>6.00pm</v>
      </c>
      <c r="K133" s="21">
        <f t="shared" si="19"/>
        <v>18</v>
      </c>
      <c r="L133" s="21">
        <f t="shared" si="21"/>
        <v>9.6999999999999993</v>
      </c>
      <c r="M133" s="21">
        <f t="shared" si="24"/>
        <v>38.799999999999997</v>
      </c>
      <c r="N133" t="s">
        <v>36</v>
      </c>
      <c r="O133" s="13">
        <v>2.5</v>
      </c>
      <c r="P133" s="15">
        <v>4.0225</v>
      </c>
      <c r="Q133" s="17">
        <f t="shared" si="25"/>
        <v>4.0233600000000003</v>
      </c>
      <c r="R133" s="17">
        <f t="shared" si="26"/>
        <v>8.0467200000000005</v>
      </c>
      <c r="S133" t="s">
        <v>23</v>
      </c>
      <c r="T133" t="s">
        <v>42</v>
      </c>
      <c r="U133" t="s">
        <v>25</v>
      </c>
      <c r="V133" t="s">
        <v>43</v>
      </c>
    </row>
    <row r="134" spans="1:22">
      <c r="A134" t="s">
        <v>26</v>
      </c>
      <c r="B134" s="19">
        <f t="shared" si="20"/>
        <v>3</v>
      </c>
      <c r="C134" s="19">
        <f t="shared" si="22"/>
        <v>132</v>
      </c>
      <c r="D134" t="s">
        <v>55</v>
      </c>
      <c r="E134" t="s">
        <v>8</v>
      </c>
      <c r="F134" t="s">
        <v>20</v>
      </c>
      <c r="G134" s="21" t="str">
        <f t="shared" si="23"/>
        <v>10.00am</v>
      </c>
      <c r="H134" s="21" t="str">
        <f t="shared" si="18"/>
        <v>10.00</v>
      </c>
      <c r="I134" t="s">
        <v>21</v>
      </c>
      <c r="J134" s="23" t="str" cm="1">
        <f t="array" ref="J134">_xlfn.IFS(LEFT($I134,5) = "Later", TRIM(RIGHT($I134, 7)),LEFT($I134,5) = "Befor", TRIM(RIGHT($I134, 7)), TRUE, TRIM(LEFT($I134,7)))</f>
        <v>5.00pm</v>
      </c>
      <c r="K134" s="21">
        <f t="shared" si="19"/>
        <v>17</v>
      </c>
      <c r="L134" s="21">
        <f t="shared" si="21"/>
        <v>7</v>
      </c>
      <c r="M134" s="21">
        <f t="shared" si="24"/>
        <v>21</v>
      </c>
      <c r="N134" t="s">
        <v>66</v>
      </c>
      <c r="O134" s="13" t="s">
        <v>8</v>
      </c>
      <c r="P134" s="15" t="s">
        <v>8</v>
      </c>
      <c r="Q134" s="17">
        <f t="shared" si="25"/>
        <v>0</v>
      </c>
      <c r="R134" s="17">
        <f t="shared" si="26"/>
        <v>0</v>
      </c>
      <c r="S134" t="s">
        <v>52</v>
      </c>
      <c r="T134" t="s">
        <v>31</v>
      </c>
      <c r="U134" t="s">
        <v>25</v>
      </c>
      <c r="V134" t="s">
        <v>43</v>
      </c>
    </row>
    <row r="135" spans="1:22" hidden="1">
      <c r="A135" t="s">
        <v>58</v>
      </c>
      <c r="B135" s="19">
        <f t="shared" si="20"/>
        <v>0</v>
      </c>
      <c r="C135" s="19">
        <f t="shared" si="22"/>
        <v>0</v>
      </c>
      <c r="D135" t="s">
        <v>8</v>
      </c>
      <c r="E135" t="s">
        <v>8</v>
      </c>
      <c r="F135" t="s">
        <v>8</v>
      </c>
      <c r="G135" s="21" t="str">
        <f t="shared" si="23"/>
        <v/>
      </c>
      <c r="H135" s="21">
        <f t="shared" si="18"/>
        <v>0</v>
      </c>
      <c r="I135" t="s">
        <v>8</v>
      </c>
      <c r="J135" s="23" t="str" cm="1">
        <f t="array" ref="J135">_xlfn.IFS(LEFT($I135,5) = "Later", TRIM(RIGHT($I135, 7)),LEFT($I135,5) = "Befor", TRIM(RIGHT($I135, 7)), TRUE, TRIM(LEFT($I135,7)))</f>
        <v/>
      </c>
      <c r="K135" s="21">
        <f t="shared" si="19"/>
        <v>0</v>
      </c>
      <c r="L135" s="21">
        <f t="shared" si="21"/>
        <v>0</v>
      </c>
      <c r="M135" s="21">
        <f t="shared" si="24"/>
        <v>0</v>
      </c>
      <c r="N135" t="s">
        <v>8</v>
      </c>
      <c r="O135" s="13" t="s">
        <v>8</v>
      </c>
      <c r="P135" s="15" t="s">
        <v>8</v>
      </c>
      <c r="Q135" s="17">
        <f t="shared" si="25"/>
        <v>0</v>
      </c>
      <c r="R135" s="17">
        <f t="shared" si="26"/>
        <v>0</v>
      </c>
      <c r="S135" t="s">
        <v>8</v>
      </c>
      <c r="T135" t="s">
        <v>15</v>
      </c>
      <c r="U135" t="s">
        <v>25</v>
      </c>
      <c r="V135" t="s">
        <v>17</v>
      </c>
    </row>
    <row r="136" spans="1:22" hidden="1">
      <c r="A136" t="s">
        <v>39</v>
      </c>
      <c r="B136" s="19">
        <f t="shared" si="20"/>
        <v>2</v>
      </c>
      <c r="C136" s="19">
        <f t="shared" si="22"/>
        <v>88</v>
      </c>
      <c r="D136" t="s">
        <v>9</v>
      </c>
      <c r="E136" t="s">
        <v>48</v>
      </c>
      <c r="F136" t="s">
        <v>41</v>
      </c>
      <c r="G136" s="21" t="str">
        <f t="shared" si="23"/>
        <v>8.30am</v>
      </c>
      <c r="H136" s="21" t="str">
        <f t="shared" si="18"/>
        <v>8.30</v>
      </c>
      <c r="I136" t="s">
        <v>28</v>
      </c>
      <c r="J136" s="23" t="str" cm="1">
        <f t="array" ref="J136">_xlfn.IFS(LEFT($I136,5) = "Later", TRIM(RIGHT($I136, 7)),LEFT($I136,5) = "Befor", TRIM(RIGHT($I136, 7)), TRUE, TRIM(LEFT($I136,7)))</f>
        <v>3.30pm</v>
      </c>
      <c r="K136" s="21">
        <f t="shared" si="19"/>
        <v>15.3</v>
      </c>
      <c r="L136" s="21">
        <f t="shared" si="21"/>
        <v>7</v>
      </c>
      <c r="M136" s="21">
        <f t="shared" si="24"/>
        <v>14</v>
      </c>
      <c r="N136" t="s">
        <v>44</v>
      </c>
      <c r="O136" s="13">
        <v>1.5</v>
      </c>
      <c r="P136" s="15">
        <v>2.4135</v>
      </c>
      <c r="Q136" s="17">
        <f t="shared" si="25"/>
        <v>2.4140160000000002</v>
      </c>
      <c r="R136" s="17">
        <f t="shared" si="26"/>
        <v>4.8280320000000003</v>
      </c>
      <c r="S136" t="s">
        <v>14</v>
      </c>
      <c r="T136" t="s">
        <v>38</v>
      </c>
      <c r="U136" t="s">
        <v>25</v>
      </c>
      <c r="V136" t="s">
        <v>17</v>
      </c>
    </row>
    <row r="137" spans="1:22" hidden="1">
      <c r="A137" t="s">
        <v>32</v>
      </c>
      <c r="B137" s="19">
        <f t="shared" si="20"/>
        <v>5</v>
      </c>
      <c r="C137" s="19">
        <f t="shared" si="22"/>
        <v>220</v>
      </c>
      <c r="D137" t="s">
        <v>51</v>
      </c>
      <c r="E137" t="s">
        <v>8</v>
      </c>
      <c r="F137" t="s">
        <v>11</v>
      </c>
      <c r="G137" s="21" t="str">
        <f t="shared" si="23"/>
        <v>9.00am</v>
      </c>
      <c r="H137" s="21" t="str">
        <f t="shared" si="18"/>
        <v>9.00</v>
      </c>
      <c r="I137" t="s">
        <v>12</v>
      </c>
      <c r="J137" s="23" t="str" cm="1">
        <f t="array" ref="J137">_xlfn.IFS(LEFT($I137,5) = "Later", TRIM(RIGHT($I137, 7)),LEFT($I137,5) = "Befor", TRIM(RIGHT($I137, 7)), TRUE, TRIM(LEFT($I137,7)))</f>
        <v>4.30pm</v>
      </c>
      <c r="K137" s="21">
        <f t="shared" si="19"/>
        <v>16.3</v>
      </c>
      <c r="L137" s="21">
        <f t="shared" si="21"/>
        <v>7.3000000000000007</v>
      </c>
      <c r="M137" s="21">
        <f t="shared" si="24"/>
        <v>36.5</v>
      </c>
      <c r="N137" t="s">
        <v>36</v>
      </c>
      <c r="O137" s="13">
        <v>4</v>
      </c>
      <c r="P137" s="15">
        <v>6.4359999999999999</v>
      </c>
      <c r="Q137" s="17">
        <f t="shared" si="25"/>
        <v>6.4373760000000004</v>
      </c>
      <c r="R137" s="17">
        <f t="shared" si="26"/>
        <v>12.874752000000001</v>
      </c>
      <c r="S137" t="s">
        <v>14</v>
      </c>
      <c r="T137" t="s">
        <v>42</v>
      </c>
      <c r="U137" t="s">
        <v>25</v>
      </c>
      <c r="V137" t="s">
        <v>43</v>
      </c>
    </row>
    <row r="138" spans="1:22" hidden="1">
      <c r="A138" t="s">
        <v>32</v>
      </c>
      <c r="B138" s="19">
        <f t="shared" si="20"/>
        <v>5</v>
      </c>
      <c r="C138" s="19">
        <f t="shared" si="22"/>
        <v>220</v>
      </c>
      <c r="D138" t="s">
        <v>9</v>
      </c>
      <c r="E138" t="s">
        <v>8</v>
      </c>
      <c r="F138" t="s">
        <v>72</v>
      </c>
      <c r="G138" s="21" t="str">
        <f t="shared" si="23"/>
        <v>7.00am</v>
      </c>
      <c r="H138" s="21" t="str">
        <f t="shared" si="18"/>
        <v>7.00</v>
      </c>
      <c r="I138" t="s">
        <v>64</v>
      </c>
      <c r="J138" s="23" t="str" cm="1">
        <f t="array" ref="J138">_xlfn.IFS(LEFT($I138,5) = "Later", TRIM(RIGHT($I138, 7)),LEFT($I138,5) = "Befor", TRIM(RIGHT($I138, 7)), TRUE, TRIM(LEFT($I138,7)))</f>
        <v>3.30pm</v>
      </c>
      <c r="K138" s="21">
        <f t="shared" si="19"/>
        <v>15.3</v>
      </c>
      <c r="L138" s="21">
        <f t="shared" si="21"/>
        <v>8.3000000000000007</v>
      </c>
      <c r="M138" s="21">
        <f t="shared" si="24"/>
        <v>41.5</v>
      </c>
      <c r="N138" t="s">
        <v>44</v>
      </c>
      <c r="O138" s="13">
        <v>3.6</v>
      </c>
      <c r="P138" s="15">
        <v>5.7923999999999998</v>
      </c>
      <c r="Q138" s="17">
        <f t="shared" si="25"/>
        <v>5.7936384000000007</v>
      </c>
      <c r="R138" s="17">
        <f t="shared" si="26"/>
        <v>11.587276800000001</v>
      </c>
      <c r="S138" t="s">
        <v>14</v>
      </c>
      <c r="T138" t="s">
        <v>53</v>
      </c>
      <c r="U138" t="s">
        <v>16</v>
      </c>
      <c r="V138" t="s">
        <v>17</v>
      </c>
    </row>
    <row r="139" spans="1:22" hidden="1">
      <c r="A139" t="s">
        <v>18</v>
      </c>
      <c r="B139" s="19">
        <f t="shared" si="20"/>
        <v>4</v>
      </c>
      <c r="C139" s="19">
        <f t="shared" si="22"/>
        <v>176</v>
      </c>
      <c r="D139" t="s">
        <v>9</v>
      </c>
      <c r="E139" t="s">
        <v>78</v>
      </c>
      <c r="F139" t="s">
        <v>27</v>
      </c>
      <c r="G139" s="21" t="str">
        <f t="shared" si="23"/>
        <v>8.00am</v>
      </c>
      <c r="H139" s="21" t="str">
        <f t="shared" si="18"/>
        <v>8.00</v>
      </c>
      <c r="I139" t="s">
        <v>28</v>
      </c>
      <c r="J139" s="23" t="str" cm="1">
        <f t="array" ref="J139">_xlfn.IFS(LEFT($I139,5) = "Later", TRIM(RIGHT($I139, 7)),LEFT($I139,5) = "Befor", TRIM(RIGHT($I139, 7)), TRUE, TRIM(LEFT($I139,7)))</f>
        <v>3.30pm</v>
      </c>
      <c r="K139" s="21">
        <f t="shared" si="19"/>
        <v>15.3</v>
      </c>
      <c r="L139" s="21">
        <f t="shared" si="21"/>
        <v>7.3000000000000007</v>
      </c>
      <c r="M139" s="21">
        <f t="shared" si="24"/>
        <v>29.200000000000003</v>
      </c>
      <c r="N139" t="s">
        <v>8</v>
      </c>
      <c r="O139" s="13">
        <v>14</v>
      </c>
      <c r="P139" s="15">
        <v>22.526</v>
      </c>
      <c r="Q139" s="17">
        <f t="shared" si="25"/>
        <v>22.530816000000002</v>
      </c>
      <c r="R139" s="17">
        <f t="shared" si="26"/>
        <v>45.061632000000003</v>
      </c>
      <c r="S139" t="s">
        <v>37</v>
      </c>
      <c r="T139" t="s">
        <v>15</v>
      </c>
      <c r="U139" t="s">
        <v>25</v>
      </c>
      <c r="V139" t="s">
        <v>17</v>
      </c>
    </row>
    <row r="140" spans="1:22" hidden="1">
      <c r="A140" t="s">
        <v>7</v>
      </c>
      <c r="B140" s="19">
        <f t="shared" si="20"/>
        <v>1</v>
      </c>
      <c r="C140" s="19">
        <f t="shared" si="22"/>
        <v>44</v>
      </c>
      <c r="D140" t="s">
        <v>51</v>
      </c>
      <c r="E140" t="s">
        <v>8</v>
      </c>
      <c r="F140" t="s">
        <v>11</v>
      </c>
      <c r="G140" s="21" t="str">
        <f t="shared" si="23"/>
        <v>9.00am</v>
      </c>
      <c r="H140" s="21" t="str">
        <f t="shared" si="18"/>
        <v>9.00</v>
      </c>
      <c r="I140" t="s">
        <v>28</v>
      </c>
      <c r="J140" s="23" t="str" cm="1">
        <f t="array" ref="J140">_xlfn.IFS(LEFT($I140,5) = "Later", TRIM(RIGHT($I140, 7)),LEFT($I140,5) = "Befor", TRIM(RIGHT($I140, 7)), TRUE, TRIM(LEFT($I140,7)))</f>
        <v>3.30pm</v>
      </c>
      <c r="K140" s="21">
        <f t="shared" si="19"/>
        <v>15.3</v>
      </c>
      <c r="L140" s="21">
        <f t="shared" si="21"/>
        <v>6.3000000000000007</v>
      </c>
      <c r="M140" s="21">
        <f t="shared" si="24"/>
        <v>6.3000000000000007</v>
      </c>
      <c r="N140" t="s">
        <v>29</v>
      </c>
      <c r="O140" s="13">
        <v>12</v>
      </c>
      <c r="P140" s="15">
        <v>19.308</v>
      </c>
      <c r="Q140" s="17">
        <f t="shared" si="25"/>
        <v>19.312128000000001</v>
      </c>
      <c r="R140" s="17">
        <f t="shared" si="26"/>
        <v>38.624256000000003</v>
      </c>
      <c r="S140" t="s">
        <v>52</v>
      </c>
      <c r="T140" t="s">
        <v>31</v>
      </c>
      <c r="U140" t="s">
        <v>25</v>
      </c>
      <c r="V140" t="s">
        <v>43</v>
      </c>
    </row>
    <row r="141" spans="1:22" hidden="1">
      <c r="A141" t="s">
        <v>58</v>
      </c>
      <c r="B141" s="19">
        <f t="shared" si="20"/>
        <v>0</v>
      </c>
      <c r="C141" s="19">
        <f t="shared" si="22"/>
        <v>0</v>
      </c>
      <c r="D141" t="s">
        <v>9</v>
      </c>
      <c r="E141" t="s">
        <v>68</v>
      </c>
      <c r="F141" t="s">
        <v>11</v>
      </c>
      <c r="G141" s="21" t="str">
        <f t="shared" si="23"/>
        <v>9.00am</v>
      </c>
      <c r="H141" s="21" t="str">
        <f t="shared" si="18"/>
        <v>9.00</v>
      </c>
      <c r="I141" t="s">
        <v>35</v>
      </c>
      <c r="J141" s="23" t="str" cm="1">
        <f t="array" ref="J141">_xlfn.IFS(LEFT($I141,5) = "Later", TRIM(RIGHT($I141, 7)),LEFT($I141,5) = "Befor", TRIM(RIGHT($I141, 7)), TRUE, TRIM(LEFT($I141,7)))</f>
        <v>5.30pm</v>
      </c>
      <c r="K141" s="21">
        <f t="shared" si="19"/>
        <v>17.3</v>
      </c>
      <c r="L141" s="21">
        <f t="shared" si="21"/>
        <v>8.3000000000000007</v>
      </c>
      <c r="M141" s="21">
        <f t="shared" si="24"/>
        <v>0</v>
      </c>
      <c r="N141" t="s">
        <v>8</v>
      </c>
      <c r="O141" s="13" t="s">
        <v>8</v>
      </c>
      <c r="P141" s="15" t="s">
        <v>8</v>
      </c>
      <c r="Q141" s="17">
        <f t="shared" si="25"/>
        <v>0</v>
      </c>
      <c r="R141" s="17">
        <f t="shared" si="26"/>
        <v>0</v>
      </c>
      <c r="S141" t="s">
        <v>8</v>
      </c>
      <c r="T141" t="s">
        <v>31</v>
      </c>
      <c r="U141" t="s">
        <v>25</v>
      </c>
      <c r="V141" t="s">
        <v>43</v>
      </c>
    </row>
    <row r="142" spans="1:22" hidden="1">
      <c r="A142" t="s">
        <v>39</v>
      </c>
      <c r="B142" s="19">
        <f t="shared" si="20"/>
        <v>2</v>
      </c>
      <c r="C142" s="19">
        <f t="shared" si="22"/>
        <v>88</v>
      </c>
      <c r="D142" t="s">
        <v>57</v>
      </c>
      <c r="E142" t="s">
        <v>8</v>
      </c>
      <c r="F142" t="s">
        <v>27</v>
      </c>
      <c r="G142" s="21" t="str">
        <f t="shared" si="23"/>
        <v>8.00am</v>
      </c>
      <c r="H142" s="21" t="str">
        <f t="shared" si="18"/>
        <v>8.00</v>
      </c>
      <c r="I142" t="s">
        <v>12</v>
      </c>
      <c r="J142" s="23" t="str" cm="1">
        <f t="array" ref="J142">_xlfn.IFS(LEFT($I142,5) = "Later", TRIM(RIGHT($I142, 7)),LEFT($I142,5) = "Befor", TRIM(RIGHT($I142, 7)), TRUE, TRIM(LEFT($I142,7)))</f>
        <v>4.30pm</v>
      </c>
      <c r="K142" s="21">
        <f t="shared" si="19"/>
        <v>16.3</v>
      </c>
      <c r="L142" s="21">
        <f t="shared" si="21"/>
        <v>8.3000000000000007</v>
      </c>
      <c r="M142" s="21">
        <f t="shared" si="24"/>
        <v>16.600000000000001</v>
      </c>
      <c r="N142" t="s">
        <v>22</v>
      </c>
      <c r="O142" s="13">
        <v>17.5</v>
      </c>
      <c r="P142" s="15">
        <v>28.157499999999999</v>
      </c>
      <c r="Q142" s="17">
        <f t="shared" si="25"/>
        <v>28.163520000000002</v>
      </c>
      <c r="R142" s="17">
        <f t="shared" si="26"/>
        <v>56.327040000000004</v>
      </c>
      <c r="S142" t="s">
        <v>30</v>
      </c>
      <c r="T142" t="s">
        <v>38</v>
      </c>
      <c r="U142" t="s">
        <v>25</v>
      </c>
      <c r="V142" t="s">
        <v>17</v>
      </c>
    </row>
    <row r="143" spans="1:22" hidden="1">
      <c r="A143" t="s">
        <v>39</v>
      </c>
      <c r="B143" s="19">
        <f t="shared" si="20"/>
        <v>2</v>
      </c>
      <c r="C143" s="19">
        <f t="shared" si="22"/>
        <v>88</v>
      </c>
      <c r="D143" t="s">
        <v>9</v>
      </c>
      <c r="E143" t="s">
        <v>59</v>
      </c>
      <c r="F143" t="s">
        <v>20</v>
      </c>
      <c r="G143" s="21" t="str">
        <f t="shared" si="23"/>
        <v>10.00am</v>
      </c>
      <c r="H143" s="21" t="str">
        <f t="shared" si="18"/>
        <v>10.00</v>
      </c>
      <c r="I143" t="s">
        <v>28</v>
      </c>
      <c r="J143" s="23" t="str" cm="1">
        <f t="array" ref="J143">_xlfn.IFS(LEFT($I143,5) = "Later", TRIM(RIGHT($I143, 7)),LEFT($I143,5) = "Befor", TRIM(RIGHT($I143, 7)), TRUE, TRIM(LEFT($I143,7)))</f>
        <v>3.30pm</v>
      </c>
      <c r="K143" s="21">
        <f t="shared" si="19"/>
        <v>15.3</v>
      </c>
      <c r="L143" s="21">
        <f t="shared" si="21"/>
        <v>5.3000000000000007</v>
      </c>
      <c r="M143" s="21">
        <f t="shared" si="24"/>
        <v>10.600000000000001</v>
      </c>
      <c r="N143" t="s">
        <v>44</v>
      </c>
      <c r="O143" s="13">
        <v>2</v>
      </c>
      <c r="P143" s="15">
        <v>3.218</v>
      </c>
      <c r="Q143" s="17">
        <f t="shared" si="25"/>
        <v>3.2186880000000002</v>
      </c>
      <c r="R143" s="17">
        <f t="shared" si="26"/>
        <v>6.4373760000000004</v>
      </c>
      <c r="S143" t="s">
        <v>14</v>
      </c>
      <c r="T143" t="s">
        <v>31</v>
      </c>
      <c r="U143" t="s">
        <v>25</v>
      </c>
      <c r="V143" t="s">
        <v>17</v>
      </c>
    </row>
    <row r="144" spans="1:22" hidden="1">
      <c r="A144" t="s">
        <v>39</v>
      </c>
      <c r="B144" s="19">
        <f t="shared" si="20"/>
        <v>2</v>
      </c>
      <c r="C144" s="19">
        <f t="shared" si="22"/>
        <v>88</v>
      </c>
      <c r="D144" t="s">
        <v>9</v>
      </c>
      <c r="E144" t="s">
        <v>69</v>
      </c>
      <c r="F144" t="s">
        <v>11</v>
      </c>
      <c r="G144" s="21" t="str">
        <f t="shared" si="23"/>
        <v>9.00am</v>
      </c>
      <c r="H144" s="21" t="str">
        <f t="shared" si="18"/>
        <v>9.00</v>
      </c>
      <c r="I144" t="s">
        <v>12</v>
      </c>
      <c r="J144" s="23" t="str" cm="1">
        <f t="array" ref="J144">_xlfn.IFS(LEFT($I144,5) = "Later", TRIM(RIGHT($I144, 7)),LEFT($I144,5) = "Befor", TRIM(RIGHT($I144, 7)), TRUE, TRIM(LEFT($I144,7)))</f>
        <v>4.30pm</v>
      </c>
      <c r="K144" s="21">
        <f t="shared" si="19"/>
        <v>16.3</v>
      </c>
      <c r="L144" s="21">
        <f t="shared" si="21"/>
        <v>7.3000000000000007</v>
      </c>
      <c r="M144" s="21">
        <f t="shared" si="24"/>
        <v>14.600000000000001</v>
      </c>
      <c r="N144" t="s">
        <v>36</v>
      </c>
      <c r="O144" s="13">
        <v>5</v>
      </c>
      <c r="P144" s="15">
        <v>8.0449999999999999</v>
      </c>
      <c r="Q144" s="17">
        <f t="shared" si="25"/>
        <v>8.0467200000000005</v>
      </c>
      <c r="R144" s="17">
        <f t="shared" si="26"/>
        <v>16.093440000000001</v>
      </c>
      <c r="S144" t="s">
        <v>52</v>
      </c>
      <c r="T144" t="s">
        <v>42</v>
      </c>
      <c r="U144" t="s">
        <v>25</v>
      </c>
      <c r="V144" t="s">
        <v>17</v>
      </c>
    </row>
    <row r="145" spans="1:22" hidden="1">
      <c r="A145" t="s">
        <v>7</v>
      </c>
      <c r="B145" s="19">
        <f t="shared" si="20"/>
        <v>1</v>
      </c>
      <c r="C145" s="19">
        <f t="shared" si="22"/>
        <v>44</v>
      </c>
      <c r="D145" t="s">
        <v>9</v>
      </c>
      <c r="E145" t="s">
        <v>48</v>
      </c>
      <c r="F145" t="s">
        <v>11</v>
      </c>
      <c r="G145" s="21" t="str">
        <f t="shared" si="23"/>
        <v>9.00am</v>
      </c>
      <c r="H145" s="21" t="str">
        <f t="shared" si="18"/>
        <v>9.00</v>
      </c>
      <c r="I145" t="s">
        <v>21</v>
      </c>
      <c r="J145" s="23" t="str" cm="1">
        <f t="array" ref="J145">_xlfn.IFS(LEFT($I145,5) = "Later", TRIM(RIGHT($I145, 7)),LEFT($I145,5) = "Befor", TRIM(RIGHT($I145, 7)), TRUE, TRIM(LEFT($I145,7)))</f>
        <v>5.00pm</v>
      </c>
      <c r="K145" s="21">
        <f t="shared" si="19"/>
        <v>17</v>
      </c>
      <c r="L145" s="21">
        <f t="shared" si="21"/>
        <v>8</v>
      </c>
      <c r="M145" s="21">
        <f t="shared" si="24"/>
        <v>8</v>
      </c>
      <c r="N145" t="s">
        <v>13</v>
      </c>
      <c r="O145" s="13">
        <v>8</v>
      </c>
      <c r="P145" s="15">
        <v>12.872</v>
      </c>
      <c r="Q145" s="17">
        <f t="shared" si="25"/>
        <v>12.874752000000001</v>
      </c>
      <c r="R145" s="17">
        <f t="shared" si="26"/>
        <v>25.749504000000002</v>
      </c>
      <c r="S145" t="s">
        <v>52</v>
      </c>
      <c r="T145" t="s">
        <v>24</v>
      </c>
      <c r="U145" t="s">
        <v>25</v>
      </c>
      <c r="V145" t="s">
        <v>17</v>
      </c>
    </row>
    <row r="146" spans="1:22" hidden="1">
      <c r="A146" t="s">
        <v>32</v>
      </c>
      <c r="B146" s="19">
        <f t="shared" si="20"/>
        <v>5</v>
      </c>
      <c r="C146" s="19">
        <f t="shared" si="22"/>
        <v>220</v>
      </c>
      <c r="D146" t="s">
        <v>9</v>
      </c>
      <c r="E146" t="s">
        <v>48</v>
      </c>
      <c r="F146" t="s">
        <v>41</v>
      </c>
      <c r="G146" s="21" t="str">
        <f t="shared" si="23"/>
        <v>8.30am</v>
      </c>
      <c r="H146" s="21" t="str">
        <f t="shared" si="18"/>
        <v>8.30</v>
      </c>
      <c r="I146" t="s">
        <v>28</v>
      </c>
      <c r="J146" s="23" t="str" cm="1">
        <f t="array" ref="J146">_xlfn.IFS(LEFT($I146,5) = "Later", TRIM(RIGHT($I146, 7)),LEFT($I146,5) = "Befor", TRIM(RIGHT($I146, 7)), TRUE, TRIM(LEFT($I146,7)))</f>
        <v>3.30pm</v>
      </c>
      <c r="K146" s="21">
        <f t="shared" si="19"/>
        <v>15.3</v>
      </c>
      <c r="L146" s="21">
        <f t="shared" si="21"/>
        <v>7</v>
      </c>
      <c r="M146" s="21">
        <f t="shared" si="24"/>
        <v>35</v>
      </c>
      <c r="N146" t="s">
        <v>22</v>
      </c>
      <c r="O146" s="13">
        <v>3</v>
      </c>
      <c r="P146" s="15">
        <v>4.827</v>
      </c>
      <c r="Q146" s="17">
        <f t="shared" si="25"/>
        <v>4.8280320000000003</v>
      </c>
      <c r="R146" s="17">
        <f t="shared" si="26"/>
        <v>9.6560640000000006</v>
      </c>
      <c r="S146" t="s">
        <v>14</v>
      </c>
      <c r="T146" t="s">
        <v>38</v>
      </c>
      <c r="U146" t="s">
        <v>25</v>
      </c>
      <c r="V146" t="s">
        <v>17</v>
      </c>
    </row>
    <row r="147" spans="1:22" hidden="1">
      <c r="A147" t="s">
        <v>32</v>
      </c>
      <c r="B147" s="19">
        <f t="shared" si="20"/>
        <v>5</v>
      </c>
      <c r="C147" s="19">
        <f t="shared" si="22"/>
        <v>220</v>
      </c>
      <c r="D147" t="s">
        <v>9</v>
      </c>
      <c r="E147" t="s">
        <v>8</v>
      </c>
      <c r="F147" t="s">
        <v>41</v>
      </c>
      <c r="G147" s="21" t="str">
        <f t="shared" si="23"/>
        <v>8.30am</v>
      </c>
      <c r="H147" s="21" t="str">
        <f t="shared" si="18"/>
        <v>8.30</v>
      </c>
      <c r="I147" t="s">
        <v>12</v>
      </c>
      <c r="J147" s="23" t="str" cm="1">
        <f t="array" ref="J147">_xlfn.IFS(LEFT($I147,5) = "Later", TRIM(RIGHT($I147, 7)),LEFT($I147,5) = "Befor", TRIM(RIGHT($I147, 7)), TRUE, TRIM(LEFT($I147,7)))</f>
        <v>4.30pm</v>
      </c>
      <c r="K147" s="21">
        <f t="shared" si="19"/>
        <v>16.3</v>
      </c>
      <c r="L147" s="21">
        <f t="shared" si="21"/>
        <v>8</v>
      </c>
      <c r="M147" s="21">
        <f t="shared" si="24"/>
        <v>40</v>
      </c>
      <c r="N147" t="s">
        <v>36</v>
      </c>
      <c r="O147" s="13">
        <v>4</v>
      </c>
      <c r="P147" s="15">
        <v>6.4359999999999999</v>
      </c>
      <c r="Q147" s="17">
        <f t="shared" si="25"/>
        <v>6.4373760000000004</v>
      </c>
      <c r="R147" s="17">
        <f t="shared" si="26"/>
        <v>12.874752000000001</v>
      </c>
      <c r="S147" t="s">
        <v>23</v>
      </c>
      <c r="T147" t="s">
        <v>38</v>
      </c>
      <c r="U147" t="s">
        <v>16</v>
      </c>
      <c r="V147" t="s">
        <v>17</v>
      </c>
    </row>
    <row r="148" spans="1:22" hidden="1">
      <c r="A148" t="s">
        <v>26</v>
      </c>
      <c r="B148" s="19">
        <f t="shared" si="20"/>
        <v>3</v>
      </c>
      <c r="C148" s="19">
        <f t="shared" si="22"/>
        <v>132</v>
      </c>
      <c r="D148" t="s">
        <v>51</v>
      </c>
      <c r="E148" t="s">
        <v>8</v>
      </c>
      <c r="F148" t="s">
        <v>11</v>
      </c>
      <c r="G148" s="21" t="str">
        <f t="shared" si="23"/>
        <v>9.00am</v>
      </c>
      <c r="H148" s="21" t="str">
        <f t="shared" si="18"/>
        <v>9.00</v>
      </c>
      <c r="I148" t="s">
        <v>21</v>
      </c>
      <c r="J148" s="23" t="str" cm="1">
        <f t="array" ref="J148">_xlfn.IFS(LEFT($I148,5) = "Later", TRIM(RIGHT($I148, 7)),LEFT($I148,5) = "Befor", TRIM(RIGHT($I148, 7)), TRUE, TRIM(LEFT($I148,7)))</f>
        <v>5.00pm</v>
      </c>
      <c r="K148" s="21">
        <f t="shared" si="19"/>
        <v>17</v>
      </c>
      <c r="L148" s="21">
        <f t="shared" si="21"/>
        <v>8</v>
      </c>
      <c r="M148" s="21">
        <f t="shared" si="24"/>
        <v>24</v>
      </c>
      <c r="N148" t="s">
        <v>13</v>
      </c>
      <c r="O148" s="13">
        <v>8</v>
      </c>
      <c r="P148" s="15">
        <v>12.872</v>
      </c>
      <c r="Q148" s="17">
        <f t="shared" si="25"/>
        <v>12.874752000000001</v>
      </c>
      <c r="R148" s="17">
        <f t="shared" si="26"/>
        <v>25.749504000000002</v>
      </c>
      <c r="S148" t="s">
        <v>30</v>
      </c>
      <c r="T148" t="s">
        <v>42</v>
      </c>
      <c r="U148" t="s">
        <v>16</v>
      </c>
      <c r="V148" t="s">
        <v>17</v>
      </c>
    </row>
    <row r="149" spans="1:22" hidden="1">
      <c r="A149" t="s">
        <v>32</v>
      </c>
      <c r="B149" s="19">
        <f t="shared" si="20"/>
        <v>5</v>
      </c>
      <c r="C149" s="19">
        <f t="shared" si="22"/>
        <v>220</v>
      </c>
      <c r="D149" t="s">
        <v>51</v>
      </c>
      <c r="E149" t="s">
        <v>8</v>
      </c>
      <c r="F149" t="s">
        <v>27</v>
      </c>
      <c r="G149" s="21" t="str">
        <f t="shared" si="23"/>
        <v>8.00am</v>
      </c>
      <c r="H149" s="21" t="str">
        <f t="shared" si="18"/>
        <v>8.00</v>
      </c>
      <c r="I149" t="s">
        <v>28</v>
      </c>
      <c r="J149" s="23" t="str" cm="1">
        <f t="array" ref="J149">_xlfn.IFS(LEFT($I149,5) = "Later", TRIM(RIGHT($I149, 7)),LEFT($I149,5) = "Befor", TRIM(RIGHT($I149, 7)), TRUE, TRIM(LEFT($I149,7)))</f>
        <v>3.30pm</v>
      </c>
      <c r="K149" s="21">
        <f t="shared" si="19"/>
        <v>15.3</v>
      </c>
      <c r="L149" s="21">
        <f t="shared" si="21"/>
        <v>7.3000000000000007</v>
      </c>
      <c r="M149" s="21">
        <f t="shared" si="24"/>
        <v>36.5</v>
      </c>
      <c r="N149" t="s">
        <v>36</v>
      </c>
      <c r="O149" s="13">
        <v>4</v>
      </c>
      <c r="P149" s="15">
        <v>6.4359999999999999</v>
      </c>
      <c r="Q149" s="17">
        <f t="shared" si="25"/>
        <v>6.4373760000000004</v>
      </c>
      <c r="R149" s="17">
        <f t="shared" si="26"/>
        <v>12.874752000000001</v>
      </c>
      <c r="S149" t="s">
        <v>14</v>
      </c>
      <c r="T149" t="s">
        <v>31</v>
      </c>
      <c r="U149" t="s">
        <v>25</v>
      </c>
      <c r="V149" t="s">
        <v>17</v>
      </c>
    </row>
    <row r="150" spans="1:22" hidden="1">
      <c r="A150" t="s">
        <v>32</v>
      </c>
      <c r="B150" s="19">
        <f t="shared" si="20"/>
        <v>5</v>
      </c>
      <c r="C150" s="19">
        <f t="shared" si="22"/>
        <v>220</v>
      </c>
      <c r="D150" t="s">
        <v>9</v>
      </c>
      <c r="E150" t="s">
        <v>79</v>
      </c>
      <c r="F150" t="s">
        <v>11</v>
      </c>
      <c r="G150" s="21" t="str">
        <f t="shared" si="23"/>
        <v>9.00am</v>
      </c>
      <c r="H150" s="21" t="str">
        <f t="shared" si="18"/>
        <v>9.00</v>
      </c>
      <c r="I150" t="s">
        <v>21</v>
      </c>
      <c r="J150" s="23" t="str" cm="1">
        <f t="array" ref="J150">_xlfn.IFS(LEFT($I150,5) = "Later", TRIM(RIGHT($I150, 7)),LEFT($I150,5) = "Befor", TRIM(RIGHT($I150, 7)), TRUE, TRIM(LEFT($I150,7)))</f>
        <v>5.00pm</v>
      </c>
      <c r="K150" s="21">
        <f t="shared" si="19"/>
        <v>17</v>
      </c>
      <c r="L150" s="21">
        <f t="shared" si="21"/>
        <v>8</v>
      </c>
      <c r="M150" s="21">
        <f t="shared" si="24"/>
        <v>40</v>
      </c>
      <c r="N150" t="s">
        <v>29</v>
      </c>
      <c r="O150" s="13">
        <v>15</v>
      </c>
      <c r="P150" s="15">
        <v>24.134999999999998</v>
      </c>
      <c r="Q150" s="17">
        <f t="shared" si="25"/>
        <v>24.140160000000002</v>
      </c>
      <c r="R150" s="17">
        <f t="shared" si="26"/>
        <v>48.280320000000003</v>
      </c>
      <c r="S150" t="s">
        <v>49</v>
      </c>
      <c r="T150" t="s">
        <v>42</v>
      </c>
      <c r="U150" t="s">
        <v>25</v>
      </c>
      <c r="V150" t="s">
        <v>43</v>
      </c>
    </row>
    <row r="151" spans="1:22" hidden="1">
      <c r="A151" t="s">
        <v>26</v>
      </c>
      <c r="B151" s="19">
        <f t="shared" si="20"/>
        <v>3</v>
      </c>
      <c r="C151" s="19">
        <f t="shared" si="22"/>
        <v>132</v>
      </c>
      <c r="D151" t="s">
        <v>51</v>
      </c>
      <c r="E151" t="s">
        <v>8</v>
      </c>
      <c r="F151" t="s">
        <v>11</v>
      </c>
      <c r="G151" s="21" t="str">
        <f t="shared" si="23"/>
        <v>9.00am</v>
      </c>
      <c r="H151" s="21" t="str">
        <f t="shared" si="18"/>
        <v>9.00</v>
      </c>
      <c r="I151" t="s">
        <v>12</v>
      </c>
      <c r="J151" s="23" t="str" cm="1">
        <f t="array" ref="J151">_xlfn.IFS(LEFT($I151,5) = "Later", TRIM(RIGHT($I151, 7)),LEFT($I151,5) = "Befor", TRIM(RIGHT($I151, 7)), TRUE, TRIM(LEFT($I151,7)))</f>
        <v>4.30pm</v>
      </c>
      <c r="K151" s="21">
        <f t="shared" si="19"/>
        <v>16.3</v>
      </c>
      <c r="L151" s="21">
        <f t="shared" si="21"/>
        <v>7.3000000000000007</v>
      </c>
      <c r="M151" s="21">
        <f t="shared" si="24"/>
        <v>21.900000000000002</v>
      </c>
      <c r="N151" t="s">
        <v>36</v>
      </c>
      <c r="O151" s="13">
        <v>1.5</v>
      </c>
      <c r="P151" s="15">
        <v>2.4135</v>
      </c>
      <c r="Q151" s="17">
        <f t="shared" si="25"/>
        <v>2.4140160000000002</v>
      </c>
      <c r="R151" s="17">
        <f t="shared" si="26"/>
        <v>4.8280320000000003</v>
      </c>
      <c r="S151" t="s">
        <v>23</v>
      </c>
      <c r="T151" t="s">
        <v>38</v>
      </c>
      <c r="U151" t="s">
        <v>25</v>
      </c>
      <c r="V151" t="s">
        <v>17</v>
      </c>
    </row>
    <row r="152" spans="1:22" hidden="1">
      <c r="A152" t="s">
        <v>39</v>
      </c>
      <c r="B152" s="19">
        <f t="shared" si="20"/>
        <v>2</v>
      </c>
      <c r="C152" s="19">
        <f t="shared" si="22"/>
        <v>88</v>
      </c>
      <c r="D152" t="s">
        <v>9</v>
      </c>
      <c r="E152" t="s">
        <v>80</v>
      </c>
      <c r="F152" t="s">
        <v>41</v>
      </c>
      <c r="G152" s="21" t="str">
        <f t="shared" si="23"/>
        <v>8.30am</v>
      </c>
      <c r="H152" s="21" t="str">
        <f t="shared" si="18"/>
        <v>8.30</v>
      </c>
      <c r="I152" t="s">
        <v>35</v>
      </c>
      <c r="J152" s="23" t="str" cm="1">
        <f t="array" ref="J152">_xlfn.IFS(LEFT($I152,5) = "Later", TRIM(RIGHT($I152, 7)),LEFT($I152,5) = "Befor", TRIM(RIGHT($I152, 7)), TRUE, TRIM(LEFT($I152,7)))</f>
        <v>5.30pm</v>
      </c>
      <c r="K152" s="21">
        <f t="shared" si="19"/>
        <v>17.3</v>
      </c>
      <c r="L152" s="21">
        <f t="shared" si="21"/>
        <v>9</v>
      </c>
      <c r="M152" s="21">
        <f t="shared" si="24"/>
        <v>18</v>
      </c>
      <c r="N152" t="s">
        <v>22</v>
      </c>
      <c r="O152" s="13">
        <v>12</v>
      </c>
      <c r="P152" s="15">
        <v>19.308</v>
      </c>
      <c r="Q152" s="17">
        <f t="shared" si="25"/>
        <v>19.312128000000001</v>
      </c>
      <c r="R152" s="17">
        <f t="shared" si="26"/>
        <v>38.624256000000003</v>
      </c>
      <c r="S152" t="s">
        <v>37</v>
      </c>
      <c r="T152" t="s">
        <v>15</v>
      </c>
      <c r="U152" t="s">
        <v>25</v>
      </c>
      <c r="V152" t="s">
        <v>17</v>
      </c>
    </row>
    <row r="153" spans="1:22" hidden="1">
      <c r="A153" t="s">
        <v>26</v>
      </c>
      <c r="B153" s="19">
        <f t="shared" si="20"/>
        <v>3</v>
      </c>
      <c r="C153" s="19">
        <f t="shared" si="22"/>
        <v>132</v>
      </c>
      <c r="D153" t="s">
        <v>81</v>
      </c>
      <c r="E153" t="s">
        <v>8</v>
      </c>
      <c r="F153" t="s">
        <v>11</v>
      </c>
      <c r="G153" s="21" t="str">
        <f t="shared" si="23"/>
        <v>9.00am</v>
      </c>
      <c r="H153" s="21" t="str">
        <f t="shared" si="18"/>
        <v>9.00</v>
      </c>
      <c r="I153" t="s">
        <v>12</v>
      </c>
      <c r="J153" s="23" t="str" cm="1">
        <f t="array" ref="J153">_xlfn.IFS(LEFT($I153,5) = "Later", TRIM(RIGHT($I153, 7)),LEFT($I153,5) = "Befor", TRIM(RIGHT($I153, 7)), TRUE, TRIM(LEFT($I153,7)))</f>
        <v>4.30pm</v>
      </c>
      <c r="K153" s="21">
        <f t="shared" si="19"/>
        <v>16.3</v>
      </c>
      <c r="L153" s="21">
        <f t="shared" si="21"/>
        <v>7.3000000000000007</v>
      </c>
      <c r="M153" s="21">
        <f t="shared" si="24"/>
        <v>21.900000000000002</v>
      </c>
      <c r="N153" t="s">
        <v>22</v>
      </c>
      <c r="O153" s="13">
        <v>2</v>
      </c>
      <c r="P153" s="15">
        <v>3.218</v>
      </c>
      <c r="Q153" s="17">
        <f t="shared" si="25"/>
        <v>3.2186880000000002</v>
      </c>
      <c r="R153" s="17">
        <f t="shared" si="26"/>
        <v>6.4373760000000004</v>
      </c>
      <c r="S153" t="s">
        <v>54</v>
      </c>
      <c r="T153" t="s">
        <v>31</v>
      </c>
      <c r="U153" t="s">
        <v>25</v>
      </c>
      <c r="V153" t="s">
        <v>82</v>
      </c>
    </row>
    <row r="154" spans="1:22" hidden="1">
      <c r="A154" t="s">
        <v>26</v>
      </c>
      <c r="B154" s="19">
        <f t="shared" si="20"/>
        <v>3</v>
      </c>
      <c r="C154" s="19">
        <f t="shared" si="22"/>
        <v>132</v>
      </c>
      <c r="D154" t="s">
        <v>9</v>
      </c>
      <c r="E154" t="s">
        <v>10</v>
      </c>
      <c r="F154" t="s">
        <v>11</v>
      </c>
      <c r="G154" s="21" t="str">
        <f t="shared" si="23"/>
        <v>9.00am</v>
      </c>
      <c r="H154" s="21" t="str">
        <f t="shared" si="18"/>
        <v>9.00</v>
      </c>
      <c r="I154" t="s">
        <v>35</v>
      </c>
      <c r="J154" s="23" t="str" cm="1">
        <f t="array" ref="J154">_xlfn.IFS(LEFT($I154,5) = "Later", TRIM(RIGHT($I154, 7)),LEFT($I154,5) = "Befor", TRIM(RIGHT($I154, 7)), TRUE, TRIM(LEFT($I154,7)))</f>
        <v>5.30pm</v>
      </c>
      <c r="K154" s="21">
        <f t="shared" si="19"/>
        <v>17.3</v>
      </c>
      <c r="L154" s="21">
        <f t="shared" si="21"/>
        <v>8.3000000000000007</v>
      </c>
      <c r="M154" s="21">
        <f t="shared" si="24"/>
        <v>24.900000000000002</v>
      </c>
      <c r="N154" t="s">
        <v>22</v>
      </c>
      <c r="O154" s="13">
        <v>22</v>
      </c>
      <c r="P154" s="15">
        <v>35.397999999999996</v>
      </c>
      <c r="Q154" s="17">
        <f t="shared" si="25"/>
        <v>35.405568000000002</v>
      </c>
      <c r="R154" s="17">
        <f t="shared" si="26"/>
        <v>70.811136000000005</v>
      </c>
      <c r="S154" t="s">
        <v>30</v>
      </c>
      <c r="T154" t="s">
        <v>42</v>
      </c>
      <c r="U154" t="s">
        <v>25</v>
      </c>
      <c r="V154" t="s">
        <v>17</v>
      </c>
    </row>
    <row r="155" spans="1:22" hidden="1">
      <c r="A155" t="s">
        <v>18</v>
      </c>
      <c r="B155" s="19">
        <f t="shared" si="20"/>
        <v>4</v>
      </c>
      <c r="C155" s="19">
        <f t="shared" si="22"/>
        <v>176</v>
      </c>
      <c r="D155" t="s">
        <v>9</v>
      </c>
      <c r="E155" t="s">
        <v>60</v>
      </c>
      <c r="F155" t="s">
        <v>11</v>
      </c>
      <c r="G155" s="21" t="str">
        <f t="shared" si="23"/>
        <v>9.00am</v>
      </c>
      <c r="H155" s="21" t="str">
        <f t="shared" si="18"/>
        <v>9.00</v>
      </c>
      <c r="I155" t="s">
        <v>45</v>
      </c>
      <c r="J155" s="23" t="str" cm="1">
        <f t="array" ref="J155">_xlfn.IFS(LEFT($I155,5) = "Later", TRIM(RIGHT($I155, 7)),LEFT($I155,5) = "Befor", TRIM(RIGHT($I155, 7)), TRUE, TRIM(LEFT($I155,7)))</f>
        <v>6.00pm</v>
      </c>
      <c r="K155" s="21">
        <f t="shared" si="19"/>
        <v>18</v>
      </c>
      <c r="L155" s="21">
        <f t="shared" si="21"/>
        <v>9</v>
      </c>
      <c r="M155" s="21">
        <f t="shared" si="24"/>
        <v>36</v>
      </c>
      <c r="N155" t="s">
        <v>36</v>
      </c>
      <c r="O155" s="13">
        <v>2</v>
      </c>
      <c r="P155" s="15">
        <v>3.218</v>
      </c>
      <c r="Q155" s="17">
        <f t="shared" si="25"/>
        <v>3.2186880000000002</v>
      </c>
      <c r="R155" s="17">
        <f t="shared" si="26"/>
        <v>6.4373760000000004</v>
      </c>
      <c r="S155" t="s">
        <v>23</v>
      </c>
      <c r="T155" t="s">
        <v>42</v>
      </c>
      <c r="U155" t="s">
        <v>25</v>
      </c>
      <c r="V155" t="s">
        <v>43</v>
      </c>
    </row>
    <row r="156" spans="1:22" hidden="1">
      <c r="A156" t="s">
        <v>7</v>
      </c>
      <c r="B156" s="19">
        <f t="shared" si="20"/>
        <v>1</v>
      </c>
      <c r="C156" s="19">
        <f t="shared" si="22"/>
        <v>44</v>
      </c>
      <c r="D156" t="s">
        <v>57</v>
      </c>
      <c r="E156" t="s">
        <v>8</v>
      </c>
      <c r="F156" t="s">
        <v>11</v>
      </c>
      <c r="G156" s="21" t="str">
        <f t="shared" si="23"/>
        <v>9.00am</v>
      </c>
      <c r="H156" s="21" t="str">
        <f t="shared" si="18"/>
        <v>9.00</v>
      </c>
      <c r="I156" t="s">
        <v>21</v>
      </c>
      <c r="J156" s="23" t="str" cm="1">
        <f t="array" ref="J156">_xlfn.IFS(LEFT($I156,5) = "Later", TRIM(RIGHT($I156, 7)),LEFT($I156,5) = "Befor", TRIM(RIGHT($I156, 7)), TRUE, TRIM(LEFT($I156,7)))</f>
        <v>5.00pm</v>
      </c>
      <c r="K156" s="21">
        <f t="shared" si="19"/>
        <v>17</v>
      </c>
      <c r="L156" s="21">
        <f t="shared" si="21"/>
        <v>8</v>
      </c>
      <c r="M156" s="21">
        <f t="shared" si="24"/>
        <v>8</v>
      </c>
      <c r="N156" t="s">
        <v>44</v>
      </c>
      <c r="O156" s="13">
        <v>4</v>
      </c>
      <c r="P156" s="15">
        <v>6.4359999999999999</v>
      </c>
      <c r="Q156" s="17">
        <f t="shared" si="25"/>
        <v>6.4373760000000004</v>
      </c>
      <c r="R156" s="17">
        <f t="shared" si="26"/>
        <v>12.874752000000001</v>
      </c>
      <c r="S156" t="s">
        <v>30</v>
      </c>
      <c r="T156" t="s">
        <v>31</v>
      </c>
      <c r="U156" t="s">
        <v>25</v>
      </c>
      <c r="V156" t="s">
        <v>17</v>
      </c>
    </row>
    <row r="157" spans="1:22" hidden="1">
      <c r="A157" t="s">
        <v>7</v>
      </c>
      <c r="B157" s="19">
        <f t="shared" si="20"/>
        <v>1</v>
      </c>
      <c r="C157" s="19">
        <f t="shared" si="22"/>
        <v>44</v>
      </c>
      <c r="D157" t="s">
        <v>51</v>
      </c>
      <c r="E157" t="s">
        <v>8</v>
      </c>
      <c r="F157" t="s">
        <v>27</v>
      </c>
      <c r="G157" s="21" t="str">
        <f t="shared" si="23"/>
        <v>8.00am</v>
      </c>
      <c r="H157" s="21" t="str">
        <f t="shared" si="18"/>
        <v>8.00</v>
      </c>
      <c r="I157" t="s">
        <v>21</v>
      </c>
      <c r="J157" s="23" t="str" cm="1">
        <f t="array" ref="J157">_xlfn.IFS(LEFT($I157,5) = "Later", TRIM(RIGHT($I157, 7)),LEFT($I157,5) = "Befor", TRIM(RIGHT($I157, 7)), TRUE, TRIM(LEFT($I157,7)))</f>
        <v>5.00pm</v>
      </c>
      <c r="K157" s="21">
        <f t="shared" si="19"/>
        <v>17</v>
      </c>
      <c r="L157" s="21">
        <f t="shared" si="21"/>
        <v>9</v>
      </c>
      <c r="M157" s="21">
        <f t="shared" si="24"/>
        <v>9</v>
      </c>
      <c r="N157" t="s">
        <v>44</v>
      </c>
      <c r="O157" s="13">
        <v>1</v>
      </c>
      <c r="P157" s="15">
        <v>1.609</v>
      </c>
      <c r="Q157" s="17">
        <f t="shared" si="25"/>
        <v>1.6093440000000001</v>
      </c>
      <c r="R157" s="17">
        <f t="shared" si="26"/>
        <v>3.2186880000000002</v>
      </c>
      <c r="S157" t="s">
        <v>23</v>
      </c>
      <c r="T157" t="s">
        <v>42</v>
      </c>
      <c r="U157" t="s">
        <v>25</v>
      </c>
      <c r="V157" t="s">
        <v>17</v>
      </c>
    </row>
    <row r="158" spans="1:22" hidden="1">
      <c r="A158" t="s">
        <v>39</v>
      </c>
      <c r="B158" s="19">
        <f t="shared" si="20"/>
        <v>2</v>
      </c>
      <c r="C158" s="19">
        <f t="shared" si="22"/>
        <v>88</v>
      </c>
      <c r="D158" t="s">
        <v>9</v>
      </c>
      <c r="E158" t="s">
        <v>10</v>
      </c>
      <c r="F158" t="s">
        <v>11</v>
      </c>
      <c r="G158" s="21" t="str">
        <f t="shared" si="23"/>
        <v>9.00am</v>
      </c>
      <c r="H158" s="21" t="str">
        <f t="shared" si="18"/>
        <v>9.00</v>
      </c>
      <c r="I158" t="s">
        <v>45</v>
      </c>
      <c r="J158" s="23" t="str" cm="1">
        <f t="array" ref="J158">_xlfn.IFS(LEFT($I158,5) = "Later", TRIM(RIGHT($I158, 7)),LEFT($I158,5) = "Befor", TRIM(RIGHT($I158, 7)), TRUE, TRIM(LEFT($I158,7)))</f>
        <v>6.00pm</v>
      </c>
      <c r="K158" s="21">
        <f t="shared" si="19"/>
        <v>18</v>
      </c>
      <c r="L158" s="21">
        <f t="shared" si="21"/>
        <v>9</v>
      </c>
      <c r="M158" s="21">
        <f t="shared" si="24"/>
        <v>18</v>
      </c>
      <c r="N158" t="s">
        <v>13</v>
      </c>
      <c r="O158" s="13">
        <v>13.2</v>
      </c>
      <c r="P158" s="15">
        <v>21.238799999999998</v>
      </c>
      <c r="Q158" s="17">
        <f t="shared" si="25"/>
        <v>21.243340799999999</v>
      </c>
      <c r="R158" s="17">
        <f t="shared" si="26"/>
        <v>42.486681599999997</v>
      </c>
      <c r="S158" t="s">
        <v>14</v>
      </c>
      <c r="T158" t="s">
        <v>42</v>
      </c>
      <c r="U158" t="s">
        <v>25</v>
      </c>
      <c r="V158" t="s">
        <v>17</v>
      </c>
    </row>
    <row r="159" spans="1:22" hidden="1">
      <c r="A159" t="s">
        <v>32</v>
      </c>
      <c r="B159" s="19">
        <f t="shared" si="20"/>
        <v>5</v>
      </c>
      <c r="C159" s="19">
        <f t="shared" si="22"/>
        <v>220</v>
      </c>
      <c r="D159" t="s">
        <v>9</v>
      </c>
      <c r="E159" t="s">
        <v>70</v>
      </c>
      <c r="F159" t="s">
        <v>41</v>
      </c>
      <c r="G159" s="21" t="str">
        <f t="shared" si="23"/>
        <v>8.30am</v>
      </c>
      <c r="H159" s="21" t="str">
        <f t="shared" si="18"/>
        <v>8.30</v>
      </c>
      <c r="I159" t="s">
        <v>12</v>
      </c>
      <c r="J159" s="23" t="str" cm="1">
        <f t="array" ref="J159">_xlfn.IFS(LEFT($I159,5) = "Later", TRIM(RIGHT($I159, 7)),LEFT($I159,5) = "Befor", TRIM(RIGHT($I159, 7)), TRUE, TRIM(LEFT($I159,7)))</f>
        <v>4.30pm</v>
      </c>
      <c r="K159" s="21">
        <f t="shared" si="19"/>
        <v>16.3</v>
      </c>
      <c r="L159" s="21">
        <f t="shared" si="21"/>
        <v>8</v>
      </c>
      <c r="M159" s="21">
        <f t="shared" si="24"/>
        <v>40</v>
      </c>
      <c r="N159" t="s">
        <v>44</v>
      </c>
      <c r="O159" s="13">
        <v>1</v>
      </c>
      <c r="P159" s="15">
        <v>1.609</v>
      </c>
      <c r="Q159" s="17">
        <f t="shared" si="25"/>
        <v>1.6093440000000001</v>
      </c>
      <c r="R159" s="17">
        <f t="shared" si="26"/>
        <v>3.2186880000000002</v>
      </c>
      <c r="S159" t="s">
        <v>23</v>
      </c>
      <c r="T159" t="s">
        <v>31</v>
      </c>
      <c r="U159" t="s">
        <v>25</v>
      </c>
      <c r="V159" t="s">
        <v>17</v>
      </c>
    </row>
    <row r="160" spans="1:22" hidden="1">
      <c r="A160" t="s">
        <v>39</v>
      </c>
      <c r="B160" s="19">
        <f t="shared" si="20"/>
        <v>2</v>
      </c>
      <c r="C160" s="19">
        <f t="shared" si="22"/>
        <v>88</v>
      </c>
      <c r="D160" t="s">
        <v>51</v>
      </c>
      <c r="E160" t="s">
        <v>8</v>
      </c>
      <c r="F160" t="s">
        <v>27</v>
      </c>
      <c r="G160" s="21" t="str">
        <f t="shared" si="23"/>
        <v>8.00am</v>
      </c>
      <c r="H160" s="21" t="str">
        <f t="shared" si="18"/>
        <v>8.00</v>
      </c>
      <c r="I160" t="s">
        <v>35</v>
      </c>
      <c r="J160" s="23" t="str" cm="1">
        <f t="array" ref="J160">_xlfn.IFS(LEFT($I160,5) = "Later", TRIM(RIGHT($I160, 7)),LEFT($I160,5) = "Befor", TRIM(RIGHT($I160, 7)), TRUE, TRIM(LEFT($I160,7)))</f>
        <v>5.30pm</v>
      </c>
      <c r="K160" s="21">
        <f t="shared" si="19"/>
        <v>17.3</v>
      </c>
      <c r="L160" s="21">
        <f t="shared" si="21"/>
        <v>9.3000000000000007</v>
      </c>
      <c r="M160" s="21">
        <f t="shared" si="24"/>
        <v>18.600000000000001</v>
      </c>
      <c r="N160" t="s">
        <v>36</v>
      </c>
      <c r="O160" s="13">
        <v>3</v>
      </c>
      <c r="P160" s="15">
        <v>4.827</v>
      </c>
      <c r="Q160" s="17">
        <f t="shared" si="25"/>
        <v>4.8280320000000003</v>
      </c>
      <c r="R160" s="17">
        <f t="shared" si="26"/>
        <v>9.6560640000000006</v>
      </c>
      <c r="S160" t="s">
        <v>54</v>
      </c>
      <c r="T160" t="s">
        <v>42</v>
      </c>
      <c r="U160" t="s">
        <v>25</v>
      </c>
      <c r="V160" t="s">
        <v>17</v>
      </c>
    </row>
    <row r="161" spans="1:22" hidden="1">
      <c r="A161" t="s">
        <v>32</v>
      </c>
      <c r="B161" s="19">
        <f t="shared" si="20"/>
        <v>5</v>
      </c>
      <c r="C161" s="19">
        <f t="shared" si="22"/>
        <v>220</v>
      </c>
      <c r="D161" t="s">
        <v>9</v>
      </c>
      <c r="E161" t="s">
        <v>10</v>
      </c>
      <c r="F161" t="s">
        <v>41</v>
      </c>
      <c r="G161" s="21" t="str">
        <f t="shared" si="23"/>
        <v>8.30am</v>
      </c>
      <c r="H161" s="21" t="str">
        <f t="shared" si="18"/>
        <v>8.30</v>
      </c>
      <c r="I161" t="s">
        <v>12</v>
      </c>
      <c r="J161" s="23" t="str" cm="1">
        <f t="array" ref="J161">_xlfn.IFS(LEFT($I161,5) = "Later", TRIM(RIGHT($I161, 7)),LEFT($I161,5) = "Befor", TRIM(RIGHT($I161, 7)), TRUE, TRIM(LEFT($I161,7)))</f>
        <v>4.30pm</v>
      </c>
      <c r="K161" s="21">
        <f t="shared" si="19"/>
        <v>16.3</v>
      </c>
      <c r="L161" s="21">
        <f t="shared" si="21"/>
        <v>8</v>
      </c>
      <c r="M161" s="21">
        <f t="shared" si="24"/>
        <v>40</v>
      </c>
      <c r="N161" t="s">
        <v>36</v>
      </c>
      <c r="O161" s="13">
        <v>4.2</v>
      </c>
      <c r="P161" s="15">
        <v>6.7578000000000005</v>
      </c>
      <c r="Q161" s="17">
        <f t="shared" si="25"/>
        <v>6.7592448000000012</v>
      </c>
      <c r="R161" s="17">
        <f t="shared" si="26"/>
        <v>13.518489600000002</v>
      </c>
      <c r="S161" t="s">
        <v>14</v>
      </c>
      <c r="T161" t="s">
        <v>31</v>
      </c>
      <c r="U161" t="s">
        <v>25</v>
      </c>
      <c r="V161" t="s">
        <v>17</v>
      </c>
    </row>
    <row r="162" spans="1:22" hidden="1">
      <c r="A162" t="s">
        <v>26</v>
      </c>
      <c r="B162" s="19">
        <f t="shared" si="20"/>
        <v>3</v>
      </c>
      <c r="C162" s="19">
        <f t="shared" si="22"/>
        <v>132</v>
      </c>
      <c r="D162" t="s">
        <v>9</v>
      </c>
      <c r="E162" t="s">
        <v>70</v>
      </c>
      <c r="F162" t="s">
        <v>11</v>
      </c>
      <c r="G162" s="21" t="str">
        <f t="shared" si="23"/>
        <v>9.00am</v>
      </c>
      <c r="H162" s="21" t="str">
        <f t="shared" si="18"/>
        <v>9.00</v>
      </c>
      <c r="I162" t="s">
        <v>21</v>
      </c>
      <c r="J162" s="23" t="str" cm="1">
        <f t="array" ref="J162">_xlfn.IFS(LEFT($I162,5) = "Later", TRIM(RIGHT($I162, 7)),LEFT($I162,5) = "Befor", TRIM(RIGHT($I162, 7)), TRUE, TRIM(LEFT($I162,7)))</f>
        <v>5.00pm</v>
      </c>
      <c r="K162" s="21">
        <f t="shared" si="19"/>
        <v>17</v>
      </c>
      <c r="L162" s="21">
        <f t="shared" si="21"/>
        <v>8</v>
      </c>
      <c r="M162" s="21">
        <f t="shared" si="24"/>
        <v>24</v>
      </c>
      <c r="N162" t="s">
        <v>36</v>
      </c>
      <c r="O162" s="13">
        <v>2</v>
      </c>
      <c r="P162" s="15">
        <v>3.218</v>
      </c>
      <c r="Q162" s="17">
        <f t="shared" si="25"/>
        <v>3.2186880000000002</v>
      </c>
      <c r="R162" s="17">
        <f t="shared" si="26"/>
        <v>6.4373760000000004</v>
      </c>
      <c r="S162" t="s">
        <v>14</v>
      </c>
      <c r="T162" t="s">
        <v>42</v>
      </c>
      <c r="U162" t="s">
        <v>25</v>
      </c>
      <c r="V162" t="s">
        <v>17</v>
      </c>
    </row>
    <row r="163" spans="1:22" hidden="1">
      <c r="A163" t="s">
        <v>32</v>
      </c>
      <c r="B163" s="19">
        <f t="shared" si="20"/>
        <v>5</v>
      </c>
      <c r="C163" s="19">
        <f t="shared" si="22"/>
        <v>220</v>
      </c>
      <c r="D163" t="s">
        <v>9</v>
      </c>
      <c r="E163" t="s">
        <v>40</v>
      </c>
      <c r="F163" t="s">
        <v>41</v>
      </c>
      <c r="G163" s="21" t="str">
        <f t="shared" si="23"/>
        <v>8.30am</v>
      </c>
      <c r="H163" s="21" t="str">
        <f t="shared" si="18"/>
        <v>8.30</v>
      </c>
      <c r="I163" t="s">
        <v>12</v>
      </c>
      <c r="J163" s="23" t="str" cm="1">
        <f t="array" ref="J163">_xlfn.IFS(LEFT($I163,5) = "Later", TRIM(RIGHT($I163, 7)),LEFT($I163,5) = "Befor", TRIM(RIGHT($I163, 7)), TRUE, TRIM(LEFT($I163,7)))</f>
        <v>4.30pm</v>
      </c>
      <c r="K163" s="21">
        <f t="shared" si="19"/>
        <v>16.3</v>
      </c>
      <c r="L163" s="21">
        <f t="shared" si="21"/>
        <v>8</v>
      </c>
      <c r="M163" s="21">
        <f t="shared" si="24"/>
        <v>40</v>
      </c>
      <c r="N163" t="s">
        <v>22</v>
      </c>
      <c r="O163" s="13">
        <v>1.7</v>
      </c>
      <c r="P163" s="15">
        <v>2.7353000000000001</v>
      </c>
      <c r="Q163" s="17">
        <f t="shared" si="25"/>
        <v>2.7358848</v>
      </c>
      <c r="R163" s="17">
        <f t="shared" si="26"/>
        <v>5.4717696</v>
      </c>
      <c r="S163" t="s">
        <v>23</v>
      </c>
      <c r="T163" t="s">
        <v>31</v>
      </c>
      <c r="U163" t="s">
        <v>25</v>
      </c>
      <c r="V163" t="s">
        <v>17</v>
      </c>
    </row>
    <row r="164" spans="1:22" hidden="1">
      <c r="A164" t="s">
        <v>58</v>
      </c>
      <c r="B164" s="19">
        <f t="shared" si="20"/>
        <v>0</v>
      </c>
      <c r="C164" s="19">
        <f t="shared" si="22"/>
        <v>0</v>
      </c>
      <c r="D164" t="s">
        <v>51</v>
      </c>
      <c r="E164" t="s">
        <v>8</v>
      </c>
      <c r="F164" t="s">
        <v>20</v>
      </c>
      <c r="G164" s="21" t="str">
        <f t="shared" si="23"/>
        <v>10.00am</v>
      </c>
      <c r="H164" s="21" t="str">
        <f t="shared" si="18"/>
        <v>10.00</v>
      </c>
      <c r="I164" t="s">
        <v>21</v>
      </c>
      <c r="J164" s="23" t="str" cm="1">
        <f t="array" ref="J164">_xlfn.IFS(LEFT($I164,5) = "Later", TRIM(RIGHT($I164, 7)),LEFT($I164,5) = "Befor", TRIM(RIGHT($I164, 7)), TRUE, TRIM(LEFT($I164,7)))</f>
        <v>5.00pm</v>
      </c>
      <c r="K164" s="21">
        <f t="shared" si="19"/>
        <v>17</v>
      </c>
      <c r="L164" s="21">
        <f t="shared" si="21"/>
        <v>7</v>
      </c>
      <c r="M164" s="21">
        <f t="shared" si="24"/>
        <v>0</v>
      </c>
      <c r="N164" t="s">
        <v>36</v>
      </c>
      <c r="O164" s="13">
        <v>1.1000000000000001</v>
      </c>
      <c r="P164" s="15">
        <v>1.7699</v>
      </c>
      <c r="Q164" s="17">
        <f t="shared" si="25"/>
        <v>1.7702784000000003</v>
      </c>
      <c r="R164" s="17">
        <f t="shared" si="26"/>
        <v>3.5405568000000005</v>
      </c>
      <c r="S164" t="s">
        <v>23</v>
      </c>
      <c r="T164" t="s">
        <v>15</v>
      </c>
      <c r="U164" t="s">
        <v>25</v>
      </c>
      <c r="V164" t="s">
        <v>17</v>
      </c>
    </row>
    <row r="165" spans="1:22">
      <c r="A165" t="s">
        <v>39</v>
      </c>
      <c r="B165" s="19">
        <f t="shared" si="20"/>
        <v>2</v>
      </c>
      <c r="C165" s="19">
        <f t="shared" si="22"/>
        <v>88</v>
      </c>
      <c r="D165" t="s">
        <v>9</v>
      </c>
      <c r="E165" t="s">
        <v>50</v>
      </c>
      <c r="F165" t="s">
        <v>20</v>
      </c>
      <c r="G165" s="21" t="str">
        <f t="shared" si="23"/>
        <v>10.00am</v>
      </c>
      <c r="H165" s="21" t="str">
        <f t="shared" si="18"/>
        <v>10.00</v>
      </c>
      <c r="I165" t="s">
        <v>21</v>
      </c>
      <c r="J165" s="23" t="str" cm="1">
        <f t="array" ref="J165">_xlfn.IFS(LEFT($I165,5) = "Later", TRIM(RIGHT($I165, 7)),LEFT($I165,5) = "Befor", TRIM(RIGHT($I165, 7)), TRUE, TRIM(LEFT($I165,7)))</f>
        <v>5.00pm</v>
      </c>
      <c r="K165" s="21">
        <f t="shared" si="19"/>
        <v>17</v>
      </c>
      <c r="L165" s="21">
        <f t="shared" si="21"/>
        <v>7</v>
      </c>
      <c r="M165" s="21">
        <f t="shared" si="24"/>
        <v>14</v>
      </c>
      <c r="N165" t="s">
        <v>66</v>
      </c>
      <c r="O165" s="13">
        <v>4</v>
      </c>
      <c r="P165" s="15">
        <v>6.4359999999999999</v>
      </c>
      <c r="Q165" s="17">
        <f t="shared" si="25"/>
        <v>6.4373760000000004</v>
      </c>
      <c r="R165" s="17">
        <f t="shared" si="26"/>
        <v>12.874752000000001</v>
      </c>
      <c r="S165" t="s">
        <v>49</v>
      </c>
      <c r="T165" t="s">
        <v>31</v>
      </c>
      <c r="U165" t="s">
        <v>25</v>
      </c>
      <c r="V165" t="s">
        <v>17</v>
      </c>
    </row>
    <row r="166" spans="1:22" hidden="1">
      <c r="A166" t="s">
        <v>32</v>
      </c>
      <c r="B166" s="19">
        <f t="shared" si="20"/>
        <v>5</v>
      </c>
      <c r="C166" s="19">
        <f t="shared" si="22"/>
        <v>220</v>
      </c>
      <c r="D166" t="s">
        <v>9</v>
      </c>
      <c r="E166" t="s">
        <v>56</v>
      </c>
      <c r="F166" t="s">
        <v>11</v>
      </c>
      <c r="G166" s="21" t="str">
        <f t="shared" si="23"/>
        <v>9.00am</v>
      </c>
      <c r="H166" s="21" t="str">
        <f t="shared" si="18"/>
        <v>9.00</v>
      </c>
      <c r="I166" t="s">
        <v>12</v>
      </c>
      <c r="J166" s="23" t="str" cm="1">
        <f t="array" ref="J166">_xlfn.IFS(LEFT($I166,5) = "Later", TRIM(RIGHT($I166, 7)),LEFT($I166,5) = "Befor", TRIM(RIGHT($I166, 7)), TRUE, TRIM(LEFT($I166,7)))</f>
        <v>4.30pm</v>
      </c>
      <c r="K166" s="21">
        <f t="shared" si="19"/>
        <v>16.3</v>
      </c>
      <c r="L166" s="21">
        <f t="shared" si="21"/>
        <v>7.3000000000000007</v>
      </c>
      <c r="M166" s="21">
        <f t="shared" si="24"/>
        <v>36.5</v>
      </c>
      <c r="N166" t="s">
        <v>13</v>
      </c>
      <c r="O166" s="13">
        <v>2.5</v>
      </c>
      <c r="P166" s="15">
        <v>4.0225</v>
      </c>
      <c r="Q166" s="17">
        <f t="shared" si="25"/>
        <v>4.0233600000000003</v>
      </c>
      <c r="R166" s="17">
        <f t="shared" si="26"/>
        <v>8.0467200000000005</v>
      </c>
      <c r="S166" t="s">
        <v>52</v>
      </c>
      <c r="T166" t="s">
        <v>24</v>
      </c>
      <c r="U166" t="s">
        <v>25</v>
      </c>
      <c r="V166" t="s">
        <v>43</v>
      </c>
    </row>
    <row r="167" spans="1:22" hidden="1">
      <c r="A167" t="s">
        <v>18</v>
      </c>
      <c r="B167" s="19">
        <f t="shared" si="20"/>
        <v>4</v>
      </c>
      <c r="C167" s="19">
        <f t="shared" si="22"/>
        <v>176</v>
      </c>
      <c r="D167" t="s">
        <v>9</v>
      </c>
      <c r="E167" t="s">
        <v>46</v>
      </c>
      <c r="F167" t="s">
        <v>41</v>
      </c>
      <c r="G167" s="21" t="str">
        <f t="shared" si="23"/>
        <v>8.30am</v>
      </c>
      <c r="H167" s="21" t="str">
        <f t="shared" si="18"/>
        <v>8.30</v>
      </c>
      <c r="I167" t="s">
        <v>35</v>
      </c>
      <c r="J167" s="23" t="str" cm="1">
        <f t="array" ref="J167">_xlfn.IFS(LEFT($I167,5) = "Later", TRIM(RIGHT($I167, 7)),LEFT($I167,5) = "Befor", TRIM(RIGHT($I167, 7)), TRUE, TRIM(LEFT($I167,7)))</f>
        <v>5.30pm</v>
      </c>
      <c r="K167" s="21">
        <f t="shared" si="19"/>
        <v>17.3</v>
      </c>
      <c r="L167" s="21">
        <f t="shared" si="21"/>
        <v>9</v>
      </c>
      <c r="M167" s="21">
        <f t="shared" si="24"/>
        <v>36</v>
      </c>
      <c r="N167" t="s">
        <v>13</v>
      </c>
      <c r="O167" s="13">
        <v>15</v>
      </c>
      <c r="P167" s="15">
        <v>24.134999999999998</v>
      </c>
      <c r="Q167" s="17">
        <f t="shared" si="25"/>
        <v>24.140160000000002</v>
      </c>
      <c r="R167" s="17">
        <f t="shared" si="26"/>
        <v>48.280320000000003</v>
      </c>
      <c r="S167" t="s">
        <v>30</v>
      </c>
      <c r="T167" t="s">
        <v>15</v>
      </c>
      <c r="U167" t="s">
        <v>25</v>
      </c>
      <c r="V167" t="s">
        <v>43</v>
      </c>
    </row>
    <row r="168" spans="1:22" hidden="1">
      <c r="A168" t="s">
        <v>7</v>
      </c>
      <c r="B168" s="19">
        <f t="shared" si="20"/>
        <v>1</v>
      </c>
      <c r="C168" s="19">
        <f t="shared" si="22"/>
        <v>44</v>
      </c>
      <c r="D168" t="s">
        <v>9</v>
      </c>
      <c r="E168" t="s">
        <v>50</v>
      </c>
      <c r="F168" t="s">
        <v>41</v>
      </c>
      <c r="G168" s="21" t="str">
        <f t="shared" si="23"/>
        <v>8.30am</v>
      </c>
      <c r="H168" s="21" t="str">
        <f t="shared" si="18"/>
        <v>8.30</v>
      </c>
      <c r="I168" t="s">
        <v>28</v>
      </c>
      <c r="J168" s="23" t="str" cm="1">
        <f t="array" ref="J168">_xlfn.IFS(LEFT($I168,5) = "Later", TRIM(RIGHT($I168, 7)),LEFT($I168,5) = "Befor", TRIM(RIGHT($I168, 7)), TRUE, TRIM(LEFT($I168,7)))</f>
        <v>3.30pm</v>
      </c>
      <c r="K168" s="21">
        <f t="shared" si="19"/>
        <v>15.3</v>
      </c>
      <c r="L168" s="21">
        <f t="shared" si="21"/>
        <v>7</v>
      </c>
      <c r="M168" s="21">
        <f t="shared" si="24"/>
        <v>7</v>
      </c>
      <c r="N168" t="s">
        <v>22</v>
      </c>
      <c r="O168" s="13">
        <v>2.5</v>
      </c>
      <c r="P168" s="15">
        <v>4.0225</v>
      </c>
      <c r="Q168" s="17">
        <f t="shared" si="25"/>
        <v>4.0233600000000003</v>
      </c>
      <c r="R168" s="17">
        <f t="shared" si="26"/>
        <v>8.0467200000000005</v>
      </c>
      <c r="S168" t="s">
        <v>23</v>
      </c>
      <c r="T168" t="s">
        <v>15</v>
      </c>
      <c r="U168" t="s">
        <v>25</v>
      </c>
      <c r="V168" t="s">
        <v>17</v>
      </c>
    </row>
    <row r="169" spans="1:22">
      <c r="A169" t="s">
        <v>7</v>
      </c>
      <c r="B169" s="19">
        <f t="shared" si="20"/>
        <v>1</v>
      </c>
      <c r="C169" s="19">
        <f t="shared" si="22"/>
        <v>44</v>
      </c>
      <c r="D169" t="s">
        <v>9</v>
      </c>
      <c r="E169" t="s">
        <v>8</v>
      </c>
      <c r="F169" t="s">
        <v>41</v>
      </c>
      <c r="G169" s="21" t="str">
        <f t="shared" si="23"/>
        <v>8.30am</v>
      </c>
      <c r="H169" s="21" t="str">
        <f t="shared" si="18"/>
        <v>8.30</v>
      </c>
      <c r="I169" t="s">
        <v>12</v>
      </c>
      <c r="J169" s="23" t="str" cm="1">
        <f t="array" ref="J169">_xlfn.IFS(LEFT($I169,5) = "Later", TRIM(RIGHT($I169, 7)),LEFT($I169,5) = "Befor", TRIM(RIGHT($I169, 7)), TRUE, TRIM(LEFT($I169,7)))</f>
        <v>4.30pm</v>
      </c>
      <c r="K169" s="21">
        <f t="shared" si="19"/>
        <v>16.3</v>
      </c>
      <c r="L169" s="21">
        <f t="shared" si="21"/>
        <v>8</v>
      </c>
      <c r="M169" s="21">
        <f t="shared" si="24"/>
        <v>8</v>
      </c>
      <c r="N169" t="s">
        <v>66</v>
      </c>
      <c r="O169" s="13">
        <v>12</v>
      </c>
      <c r="P169" s="15">
        <v>19.308</v>
      </c>
      <c r="Q169" s="17">
        <f t="shared" si="25"/>
        <v>19.312128000000001</v>
      </c>
      <c r="R169" s="17">
        <f t="shared" si="26"/>
        <v>38.624256000000003</v>
      </c>
      <c r="S169" t="s">
        <v>30</v>
      </c>
      <c r="T169" t="s">
        <v>38</v>
      </c>
      <c r="U169" t="s">
        <v>16</v>
      </c>
      <c r="V169" t="s">
        <v>17</v>
      </c>
    </row>
    <row r="170" spans="1:22" hidden="1">
      <c r="A170" t="s">
        <v>18</v>
      </c>
      <c r="B170" s="19">
        <f t="shared" si="20"/>
        <v>4</v>
      </c>
      <c r="C170" s="19">
        <f t="shared" si="22"/>
        <v>176</v>
      </c>
      <c r="D170" t="s">
        <v>9</v>
      </c>
      <c r="E170" t="s">
        <v>10</v>
      </c>
      <c r="F170" t="s">
        <v>27</v>
      </c>
      <c r="G170" s="21" t="str">
        <f t="shared" si="23"/>
        <v>8.00am</v>
      </c>
      <c r="H170" s="21" t="str">
        <f t="shared" si="18"/>
        <v>8.00</v>
      </c>
      <c r="I170" t="s">
        <v>45</v>
      </c>
      <c r="J170" s="23" t="str" cm="1">
        <f t="array" ref="J170">_xlfn.IFS(LEFT($I170,5) = "Later", TRIM(RIGHT($I170, 7)),LEFT($I170,5) = "Befor", TRIM(RIGHT($I170, 7)), TRUE, TRIM(LEFT($I170,7)))</f>
        <v>6.00pm</v>
      </c>
      <c r="K170" s="21">
        <f t="shared" si="19"/>
        <v>18</v>
      </c>
      <c r="L170" s="21">
        <f t="shared" si="21"/>
        <v>10</v>
      </c>
      <c r="M170" s="21">
        <f t="shared" si="24"/>
        <v>40</v>
      </c>
      <c r="N170" t="s">
        <v>44</v>
      </c>
      <c r="O170" s="13">
        <v>4</v>
      </c>
      <c r="P170" s="15">
        <v>6.4359999999999999</v>
      </c>
      <c r="Q170" s="17">
        <f t="shared" si="25"/>
        <v>6.4373760000000004</v>
      </c>
      <c r="R170" s="17">
        <f t="shared" si="26"/>
        <v>12.874752000000001</v>
      </c>
      <c r="S170" t="s">
        <v>14</v>
      </c>
      <c r="T170" t="s">
        <v>15</v>
      </c>
      <c r="U170" t="s">
        <v>25</v>
      </c>
      <c r="V170" t="s">
        <v>17</v>
      </c>
    </row>
    <row r="171" spans="1:22">
      <c r="A171" t="s">
        <v>32</v>
      </c>
      <c r="B171" s="19">
        <f t="shared" si="20"/>
        <v>5</v>
      </c>
      <c r="C171" s="19">
        <f t="shared" si="22"/>
        <v>220</v>
      </c>
      <c r="D171" t="s">
        <v>9</v>
      </c>
      <c r="E171" t="s">
        <v>34</v>
      </c>
      <c r="F171" t="s">
        <v>20</v>
      </c>
      <c r="G171" s="21" t="str">
        <f t="shared" si="23"/>
        <v>10.00am</v>
      </c>
      <c r="H171" s="21" t="str">
        <f t="shared" si="18"/>
        <v>10.00</v>
      </c>
      <c r="I171" t="s">
        <v>35</v>
      </c>
      <c r="J171" s="23" t="str" cm="1">
        <f t="array" ref="J171">_xlfn.IFS(LEFT($I171,5) = "Later", TRIM(RIGHT($I171, 7)),LEFT($I171,5) = "Befor", TRIM(RIGHT($I171, 7)), TRUE, TRIM(LEFT($I171,7)))</f>
        <v>5.30pm</v>
      </c>
      <c r="K171" s="21">
        <f t="shared" si="19"/>
        <v>17.3</v>
      </c>
      <c r="L171" s="21">
        <f t="shared" si="21"/>
        <v>7.3000000000000007</v>
      </c>
      <c r="M171" s="21">
        <f t="shared" si="24"/>
        <v>36.5</v>
      </c>
      <c r="N171" t="s">
        <v>66</v>
      </c>
      <c r="O171" s="13">
        <v>42</v>
      </c>
      <c r="P171" s="15">
        <v>67.578000000000003</v>
      </c>
      <c r="Q171" s="17">
        <f t="shared" si="25"/>
        <v>67.592448000000005</v>
      </c>
      <c r="R171" s="17">
        <f t="shared" si="26"/>
        <v>135.18489600000001</v>
      </c>
      <c r="S171" t="s">
        <v>30</v>
      </c>
      <c r="T171" t="s">
        <v>15</v>
      </c>
      <c r="U171" t="s">
        <v>25</v>
      </c>
      <c r="V171" t="s">
        <v>43</v>
      </c>
    </row>
    <row r="172" spans="1:22" hidden="1">
      <c r="A172" t="s">
        <v>39</v>
      </c>
      <c r="B172" s="19">
        <f t="shared" si="20"/>
        <v>2</v>
      </c>
      <c r="C172" s="19">
        <f t="shared" si="22"/>
        <v>88</v>
      </c>
      <c r="D172" t="s">
        <v>9</v>
      </c>
      <c r="E172" t="s">
        <v>10</v>
      </c>
      <c r="F172" t="s">
        <v>20</v>
      </c>
      <c r="G172" s="21" t="str">
        <f t="shared" si="23"/>
        <v>10.00am</v>
      </c>
      <c r="H172" s="21" t="str">
        <f t="shared" si="18"/>
        <v>10.00</v>
      </c>
      <c r="I172" t="s">
        <v>28</v>
      </c>
      <c r="J172" s="23" t="str" cm="1">
        <f t="array" ref="J172">_xlfn.IFS(LEFT($I172,5) = "Later", TRIM(RIGHT($I172, 7)),LEFT($I172,5) = "Befor", TRIM(RIGHT($I172, 7)), TRUE, TRIM(LEFT($I172,7)))</f>
        <v>3.30pm</v>
      </c>
      <c r="K172" s="21">
        <f t="shared" si="19"/>
        <v>15.3</v>
      </c>
      <c r="L172" s="21">
        <f t="shared" si="21"/>
        <v>5.3000000000000007</v>
      </c>
      <c r="M172" s="21">
        <f t="shared" si="24"/>
        <v>10.600000000000001</v>
      </c>
      <c r="N172" t="s">
        <v>29</v>
      </c>
      <c r="O172" s="13">
        <v>25</v>
      </c>
      <c r="P172" s="15">
        <v>40.225000000000001</v>
      </c>
      <c r="Q172" s="17">
        <f t="shared" si="25"/>
        <v>40.233600000000003</v>
      </c>
      <c r="R172" s="17">
        <f t="shared" si="26"/>
        <v>80.467200000000005</v>
      </c>
      <c r="S172" t="s">
        <v>30</v>
      </c>
      <c r="T172" t="s">
        <v>42</v>
      </c>
      <c r="U172" t="s">
        <v>16</v>
      </c>
      <c r="V172" t="s">
        <v>17</v>
      </c>
    </row>
    <row r="173" spans="1:22" hidden="1">
      <c r="A173" t="s">
        <v>32</v>
      </c>
      <c r="B173" s="19">
        <f t="shared" si="20"/>
        <v>5</v>
      </c>
      <c r="C173" s="19">
        <f t="shared" si="22"/>
        <v>220</v>
      </c>
      <c r="D173" t="s">
        <v>9</v>
      </c>
      <c r="E173" t="s">
        <v>83</v>
      </c>
      <c r="F173" t="s">
        <v>41</v>
      </c>
      <c r="G173" s="21" t="str">
        <f t="shared" si="23"/>
        <v>8.30am</v>
      </c>
      <c r="H173" s="21" t="str">
        <f t="shared" si="18"/>
        <v>8.30</v>
      </c>
      <c r="I173" t="s">
        <v>35</v>
      </c>
      <c r="J173" s="23" t="str" cm="1">
        <f t="array" ref="J173">_xlfn.IFS(LEFT($I173,5) = "Later", TRIM(RIGHT($I173, 7)),LEFT($I173,5) = "Befor", TRIM(RIGHT($I173, 7)), TRUE, TRIM(LEFT($I173,7)))</f>
        <v>5.30pm</v>
      </c>
      <c r="K173" s="21">
        <f t="shared" si="19"/>
        <v>17.3</v>
      </c>
      <c r="L173" s="21">
        <f t="shared" si="21"/>
        <v>9</v>
      </c>
      <c r="M173" s="21">
        <f t="shared" si="24"/>
        <v>45</v>
      </c>
      <c r="N173" t="s">
        <v>62</v>
      </c>
      <c r="O173" s="13" t="s">
        <v>8</v>
      </c>
      <c r="P173" s="15" t="s">
        <v>8</v>
      </c>
      <c r="Q173" s="17">
        <f t="shared" si="25"/>
        <v>0</v>
      </c>
      <c r="R173" s="17">
        <f t="shared" si="26"/>
        <v>0</v>
      </c>
      <c r="S173" t="s">
        <v>23</v>
      </c>
      <c r="T173" t="s">
        <v>31</v>
      </c>
      <c r="U173" t="s">
        <v>25</v>
      </c>
      <c r="V173" t="s">
        <v>17</v>
      </c>
    </row>
    <row r="174" spans="1:22" hidden="1">
      <c r="A174" t="s">
        <v>26</v>
      </c>
      <c r="B174" s="19">
        <f t="shared" si="20"/>
        <v>3</v>
      </c>
      <c r="C174" s="19">
        <f t="shared" si="22"/>
        <v>132</v>
      </c>
      <c r="D174" t="s">
        <v>9</v>
      </c>
      <c r="E174" t="s">
        <v>76</v>
      </c>
      <c r="F174" t="s">
        <v>41</v>
      </c>
      <c r="G174" s="21" t="str">
        <f t="shared" si="23"/>
        <v>8.30am</v>
      </c>
      <c r="H174" s="21" t="str">
        <f t="shared" si="18"/>
        <v>8.30</v>
      </c>
      <c r="I174" t="s">
        <v>12</v>
      </c>
      <c r="J174" s="23" t="str" cm="1">
        <f t="array" ref="J174">_xlfn.IFS(LEFT($I174,5) = "Later", TRIM(RIGHT($I174, 7)),LEFT($I174,5) = "Befor", TRIM(RIGHT($I174, 7)), TRUE, TRIM(LEFT($I174,7)))</f>
        <v>4.30pm</v>
      </c>
      <c r="K174" s="21">
        <f t="shared" si="19"/>
        <v>16.3</v>
      </c>
      <c r="L174" s="21">
        <f t="shared" si="21"/>
        <v>8</v>
      </c>
      <c r="M174" s="21">
        <f t="shared" si="24"/>
        <v>24</v>
      </c>
      <c r="N174" t="s">
        <v>36</v>
      </c>
      <c r="O174" s="13">
        <v>4.5999999999999996</v>
      </c>
      <c r="P174" s="15">
        <v>7.4013999999999998</v>
      </c>
      <c r="Q174" s="17">
        <f t="shared" si="25"/>
        <v>7.4029824</v>
      </c>
      <c r="R174" s="17">
        <f t="shared" si="26"/>
        <v>14.8059648</v>
      </c>
      <c r="S174" t="s">
        <v>30</v>
      </c>
      <c r="T174" t="s">
        <v>31</v>
      </c>
      <c r="U174" t="s">
        <v>25</v>
      </c>
      <c r="V174" t="s">
        <v>17</v>
      </c>
    </row>
    <row r="175" spans="1:22">
      <c r="A175" t="s">
        <v>58</v>
      </c>
      <c r="B175" s="19">
        <f t="shared" si="20"/>
        <v>0</v>
      </c>
      <c r="C175" s="19">
        <f t="shared" si="22"/>
        <v>0</v>
      </c>
      <c r="D175" t="s">
        <v>9</v>
      </c>
      <c r="E175" t="s">
        <v>10</v>
      </c>
      <c r="F175" t="s">
        <v>27</v>
      </c>
      <c r="G175" s="21" t="str">
        <f t="shared" si="23"/>
        <v>8.00am</v>
      </c>
      <c r="H175" s="21" t="str">
        <f t="shared" ref="H175:H238" si="27">IFERROR((LEFT(G175, SEARCH("a", G175)-1)),0)</f>
        <v>8.00</v>
      </c>
      <c r="I175" t="s">
        <v>64</v>
      </c>
      <c r="J175" s="23" t="str" cm="1">
        <f t="array" ref="J175">_xlfn.IFS(LEFT($I175,5) = "Later", TRIM(RIGHT($I175, 7)),LEFT($I175,5) = "Befor", TRIM(RIGHT($I175, 7)), TRUE, TRIM(LEFT($I175,7)))</f>
        <v>3.30pm</v>
      </c>
      <c r="K175" s="21">
        <f t="shared" ref="K175:K238" si="28">IFERROR((LEFT(J175, SEARCH("p", J175)-1)+12),0)</f>
        <v>15.3</v>
      </c>
      <c r="L175" s="21">
        <f t="shared" si="21"/>
        <v>7.3000000000000007</v>
      </c>
      <c r="M175" s="21">
        <f t="shared" si="24"/>
        <v>0</v>
      </c>
      <c r="N175" t="s">
        <v>66</v>
      </c>
      <c r="O175" s="13">
        <v>176</v>
      </c>
      <c r="P175" s="15">
        <v>283.18399999999997</v>
      </c>
      <c r="Q175" s="17">
        <f t="shared" si="25"/>
        <v>283.24454400000002</v>
      </c>
      <c r="R175" s="17">
        <f t="shared" si="26"/>
        <v>566.48908800000004</v>
      </c>
      <c r="S175" t="s">
        <v>30</v>
      </c>
      <c r="T175" t="s">
        <v>31</v>
      </c>
      <c r="U175" t="s">
        <v>25</v>
      </c>
      <c r="V175" t="s">
        <v>17</v>
      </c>
    </row>
    <row r="176" spans="1:22" hidden="1">
      <c r="A176" t="s">
        <v>18</v>
      </c>
      <c r="B176" s="19">
        <f t="shared" si="20"/>
        <v>4</v>
      </c>
      <c r="C176" s="19">
        <f t="shared" si="22"/>
        <v>176</v>
      </c>
      <c r="D176" t="s">
        <v>9</v>
      </c>
      <c r="E176" t="s">
        <v>65</v>
      </c>
      <c r="F176" t="s">
        <v>41</v>
      </c>
      <c r="G176" s="21" t="str">
        <f t="shared" si="23"/>
        <v>8.30am</v>
      </c>
      <c r="H176" s="21" t="str">
        <f t="shared" si="27"/>
        <v>8.30</v>
      </c>
      <c r="I176" t="s">
        <v>28</v>
      </c>
      <c r="J176" s="23" t="str" cm="1">
        <f t="array" ref="J176">_xlfn.IFS(LEFT($I176,5) = "Later", TRIM(RIGHT($I176, 7)),LEFT($I176,5) = "Befor", TRIM(RIGHT($I176, 7)), TRUE, TRIM(LEFT($I176,7)))</f>
        <v>3.30pm</v>
      </c>
      <c r="K176" s="21">
        <f t="shared" si="28"/>
        <v>15.3</v>
      </c>
      <c r="L176" s="21">
        <f t="shared" si="21"/>
        <v>7</v>
      </c>
      <c r="M176" s="21">
        <f t="shared" si="24"/>
        <v>28</v>
      </c>
      <c r="N176" t="s">
        <v>36</v>
      </c>
      <c r="O176" s="13">
        <v>1.3</v>
      </c>
      <c r="P176" s="15">
        <v>2.0916999999999999</v>
      </c>
      <c r="Q176" s="17">
        <f t="shared" si="25"/>
        <v>2.0921472000000003</v>
      </c>
      <c r="R176" s="17">
        <f t="shared" si="26"/>
        <v>4.1842944000000006</v>
      </c>
      <c r="S176" t="s">
        <v>23</v>
      </c>
      <c r="T176" t="s">
        <v>38</v>
      </c>
      <c r="U176" t="s">
        <v>25</v>
      </c>
      <c r="V176" t="s">
        <v>17</v>
      </c>
    </row>
    <row r="177" spans="1:22" hidden="1">
      <c r="A177" t="s">
        <v>26</v>
      </c>
      <c r="B177" s="19">
        <f t="shared" si="20"/>
        <v>3</v>
      </c>
      <c r="C177" s="19">
        <f t="shared" si="22"/>
        <v>132</v>
      </c>
      <c r="D177" t="s">
        <v>51</v>
      </c>
      <c r="E177" t="s">
        <v>8</v>
      </c>
      <c r="F177" t="s">
        <v>11</v>
      </c>
      <c r="G177" s="21" t="str">
        <f t="shared" si="23"/>
        <v>9.00am</v>
      </c>
      <c r="H177" s="21" t="str">
        <f t="shared" si="27"/>
        <v>9.00</v>
      </c>
      <c r="I177" t="s">
        <v>12</v>
      </c>
      <c r="J177" s="23" t="str" cm="1">
        <f t="array" ref="J177">_xlfn.IFS(LEFT($I177,5) = "Later", TRIM(RIGHT($I177, 7)),LEFT($I177,5) = "Befor", TRIM(RIGHT($I177, 7)), TRUE, TRIM(LEFT($I177,7)))</f>
        <v>4.30pm</v>
      </c>
      <c r="K177" s="21">
        <f t="shared" si="28"/>
        <v>16.3</v>
      </c>
      <c r="L177" s="21">
        <f t="shared" si="21"/>
        <v>7.3000000000000007</v>
      </c>
      <c r="M177" s="21">
        <f t="shared" si="24"/>
        <v>21.900000000000002</v>
      </c>
      <c r="N177" t="s">
        <v>44</v>
      </c>
      <c r="O177" s="13">
        <v>1</v>
      </c>
      <c r="P177" s="15">
        <v>1.609</v>
      </c>
      <c r="Q177" s="17">
        <f t="shared" si="25"/>
        <v>1.6093440000000001</v>
      </c>
      <c r="R177" s="17">
        <f t="shared" si="26"/>
        <v>3.2186880000000002</v>
      </c>
      <c r="S177" t="s">
        <v>23</v>
      </c>
      <c r="T177" t="s">
        <v>42</v>
      </c>
      <c r="U177" t="s">
        <v>16</v>
      </c>
      <c r="V177" t="s">
        <v>43</v>
      </c>
    </row>
    <row r="178" spans="1:22" hidden="1">
      <c r="A178" t="s">
        <v>39</v>
      </c>
      <c r="B178" s="19">
        <f t="shared" si="20"/>
        <v>2</v>
      </c>
      <c r="C178" s="19">
        <f t="shared" si="22"/>
        <v>88</v>
      </c>
      <c r="D178" t="s">
        <v>51</v>
      </c>
      <c r="E178" t="s">
        <v>8</v>
      </c>
      <c r="F178" t="s">
        <v>27</v>
      </c>
      <c r="G178" s="21" t="str">
        <f t="shared" si="23"/>
        <v>8.00am</v>
      </c>
      <c r="H178" s="21" t="str">
        <f t="shared" si="27"/>
        <v>8.00</v>
      </c>
      <c r="I178" t="s">
        <v>12</v>
      </c>
      <c r="J178" s="23" t="str" cm="1">
        <f t="array" ref="J178">_xlfn.IFS(LEFT($I178,5) = "Later", TRIM(RIGHT($I178, 7)),LEFT($I178,5) = "Befor", TRIM(RIGHT($I178, 7)), TRUE, TRIM(LEFT($I178,7)))</f>
        <v>4.30pm</v>
      </c>
      <c r="K178" s="21">
        <f t="shared" si="28"/>
        <v>16.3</v>
      </c>
      <c r="L178" s="21">
        <f t="shared" si="21"/>
        <v>8.3000000000000007</v>
      </c>
      <c r="M178" s="21">
        <f t="shared" si="24"/>
        <v>16.600000000000001</v>
      </c>
      <c r="N178" t="s">
        <v>44</v>
      </c>
      <c r="O178" s="13">
        <v>3</v>
      </c>
      <c r="P178" s="15">
        <v>4.827</v>
      </c>
      <c r="Q178" s="17">
        <f t="shared" si="25"/>
        <v>4.8280320000000003</v>
      </c>
      <c r="R178" s="17">
        <f t="shared" si="26"/>
        <v>9.6560640000000006</v>
      </c>
      <c r="S178" t="s">
        <v>37</v>
      </c>
      <c r="T178" t="s">
        <v>42</v>
      </c>
      <c r="U178" t="s">
        <v>25</v>
      </c>
      <c r="V178" t="s">
        <v>43</v>
      </c>
    </row>
    <row r="179" spans="1:22" hidden="1">
      <c r="A179" t="s">
        <v>7</v>
      </c>
      <c r="B179" s="19">
        <f t="shared" si="20"/>
        <v>1</v>
      </c>
      <c r="C179" s="19">
        <f t="shared" si="22"/>
        <v>44</v>
      </c>
      <c r="D179" t="s">
        <v>9</v>
      </c>
      <c r="E179" t="s">
        <v>50</v>
      </c>
      <c r="F179" t="s">
        <v>27</v>
      </c>
      <c r="G179" s="21" t="str">
        <f t="shared" si="23"/>
        <v>8.00am</v>
      </c>
      <c r="H179" s="21" t="str">
        <f t="shared" si="27"/>
        <v>8.00</v>
      </c>
      <c r="I179" t="s">
        <v>64</v>
      </c>
      <c r="J179" s="23" t="str" cm="1">
        <f t="array" ref="J179">_xlfn.IFS(LEFT($I179,5) = "Later", TRIM(RIGHT($I179, 7)),LEFT($I179,5) = "Befor", TRIM(RIGHT($I179, 7)), TRUE, TRIM(LEFT($I179,7)))</f>
        <v>3.30pm</v>
      </c>
      <c r="K179" s="21">
        <f t="shared" si="28"/>
        <v>15.3</v>
      </c>
      <c r="L179" s="21">
        <f t="shared" si="21"/>
        <v>7.3000000000000007</v>
      </c>
      <c r="M179" s="21">
        <f t="shared" si="24"/>
        <v>7.3000000000000007</v>
      </c>
      <c r="N179" t="s">
        <v>13</v>
      </c>
      <c r="O179" s="13">
        <v>25</v>
      </c>
      <c r="P179" s="15">
        <v>40.225000000000001</v>
      </c>
      <c r="Q179" s="17">
        <f t="shared" si="25"/>
        <v>40.233600000000003</v>
      </c>
      <c r="R179" s="17">
        <f t="shared" si="26"/>
        <v>80.467200000000005</v>
      </c>
      <c r="S179" t="s">
        <v>30</v>
      </c>
      <c r="T179" t="s">
        <v>38</v>
      </c>
      <c r="U179" t="s">
        <v>25</v>
      </c>
      <c r="V179" t="s">
        <v>17</v>
      </c>
    </row>
    <row r="180" spans="1:22" hidden="1">
      <c r="A180" t="s">
        <v>18</v>
      </c>
      <c r="B180" s="19">
        <f t="shared" si="20"/>
        <v>4</v>
      </c>
      <c r="C180" s="19">
        <f t="shared" si="22"/>
        <v>176</v>
      </c>
      <c r="D180" t="s">
        <v>9</v>
      </c>
      <c r="E180" t="s">
        <v>84</v>
      </c>
      <c r="F180" t="s">
        <v>41</v>
      </c>
      <c r="G180" s="21" t="str">
        <f t="shared" si="23"/>
        <v>8.30am</v>
      </c>
      <c r="H180" s="21" t="str">
        <f t="shared" si="27"/>
        <v>8.30</v>
      </c>
      <c r="I180" t="s">
        <v>12</v>
      </c>
      <c r="J180" s="23" t="str" cm="1">
        <f t="array" ref="J180">_xlfn.IFS(LEFT($I180,5) = "Later", TRIM(RIGHT($I180, 7)),LEFT($I180,5) = "Befor", TRIM(RIGHT($I180, 7)), TRUE, TRIM(LEFT($I180,7)))</f>
        <v>4.30pm</v>
      </c>
      <c r="K180" s="21">
        <f t="shared" si="28"/>
        <v>16.3</v>
      </c>
      <c r="L180" s="21">
        <f t="shared" si="21"/>
        <v>8</v>
      </c>
      <c r="M180" s="21">
        <f t="shared" si="24"/>
        <v>32</v>
      </c>
      <c r="N180" t="s">
        <v>13</v>
      </c>
      <c r="O180" s="13">
        <v>7</v>
      </c>
      <c r="P180" s="15">
        <v>11.263</v>
      </c>
      <c r="Q180" s="17">
        <f t="shared" si="25"/>
        <v>11.265408000000001</v>
      </c>
      <c r="R180" s="17">
        <f t="shared" si="26"/>
        <v>22.530816000000002</v>
      </c>
      <c r="S180" t="s">
        <v>14</v>
      </c>
      <c r="T180" t="s">
        <v>15</v>
      </c>
      <c r="U180" t="s">
        <v>16</v>
      </c>
      <c r="V180" t="s">
        <v>17</v>
      </c>
    </row>
    <row r="181" spans="1:22" hidden="1">
      <c r="A181" t="s">
        <v>39</v>
      </c>
      <c r="B181" s="19">
        <f t="shared" si="20"/>
        <v>2</v>
      </c>
      <c r="C181" s="19">
        <f t="shared" si="22"/>
        <v>88</v>
      </c>
      <c r="D181" t="s">
        <v>51</v>
      </c>
      <c r="E181" t="s">
        <v>8</v>
      </c>
      <c r="F181" t="s">
        <v>41</v>
      </c>
      <c r="G181" s="21" t="str">
        <f t="shared" si="23"/>
        <v>8.30am</v>
      </c>
      <c r="H181" s="21" t="str">
        <f t="shared" si="27"/>
        <v>8.30</v>
      </c>
      <c r="I181" t="s">
        <v>21</v>
      </c>
      <c r="J181" s="23" t="str" cm="1">
        <f t="array" ref="J181">_xlfn.IFS(LEFT($I181,5) = "Later", TRIM(RIGHT($I181, 7)),LEFT($I181,5) = "Befor", TRIM(RIGHT($I181, 7)), TRUE, TRIM(LEFT($I181,7)))</f>
        <v>5.00pm</v>
      </c>
      <c r="K181" s="21">
        <f t="shared" si="28"/>
        <v>17</v>
      </c>
      <c r="L181" s="21">
        <f t="shared" si="21"/>
        <v>8.6999999999999993</v>
      </c>
      <c r="M181" s="21">
        <f t="shared" si="24"/>
        <v>17.399999999999999</v>
      </c>
      <c r="N181" t="s">
        <v>22</v>
      </c>
      <c r="O181" s="13">
        <v>12</v>
      </c>
      <c r="P181" s="15">
        <v>19.308</v>
      </c>
      <c r="Q181" s="17">
        <f t="shared" si="25"/>
        <v>19.312128000000001</v>
      </c>
      <c r="R181" s="17">
        <f t="shared" si="26"/>
        <v>38.624256000000003</v>
      </c>
      <c r="S181" t="s">
        <v>30</v>
      </c>
      <c r="T181" t="s">
        <v>15</v>
      </c>
      <c r="U181" t="s">
        <v>25</v>
      </c>
      <c r="V181" t="s">
        <v>43</v>
      </c>
    </row>
    <row r="182" spans="1:22" hidden="1">
      <c r="A182" t="s">
        <v>32</v>
      </c>
      <c r="B182" s="19">
        <f t="shared" si="20"/>
        <v>5</v>
      </c>
      <c r="C182" s="19">
        <f t="shared" si="22"/>
        <v>220</v>
      </c>
      <c r="D182" t="s">
        <v>9</v>
      </c>
      <c r="E182" t="s">
        <v>10</v>
      </c>
      <c r="F182" t="s">
        <v>11</v>
      </c>
      <c r="G182" s="21" t="str">
        <f t="shared" si="23"/>
        <v>9.00am</v>
      </c>
      <c r="H182" s="21" t="str">
        <f t="shared" si="27"/>
        <v>9.00</v>
      </c>
      <c r="I182" t="s">
        <v>21</v>
      </c>
      <c r="J182" s="23" t="str" cm="1">
        <f t="array" ref="J182">_xlfn.IFS(LEFT($I182,5) = "Later", TRIM(RIGHT($I182, 7)),LEFT($I182,5) = "Befor", TRIM(RIGHT($I182, 7)), TRUE, TRIM(LEFT($I182,7)))</f>
        <v>5.00pm</v>
      </c>
      <c r="K182" s="21">
        <f t="shared" si="28"/>
        <v>17</v>
      </c>
      <c r="L182" s="21">
        <f t="shared" si="21"/>
        <v>8</v>
      </c>
      <c r="M182" s="21">
        <f t="shared" si="24"/>
        <v>40</v>
      </c>
      <c r="N182" t="s">
        <v>22</v>
      </c>
      <c r="O182" s="13">
        <v>2</v>
      </c>
      <c r="P182" s="15">
        <v>3.218</v>
      </c>
      <c r="Q182" s="17">
        <f t="shared" si="25"/>
        <v>3.2186880000000002</v>
      </c>
      <c r="R182" s="17">
        <f t="shared" si="26"/>
        <v>6.4373760000000004</v>
      </c>
      <c r="S182" t="s">
        <v>23</v>
      </c>
      <c r="T182" t="s">
        <v>31</v>
      </c>
      <c r="U182" t="s">
        <v>25</v>
      </c>
      <c r="V182" t="s">
        <v>17</v>
      </c>
    </row>
    <row r="183" spans="1:22" hidden="1">
      <c r="A183" t="s">
        <v>26</v>
      </c>
      <c r="B183" s="19">
        <f t="shared" si="20"/>
        <v>3</v>
      </c>
      <c r="C183" s="19">
        <f t="shared" si="22"/>
        <v>132</v>
      </c>
      <c r="D183" t="s">
        <v>9</v>
      </c>
      <c r="E183" t="s">
        <v>79</v>
      </c>
      <c r="F183" t="s">
        <v>27</v>
      </c>
      <c r="G183" s="21" t="str">
        <f t="shared" si="23"/>
        <v>8.00am</v>
      </c>
      <c r="H183" s="21" t="str">
        <f t="shared" si="27"/>
        <v>8.00</v>
      </c>
      <c r="I183" t="s">
        <v>28</v>
      </c>
      <c r="J183" s="23" t="str" cm="1">
        <f t="array" ref="J183">_xlfn.IFS(LEFT($I183,5) = "Later", TRIM(RIGHT($I183, 7)),LEFT($I183,5) = "Befor", TRIM(RIGHT($I183, 7)), TRUE, TRIM(LEFT($I183,7)))</f>
        <v>3.30pm</v>
      </c>
      <c r="K183" s="21">
        <f t="shared" si="28"/>
        <v>15.3</v>
      </c>
      <c r="L183" s="21">
        <f t="shared" si="21"/>
        <v>7.3000000000000007</v>
      </c>
      <c r="M183" s="21">
        <f t="shared" si="24"/>
        <v>21.900000000000002</v>
      </c>
      <c r="N183" t="s">
        <v>13</v>
      </c>
      <c r="O183" s="13">
        <v>16</v>
      </c>
      <c r="P183" s="15">
        <v>25.744</v>
      </c>
      <c r="Q183" s="17">
        <f t="shared" si="25"/>
        <v>25.749504000000002</v>
      </c>
      <c r="R183" s="17">
        <f t="shared" si="26"/>
        <v>51.499008000000003</v>
      </c>
      <c r="S183" t="s">
        <v>30</v>
      </c>
      <c r="T183" t="s">
        <v>31</v>
      </c>
      <c r="U183" t="s">
        <v>25</v>
      </c>
      <c r="V183" t="s">
        <v>17</v>
      </c>
    </row>
    <row r="184" spans="1:22" hidden="1">
      <c r="A184" t="s">
        <v>39</v>
      </c>
      <c r="B184" s="19">
        <f t="shared" si="20"/>
        <v>2</v>
      </c>
      <c r="C184" s="19">
        <f t="shared" si="22"/>
        <v>88</v>
      </c>
      <c r="D184" t="s">
        <v>9</v>
      </c>
      <c r="E184" t="s">
        <v>70</v>
      </c>
      <c r="F184" t="s">
        <v>27</v>
      </c>
      <c r="G184" s="21" t="str">
        <f t="shared" si="23"/>
        <v>8.00am</v>
      </c>
      <c r="H184" s="21" t="str">
        <f t="shared" si="27"/>
        <v>8.00</v>
      </c>
      <c r="I184" t="s">
        <v>12</v>
      </c>
      <c r="J184" s="23" t="str" cm="1">
        <f t="array" ref="J184">_xlfn.IFS(LEFT($I184,5) = "Later", TRIM(RIGHT($I184, 7)),LEFT($I184,5) = "Befor", TRIM(RIGHT($I184, 7)), TRUE, TRIM(LEFT($I184,7)))</f>
        <v>4.30pm</v>
      </c>
      <c r="K184" s="21">
        <f t="shared" si="28"/>
        <v>16.3</v>
      </c>
      <c r="L184" s="21">
        <f t="shared" si="21"/>
        <v>8.3000000000000007</v>
      </c>
      <c r="M184" s="21">
        <f t="shared" si="24"/>
        <v>16.600000000000001</v>
      </c>
      <c r="N184" t="s">
        <v>22</v>
      </c>
      <c r="O184" s="13">
        <v>2.5</v>
      </c>
      <c r="P184" s="15">
        <v>4.0225</v>
      </c>
      <c r="Q184" s="17">
        <f t="shared" si="25"/>
        <v>4.0233600000000003</v>
      </c>
      <c r="R184" s="17">
        <f t="shared" si="26"/>
        <v>8.0467200000000005</v>
      </c>
      <c r="S184" t="s">
        <v>49</v>
      </c>
      <c r="T184" t="s">
        <v>42</v>
      </c>
      <c r="U184" t="s">
        <v>25</v>
      </c>
      <c r="V184" t="s">
        <v>17</v>
      </c>
    </row>
    <row r="185" spans="1:22" hidden="1">
      <c r="A185" t="s">
        <v>7</v>
      </c>
      <c r="B185" s="19">
        <f t="shared" si="20"/>
        <v>1</v>
      </c>
      <c r="C185" s="19">
        <f t="shared" si="22"/>
        <v>44</v>
      </c>
      <c r="D185" t="s">
        <v>9</v>
      </c>
      <c r="E185" t="s">
        <v>10</v>
      </c>
      <c r="F185" t="s">
        <v>41</v>
      </c>
      <c r="G185" s="21" t="str">
        <f t="shared" si="23"/>
        <v>8.30am</v>
      </c>
      <c r="H185" s="21" t="str">
        <f t="shared" si="27"/>
        <v>8.30</v>
      </c>
      <c r="I185" t="s">
        <v>28</v>
      </c>
      <c r="J185" s="23" t="str" cm="1">
        <f t="array" ref="J185">_xlfn.IFS(LEFT($I185,5) = "Later", TRIM(RIGHT($I185, 7)),LEFT($I185,5) = "Befor", TRIM(RIGHT($I185, 7)), TRUE, TRIM(LEFT($I185,7)))</f>
        <v>3.30pm</v>
      </c>
      <c r="K185" s="21">
        <f t="shared" si="28"/>
        <v>15.3</v>
      </c>
      <c r="L185" s="21">
        <f t="shared" si="21"/>
        <v>7</v>
      </c>
      <c r="M185" s="21">
        <f t="shared" si="24"/>
        <v>7</v>
      </c>
      <c r="N185" t="s">
        <v>29</v>
      </c>
      <c r="O185" s="13">
        <v>20</v>
      </c>
      <c r="P185" s="15">
        <v>32.18</v>
      </c>
      <c r="Q185" s="17">
        <f t="shared" si="25"/>
        <v>32.186880000000002</v>
      </c>
      <c r="R185" s="17">
        <f t="shared" si="26"/>
        <v>64.373760000000004</v>
      </c>
      <c r="S185" t="s">
        <v>49</v>
      </c>
      <c r="T185" t="s">
        <v>15</v>
      </c>
      <c r="U185" t="s">
        <v>25</v>
      </c>
      <c r="V185" t="s">
        <v>17</v>
      </c>
    </row>
    <row r="186" spans="1:22" hidden="1">
      <c r="A186" t="s">
        <v>39</v>
      </c>
      <c r="B186" s="19">
        <f t="shared" si="20"/>
        <v>2</v>
      </c>
      <c r="C186" s="19">
        <f t="shared" si="22"/>
        <v>88</v>
      </c>
      <c r="D186" t="s">
        <v>9</v>
      </c>
      <c r="E186" t="s">
        <v>10</v>
      </c>
      <c r="F186" t="s">
        <v>41</v>
      </c>
      <c r="G186" s="21" t="str">
        <f t="shared" si="23"/>
        <v>8.30am</v>
      </c>
      <c r="H186" s="21" t="str">
        <f t="shared" si="27"/>
        <v>8.30</v>
      </c>
      <c r="I186" t="s">
        <v>35</v>
      </c>
      <c r="J186" s="23" t="str" cm="1">
        <f t="array" ref="J186">_xlfn.IFS(LEFT($I186,5) = "Later", TRIM(RIGHT($I186, 7)),LEFT($I186,5) = "Befor", TRIM(RIGHT($I186, 7)), TRUE, TRIM(LEFT($I186,7)))</f>
        <v>5.30pm</v>
      </c>
      <c r="K186" s="21">
        <f t="shared" si="28"/>
        <v>17.3</v>
      </c>
      <c r="L186" s="21">
        <f t="shared" si="21"/>
        <v>9</v>
      </c>
      <c r="M186" s="21">
        <f t="shared" si="24"/>
        <v>18</v>
      </c>
      <c r="N186" t="s">
        <v>29</v>
      </c>
      <c r="O186" s="13">
        <v>17</v>
      </c>
      <c r="P186" s="15">
        <v>27.353000000000002</v>
      </c>
      <c r="Q186" s="17">
        <f t="shared" si="25"/>
        <v>27.358848000000002</v>
      </c>
      <c r="R186" s="17">
        <f t="shared" si="26"/>
        <v>54.717696000000004</v>
      </c>
      <c r="S186" t="s">
        <v>52</v>
      </c>
      <c r="T186" t="s">
        <v>15</v>
      </c>
      <c r="U186" t="s">
        <v>25</v>
      </c>
      <c r="V186" t="s">
        <v>17</v>
      </c>
    </row>
    <row r="187" spans="1:22" hidden="1">
      <c r="A187" t="s">
        <v>39</v>
      </c>
      <c r="B187" s="19">
        <f t="shared" si="20"/>
        <v>2</v>
      </c>
      <c r="C187" s="19">
        <f t="shared" si="22"/>
        <v>88</v>
      </c>
      <c r="D187" t="s">
        <v>9</v>
      </c>
      <c r="E187" t="s">
        <v>48</v>
      </c>
      <c r="F187" t="s">
        <v>27</v>
      </c>
      <c r="G187" s="21" t="str">
        <f t="shared" si="23"/>
        <v>8.00am</v>
      </c>
      <c r="H187" s="21" t="str">
        <f t="shared" si="27"/>
        <v>8.00</v>
      </c>
      <c r="I187" t="s">
        <v>28</v>
      </c>
      <c r="J187" s="23" t="str" cm="1">
        <f t="array" ref="J187">_xlfn.IFS(LEFT($I187,5) = "Later", TRIM(RIGHT($I187, 7)),LEFT($I187,5) = "Befor", TRIM(RIGHT($I187, 7)), TRUE, TRIM(LEFT($I187,7)))</f>
        <v>3.30pm</v>
      </c>
      <c r="K187" s="21">
        <f t="shared" si="28"/>
        <v>15.3</v>
      </c>
      <c r="L187" s="21">
        <f t="shared" si="21"/>
        <v>7.3000000000000007</v>
      </c>
      <c r="M187" s="21">
        <f t="shared" si="24"/>
        <v>14.600000000000001</v>
      </c>
      <c r="N187" t="s">
        <v>13</v>
      </c>
      <c r="O187" s="13">
        <v>13</v>
      </c>
      <c r="P187" s="15">
        <v>20.917000000000002</v>
      </c>
      <c r="Q187" s="17">
        <f t="shared" si="25"/>
        <v>20.921472000000001</v>
      </c>
      <c r="R187" s="17">
        <f t="shared" si="26"/>
        <v>41.842944000000003</v>
      </c>
      <c r="S187" t="s">
        <v>30</v>
      </c>
      <c r="T187" t="s">
        <v>42</v>
      </c>
      <c r="U187" t="s">
        <v>25</v>
      </c>
      <c r="V187" t="s">
        <v>17</v>
      </c>
    </row>
    <row r="188" spans="1:22" hidden="1">
      <c r="A188" t="s">
        <v>18</v>
      </c>
      <c r="B188" s="19">
        <f t="shared" si="20"/>
        <v>4</v>
      </c>
      <c r="C188" s="19">
        <f t="shared" si="22"/>
        <v>176</v>
      </c>
      <c r="D188" t="s">
        <v>9</v>
      </c>
      <c r="E188" t="s">
        <v>50</v>
      </c>
      <c r="F188" t="s">
        <v>11</v>
      </c>
      <c r="G188" s="21" t="str">
        <f t="shared" si="23"/>
        <v>9.00am</v>
      </c>
      <c r="H188" s="21" t="str">
        <f t="shared" si="27"/>
        <v>9.00</v>
      </c>
      <c r="I188" t="s">
        <v>12</v>
      </c>
      <c r="J188" s="23" t="str" cm="1">
        <f t="array" ref="J188">_xlfn.IFS(LEFT($I188,5) = "Later", TRIM(RIGHT($I188, 7)),LEFT($I188,5) = "Befor", TRIM(RIGHT($I188, 7)), TRUE, TRIM(LEFT($I188,7)))</f>
        <v>4.30pm</v>
      </c>
      <c r="K188" s="21">
        <f t="shared" si="28"/>
        <v>16.3</v>
      </c>
      <c r="L188" s="21">
        <f t="shared" si="21"/>
        <v>7.3000000000000007</v>
      </c>
      <c r="M188" s="21">
        <f t="shared" si="24"/>
        <v>29.200000000000003</v>
      </c>
      <c r="N188" t="s">
        <v>22</v>
      </c>
      <c r="O188" s="13">
        <v>1.1000000000000001</v>
      </c>
      <c r="P188" s="15">
        <v>1.7699</v>
      </c>
      <c r="Q188" s="17">
        <f t="shared" si="25"/>
        <v>1.7702784000000003</v>
      </c>
      <c r="R188" s="17">
        <f t="shared" si="26"/>
        <v>3.5405568000000005</v>
      </c>
      <c r="S188" t="s">
        <v>23</v>
      </c>
      <c r="T188" t="s">
        <v>31</v>
      </c>
      <c r="U188" t="s">
        <v>25</v>
      </c>
      <c r="V188" t="s">
        <v>17</v>
      </c>
    </row>
    <row r="189" spans="1:22" hidden="1">
      <c r="A189" t="s">
        <v>32</v>
      </c>
      <c r="B189" s="19">
        <f t="shared" si="20"/>
        <v>5</v>
      </c>
      <c r="C189" s="19">
        <f t="shared" si="22"/>
        <v>220</v>
      </c>
      <c r="D189" t="s">
        <v>51</v>
      </c>
      <c r="E189" t="s">
        <v>8</v>
      </c>
      <c r="F189" t="s">
        <v>41</v>
      </c>
      <c r="G189" s="21" t="str">
        <f t="shared" si="23"/>
        <v>8.30am</v>
      </c>
      <c r="H189" s="21" t="str">
        <f t="shared" si="27"/>
        <v>8.30</v>
      </c>
      <c r="I189" t="s">
        <v>21</v>
      </c>
      <c r="J189" s="23" t="str" cm="1">
        <f t="array" ref="J189">_xlfn.IFS(LEFT($I189,5) = "Later", TRIM(RIGHT($I189, 7)),LEFT($I189,5) = "Befor", TRIM(RIGHT($I189, 7)), TRUE, TRIM(LEFT($I189,7)))</f>
        <v>5.00pm</v>
      </c>
      <c r="K189" s="21">
        <f t="shared" si="28"/>
        <v>17</v>
      </c>
      <c r="L189" s="21">
        <f t="shared" si="21"/>
        <v>8.6999999999999993</v>
      </c>
      <c r="M189" s="21">
        <f t="shared" si="24"/>
        <v>43.5</v>
      </c>
      <c r="N189" t="s">
        <v>44</v>
      </c>
      <c r="O189" s="13">
        <v>0.8</v>
      </c>
      <c r="P189" s="15">
        <v>1.2872000000000001</v>
      </c>
      <c r="Q189" s="17">
        <f t="shared" si="25"/>
        <v>1.2874752000000003</v>
      </c>
      <c r="R189" s="17">
        <f t="shared" si="26"/>
        <v>2.5749504000000005</v>
      </c>
      <c r="S189" t="s">
        <v>23</v>
      </c>
      <c r="T189" t="s">
        <v>38</v>
      </c>
      <c r="U189" t="s">
        <v>25</v>
      </c>
      <c r="V189" t="s">
        <v>17</v>
      </c>
    </row>
    <row r="190" spans="1:22" hidden="1">
      <c r="A190" t="s">
        <v>39</v>
      </c>
      <c r="B190" s="19">
        <f t="shared" si="20"/>
        <v>2</v>
      </c>
      <c r="C190" s="19">
        <f t="shared" si="22"/>
        <v>88</v>
      </c>
      <c r="D190" t="s">
        <v>9</v>
      </c>
      <c r="E190" t="s">
        <v>65</v>
      </c>
      <c r="F190" t="s">
        <v>11</v>
      </c>
      <c r="G190" s="21" t="str">
        <f t="shared" si="23"/>
        <v>9.00am</v>
      </c>
      <c r="H190" s="21" t="str">
        <f t="shared" si="27"/>
        <v>9.00</v>
      </c>
      <c r="I190" t="s">
        <v>21</v>
      </c>
      <c r="J190" s="23" t="str" cm="1">
        <f t="array" ref="J190">_xlfn.IFS(LEFT($I190,5) = "Later", TRIM(RIGHT($I190, 7)),LEFT($I190,5) = "Befor", TRIM(RIGHT($I190, 7)), TRUE, TRIM(LEFT($I190,7)))</f>
        <v>5.00pm</v>
      </c>
      <c r="K190" s="21">
        <f t="shared" si="28"/>
        <v>17</v>
      </c>
      <c r="L190" s="21">
        <f t="shared" si="21"/>
        <v>8</v>
      </c>
      <c r="M190" s="21">
        <f t="shared" si="24"/>
        <v>16</v>
      </c>
      <c r="N190" t="s">
        <v>29</v>
      </c>
      <c r="O190" s="13">
        <v>13</v>
      </c>
      <c r="P190" s="15">
        <v>20.917000000000002</v>
      </c>
      <c r="Q190" s="17">
        <f t="shared" si="25"/>
        <v>20.921472000000001</v>
      </c>
      <c r="R190" s="17">
        <f t="shared" si="26"/>
        <v>41.842944000000003</v>
      </c>
      <c r="S190" t="s">
        <v>37</v>
      </c>
      <c r="T190" t="s">
        <v>15</v>
      </c>
      <c r="U190" t="s">
        <v>16</v>
      </c>
      <c r="V190" t="s">
        <v>17</v>
      </c>
    </row>
    <row r="191" spans="1:22" hidden="1">
      <c r="A191" t="s">
        <v>26</v>
      </c>
      <c r="B191" s="19">
        <f t="shared" si="20"/>
        <v>3</v>
      </c>
      <c r="C191" s="19">
        <f t="shared" si="22"/>
        <v>132</v>
      </c>
      <c r="D191" t="s">
        <v>51</v>
      </c>
      <c r="E191" t="s">
        <v>8</v>
      </c>
      <c r="F191" t="s">
        <v>20</v>
      </c>
      <c r="G191" s="21" t="str">
        <f t="shared" si="23"/>
        <v>10.00am</v>
      </c>
      <c r="H191" s="21" t="str">
        <f t="shared" si="27"/>
        <v>10.00</v>
      </c>
      <c r="I191" t="s">
        <v>21</v>
      </c>
      <c r="J191" s="23" t="str" cm="1">
        <f t="array" ref="J191">_xlfn.IFS(LEFT($I191,5) = "Later", TRIM(RIGHT($I191, 7)),LEFT($I191,5) = "Befor", TRIM(RIGHT($I191, 7)), TRUE, TRIM(LEFT($I191,7)))</f>
        <v>5.00pm</v>
      </c>
      <c r="K191" s="21">
        <f t="shared" si="28"/>
        <v>17</v>
      </c>
      <c r="L191" s="21">
        <f t="shared" si="21"/>
        <v>7</v>
      </c>
      <c r="M191" s="21">
        <f t="shared" si="24"/>
        <v>21</v>
      </c>
      <c r="N191" t="s">
        <v>22</v>
      </c>
      <c r="O191" s="13">
        <v>20</v>
      </c>
      <c r="P191" s="15">
        <v>32.18</v>
      </c>
      <c r="Q191" s="17">
        <f t="shared" si="25"/>
        <v>32.186880000000002</v>
      </c>
      <c r="R191" s="17">
        <f t="shared" si="26"/>
        <v>64.373760000000004</v>
      </c>
      <c r="S191" t="s">
        <v>30</v>
      </c>
      <c r="T191" t="s">
        <v>42</v>
      </c>
      <c r="U191" t="s">
        <v>25</v>
      </c>
      <c r="V191" t="s">
        <v>43</v>
      </c>
    </row>
    <row r="192" spans="1:22" hidden="1">
      <c r="A192" t="s">
        <v>32</v>
      </c>
      <c r="B192" s="19">
        <f t="shared" si="20"/>
        <v>5</v>
      </c>
      <c r="C192" s="19">
        <f t="shared" si="22"/>
        <v>220</v>
      </c>
      <c r="D192" t="s">
        <v>51</v>
      </c>
      <c r="E192" t="s">
        <v>8</v>
      </c>
      <c r="F192" t="s">
        <v>11</v>
      </c>
      <c r="G192" s="21" t="str">
        <f t="shared" si="23"/>
        <v>9.00am</v>
      </c>
      <c r="H192" s="21" t="str">
        <f t="shared" si="27"/>
        <v>9.00</v>
      </c>
      <c r="I192" t="s">
        <v>21</v>
      </c>
      <c r="J192" s="23" t="str" cm="1">
        <f t="array" ref="J192">_xlfn.IFS(LEFT($I192,5) = "Later", TRIM(RIGHT($I192, 7)),LEFT($I192,5) = "Befor", TRIM(RIGHT($I192, 7)), TRUE, TRIM(LEFT($I192,7)))</f>
        <v>5.00pm</v>
      </c>
      <c r="K192" s="21">
        <f t="shared" si="28"/>
        <v>17</v>
      </c>
      <c r="L192" s="21">
        <f t="shared" si="21"/>
        <v>8</v>
      </c>
      <c r="M192" s="21">
        <f t="shared" si="24"/>
        <v>40</v>
      </c>
      <c r="N192" t="s">
        <v>44</v>
      </c>
      <c r="O192" s="13">
        <v>0.5</v>
      </c>
      <c r="P192" s="15">
        <v>0.80449999999999999</v>
      </c>
      <c r="Q192" s="17">
        <f t="shared" si="25"/>
        <v>0.80467200000000005</v>
      </c>
      <c r="R192" s="17">
        <f t="shared" si="26"/>
        <v>1.6093440000000001</v>
      </c>
      <c r="S192" t="s">
        <v>23</v>
      </c>
      <c r="T192" t="s">
        <v>24</v>
      </c>
      <c r="U192" t="s">
        <v>25</v>
      </c>
      <c r="V192" t="s">
        <v>43</v>
      </c>
    </row>
    <row r="193" spans="1:22" hidden="1">
      <c r="A193" t="s">
        <v>32</v>
      </c>
      <c r="B193" s="19">
        <f t="shared" si="20"/>
        <v>5</v>
      </c>
      <c r="C193" s="19">
        <f t="shared" si="22"/>
        <v>220</v>
      </c>
      <c r="D193" t="s">
        <v>9</v>
      </c>
      <c r="E193" t="s">
        <v>69</v>
      </c>
      <c r="F193" t="s">
        <v>11</v>
      </c>
      <c r="G193" s="21" t="str">
        <f t="shared" si="23"/>
        <v>9.00am</v>
      </c>
      <c r="H193" s="21" t="str">
        <f t="shared" si="27"/>
        <v>9.00</v>
      </c>
      <c r="I193" t="s">
        <v>12</v>
      </c>
      <c r="J193" s="23" t="str" cm="1">
        <f t="array" ref="J193">_xlfn.IFS(LEFT($I193,5) = "Later", TRIM(RIGHT($I193, 7)),LEFT($I193,5) = "Befor", TRIM(RIGHT($I193, 7)), TRUE, TRIM(LEFT($I193,7)))</f>
        <v>4.30pm</v>
      </c>
      <c r="K193" s="21">
        <f t="shared" si="28"/>
        <v>16.3</v>
      </c>
      <c r="L193" s="21">
        <f t="shared" si="21"/>
        <v>7.3000000000000007</v>
      </c>
      <c r="M193" s="21">
        <f t="shared" si="24"/>
        <v>36.5</v>
      </c>
      <c r="N193" t="s">
        <v>36</v>
      </c>
      <c r="O193" s="13">
        <v>1</v>
      </c>
      <c r="P193" s="15">
        <v>1.609</v>
      </c>
      <c r="Q193" s="17">
        <f t="shared" si="25"/>
        <v>1.6093440000000001</v>
      </c>
      <c r="R193" s="17">
        <f t="shared" si="26"/>
        <v>3.2186880000000002</v>
      </c>
      <c r="S193" t="s">
        <v>23</v>
      </c>
      <c r="T193" t="s">
        <v>31</v>
      </c>
      <c r="U193" t="s">
        <v>25</v>
      </c>
      <c r="V193" t="s">
        <v>17</v>
      </c>
    </row>
    <row r="194" spans="1:22" hidden="1">
      <c r="A194" t="s">
        <v>39</v>
      </c>
      <c r="B194" s="19">
        <f t="shared" ref="B194:B257" si="29">IFERROR((LEFT(A194, SEARCH("%",A194)-1)/100)*5, "N/A")</f>
        <v>2</v>
      </c>
      <c r="C194" s="19">
        <f t="shared" si="22"/>
        <v>88</v>
      </c>
      <c r="D194" t="s">
        <v>9</v>
      </c>
      <c r="E194" t="s">
        <v>71</v>
      </c>
      <c r="F194" t="s">
        <v>41</v>
      </c>
      <c r="G194" s="21" t="str">
        <f t="shared" si="23"/>
        <v>8.30am</v>
      </c>
      <c r="H194" s="21" t="str">
        <f t="shared" si="27"/>
        <v>8.30</v>
      </c>
      <c r="I194" t="s">
        <v>28</v>
      </c>
      <c r="J194" s="23" t="str" cm="1">
        <f t="array" ref="J194">_xlfn.IFS(LEFT($I194,5) = "Later", TRIM(RIGHT($I194, 7)),LEFT($I194,5) = "Befor", TRIM(RIGHT($I194, 7)), TRUE, TRIM(LEFT($I194,7)))</f>
        <v>3.30pm</v>
      </c>
      <c r="K194" s="21">
        <f t="shared" si="28"/>
        <v>15.3</v>
      </c>
      <c r="L194" s="21">
        <f t="shared" ref="L194:L257" si="30">IF(K194-H194&lt;0, 0, K194-H194)</f>
        <v>7</v>
      </c>
      <c r="M194" s="21">
        <f t="shared" si="24"/>
        <v>14</v>
      </c>
      <c r="N194" t="s">
        <v>29</v>
      </c>
      <c r="O194" s="13">
        <v>15</v>
      </c>
      <c r="P194" s="15">
        <v>24.134999999999998</v>
      </c>
      <c r="Q194" s="17">
        <f t="shared" si="25"/>
        <v>24.140160000000002</v>
      </c>
      <c r="R194" s="17">
        <f t="shared" si="26"/>
        <v>48.280320000000003</v>
      </c>
      <c r="S194" t="s">
        <v>30</v>
      </c>
      <c r="T194" t="s">
        <v>31</v>
      </c>
      <c r="U194" t="s">
        <v>25</v>
      </c>
      <c r="V194" t="s">
        <v>17</v>
      </c>
    </row>
    <row r="195" spans="1:22" hidden="1">
      <c r="A195" t="s">
        <v>32</v>
      </c>
      <c r="B195" s="19">
        <f t="shared" si="29"/>
        <v>5</v>
      </c>
      <c r="C195" s="19">
        <f t="shared" ref="C195:C258" si="31">IFERROR(((LEFT(A195, SEARCH("%",A195)-1)/100)*220),0)</f>
        <v>220</v>
      </c>
      <c r="D195" t="s">
        <v>9</v>
      </c>
      <c r="E195" t="s">
        <v>56</v>
      </c>
      <c r="F195" t="s">
        <v>41</v>
      </c>
      <c r="G195" s="21" t="str">
        <f t="shared" ref="G195:G258" si="32">TRIM(RIGHT(F195,7))</f>
        <v>8.30am</v>
      </c>
      <c r="H195" s="21" t="str">
        <f t="shared" si="27"/>
        <v>8.30</v>
      </c>
      <c r="I195" t="s">
        <v>35</v>
      </c>
      <c r="J195" s="23" t="str" cm="1">
        <f t="array" ref="J195">_xlfn.IFS(LEFT($I195,5) = "Later", TRIM(RIGHT($I195, 7)),LEFT($I195,5) = "Befor", TRIM(RIGHT($I195, 7)), TRUE, TRIM(LEFT($I195,7)))</f>
        <v>5.30pm</v>
      </c>
      <c r="K195" s="21">
        <f t="shared" si="28"/>
        <v>17.3</v>
      </c>
      <c r="L195" s="21">
        <f t="shared" si="30"/>
        <v>9</v>
      </c>
      <c r="M195" s="21">
        <f t="shared" ref="M195:M258" si="33">L195*B195</f>
        <v>45</v>
      </c>
      <c r="N195" t="s">
        <v>36</v>
      </c>
      <c r="O195" s="13">
        <v>1.5</v>
      </c>
      <c r="P195" s="15">
        <v>2.4135</v>
      </c>
      <c r="Q195" s="17">
        <f t="shared" ref="Q195:Q258" si="34" xml:space="preserve"> IF(ISBLANK($O195), (IF(ISBLANK($P195), 0, $P195)), IFERROR($O195*1.609344, 0))</f>
        <v>2.4140160000000002</v>
      </c>
      <c r="R195" s="17">
        <f t="shared" ref="R195:R258" si="35">$Q195*2</f>
        <v>4.8280320000000003</v>
      </c>
      <c r="S195" t="s">
        <v>23</v>
      </c>
      <c r="T195" t="s">
        <v>15</v>
      </c>
      <c r="U195" t="s">
        <v>25</v>
      </c>
      <c r="V195" t="s">
        <v>43</v>
      </c>
    </row>
    <row r="196" spans="1:22" hidden="1">
      <c r="A196" t="s">
        <v>39</v>
      </c>
      <c r="B196" s="19">
        <f t="shared" si="29"/>
        <v>2</v>
      </c>
      <c r="C196" s="19">
        <f t="shared" si="31"/>
        <v>88</v>
      </c>
      <c r="D196" t="s">
        <v>9</v>
      </c>
      <c r="E196" t="s">
        <v>67</v>
      </c>
      <c r="F196" t="s">
        <v>20</v>
      </c>
      <c r="G196" s="21" t="str">
        <f t="shared" si="32"/>
        <v>10.00am</v>
      </c>
      <c r="H196" s="21" t="str">
        <f t="shared" si="27"/>
        <v>10.00</v>
      </c>
      <c r="I196" t="s">
        <v>35</v>
      </c>
      <c r="J196" s="23" t="str" cm="1">
        <f t="array" ref="J196">_xlfn.IFS(LEFT($I196,5) = "Later", TRIM(RIGHT($I196, 7)),LEFT($I196,5) = "Befor", TRIM(RIGHT($I196, 7)), TRUE, TRIM(LEFT($I196,7)))</f>
        <v>5.30pm</v>
      </c>
      <c r="K196" s="21">
        <f t="shared" si="28"/>
        <v>17.3</v>
      </c>
      <c r="L196" s="21">
        <f t="shared" si="30"/>
        <v>7.3000000000000007</v>
      </c>
      <c r="M196" s="21">
        <f t="shared" si="33"/>
        <v>14.600000000000001</v>
      </c>
      <c r="N196" t="s">
        <v>36</v>
      </c>
      <c r="O196" s="13">
        <v>1.3</v>
      </c>
      <c r="P196" s="15">
        <v>2.0916999999999999</v>
      </c>
      <c r="Q196" s="17">
        <f t="shared" si="34"/>
        <v>2.0921472000000003</v>
      </c>
      <c r="R196" s="17">
        <f t="shared" si="35"/>
        <v>4.1842944000000006</v>
      </c>
      <c r="S196" t="s">
        <v>23</v>
      </c>
      <c r="T196" t="s">
        <v>31</v>
      </c>
      <c r="U196" t="s">
        <v>25</v>
      </c>
      <c r="V196" t="s">
        <v>17</v>
      </c>
    </row>
    <row r="197" spans="1:22" hidden="1">
      <c r="A197" t="s">
        <v>7</v>
      </c>
      <c r="B197" s="19">
        <f t="shared" si="29"/>
        <v>1</v>
      </c>
      <c r="C197" s="19">
        <f t="shared" si="31"/>
        <v>44</v>
      </c>
      <c r="D197" t="s">
        <v>9</v>
      </c>
      <c r="E197" t="s">
        <v>10</v>
      </c>
      <c r="F197" t="s">
        <v>11</v>
      </c>
      <c r="G197" s="21" t="str">
        <f t="shared" si="32"/>
        <v>9.00am</v>
      </c>
      <c r="H197" s="21" t="str">
        <f t="shared" si="27"/>
        <v>9.00</v>
      </c>
      <c r="I197" t="s">
        <v>28</v>
      </c>
      <c r="J197" s="23" t="str" cm="1">
        <f t="array" ref="J197">_xlfn.IFS(LEFT($I197,5) = "Later", TRIM(RIGHT($I197, 7)),LEFT($I197,5) = "Befor", TRIM(RIGHT($I197, 7)), TRUE, TRIM(LEFT($I197,7)))</f>
        <v>3.30pm</v>
      </c>
      <c r="K197" s="21">
        <f t="shared" si="28"/>
        <v>15.3</v>
      </c>
      <c r="L197" s="21">
        <f t="shared" si="30"/>
        <v>6.3000000000000007</v>
      </c>
      <c r="M197" s="21">
        <f t="shared" si="33"/>
        <v>6.3000000000000007</v>
      </c>
      <c r="N197" t="s">
        <v>36</v>
      </c>
      <c r="O197" s="13">
        <v>2</v>
      </c>
      <c r="P197" s="15">
        <v>3.218</v>
      </c>
      <c r="Q197" s="17">
        <f t="shared" si="34"/>
        <v>3.2186880000000002</v>
      </c>
      <c r="R197" s="17">
        <f t="shared" si="35"/>
        <v>6.4373760000000004</v>
      </c>
      <c r="S197" t="s">
        <v>23</v>
      </c>
      <c r="T197" t="s">
        <v>31</v>
      </c>
      <c r="U197" t="s">
        <v>16</v>
      </c>
      <c r="V197" t="s">
        <v>17</v>
      </c>
    </row>
    <row r="198" spans="1:22">
      <c r="A198" t="s">
        <v>39</v>
      </c>
      <c r="B198" s="19">
        <f t="shared" si="29"/>
        <v>2</v>
      </c>
      <c r="C198" s="19">
        <f t="shared" si="31"/>
        <v>88</v>
      </c>
      <c r="D198" t="s">
        <v>51</v>
      </c>
      <c r="E198" t="s">
        <v>8</v>
      </c>
      <c r="F198" t="s">
        <v>41</v>
      </c>
      <c r="G198" s="21" t="str">
        <f t="shared" si="32"/>
        <v>8.30am</v>
      </c>
      <c r="H198" s="21" t="str">
        <f t="shared" si="27"/>
        <v>8.30</v>
      </c>
      <c r="I198" t="s">
        <v>12</v>
      </c>
      <c r="J198" s="23" t="str" cm="1">
        <f t="array" ref="J198">_xlfn.IFS(LEFT($I198,5) = "Later", TRIM(RIGHT($I198, 7)),LEFT($I198,5) = "Befor", TRIM(RIGHT($I198, 7)), TRUE, TRIM(LEFT($I198,7)))</f>
        <v>4.30pm</v>
      </c>
      <c r="K198" s="21">
        <f t="shared" si="28"/>
        <v>16.3</v>
      </c>
      <c r="L198" s="21">
        <f t="shared" si="30"/>
        <v>8</v>
      </c>
      <c r="M198" s="21">
        <f t="shared" si="33"/>
        <v>16</v>
      </c>
      <c r="N198" t="s">
        <v>66</v>
      </c>
      <c r="O198" s="13">
        <v>24</v>
      </c>
      <c r="P198" s="15">
        <v>38.616</v>
      </c>
      <c r="Q198" s="17">
        <f t="shared" si="34"/>
        <v>38.624256000000003</v>
      </c>
      <c r="R198" s="17">
        <f t="shared" si="35"/>
        <v>77.248512000000005</v>
      </c>
      <c r="S198" t="s">
        <v>52</v>
      </c>
      <c r="T198" t="s">
        <v>15</v>
      </c>
      <c r="U198" t="s">
        <v>25</v>
      </c>
      <c r="V198" t="s">
        <v>17</v>
      </c>
    </row>
    <row r="199" spans="1:22" hidden="1">
      <c r="A199" t="s">
        <v>7</v>
      </c>
      <c r="B199" s="19">
        <f t="shared" si="29"/>
        <v>1</v>
      </c>
      <c r="C199" s="19">
        <f t="shared" si="31"/>
        <v>44</v>
      </c>
      <c r="D199" t="s">
        <v>51</v>
      </c>
      <c r="E199" t="s">
        <v>8</v>
      </c>
      <c r="F199" t="s">
        <v>41</v>
      </c>
      <c r="G199" s="21" t="str">
        <f t="shared" si="32"/>
        <v>8.30am</v>
      </c>
      <c r="H199" s="21" t="str">
        <f t="shared" si="27"/>
        <v>8.30</v>
      </c>
      <c r="I199" t="s">
        <v>12</v>
      </c>
      <c r="J199" s="23" t="str" cm="1">
        <f t="array" ref="J199">_xlfn.IFS(LEFT($I199,5) = "Later", TRIM(RIGHT($I199, 7)),LEFT($I199,5) = "Befor", TRIM(RIGHT($I199, 7)), TRUE, TRIM(LEFT($I199,7)))</f>
        <v>4.30pm</v>
      </c>
      <c r="K199" s="21">
        <f t="shared" si="28"/>
        <v>16.3</v>
      </c>
      <c r="L199" s="21">
        <f t="shared" si="30"/>
        <v>8</v>
      </c>
      <c r="M199" s="21">
        <f t="shared" si="33"/>
        <v>8</v>
      </c>
      <c r="N199" t="s">
        <v>22</v>
      </c>
      <c r="O199" s="13">
        <v>4.9000000000000004</v>
      </c>
      <c r="P199" s="15">
        <v>7.8841000000000001</v>
      </c>
      <c r="Q199" s="17">
        <f t="shared" si="34"/>
        <v>7.8857856000000011</v>
      </c>
      <c r="R199" s="17">
        <f t="shared" si="35"/>
        <v>15.771571200000002</v>
      </c>
      <c r="S199" t="s">
        <v>37</v>
      </c>
      <c r="T199" t="s">
        <v>38</v>
      </c>
      <c r="U199" t="s">
        <v>16</v>
      </c>
      <c r="V199" t="s">
        <v>17</v>
      </c>
    </row>
    <row r="200" spans="1:22" hidden="1">
      <c r="A200" t="s">
        <v>18</v>
      </c>
      <c r="B200" s="19">
        <f t="shared" si="29"/>
        <v>4</v>
      </c>
      <c r="C200" s="19">
        <f t="shared" si="31"/>
        <v>176</v>
      </c>
      <c r="D200" t="s">
        <v>9</v>
      </c>
      <c r="E200" t="s">
        <v>61</v>
      </c>
      <c r="F200" t="s">
        <v>11</v>
      </c>
      <c r="G200" s="21" t="str">
        <f t="shared" si="32"/>
        <v>9.00am</v>
      </c>
      <c r="H200" s="21" t="str">
        <f t="shared" si="27"/>
        <v>9.00</v>
      </c>
      <c r="I200" t="s">
        <v>21</v>
      </c>
      <c r="J200" s="23" t="str" cm="1">
        <f t="array" ref="J200">_xlfn.IFS(LEFT($I200,5) = "Later", TRIM(RIGHT($I200, 7)),LEFT($I200,5) = "Befor", TRIM(RIGHT($I200, 7)), TRUE, TRIM(LEFT($I200,7)))</f>
        <v>5.00pm</v>
      </c>
      <c r="K200" s="21">
        <f t="shared" si="28"/>
        <v>17</v>
      </c>
      <c r="L200" s="21">
        <f t="shared" si="30"/>
        <v>8</v>
      </c>
      <c r="M200" s="21">
        <f t="shared" si="33"/>
        <v>32</v>
      </c>
      <c r="N200" t="s">
        <v>44</v>
      </c>
      <c r="O200" s="13">
        <v>2</v>
      </c>
      <c r="P200" s="15">
        <v>3.218</v>
      </c>
      <c r="Q200" s="17">
        <f t="shared" si="34"/>
        <v>3.2186880000000002</v>
      </c>
      <c r="R200" s="17">
        <f t="shared" si="35"/>
        <v>6.4373760000000004</v>
      </c>
      <c r="S200" t="s">
        <v>30</v>
      </c>
      <c r="T200" t="s">
        <v>15</v>
      </c>
      <c r="U200" t="s">
        <v>25</v>
      </c>
      <c r="V200" t="s">
        <v>17</v>
      </c>
    </row>
    <row r="201" spans="1:22" hidden="1">
      <c r="A201" t="s">
        <v>32</v>
      </c>
      <c r="B201" s="19">
        <f t="shared" si="29"/>
        <v>5</v>
      </c>
      <c r="C201" s="19">
        <f t="shared" si="31"/>
        <v>220</v>
      </c>
      <c r="D201" t="s">
        <v>9</v>
      </c>
      <c r="E201" t="s">
        <v>60</v>
      </c>
      <c r="F201" t="s">
        <v>11</v>
      </c>
      <c r="G201" s="21" t="str">
        <f t="shared" si="32"/>
        <v>9.00am</v>
      </c>
      <c r="H201" s="21" t="str">
        <f t="shared" si="27"/>
        <v>9.00</v>
      </c>
      <c r="I201" t="s">
        <v>21</v>
      </c>
      <c r="J201" s="23" t="str" cm="1">
        <f t="array" ref="J201">_xlfn.IFS(LEFT($I201,5) = "Later", TRIM(RIGHT($I201, 7)),LEFT($I201,5) = "Befor", TRIM(RIGHT($I201, 7)), TRUE, TRIM(LEFT($I201,7)))</f>
        <v>5.00pm</v>
      </c>
      <c r="K201" s="21">
        <f t="shared" si="28"/>
        <v>17</v>
      </c>
      <c r="L201" s="21">
        <f t="shared" si="30"/>
        <v>8</v>
      </c>
      <c r="M201" s="21">
        <f t="shared" si="33"/>
        <v>40</v>
      </c>
      <c r="N201" t="s">
        <v>13</v>
      </c>
      <c r="O201" s="13">
        <v>3.5</v>
      </c>
      <c r="P201" s="15">
        <v>5.6315</v>
      </c>
      <c r="Q201" s="17">
        <f t="shared" si="34"/>
        <v>5.6327040000000004</v>
      </c>
      <c r="R201" s="17">
        <f t="shared" si="35"/>
        <v>11.265408000000001</v>
      </c>
      <c r="S201" t="s">
        <v>23</v>
      </c>
      <c r="T201" t="s">
        <v>31</v>
      </c>
      <c r="U201" t="s">
        <v>25</v>
      </c>
      <c r="V201" t="s">
        <v>17</v>
      </c>
    </row>
    <row r="202" spans="1:22" hidden="1">
      <c r="A202" t="s">
        <v>7</v>
      </c>
      <c r="B202" s="19">
        <f t="shared" si="29"/>
        <v>1</v>
      </c>
      <c r="C202" s="19">
        <f t="shared" si="31"/>
        <v>44</v>
      </c>
      <c r="D202" t="s">
        <v>51</v>
      </c>
      <c r="E202" t="s">
        <v>8</v>
      </c>
      <c r="F202" t="s">
        <v>11</v>
      </c>
      <c r="G202" s="21" t="str">
        <f t="shared" si="32"/>
        <v>9.00am</v>
      </c>
      <c r="H202" s="21" t="str">
        <f t="shared" si="27"/>
        <v>9.00</v>
      </c>
      <c r="I202" t="s">
        <v>12</v>
      </c>
      <c r="J202" s="23" t="str" cm="1">
        <f t="array" ref="J202">_xlfn.IFS(LEFT($I202,5) = "Later", TRIM(RIGHT($I202, 7)),LEFT($I202,5) = "Befor", TRIM(RIGHT($I202, 7)), TRUE, TRIM(LEFT($I202,7)))</f>
        <v>4.30pm</v>
      </c>
      <c r="K202" s="21">
        <f t="shared" si="28"/>
        <v>16.3</v>
      </c>
      <c r="L202" s="21">
        <f t="shared" si="30"/>
        <v>7.3000000000000007</v>
      </c>
      <c r="M202" s="21">
        <f t="shared" si="33"/>
        <v>7.3000000000000007</v>
      </c>
      <c r="N202" t="s">
        <v>13</v>
      </c>
      <c r="O202" s="13">
        <v>25</v>
      </c>
      <c r="P202" s="15">
        <v>40.225000000000001</v>
      </c>
      <c r="Q202" s="17">
        <f t="shared" si="34"/>
        <v>40.233600000000003</v>
      </c>
      <c r="R202" s="17">
        <f t="shared" si="35"/>
        <v>80.467200000000005</v>
      </c>
      <c r="S202" t="s">
        <v>30</v>
      </c>
      <c r="T202" t="s">
        <v>15</v>
      </c>
      <c r="U202" t="s">
        <v>25</v>
      </c>
      <c r="V202" t="s">
        <v>43</v>
      </c>
    </row>
    <row r="203" spans="1:22" hidden="1">
      <c r="A203" t="s">
        <v>32</v>
      </c>
      <c r="B203" s="19">
        <f t="shared" si="29"/>
        <v>5</v>
      </c>
      <c r="C203" s="19">
        <f t="shared" si="31"/>
        <v>220</v>
      </c>
      <c r="D203" t="s">
        <v>9</v>
      </c>
      <c r="E203" t="s">
        <v>46</v>
      </c>
      <c r="F203" t="s">
        <v>11</v>
      </c>
      <c r="G203" s="21" t="str">
        <f t="shared" si="32"/>
        <v>9.00am</v>
      </c>
      <c r="H203" s="21" t="str">
        <f t="shared" si="27"/>
        <v>9.00</v>
      </c>
      <c r="I203" t="s">
        <v>35</v>
      </c>
      <c r="J203" s="23" t="str" cm="1">
        <f t="array" ref="J203">_xlfn.IFS(LEFT($I203,5) = "Later", TRIM(RIGHT($I203, 7)),LEFT($I203,5) = "Befor", TRIM(RIGHT($I203, 7)), TRUE, TRIM(LEFT($I203,7)))</f>
        <v>5.30pm</v>
      </c>
      <c r="K203" s="21">
        <f t="shared" si="28"/>
        <v>17.3</v>
      </c>
      <c r="L203" s="21">
        <f t="shared" si="30"/>
        <v>8.3000000000000007</v>
      </c>
      <c r="M203" s="21">
        <f t="shared" si="33"/>
        <v>41.5</v>
      </c>
      <c r="N203" t="s">
        <v>36</v>
      </c>
      <c r="O203" s="13">
        <v>3</v>
      </c>
      <c r="P203" s="15">
        <v>4.827</v>
      </c>
      <c r="Q203" s="17">
        <f t="shared" si="34"/>
        <v>4.8280320000000003</v>
      </c>
      <c r="R203" s="17">
        <f t="shared" si="35"/>
        <v>9.6560640000000006</v>
      </c>
      <c r="S203" t="s">
        <v>14</v>
      </c>
      <c r="T203" t="s">
        <v>31</v>
      </c>
      <c r="U203" t="s">
        <v>25</v>
      </c>
      <c r="V203" t="s">
        <v>43</v>
      </c>
    </row>
    <row r="204" spans="1:22" hidden="1">
      <c r="A204" t="s">
        <v>18</v>
      </c>
      <c r="B204" s="19">
        <f t="shared" si="29"/>
        <v>4</v>
      </c>
      <c r="C204" s="19">
        <f t="shared" si="31"/>
        <v>176</v>
      </c>
      <c r="D204" t="s">
        <v>9</v>
      </c>
      <c r="E204" t="s">
        <v>46</v>
      </c>
      <c r="F204" t="s">
        <v>11</v>
      </c>
      <c r="G204" s="21" t="str">
        <f t="shared" si="32"/>
        <v>9.00am</v>
      </c>
      <c r="H204" s="21" t="str">
        <f t="shared" si="27"/>
        <v>9.00</v>
      </c>
      <c r="I204" t="s">
        <v>21</v>
      </c>
      <c r="J204" s="23" t="str" cm="1">
        <f t="array" ref="J204">_xlfn.IFS(LEFT($I204,5) = "Later", TRIM(RIGHT($I204, 7)),LEFT($I204,5) = "Befor", TRIM(RIGHT($I204, 7)), TRUE, TRIM(LEFT($I204,7)))</f>
        <v>5.00pm</v>
      </c>
      <c r="K204" s="21">
        <f t="shared" si="28"/>
        <v>17</v>
      </c>
      <c r="L204" s="21">
        <f t="shared" si="30"/>
        <v>8</v>
      </c>
      <c r="M204" s="21">
        <f t="shared" si="33"/>
        <v>32</v>
      </c>
      <c r="N204" t="s">
        <v>36</v>
      </c>
      <c r="O204" s="13">
        <v>1.5</v>
      </c>
      <c r="P204" s="15">
        <v>2.4135</v>
      </c>
      <c r="Q204" s="17">
        <f t="shared" si="34"/>
        <v>2.4140160000000002</v>
      </c>
      <c r="R204" s="17">
        <f t="shared" si="35"/>
        <v>4.8280320000000003</v>
      </c>
      <c r="S204" t="s">
        <v>49</v>
      </c>
      <c r="T204" t="s">
        <v>31</v>
      </c>
      <c r="U204" t="s">
        <v>16</v>
      </c>
      <c r="V204" t="s">
        <v>43</v>
      </c>
    </row>
    <row r="205" spans="1:22" hidden="1">
      <c r="A205" t="s">
        <v>32</v>
      </c>
      <c r="B205" s="19">
        <f t="shared" si="29"/>
        <v>5</v>
      </c>
      <c r="C205" s="19">
        <f t="shared" si="31"/>
        <v>220</v>
      </c>
      <c r="D205" t="s">
        <v>9</v>
      </c>
      <c r="E205" t="s">
        <v>85</v>
      </c>
      <c r="F205" t="s">
        <v>20</v>
      </c>
      <c r="G205" s="21" t="str">
        <f t="shared" si="32"/>
        <v>10.00am</v>
      </c>
      <c r="H205" s="21" t="str">
        <f t="shared" si="27"/>
        <v>10.00</v>
      </c>
      <c r="I205" t="s">
        <v>45</v>
      </c>
      <c r="J205" s="23" t="str" cm="1">
        <f t="array" ref="J205">_xlfn.IFS(LEFT($I205,5) = "Later", TRIM(RIGHT($I205, 7)),LEFT($I205,5) = "Befor", TRIM(RIGHT($I205, 7)), TRUE, TRIM(LEFT($I205,7)))</f>
        <v>6.00pm</v>
      </c>
      <c r="K205" s="21">
        <f t="shared" si="28"/>
        <v>18</v>
      </c>
      <c r="L205" s="21">
        <f t="shared" si="30"/>
        <v>8</v>
      </c>
      <c r="M205" s="21">
        <f t="shared" si="33"/>
        <v>40</v>
      </c>
      <c r="N205" t="s">
        <v>22</v>
      </c>
      <c r="O205" s="13">
        <v>1.6</v>
      </c>
      <c r="P205" s="15">
        <v>2.5744000000000002</v>
      </c>
      <c r="Q205" s="17">
        <f t="shared" si="34"/>
        <v>2.5749504000000005</v>
      </c>
      <c r="R205" s="17">
        <f t="shared" si="35"/>
        <v>5.1499008000000011</v>
      </c>
      <c r="S205" t="s">
        <v>23</v>
      </c>
      <c r="T205" t="s">
        <v>31</v>
      </c>
      <c r="U205" t="s">
        <v>25</v>
      </c>
      <c r="V205" t="s">
        <v>43</v>
      </c>
    </row>
    <row r="206" spans="1:22" hidden="1">
      <c r="A206" t="s">
        <v>32</v>
      </c>
      <c r="B206" s="19">
        <f t="shared" si="29"/>
        <v>5</v>
      </c>
      <c r="C206" s="19">
        <f t="shared" si="31"/>
        <v>220</v>
      </c>
      <c r="D206" t="s">
        <v>9</v>
      </c>
      <c r="E206" t="s">
        <v>69</v>
      </c>
      <c r="F206" t="s">
        <v>41</v>
      </c>
      <c r="G206" s="21" t="str">
        <f t="shared" si="32"/>
        <v>8.30am</v>
      </c>
      <c r="H206" s="21" t="str">
        <f t="shared" si="27"/>
        <v>8.30</v>
      </c>
      <c r="I206" t="s">
        <v>12</v>
      </c>
      <c r="J206" s="23" t="str" cm="1">
        <f t="array" ref="J206">_xlfn.IFS(LEFT($I206,5) = "Later", TRIM(RIGHT($I206, 7)),LEFT($I206,5) = "Befor", TRIM(RIGHT($I206, 7)), TRUE, TRIM(LEFT($I206,7)))</f>
        <v>4.30pm</v>
      </c>
      <c r="K206" s="21">
        <f t="shared" si="28"/>
        <v>16.3</v>
      </c>
      <c r="L206" s="21">
        <f t="shared" si="30"/>
        <v>8</v>
      </c>
      <c r="M206" s="21">
        <f t="shared" si="33"/>
        <v>40</v>
      </c>
      <c r="N206" t="s">
        <v>13</v>
      </c>
      <c r="O206" s="13">
        <v>11</v>
      </c>
      <c r="P206" s="15">
        <v>17.698999999999998</v>
      </c>
      <c r="Q206" s="17">
        <f t="shared" si="34"/>
        <v>17.702784000000001</v>
      </c>
      <c r="R206" s="17">
        <f t="shared" si="35"/>
        <v>35.405568000000002</v>
      </c>
      <c r="S206" t="s">
        <v>30</v>
      </c>
      <c r="T206" t="s">
        <v>42</v>
      </c>
      <c r="U206" t="s">
        <v>25</v>
      </c>
      <c r="V206" t="s">
        <v>17</v>
      </c>
    </row>
    <row r="207" spans="1:22" hidden="1">
      <c r="A207" t="s">
        <v>18</v>
      </c>
      <c r="B207" s="19">
        <f t="shared" si="29"/>
        <v>4</v>
      </c>
      <c r="C207" s="19">
        <f t="shared" si="31"/>
        <v>176</v>
      </c>
      <c r="D207" t="s">
        <v>51</v>
      </c>
      <c r="E207" t="s">
        <v>8</v>
      </c>
      <c r="F207" t="s">
        <v>27</v>
      </c>
      <c r="G207" s="21" t="str">
        <f t="shared" si="32"/>
        <v>8.00am</v>
      </c>
      <c r="H207" s="21" t="str">
        <f t="shared" si="27"/>
        <v>8.00</v>
      </c>
      <c r="I207" t="s">
        <v>45</v>
      </c>
      <c r="J207" s="23" t="str" cm="1">
        <f t="array" ref="J207">_xlfn.IFS(LEFT($I207,5) = "Later", TRIM(RIGHT($I207, 7)),LEFT($I207,5) = "Befor", TRIM(RIGHT($I207, 7)), TRUE, TRIM(LEFT($I207,7)))</f>
        <v>6.00pm</v>
      </c>
      <c r="K207" s="21">
        <f t="shared" si="28"/>
        <v>18</v>
      </c>
      <c r="L207" s="21">
        <f t="shared" si="30"/>
        <v>10</v>
      </c>
      <c r="M207" s="21">
        <f t="shared" si="33"/>
        <v>40</v>
      </c>
      <c r="N207" t="s">
        <v>36</v>
      </c>
      <c r="O207" s="13">
        <v>4</v>
      </c>
      <c r="P207" s="15">
        <v>6.4359999999999999</v>
      </c>
      <c r="Q207" s="17">
        <f t="shared" si="34"/>
        <v>6.4373760000000004</v>
      </c>
      <c r="R207" s="17">
        <f t="shared" si="35"/>
        <v>12.874752000000001</v>
      </c>
      <c r="S207" t="s">
        <v>37</v>
      </c>
      <c r="T207" t="s">
        <v>38</v>
      </c>
      <c r="U207" t="s">
        <v>25</v>
      </c>
      <c r="V207" t="s">
        <v>43</v>
      </c>
    </row>
    <row r="208" spans="1:22" hidden="1">
      <c r="A208" t="s">
        <v>18</v>
      </c>
      <c r="B208" s="19">
        <f t="shared" si="29"/>
        <v>4</v>
      </c>
      <c r="C208" s="19">
        <f t="shared" si="31"/>
        <v>176</v>
      </c>
      <c r="D208" t="s">
        <v>9</v>
      </c>
      <c r="E208" t="s">
        <v>10</v>
      </c>
      <c r="F208" t="s">
        <v>72</v>
      </c>
      <c r="G208" s="21" t="str">
        <f t="shared" si="32"/>
        <v>7.00am</v>
      </c>
      <c r="H208" s="21" t="str">
        <f t="shared" si="27"/>
        <v>7.00</v>
      </c>
      <c r="I208" t="s">
        <v>45</v>
      </c>
      <c r="J208" s="23" t="str" cm="1">
        <f t="array" ref="J208">_xlfn.IFS(LEFT($I208,5) = "Later", TRIM(RIGHT($I208, 7)),LEFT($I208,5) = "Befor", TRIM(RIGHT($I208, 7)), TRUE, TRIM(LEFT($I208,7)))</f>
        <v>6.00pm</v>
      </c>
      <c r="K208" s="21">
        <f t="shared" si="28"/>
        <v>18</v>
      </c>
      <c r="L208" s="21">
        <f t="shared" si="30"/>
        <v>11</v>
      </c>
      <c r="M208" s="21">
        <f t="shared" si="33"/>
        <v>44</v>
      </c>
      <c r="N208" t="s">
        <v>44</v>
      </c>
      <c r="O208" s="13">
        <v>3</v>
      </c>
      <c r="P208" s="15">
        <v>4.827</v>
      </c>
      <c r="Q208" s="17">
        <f t="shared" si="34"/>
        <v>4.8280320000000003</v>
      </c>
      <c r="R208" s="17">
        <f t="shared" si="35"/>
        <v>9.6560640000000006</v>
      </c>
      <c r="S208" t="s">
        <v>30</v>
      </c>
      <c r="T208" t="s">
        <v>38</v>
      </c>
      <c r="U208" t="s">
        <v>25</v>
      </c>
      <c r="V208" t="s">
        <v>17</v>
      </c>
    </row>
    <row r="209" spans="1:22" hidden="1">
      <c r="A209" t="s">
        <v>39</v>
      </c>
      <c r="B209" s="19">
        <f t="shared" si="29"/>
        <v>2</v>
      </c>
      <c r="C209" s="19">
        <f t="shared" si="31"/>
        <v>88</v>
      </c>
      <c r="D209" t="s">
        <v>9</v>
      </c>
      <c r="E209" t="s">
        <v>10</v>
      </c>
      <c r="F209" t="s">
        <v>20</v>
      </c>
      <c r="G209" s="21" t="str">
        <f t="shared" si="32"/>
        <v>10.00am</v>
      </c>
      <c r="H209" s="21" t="str">
        <f t="shared" si="27"/>
        <v>10.00</v>
      </c>
      <c r="I209" t="s">
        <v>28</v>
      </c>
      <c r="J209" s="23" t="str" cm="1">
        <f t="array" ref="J209">_xlfn.IFS(LEFT($I209,5) = "Later", TRIM(RIGHT($I209, 7)),LEFT($I209,5) = "Befor", TRIM(RIGHT($I209, 7)), TRUE, TRIM(LEFT($I209,7)))</f>
        <v>3.30pm</v>
      </c>
      <c r="K209" s="21">
        <f t="shared" si="28"/>
        <v>15.3</v>
      </c>
      <c r="L209" s="21">
        <f t="shared" si="30"/>
        <v>5.3000000000000007</v>
      </c>
      <c r="M209" s="21">
        <f t="shared" si="33"/>
        <v>10.600000000000001</v>
      </c>
      <c r="N209" t="s">
        <v>36</v>
      </c>
      <c r="O209" s="13">
        <v>1.2</v>
      </c>
      <c r="P209" s="15">
        <v>1.9307999999999998</v>
      </c>
      <c r="Q209" s="17">
        <f t="shared" si="34"/>
        <v>1.9312128</v>
      </c>
      <c r="R209" s="17">
        <f t="shared" si="35"/>
        <v>3.8624255999999999</v>
      </c>
      <c r="S209" t="s">
        <v>30</v>
      </c>
      <c r="T209" t="s">
        <v>42</v>
      </c>
      <c r="U209" t="s">
        <v>16</v>
      </c>
      <c r="V209" t="s">
        <v>17</v>
      </c>
    </row>
    <row r="210" spans="1:22" hidden="1">
      <c r="A210" t="s">
        <v>39</v>
      </c>
      <c r="B210" s="19">
        <f t="shared" si="29"/>
        <v>2</v>
      </c>
      <c r="C210" s="19">
        <f t="shared" si="31"/>
        <v>88</v>
      </c>
      <c r="D210" t="s">
        <v>51</v>
      </c>
      <c r="E210" t="s">
        <v>8</v>
      </c>
      <c r="F210" t="s">
        <v>41</v>
      </c>
      <c r="G210" s="21" t="str">
        <f t="shared" si="32"/>
        <v>8.30am</v>
      </c>
      <c r="H210" s="21" t="str">
        <f t="shared" si="27"/>
        <v>8.30</v>
      </c>
      <c r="I210" t="s">
        <v>12</v>
      </c>
      <c r="J210" s="23" t="str" cm="1">
        <f t="array" ref="J210">_xlfn.IFS(LEFT($I210,5) = "Later", TRIM(RIGHT($I210, 7)),LEFT($I210,5) = "Befor", TRIM(RIGHT($I210, 7)), TRUE, TRIM(LEFT($I210,7)))</f>
        <v>4.30pm</v>
      </c>
      <c r="K210" s="21">
        <f t="shared" si="28"/>
        <v>16.3</v>
      </c>
      <c r="L210" s="21">
        <f t="shared" si="30"/>
        <v>8</v>
      </c>
      <c r="M210" s="21">
        <f t="shared" si="33"/>
        <v>16</v>
      </c>
      <c r="N210" t="s">
        <v>36</v>
      </c>
      <c r="O210" s="13">
        <v>8</v>
      </c>
      <c r="P210" s="15">
        <v>12.872</v>
      </c>
      <c r="Q210" s="17">
        <f t="shared" si="34"/>
        <v>12.874752000000001</v>
      </c>
      <c r="R210" s="17">
        <f t="shared" si="35"/>
        <v>25.749504000000002</v>
      </c>
      <c r="S210" t="s">
        <v>37</v>
      </c>
      <c r="T210" t="s">
        <v>31</v>
      </c>
      <c r="U210" t="s">
        <v>25</v>
      </c>
      <c r="V210" t="s">
        <v>17</v>
      </c>
    </row>
    <row r="211" spans="1:22">
      <c r="A211" t="s">
        <v>7</v>
      </c>
      <c r="B211" s="19">
        <f t="shared" si="29"/>
        <v>1</v>
      </c>
      <c r="C211" s="19">
        <f t="shared" si="31"/>
        <v>44</v>
      </c>
      <c r="D211" t="s">
        <v>9</v>
      </c>
      <c r="E211" t="s">
        <v>10</v>
      </c>
      <c r="F211" t="s">
        <v>11</v>
      </c>
      <c r="G211" s="21" t="str">
        <f t="shared" si="32"/>
        <v>9.00am</v>
      </c>
      <c r="H211" s="21" t="str">
        <f t="shared" si="27"/>
        <v>9.00</v>
      </c>
      <c r="I211" t="s">
        <v>12</v>
      </c>
      <c r="J211" s="23" t="str" cm="1">
        <f t="array" ref="J211">_xlfn.IFS(LEFT($I211,5) = "Later", TRIM(RIGHT($I211, 7)),LEFT($I211,5) = "Befor", TRIM(RIGHT($I211, 7)), TRUE, TRIM(LEFT($I211,7)))</f>
        <v>4.30pm</v>
      </c>
      <c r="K211" s="21">
        <f t="shared" si="28"/>
        <v>16.3</v>
      </c>
      <c r="L211" s="21">
        <f t="shared" si="30"/>
        <v>7.3000000000000007</v>
      </c>
      <c r="M211" s="21">
        <f t="shared" si="33"/>
        <v>7.3000000000000007</v>
      </c>
      <c r="N211" t="s">
        <v>66</v>
      </c>
      <c r="O211" s="13">
        <v>25</v>
      </c>
      <c r="P211" s="15">
        <v>40.225000000000001</v>
      </c>
      <c r="Q211" s="17">
        <f t="shared" si="34"/>
        <v>40.233600000000003</v>
      </c>
      <c r="R211" s="17">
        <f t="shared" si="35"/>
        <v>80.467200000000005</v>
      </c>
      <c r="S211" t="s">
        <v>37</v>
      </c>
      <c r="T211" t="s">
        <v>42</v>
      </c>
      <c r="U211" t="s">
        <v>8</v>
      </c>
      <c r="V211" t="s">
        <v>17</v>
      </c>
    </row>
    <row r="212" spans="1:22" hidden="1">
      <c r="A212" t="s">
        <v>39</v>
      </c>
      <c r="B212" s="19">
        <f t="shared" si="29"/>
        <v>2</v>
      </c>
      <c r="C212" s="19">
        <f t="shared" si="31"/>
        <v>88</v>
      </c>
      <c r="D212" t="s">
        <v>9</v>
      </c>
      <c r="E212" t="s">
        <v>10</v>
      </c>
      <c r="F212" t="s">
        <v>27</v>
      </c>
      <c r="G212" s="21" t="str">
        <f t="shared" si="32"/>
        <v>8.00am</v>
      </c>
      <c r="H212" s="21" t="str">
        <f t="shared" si="27"/>
        <v>8.00</v>
      </c>
      <c r="I212" t="s">
        <v>35</v>
      </c>
      <c r="J212" s="23" t="str" cm="1">
        <f t="array" ref="J212">_xlfn.IFS(LEFT($I212,5) = "Later", TRIM(RIGHT($I212, 7)),LEFT($I212,5) = "Befor", TRIM(RIGHT($I212, 7)), TRUE, TRIM(LEFT($I212,7)))</f>
        <v>5.30pm</v>
      </c>
      <c r="K212" s="21">
        <f t="shared" si="28"/>
        <v>17.3</v>
      </c>
      <c r="L212" s="21">
        <f t="shared" si="30"/>
        <v>9.3000000000000007</v>
      </c>
      <c r="M212" s="21">
        <f t="shared" si="33"/>
        <v>18.600000000000001</v>
      </c>
      <c r="N212" t="s">
        <v>44</v>
      </c>
      <c r="O212" s="13">
        <v>2.5</v>
      </c>
      <c r="P212" s="15">
        <v>4.0225</v>
      </c>
      <c r="Q212" s="17">
        <f t="shared" si="34"/>
        <v>4.0233600000000003</v>
      </c>
      <c r="R212" s="17">
        <f t="shared" si="35"/>
        <v>8.0467200000000005</v>
      </c>
      <c r="S212" t="s">
        <v>30</v>
      </c>
      <c r="T212" t="s">
        <v>42</v>
      </c>
      <c r="U212" t="s">
        <v>25</v>
      </c>
      <c r="V212" t="s">
        <v>17</v>
      </c>
    </row>
    <row r="213" spans="1:22">
      <c r="A213" t="s">
        <v>39</v>
      </c>
      <c r="B213" s="19">
        <f t="shared" si="29"/>
        <v>2</v>
      </c>
      <c r="C213" s="19">
        <f t="shared" si="31"/>
        <v>88</v>
      </c>
      <c r="D213" t="s">
        <v>9</v>
      </c>
      <c r="E213" t="s">
        <v>56</v>
      </c>
      <c r="F213" t="s">
        <v>41</v>
      </c>
      <c r="G213" s="21" t="str">
        <f t="shared" si="32"/>
        <v>8.30am</v>
      </c>
      <c r="H213" s="21" t="str">
        <f t="shared" si="27"/>
        <v>8.30</v>
      </c>
      <c r="I213" t="s">
        <v>21</v>
      </c>
      <c r="J213" s="23" t="str" cm="1">
        <f t="array" ref="J213">_xlfn.IFS(LEFT($I213,5) = "Later", TRIM(RIGHT($I213, 7)),LEFT($I213,5) = "Befor", TRIM(RIGHT($I213, 7)), TRUE, TRIM(LEFT($I213,7)))</f>
        <v>5.00pm</v>
      </c>
      <c r="K213" s="21">
        <f t="shared" si="28"/>
        <v>17</v>
      </c>
      <c r="L213" s="21">
        <f t="shared" si="30"/>
        <v>8.6999999999999993</v>
      </c>
      <c r="M213" s="21">
        <f t="shared" si="33"/>
        <v>17.399999999999999</v>
      </c>
      <c r="N213" t="s">
        <v>66</v>
      </c>
      <c r="O213" s="13">
        <v>25</v>
      </c>
      <c r="P213" s="15">
        <v>40.225000000000001</v>
      </c>
      <c r="Q213" s="17">
        <f t="shared" si="34"/>
        <v>40.233600000000003</v>
      </c>
      <c r="R213" s="17">
        <f t="shared" si="35"/>
        <v>80.467200000000005</v>
      </c>
      <c r="S213" t="s">
        <v>52</v>
      </c>
      <c r="T213" t="s">
        <v>42</v>
      </c>
      <c r="U213" t="s">
        <v>25</v>
      </c>
      <c r="V213" t="s">
        <v>8</v>
      </c>
    </row>
    <row r="214" spans="1:22" hidden="1">
      <c r="A214" t="s">
        <v>32</v>
      </c>
      <c r="B214" s="19">
        <f t="shared" si="29"/>
        <v>5</v>
      </c>
      <c r="C214" s="19">
        <f t="shared" si="31"/>
        <v>220</v>
      </c>
      <c r="D214" t="s">
        <v>57</v>
      </c>
      <c r="E214" t="s">
        <v>8</v>
      </c>
      <c r="F214" t="s">
        <v>11</v>
      </c>
      <c r="G214" s="21" t="str">
        <f t="shared" si="32"/>
        <v>9.00am</v>
      </c>
      <c r="H214" s="21" t="str">
        <f t="shared" si="27"/>
        <v>9.00</v>
      </c>
      <c r="I214" t="s">
        <v>21</v>
      </c>
      <c r="J214" s="23" t="str" cm="1">
        <f t="array" ref="J214">_xlfn.IFS(LEFT($I214,5) = "Later", TRIM(RIGHT($I214, 7)),LEFT($I214,5) = "Befor", TRIM(RIGHT($I214, 7)), TRUE, TRIM(LEFT($I214,7)))</f>
        <v>5.00pm</v>
      </c>
      <c r="K214" s="21">
        <f t="shared" si="28"/>
        <v>17</v>
      </c>
      <c r="L214" s="21">
        <f t="shared" si="30"/>
        <v>8</v>
      </c>
      <c r="M214" s="21">
        <f t="shared" si="33"/>
        <v>40</v>
      </c>
      <c r="N214" t="s">
        <v>44</v>
      </c>
      <c r="O214" s="13">
        <v>4</v>
      </c>
      <c r="P214" s="15">
        <v>6.4359999999999999</v>
      </c>
      <c r="Q214" s="17">
        <f t="shared" si="34"/>
        <v>6.4373760000000004</v>
      </c>
      <c r="R214" s="17">
        <f t="shared" si="35"/>
        <v>12.874752000000001</v>
      </c>
      <c r="S214" t="s">
        <v>30</v>
      </c>
      <c r="T214" t="s">
        <v>38</v>
      </c>
      <c r="U214" t="s">
        <v>16</v>
      </c>
      <c r="V214" t="s">
        <v>17</v>
      </c>
    </row>
    <row r="215" spans="1:22" hidden="1">
      <c r="A215" t="s">
        <v>26</v>
      </c>
      <c r="B215" s="19">
        <f t="shared" si="29"/>
        <v>3</v>
      </c>
      <c r="C215" s="19">
        <f t="shared" si="31"/>
        <v>132</v>
      </c>
      <c r="D215" t="s">
        <v>51</v>
      </c>
      <c r="E215" t="s">
        <v>8</v>
      </c>
      <c r="F215" t="s">
        <v>20</v>
      </c>
      <c r="G215" s="21" t="str">
        <f t="shared" si="32"/>
        <v>10.00am</v>
      </c>
      <c r="H215" s="21" t="str">
        <f t="shared" si="27"/>
        <v>10.00</v>
      </c>
      <c r="I215" t="s">
        <v>35</v>
      </c>
      <c r="J215" s="23" t="str" cm="1">
        <f t="array" ref="J215">_xlfn.IFS(LEFT($I215,5) = "Later", TRIM(RIGHT($I215, 7)),LEFT($I215,5) = "Befor", TRIM(RIGHT($I215, 7)), TRUE, TRIM(LEFT($I215,7)))</f>
        <v>5.30pm</v>
      </c>
      <c r="K215" s="21">
        <f t="shared" si="28"/>
        <v>17.3</v>
      </c>
      <c r="L215" s="21">
        <f t="shared" si="30"/>
        <v>7.3000000000000007</v>
      </c>
      <c r="M215" s="21">
        <f t="shared" si="33"/>
        <v>21.900000000000002</v>
      </c>
      <c r="N215" t="s">
        <v>22</v>
      </c>
      <c r="O215" s="13">
        <v>2</v>
      </c>
      <c r="P215" s="15">
        <v>3.218</v>
      </c>
      <c r="Q215" s="17">
        <f t="shared" si="34"/>
        <v>3.2186880000000002</v>
      </c>
      <c r="R215" s="17">
        <f t="shared" si="35"/>
        <v>6.4373760000000004</v>
      </c>
      <c r="S215" t="s">
        <v>23</v>
      </c>
      <c r="T215" t="s">
        <v>15</v>
      </c>
      <c r="U215" t="s">
        <v>25</v>
      </c>
      <c r="V215" t="s">
        <v>43</v>
      </c>
    </row>
    <row r="216" spans="1:22" hidden="1">
      <c r="A216" t="s">
        <v>32</v>
      </c>
      <c r="B216" s="19">
        <f t="shared" si="29"/>
        <v>5</v>
      </c>
      <c r="C216" s="19">
        <f t="shared" si="31"/>
        <v>220</v>
      </c>
      <c r="D216" t="s">
        <v>9</v>
      </c>
      <c r="E216" t="s">
        <v>40</v>
      </c>
      <c r="F216" t="s">
        <v>27</v>
      </c>
      <c r="G216" s="21" t="str">
        <f t="shared" si="32"/>
        <v>8.00am</v>
      </c>
      <c r="H216" s="21" t="str">
        <f t="shared" si="27"/>
        <v>8.00</v>
      </c>
      <c r="I216" t="s">
        <v>28</v>
      </c>
      <c r="J216" s="23" t="str" cm="1">
        <f t="array" ref="J216">_xlfn.IFS(LEFT($I216,5) = "Later", TRIM(RIGHT($I216, 7)),LEFT($I216,5) = "Befor", TRIM(RIGHT($I216, 7)), TRUE, TRIM(LEFT($I216,7)))</f>
        <v>3.30pm</v>
      </c>
      <c r="K216" s="21">
        <f t="shared" si="28"/>
        <v>15.3</v>
      </c>
      <c r="L216" s="21">
        <f t="shared" si="30"/>
        <v>7.3000000000000007</v>
      </c>
      <c r="M216" s="21">
        <f t="shared" si="33"/>
        <v>36.5</v>
      </c>
      <c r="N216" t="s">
        <v>13</v>
      </c>
      <c r="O216" s="13">
        <v>36</v>
      </c>
      <c r="P216" s="15">
        <v>57.923999999999999</v>
      </c>
      <c r="Q216" s="17">
        <f t="shared" si="34"/>
        <v>57.936384000000004</v>
      </c>
      <c r="R216" s="17">
        <f t="shared" si="35"/>
        <v>115.87276800000001</v>
      </c>
      <c r="S216" t="s">
        <v>37</v>
      </c>
      <c r="T216" t="s">
        <v>38</v>
      </c>
      <c r="U216" t="s">
        <v>25</v>
      </c>
      <c r="V216" t="s">
        <v>17</v>
      </c>
    </row>
    <row r="217" spans="1:22" hidden="1">
      <c r="A217" t="s">
        <v>32</v>
      </c>
      <c r="B217" s="19">
        <f t="shared" si="29"/>
        <v>5</v>
      </c>
      <c r="C217" s="19">
        <f t="shared" si="31"/>
        <v>220</v>
      </c>
      <c r="D217" t="s">
        <v>9</v>
      </c>
      <c r="E217" t="s">
        <v>40</v>
      </c>
      <c r="F217" t="s">
        <v>20</v>
      </c>
      <c r="G217" s="21" t="str">
        <f t="shared" si="32"/>
        <v>10.00am</v>
      </c>
      <c r="H217" s="21" t="str">
        <f t="shared" si="27"/>
        <v>10.00</v>
      </c>
      <c r="I217" t="s">
        <v>12</v>
      </c>
      <c r="J217" s="23" t="str" cm="1">
        <f t="array" ref="J217">_xlfn.IFS(LEFT($I217,5) = "Later", TRIM(RIGHT($I217, 7)),LEFT($I217,5) = "Befor", TRIM(RIGHT($I217, 7)), TRUE, TRIM(LEFT($I217,7)))</f>
        <v>4.30pm</v>
      </c>
      <c r="K217" s="21">
        <f t="shared" si="28"/>
        <v>16.3</v>
      </c>
      <c r="L217" s="21">
        <f t="shared" si="30"/>
        <v>6.3000000000000007</v>
      </c>
      <c r="M217" s="21">
        <f t="shared" si="33"/>
        <v>31.500000000000004</v>
      </c>
      <c r="N217" t="s">
        <v>22</v>
      </c>
      <c r="O217" s="13">
        <v>2</v>
      </c>
      <c r="P217" s="15">
        <v>3.218</v>
      </c>
      <c r="Q217" s="17">
        <f t="shared" si="34"/>
        <v>3.2186880000000002</v>
      </c>
      <c r="R217" s="17">
        <f t="shared" si="35"/>
        <v>6.4373760000000004</v>
      </c>
      <c r="S217" t="s">
        <v>23</v>
      </c>
      <c r="T217" t="s">
        <v>42</v>
      </c>
      <c r="U217" t="s">
        <v>25</v>
      </c>
      <c r="V217" t="s">
        <v>43</v>
      </c>
    </row>
    <row r="218" spans="1:22" hidden="1">
      <c r="A218" t="s">
        <v>32</v>
      </c>
      <c r="B218" s="19">
        <f t="shared" si="29"/>
        <v>5</v>
      </c>
      <c r="C218" s="19">
        <f t="shared" si="31"/>
        <v>220</v>
      </c>
      <c r="D218" t="s">
        <v>9</v>
      </c>
      <c r="E218" t="s">
        <v>86</v>
      </c>
      <c r="F218" t="s">
        <v>27</v>
      </c>
      <c r="G218" s="21" t="str">
        <f t="shared" si="32"/>
        <v>8.00am</v>
      </c>
      <c r="H218" s="21" t="str">
        <f t="shared" si="27"/>
        <v>8.00</v>
      </c>
      <c r="I218" t="s">
        <v>35</v>
      </c>
      <c r="J218" s="23" t="str" cm="1">
        <f t="array" ref="J218">_xlfn.IFS(LEFT($I218,5) = "Later", TRIM(RIGHT($I218, 7)),LEFT($I218,5) = "Befor", TRIM(RIGHT($I218, 7)), TRUE, TRIM(LEFT($I218,7)))</f>
        <v>5.30pm</v>
      </c>
      <c r="K218" s="21">
        <f t="shared" si="28"/>
        <v>17.3</v>
      </c>
      <c r="L218" s="21">
        <f t="shared" si="30"/>
        <v>9.3000000000000007</v>
      </c>
      <c r="M218" s="21">
        <f t="shared" si="33"/>
        <v>46.5</v>
      </c>
      <c r="N218" t="s">
        <v>44</v>
      </c>
      <c r="O218" s="13">
        <v>2.5</v>
      </c>
      <c r="P218" s="15">
        <v>4.0225</v>
      </c>
      <c r="Q218" s="17">
        <f t="shared" si="34"/>
        <v>4.0233600000000003</v>
      </c>
      <c r="R218" s="17">
        <f t="shared" si="35"/>
        <v>8.0467200000000005</v>
      </c>
      <c r="S218" t="s">
        <v>14</v>
      </c>
      <c r="T218" t="s">
        <v>42</v>
      </c>
      <c r="U218" t="s">
        <v>25</v>
      </c>
      <c r="V218" t="s">
        <v>43</v>
      </c>
    </row>
    <row r="219" spans="1:22">
      <c r="A219" t="s">
        <v>7</v>
      </c>
      <c r="B219" s="19">
        <f t="shared" si="29"/>
        <v>1</v>
      </c>
      <c r="C219" s="19">
        <f t="shared" si="31"/>
        <v>44</v>
      </c>
      <c r="D219" t="s">
        <v>9</v>
      </c>
      <c r="E219" t="s">
        <v>10</v>
      </c>
      <c r="F219" t="s">
        <v>11</v>
      </c>
      <c r="G219" s="21" t="str">
        <f t="shared" si="32"/>
        <v>9.00am</v>
      </c>
      <c r="H219" s="21" t="str">
        <f t="shared" si="27"/>
        <v>9.00</v>
      </c>
      <c r="I219" t="s">
        <v>12</v>
      </c>
      <c r="J219" s="23" t="str" cm="1">
        <f t="array" ref="J219">_xlfn.IFS(LEFT($I219,5) = "Later", TRIM(RIGHT($I219, 7)),LEFT($I219,5) = "Befor", TRIM(RIGHT($I219, 7)), TRUE, TRIM(LEFT($I219,7)))</f>
        <v>4.30pm</v>
      </c>
      <c r="K219" s="21">
        <f t="shared" si="28"/>
        <v>16.3</v>
      </c>
      <c r="L219" s="21">
        <f t="shared" si="30"/>
        <v>7.3000000000000007</v>
      </c>
      <c r="M219" s="21">
        <f t="shared" si="33"/>
        <v>7.3000000000000007</v>
      </c>
      <c r="N219" t="s">
        <v>66</v>
      </c>
      <c r="O219" s="13" t="s">
        <v>8</v>
      </c>
      <c r="P219" s="15" t="s">
        <v>8</v>
      </c>
      <c r="Q219" s="17">
        <f t="shared" si="34"/>
        <v>0</v>
      </c>
      <c r="R219" s="17">
        <f t="shared" si="35"/>
        <v>0</v>
      </c>
      <c r="S219" t="s">
        <v>52</v>
      </c>
      <c r="T219" t="s">
        <v>31</v>
      </c>
      <c r="U219" t="s">
        <v>25</v>
      </c>
      <c r="V219" t="s">
        <v>17</v>
      </c>
    </row>
    <row r="220" spans="1:22" hidden="1">
      <c r="A220" t="s">
        <v>7</v>
      </c>
      <c r="B220" s="19">
        <f t="shared" si="29"/>
        <v>1</v>
      </c>
      <c r="C220" s="19">
        <f t="shared" si="31"/>
        <v>44</v>
      </c>
      <c r="D220" t="s">
        <v>9</v>
      </c>
      <c r="E220" t="s">
        <v>48</v>
      </c>
      <c r="F220" t="s">
        <v>20</v>
      </c>
      <c r="G220" s="21" t="str">
        <f t="shared" si="32"/>
        <v>10.00am</v>
      </c>
      <c r="H220" s="21" t="str">
        <f t="shared" si="27"/>
        <v>10.00</v>
      </c>
      <c r="I220" t="s">
        <v>28</v>
      </c>
      <c r="J220" s="23" t="str" cm="1">
        <f t="array" ref="J220">_xlfn.IFS(LEFT($I220,5) = "Later", TRIM(RIGHT($I220, 7)),LEFT($I220,5) = "Befor", TRIM(RIGHT($I220, 7)), TRUE, TRIM(LEFT($I220,7)))</f>
        <v>3.30pm</v>
      </c>
      <c r="K220" s="21">
        <f t="shared" si="28"/>
        <v>15.3</v>
      </c>
      <c r="L220" s="21">
        <f t="shared" si="30"/>
        <v>5.3000000000000007</v>
      </c>
      <c r="M220" s="21">
        <f t="shared" si="33"/>
        <v>5.3000000000000007</v>
      </c>
      <c r="N220" t="s">
        <v>13</v>
      </c>
      <c r="O220" s="13">
        <v>2.2000000000000002</v>
      </c>
      <c r="P220" s="15">
        <v>3.5398000000000001</v>
      </c>
      <c r="Q220" s="17">
        <f t="shared" si="34"/>
        <v>3.5405568000000005</v>
      </c>
      <c r="R220" s="17">
        <f t="shared" si="35"/>
        <v>7.081113600000001</v>
      </c>
      <c r="S220" t="s">
        <v>23</v>
      </c>
      <c r="T220" t="s">
        <v>15</v>
      </c>
      <c r="U220" t="s">
        <v>25</v>
      </c>
      <c r="V220" t="s">
        <v>17</v>
      </c>
    </row>
    <row r="221" spans="1:22" hidden="1">
      <c r="A221" t="s">
        <v>7</v>
      </c>
      <c r="B221" s="19">
        <f t="shared" si="29"/>
        <v>1</v>
      </c>
      <c r="C221" s="19">
        <f t="shared" si="31"/>
        <v>44</v>
      </c>
      <c r="D221" t="s">
        <v>9</v>
      </c>
      <c r="E221" t="s">
        <v>10</v>
      </c>
      <c r="F221" t="s">
        <v>11</v>
      </c>
      <c r="G221" s="21" t="str">
        <f t="shared" si="32"/>
        <v>9.00am</v>
      </c>
      <c r="H221" s="21" t="str">
        <f t="shared" si="27"/>
        <v>9.00</v>
      </c>
      <c r="I221" t="s">
        <v>64</v>
      </c>
      <c r="J221" s="23" t="str" cm="1">
        <f t="array" ref="J221">_xlfn.IFS(LEFT($I221,5) = "Later", TRIM(RIGHT($I221, 7)),LEFT($I221,5) = "Befor", TRIM(RIGHT($I221, 7)), TRUE, TRIM(LEFT($I221,7)))</f>
        <v>3.30pm</v>
      </c>
      <c r="K221" s="21">
        <f t="shared" si="28"/>
        <v>15.3</v>
      </c>
      <c r="L221" s="21">
        <f t="shared" si="30"/>
        <v>6.3000000000000007</v>
      </c>
      <c r="M221" s="21">
        <f t="shared" si="33"/>
        <v>6.3000000000000007</v>
      </c>
      <c r="N221" t="s">
        <v>44</v>
      </c>
      <c r="O221" s="13">
        <v>3</v>
      </c>
      <c r="P221" s="15">
        <v>4.827</v>
      </c>
      <c r="Q221" s="17">
        <f t="shared" si="34"/>
        <v>4.8280320000000003</v>
      </c>
      <c r="R221" s="17">
        <f t="shared" si="35"/>
        <v>9.6560640000000006</v>
      </c>
      <c r="S221" t="s">
        <v>23</v>
      </c>
      <c r="T221" t="s">
        <v>42</v>
      </c>
      <c r="U221" t="s">
        <v>25</v>
      </c>
      <c r="V221" t="s">
        <v>17</v>
      </c>
    </row>
    <row r="222" spans="1:22">
      <c r="A222" t="s">
        <v>39</v>
      </c>
      <c r="B222" s="19">
        <f t="shared" si="29"/>
        <v>2</v>
      </c>
      <c r="C222" s="19">
        <f t="shared" si="31"/>
        <v>88</v>
      </c>
      <c r="D222" t="s">
        <v>9</v>
      </c>
      <c r="E222" t="s">
        <v>8</v>
      </c>
      <c r="F222" t="s">
        <v>41</v>
      </c>
      <c r="G222" s="21" t="str">
        <f t="shared" si="32"/>
        <v>8.30am</v>
      </c>
      <c r="H222" s="21" t="str">
        <f t="shared" si="27"/>
        <v>8.30</v>
      </c>
      <c r="I222" t="s">
        <v>28</v>
      </c>
      <c r="J222" s="23" t="str" cm="1">
        <f t="array" ref="J222">_xlfn.IFS(LEFT($I222,5) = "Later", TRIM(RIGHT($I222, 7)),LEFT($I222,5) = "Befor", TRIM(RIGHT($I222, 7)), TRUE, TRIM(LEFT($I222,7)))</f>
        <v>3.30pm</v>
      </c>
      <c r="K222" s="21">
        <f t="shared" si="28"/>
        <v>15.3</v>
      </c>
      <c r="L222" s="21">
        <f t="shared" si="30"/>
        <v>7</v>
      </c>
      <c r="M222" s="21">
        <f t="shared" si="33"/>
        <v>14</v>
      </c>
      <c r="N222" t="s">
        <v>66</v>
      </c>
      <c r="O222" s="13">
        <v>90</v>
      </c>
      <c r="P222" s="15">
        <v>144.81</v>
      </c>
      <c r="Q222" s="17">
        <f t="shared" si="34"/>
        <v>144.84096</v>
      </c>
      <c r="R222" s="17">
        <f t="shared" si="35"/>
        <v>289.68191999999999</v>
      </c>
      <c r="S222" t="s">
        <v>30</v>
      </c>
      <c r="T222" t="s">
        <v>42</v>
      </c>
      <c r="U222" t="s">
        <v>16</v>
      </c>
      <c r="V222" t="s">
        <v>17</v>
      </c>
    </row>
    <row r="223" spans="1:22" hidden="1">
      <c r="A223" t="s">
        <v>39</v>
      </c>
      <c r="B223" s="19">
        <f t="shared" si="29"/>
        <v>2</v>
      </c>
      <c r="C223" s="19">
        <f t="shared" si="31"/>
        <v>88</v>
      </c>
      <c r="D223" t="s">
        <v>9</v>
      </c>
      <c r="E223" t="s">
        <v>8</v>
      </c>
      <c r="F223" t="s">
        <v>41</v>
      </c>
      <c r="G223" s="21" t="str">
        <f t="shared" si="32"/>
        <v>8.30am</v>
      </c>
      <c r="H223" s="21" t="str">
        <f t="shared" si="27"/>
        <v>8.30</v>
      </c>
      <c r="I223" t="s">
        <v>12</v>
      </c>
      <c r="J223" s="23" t="str" cm="1">
        <f t="array" ref="J223">_xlfn.IFS(LEFT($I223,5) = "Later", TRIM(RIGHT($I223, 7)),LEFT($I223,5) = "Befor", TRIM(RIGHT($I223, 7)), TRUE, TRIM(LEFT($I223,7)))</f>
        <v>4.30pm</v>
      </c>
      <c r="K223" s="21">
        <f t="shared" si="28"/>
        <v>16.3</v>
      </c>
      <c r="L223" s="21">
        <f t="shared" si="30"/>
        <v>8</v>
      </c>
      <c r="M223" s="21">
        <f t="shared" si="33"/>
        <v>16</v>
      </c>
      <c r="N223" t="s">
        <v>62</v>
      </c>
      <c r="O223" s="13">
        <v>2.5</v>
      </c>
      <c r="P223" s="15">
        <v>4.0225</v>
      </c>
      <c r="Q223" s="17">
        <f t="shared" si="34"/>
        <v>4.0233600000000003</v>
      </c>
      <c r="R223" s="17">
        <f t="shared" si="35"/>
        <v>8.0467200000000005</v>
      </c>
      <c r="S223" t="s">
        <v>87</v>
      </c>
      <c r="T223" t="s">
        <v>42</v>
      </c>
      <c r="U223" t="s">
        <v>25</v>
      </c>
      <c r="V223" t="s">
        <v>17</v>
      </c>
    </row>
    <row r="224" spans="1:22" hidden="1">
      <c r="A224" t="s">
        <v>32</v>
      </c>
      <c r="B224" s="19">
        <f t="shared" si="29"/>
        <v>5</v>
      </c>
      <c r="C224" s="19">
        <f t="shared" si="31"/>
        <v>220</v>
      </c>
      <c r="D224" t="s">
        <v>51</v>
      </c>
      <c r="E224" t="s">
        <v>8</v>
      </c>
      <c r="F224" t="s">
        <v>41</v>
      </c>
      <c r="G224" s="21" t="str">
        <f t="shared" si="32"/>
        <v>8.30am</v>
      </c>
      <c r="H224" s="21" t="str">
        <f t="shared" si="27"/>
        <v>8.30</v>
      </c>
      <c r="I224" t="s">
        <v>35</v>
      </c>
      <c r="J224" s="23" t="str" cm="1">
        <f t="array" ref="J224">_xlfn.IFS(LEFT($I224,5) = "Later", TRIM(RIGHT($I224, 7)),LEFT($I224,5) = "Befor", TRIM(RIGHT($I224, 7)), TRUE, TRIM(LEFT($I224,7)))</f>
        <v>5.30pm</v>
      </c>
      <c r="K224" s="21">
        <f t="shared" si="28"/>
        <v>17.3</v>
      </c>
      <c r="L224" s="21">
        <f t="shared" si="30"/>
        <v>9</v>
      </c>
      <c r="M224" s="21">
        <f t="shared" si="33"/>
        <v>45</v>
      </c>
      <c r="N224" t="s">
        <v>13</v>
      </c>
      <c r="O224" s="13">
        <v>17</v>
      </c>
      <c r="P224" s="15">
        <v>27.353000000000002</v>
      </c>
      <c r="Q224" s="17">
        <f t="shared" si="34"/>
        <v>27.358848000000002</v>
      </c>
      <c r="R224" s="17">
        <f t="shared" si="35"/>
        <v>54.717696000000004</v>
      </c>
      <c r="S224" t="s">
        <v>88</v>
      </c>
      <c r="T224" t="s">
        <v>15</v>
      </c>
      <c r="U224" t="s">
        <v>25</v>
      </c>
      <c r="V224" t="s">
        <v>43</v>
      </c>
    </row>
    <row r="225" spans="1:22" hidden="1">
      <c r="A225" t="s">
        <v>7</v>
      </c>
      <c r="B225" s="19">
        <f t="shared" si="29"/>
        <v>1</v>
      </c>
      <c r="C225" s="19">
        <f t="shared" si="31"/>
        <v>44</v>
      </c>
      <c r="D225" t="s">
        <v>9</v>
      </c>
      <c r="E225" t="s">
        <v>50</v>
      </c>
      <c r="F225" t="s">
        <v>27</v>
      </c>
      <c r="G225" s="21" t="str">
        <f t="shared" si="32"/>
        <v>8.00am</v>
      </c>
      <c r="H225" s="21" t="str">
        <f t="shared" si="27"/>
        <v>8.00</v>
      </c>
      <c r="I225" t="s">
        <v>12</v>
      </c>
      <c r="J225" s="23" t="str" cm="1">
        <f t="array" ref="J225">_xlfn.IFS(LEFT($I225,5) = "Later", TRIM(RIGHT($I225, 7)),LEFT($I225,5) = "Befor", TRIM(RIGHT($I225, 7)), TRUE, TRIM(LEFT($I225,7)))</f>
        <v>4.30pm</v>
      </c>
      <c r="K225" s="21">
        <f t="shared" si="28"/>
        <v>16.3</v>
      </c>
      <c r="L225" s="21">
        <f t="shared" si="30"/>
        <v>8.3000000000000007</v>
      </c>
      <c r="M225" s="21">
        <f t="shared" si="33"/>
        <v>8.3000000000000007</v>
      </c>
      <c r="N225" t="s">
        <v>44</v>
      </c>
      <c r="O225" s="13">
        <v>3</v>
      </c>
      <c r="P225" s="15">
        <v>4.827</v>
      </c>
      <c r="Q225" s="17">
        <f t="shared" si="34"/>
        <v>4.8280320000000003</v>
      </c>
      <c r="R225" s="17">
        <f t="shared" si="35"/>
        <v>9.6560640000000006</v>
      </c>
      <c r="S225" t="s">
        <v>14</v>
      </c>
      <c r="T225" t="s">
        <v>42</v>
      </c>
      <c r="U225" t="s">
        <v>25</v>
      </c>
      <c r="V225" t="s">
        <v>17</v>
      </c>
    </row>
    <row r="226" spans="1:22" hidden="1">
      <c r="A226" t="s">
        <v>32</v>
      </c>
      <c r="B226" s="19">
        <f t="shared" si="29"/>
        <v>5</v>
      </c>
      <c r="C226" s="19">
        <f t="shared" si="31"/>
        <v>220</v>
      </c>
      <c r="D226" t="s">
        <v>9</v>
      </c>
      <c r="E226" t="s">
        <v>8</v>
      </c>
      <c r="F226" t="s">
        <v>20</v>
      </c>
      <c r="G226" s="21" t="str">
        <f t="shared" si="32"/>
        <v>10.00am</v>
      </c>
      <c r="H226" s="21" t="str">
        <f t="shared" si="27"/>
        <v>10.00</v>
      </c>
      <c r="I226" t="s">
        <v>35</v>
      </c>
      <c r="J226" s="23" t="str" cm="1">
        <f t="array" ref="J226">_xlfn.IFS(LEFT($I226,5) = "Later", TRIM(RIGHT($I226, 7)),LEFT($I226,5) = "Befor", TRIM(RIGHT($I226, 7)), TRUE, TRIM(LEFT($I226,7)))</f>
        <v>5.30pm</v>
      </c>
      <c r="K226" s="21">
        <f t="shared" si="28"/>
        <v>17.3</v>
      </c>
      <c r="L226" s="21">
        <f t="shared" si="30"/>
        <v>7.3000000000000007</v>
      </c>
      <c r="M226" s="21">
        <f t="shared" si="33"/>
        <v>36.5</v>
      </c>
      <c r="N226" t="s">
        <v>36</v>
      </c>
      <c r="O226" s="13">
        <v>3</v>
      </c>
      <c r="P226" s="15">
        <v>4.827</v>
      </c>
      <c r="Q226" s="17">
        <f t="shared" si="34"/>
        <v>4.8280320000000003</v>
      </c>
      <c r="R226" s="17">
        <f t="shared" si="35"/>
        <v>9.6560640000000006</v>
      </c>
      <c r="S226" t="s">
        <v>14</v>
      </c>
      <c r="T226" t="s">
        <v>42</v>
      </c>
      <c r="U226" t="s">
        <v>25</v>
      </c>
      <c r="V226" t="s">
        <v>43</v>
      </c>
    </row>
    <row r="227" spans="1:22" hidden="1">
      <c r="A227" t="s">
        <v>32</v>
      </c>
      <c r="B227" s="19">
        <f t="shared" si="29"/>
        <v>5</v>
      </c>
      <c r="C227" s="19">
        <f t="shared" si="31"/>
        <v>220</v>
      </c>
      <c r="D227" t="s">
        <v>9</v>
      </c>
      <c r="E227" t="s">
        <v>83</v>
      </c>
      <c r="F227" t="s">
        <v>27</v>
      </c>
      <c r="G227" s="21" t="str">
        <f t="shared" si="32"/>
        <v>8.00am</v>
      </c>
      <c r="H227" s="21" t="str">
        <f t="shared" si="27"/>
        <v>8.00</v>
      </c>
      <c r="I227" t="s">
        <v>28</v>
      </c>
      <c r="J227" s="23" t="str" cm="1">
        <f t="array" ref="J227">_xlfn.IFS(LEFT($I227,5) = "Later", TRIM(RIGHT($I227, 7)),LEFT($I227,5) = "Befor", TRIM(RIGHT($I227, 7)), TRUE, TRIM(LEFT($I227,7)))</f>
        <v>3.30pm</v>
      </c>
      <c r="K227" s="21">
        <f t="shared" si="28"/>
        <v>15.3</v>
      </c>
      <c r="L227" s="21">
        <f t="shared" si="30"/>
        <v>7.3000000000000007</v>
      </c>
      <c r="M227" s="21">
        <f t="shared" si="33"/>
        <v>36.5</v>
      </c>
      <c r="N227" t="s">
        <v>13</v>
      </c>
      <c r="O227" s="13">
        <v>2</v>
      </c>
      <c r="P227" s="15">
        <v>3.218</v>
      </c>
      <c r="Q227" s="17">
        <f t="shared" si="34"/>
        <v>3.2186880000000002</v>
      </c>
      <c r="R227" s="17">
        <f t="shared" si="35"/>
        <v>6.4373760000000004</v>
      </c>
      <c r="S227" t="s">
        <v>23</v>
      </c>
      <c r="T227" t="s">
        <v>24</v>
      </c>
      <c r="U227" t="s">
        <v>16</v>
      </c>
      <c r="V227" t="s">
        <v>17</v>
      </c>
    </row>
    <row r="228" spans="1:22" hidden="1">
      <c r="A228" t="s">
        <v>32</v>
      </c>
      <c r="B228" s="19">
        <f t="shared" si="29"/>
        <v>5</v>
      </c>
      <c r="C228" s="19">
        <f t="shared" si="31"/>
        <v>220</v>
      </c>
      <c r="D228" t="s">
        <v>55</v>
      </c>
      <c r="E228" t="s">
        <v>8</v>
      </c>
      <c r="F228" t="s">
        <v>20</v>
      </c>
      <c r="G228" s="21" t="str">
        <f t="shared" si="32"/>
        <v>10.00am</v>
      </c>
      <c r="H228" s="21" t="str">
        <f t="shared" si="27"/>
        <v>10.00</v>
      </c>
      <c r="I228" t="s">
        <v>21</v>
      </c>
      <c r="J228" s="23" t="str" cm="1">
        <f t="array" ref="J228">_xlfn.IFS(LEFT($I228,5) = "Later", TRIM(RIGHT($I228, 7)),LEFT($I228,5) = "Befor", TRIM(RIGHT($I228, 7)), TRUE, TRIM(LEFT($I228,7)))</f>
        <v>5.00pm</v>
      </c>
      <c r="K228" s="21">
        <f t="shared" si="28"/>
        <v>17</v>
      </c>
      <c r="L228" s="21">
        <f t="shared" si="30"/>
        <v>7</v>
      </c>
      <c r="M228" s="21">
        <f t="shared" si="33"/>
        <v>35</v>
      </c>
      <c r="N228" t="s">
        <v>44</v>
      </c>
      <c r="O228" s="13">
        <v>1.1000000000000001</v>
      </c>
      <c r="P228" s="15">
        <v>1.7699</v>
      </c>
      <c r="Q228" s="17">
        <f t="shared" si="34"/>
        <v>1.7702784000000003</v>
      </c>
      <c r="R228" s="17">
        <f t="shared" si="35"/>
        <v>3.5405568000000005</v>
      </c>
      <c r="S228" t="s">
        <v>23</v>
      </c>
      <c r="T228" t="s">
        <v>31</v>
      </c>
      <c r="U228" t="s">
        <v>25</v>
      </c>
      <c r="V228" t="s">
        <v>43</v>
      </c>
    </row>
    <row r="229" spans="1:22" hidden="1">
      <c r="A229" t="s">
        <v>7</v>
      </c>
      <c r="B229" s="19">
        <f t="shared" si="29"/>
        <v>1</v>
      </c>
      <c r="C229" s="19">
        <f t="shared" si="31"/>
        <v>44</v>
      </c>
      <c r="D229" t="s">
        <v>51</v>
      </c>
      <c r="E229" t="s">
        <v>8</v>
      </c>
      <c r="F229" t="s">
        <v>27</v>
      </c>
      <c r="G229" s="21" t="str">
        <f t="shared" si="32"/>
        <v>8.00am</v>
      </c>
      <c r="H229" s="21" t="str">
        <f t="shared" si="27"/>
        <v>8.00</v>
      </c>
      <c r="I229" t="s">
        <v>12</v>
      </c>
      <c r="J229" s="23" t="str" cm="1">
        <f t="array" ref="J229">_xlfn.IFS(LEFT($I229,5) = "Later", TRIM(RIGHT($I229, 7)),LEFT($I229,5) = "Befor", TRIM(RIGHT($I229, 7)), TRUE, TRIM(LEFT($I229,7)))</f>
        <v>4.30pm</v>
      </c>
      <c r="K229" s="21">
        <f t="shared" si="28"/>
        <v>16.3</v>
      </c>
      <c r="L229" s="21">
        <f t="shared" si="30"/>
        <v>8.3000000000000007</v>
      </c>
      <c r="M229" s="21">
        <f t="shared" si="33"/>
        <v>8.3000000000000007</v>
      </c>
      <c r="N229" t="s">
        <v>13</v>
      </c>
      <c r="O229" s="13">
        <v>5</v>
      </c>
      <c r="P229" s="15">
        <v>8.0449999999999999</v>
      </c>
      <c r="Q229" s="17">
        <f t="shared" si="34"/>
        <v>8.0467200000000005</v>
      </c>
      <c r="R229" s="17">
        <f t="shared" si="35"/>
        <v>16.093440000000001</v>
      </c>
      <c r="S229" t="s">
        <v>49</v>
      </c>
      <c r="T229" t="s">
        <v>15</v>
      </c>
      <c r="U229" t="s">
        <v>25</v>
      </c>
      <c r="V229" t="s">
        <v>17</v>
      </c>
    </row>
    <row r="230" spans="1:22" hidden="1">
      <c r="A230" t="s">
        <v>26</v>
      </c>
      <c r="B230" s="19">
        <f t="shared" si="29"/>
        <v>3</v>
      </c>
      <c r="C230" s="19">
        <f t="shared" si="31"/>
        <v>132</v>
      </c>
      <c r="D230" t="s">
        <v>9</v>
      </c>
      <c r="E230" t="s">
        <v>60</v>
      </c>
      <c r="F230" t="s">
        <v>27</v>
      </c>
      <c r="G230" s="21" t="str">
        <f t="shared" si="32"/>
        <v>8.00am</v>
      </c>
      <c r="H230" s="21" t="str">
        <f t="shared" si="27"/>
        <v>8.00</v>
      </c>
      <c r="I230" t="s">
        <v>35</v>
      </c>
      <c r="J230" s="23" t="str" cm="1">
        <f t="array" ref="J230">_xlfn.IFS(LEFT($I230,5) = "Later", TRIM(RIGHT($I230, 7)),LEFT($I230,5) = "Befor", TRIM(RIGHT($I230, 7)), TRUE, TRIM(LEFT($I230,7)))</f>
        <v>5.30pm</v>
      </c>
      <c r="K230" s="21">
        <f t="shared" si="28"/>
        <v>17.3</v>
      </c>
      <c r="L230" s="21">
        <f t="shared" si="30"/>
        <v>9.3000000000000007</v>
      </c>
      <c r="M230" s="21">
        <f t="shared" si="33"/>
        <v>27.900000000000002</v>
      </c>
      <c r="N230" t="s">
        <v>13</v>
      </c>
      <c r="O230" s="13">
        <v>16</v>
      </c>
      <c r="P230" s="15">
        <v>25.744</v>
      </c>
      <c r="Q230" s="17">
        <f t="shared" si="34"/>
        <v>25.749504000000002</v>
      </c>
      <c r="R230" s="17">
        <f t="shared" si="35"/>
        <v>51.499008000000003</v>
      </c>
      <c r="S230" t="s">
        <v>52</v>
      </c>
      <c r="T230" t="s">
        <v>38</v>
      </c>
      <c r="U230" t="s">
        <v>25</v>
      </c>
      <c r="V230" t="s">
        <v>43</v>
      </c>
    </row>
    <row r="231" spans="1:22" hidden="1">
      <c r="A231" t="s">
        <v>39</v>
      </c>
      <c r="B231" s="19">
        <f t="shared" si="29"/>
        <v>2</v>
      </c>
      <c r="C231" s="19">
        <f t="shared" si="31"/>
        <v>88</v>
      </c>
      <c r="D231" t="s">
        <v>9</v>
      </c>
      <c r="E231" t="s">
        <v>59</v>
      </c>
      <c r="F231" t="s">
        <v>11</v>
      </c>
      <c r="G231" s="21" t="str">
        <f t="shared" si="32"/>
        <v>9.00am</v>
      </c>
      <c r="H231" s="21" t="str">
        <f t="shared" si="27"/>
        <v>9.00</v>
      </c>
      <c r="I231" t="s">
        <v>35</v>
      </c>
      <c r="J231" s="23" t="str" cm="1">
        <f t="array" ref="J231">_xlfn.IFS(LEFT($I231,5) = "Later", TRIM(RIGHT($I231, 7)),LEFT($I231,5) = "Befor", TRIM(RIGHT($I231, 7)), TRUE, TRIM(LEFT($I231,7)))</f>
        <v>5.30pm</v>
      </c>
      <c r="K231" s="21">
        <f t="shared" si="28"/>
        <v>17.3</v>
      </c>
      <c r="L231" s="21">
        <f t="shared" si="30"/>
        <v>8.3000000000000007</v>
      </c>
      <c r="M231" s="21">
        <f t="shared" si="33"/>
        <v>16.600000000000001</v>
      </c>
      <c r="N231" t="s">
        <v>44</v>
      </c>
      <c r="O231" s="13">
        <v>1</v>
      </c>
      <c r="P231" s="15">
        <v>1.609</v>
      </c>
      <c r="Q231" s="17">
        <f t="shared" si="34"/>
        <v>1.6093440000000001</v>
      </c>
      <c r="R231" s="17">
        <f t="shared" si="35"/>
        <v>3.2186880000000002</v>
      </c>
      <c r="S231" t="s">
        <v>23</v>
      </c>
      <c r="T231" t="s">
        <v>42</v>
      </c>
      <c r="U231" t="s">
        <v>25</v>
      </c>
      <c r="V231" t="s">
        <v>43</v>
      </c>
    </row>
    <row r="232" spans="1:22">
      <c r="A232" t="s">
        <v>26</v>
      </c>
      <c r="B232" s="19">
        <f t="shared" si="29"/>
        <v>3</v>
      </c>
      <c r="C232" s="19">
        <f t="shared" si="31"/>
        <v>132</v>
      </c>
      <c r="D232" t="s">
        <v>9</v>
      </c>
      <c r="E232" t="s">
        <v>65</v>
      </c>
      <c r="F232" t="s">
        <v>20</v>
      </c>
      <c r="G232" s="21" t="str">
        <f t="shared" si="32"/>
        <v>10.00am</v>
      </c>
      <c r="H232" s="21" t="str">
        <f t="shared" si="27"/>
        <v>10.00</v>
      </c>
      <c r="I232" t="s">
        <v>21</v>
      </c>
      <c r="J232" s="23" t="str" cm="1">
        <f t="array" ref="J232">_xlfn.IFS(LEFT($I232,5) = "Later", TRIM(RIGHT($I232, 7)),LEFT($I232,5) = "Befor", TRIM(RIGHT($I232, 7)), TRUE, TRIM(LEFT($I232,7)))</f>
        <v>5.00pm</v>
      </c>
      <c r="K232" s="21">
        <f t="shared" si="28"/>
        <v>17</v>
      </c>
      <c r="L232" s="21">
        <f t="shared" si="30"/>
        <v>7</v>
      </c>
      <c r="M232" s="21">
        <f t="shared" si="33"/>
        <v>21</v>
      </c>
      <c r="N232" t="s">
        <v>66</v>
      </c>
      <c r="O232" s="13">
        <v>23</v>
      </c>
      <c r="P232" s="15">
        <v>37.006999999999998</v>
      </c>
      <c r="Q232" s="17">
        <f t="shared" si="34"/>
        <v>37.014912000000002</v>
      </c>
      <c r="R232" s="17">
        <f t="shared" si="35"/>
        <v>74.029824000000005</v>
      </c>
      <c r="S232" t="s">
        <v>52</v>
      </c>
      <c r="T232" t="s">
        <v>31</v>
      </c>
      <c r="U232" t="s">
        <v>25</v>
      </c>
      <c r="V232" t="s">
        <v>17</v>
      </c>
    </row>
    <row r="233" spans="1:22" hidden="1">
      <c r="A233" t="s">
        <v>58</v>
      </c>
      <c r="B233" s="19">
        <f t="shared" si="29"/>
        <v>0</v>
      </c>
      <c r="C233" s="19">
        <f t="shared" si="31"/>
        <v>0</v>
      </c>
      <c r="D233" t="s">
        <v>9</v>
      </c>
      <c r="E233" t="s">
        <v>50</v>
      </c>
      <c r="F233" t="s">
        <v>20</v>
      </c>
      <c r="G233" s="21" t="str">
        <f t="shared" si="32"/>
        <v>10.00am</v>
      </c>
      <c r="H233" s="21" t="str">
        <f t="shared" si="27"/>
        <v>10.00</v>
      </c>
      <c r="I233" t="s">
        <v>12</v>
      </c>
      <c r="J233" s="23" t="str" cm="1">
        <f t="array" ref="J233">_xlfn.IFS(LEFT($I233,5) = "Later", TRIM(RIGHT($I233, 7)),LEFT($I233,5) = "Befor", TRIM(RIGHT($I233, 7)), TRUE, TRIM(LEFT($I233,7)))</f>
        <v>4.30pm</v>
      </c>
      <c r="K233" s="21">
        <f t="shared" si="28"/>
        <v>16.3</v>
      </c>
      <c r="L233" s="21">
        <f t="shared" si="30"/>
        <v>6.3000000000000007</v>
      </c>
      <c r="M233" s="21">
        <f t="shared" si="33"/>
        <v>0</v>
      </c>
      <c r="N233" t="s">
        <v>13</v>
      </c>
      <c r="O233" s="13">
        <v>30</v>
      </c>
      <c r="P233" s="15">
        <v>48.269999999999996</v>
      </c>
      <c r="Q233" s="17">
        <f t="shared" si="34"/>
        <v>48.280320000000003</v>
      </c>
      <c r="R233" s="17">
        <f t="shared" si="35"/>
        <v>96.560640000000006</v>
      </c>
      <c r="S233" t="s">
        <v>52</v>
      </c>
      <c r="T233" t="s">
        <v>42</v>
      </c>
      <c r="U233" t="s">
        <v>25</v>
      </c>
      <c r="V233" t="s">
        <v>17</v>
      </c>
    </row>
    <row r="234" spans="1:22" hidden="1">
      <c r="A234" t="s">
        <v>7</v>
      </c>
      <c r="B234" s="19">
        <f t="shared" si="29"/>
        <v>1</v>
      </c>
      <c r="C234" s="19">
        <f t="shared" si="31"/>
        <v>44</v>
      </c>
      <c r="D234" t="s">
        <v>9</v>
      </c>
      <c r="E234" t="s">
        <v>10</v>
      </c>
      <c r="F234" t="s">
        <v>41</v>
      </c>
      <c r="G234" s="21" t="str">
        <f t="shared" si="32"/>
        <v>8.30am</v>
      </c>
      <c r="H234" s="21" t="str">
        <f t="shared" si="27"/>
        <v>8.30</v>
      </c>
      <c r="I234" t="s">
        <v>21</v>
      </c>
      <c r="J234" s="23" t="str" cm="1">
        <f t="array" ref="J234">_xlfn.IFS(LEFT($I234,5) = "Later", TRIM(RIGHT($I234, 7)),LEFT($I234,5) = "Befor", TRIM(RIGHT($I234, 7)), TRUE, TRIM(LEFT($I234,7)))</f>
        <v>5.00pm</v>
      </c>
      <c r="K234" s="21">
        <f t="shared" si="28"/>
        <v>17</v>
      </c>
      <c r="L234" s="21">
        <f t="shared" si="30"/>
        <v>8.6999999999999993</v>
      </c>
      <c r="M234" s="21">
        <f t="shared" si="33"/>
        <v>8.6999999999999993</v>
      </c>
      <c r="N234" t="s">
        <v>44</v>
      </c>
      <c r="O234" s="13">
        <v>5</v>
      </c>
      <c r="P234" s="15">
        <v>8.0449999999999999</v>
      </c>
      <c r="Q234" s="17">
        <f t="shared" si="34"/>
        <v>8.0467200000000005</v>
      </c>
      <c r="R234" s="17">
        <f t="shared" si="35"/>
        <v>16.093440000000001</v>
      </c>
      <c r="S234" t="s">
        <v>30</v>
      </c>
      <c r="T234" t="s">
        <v>15</v>
      </c>
      <c r="U234" t="s">
        <v>25</v>
      </c>
      <c r="V234" t="s">
        <v>17</v>
      </c>
    </row>
    <row r="235" spans="1:22">
      <c r="A235" t="s">
        <v>32</v>
      </c>
      <c r="B235" s="19">
        <f t="shared" si="29"/>
        <v>5</v>
      </c>
      <c r="C235" s="19">
        <f t="shared" si="31"/>
        <v>220</v>
      </c>
      <c r="D235" t="s">
        <v>9</v>
      </c>
      <c r="E235" t="s">
        <v>83</v>
      </c>
      <c r="F235" t="s">
        <v>41</v>
      </c>
      <c r="G235" s="21" t="str">
        <f t="shared" si="32"/>
        <v>8.30am</v>
      </c>
      <c r="H235" s="21" t="str">
        <f t="shared" si="27"/>
        <v>8.30</v>
      </c>
      <c r="I235" t="s">
        <v>21</v>
      </c>
      <c r="J235" s="23" t="str" cm="1">
        <f t="array" ref="J235">_xlfn.IFS(LEFT($I235,5) = "Later", TRIM(RIGHT($I235, 7)),LEFT($I235,5) = "Befor", TRIM(RIGHT($I235, 7)), TRUE, TRIM(LEFT($I235,7)))</f>
        <v>5.00pm</v>
      </c>
      <c r="K235" s="21">
        <f t="shared" si="28"/>
        <v>17</v>
      </c>
      <c r="L235" s="21">
        <f t="shared" si="30"/>
        <v>8.6999999999999993</v>
      </c>
      <c r="M235" s="21">
        <f t="shared" si="33"/>
        <v>43.5</v>
      </c>
      <c r="N235" t="s">
        <v>66</v>
      </c>
      <c r="O235" s="13">
        <v>8</v>
      </c>
      <c r="P235" s="15">
        <v>12.872</v>
      </c>
      <c r="Q235" s="17">
        <f t="shared" si="34"/>
        <v>12.874752000000001</v>
      </c>
      <c r="R235" s="17">
        <f t="shared" si="35"/>
        <v>25.749504000000002</v>
      </c>
      <c r="S235" t="s">
        <v>49</v>
      </c>
      <c r="T235" t="s">
        <v>15</v>
      </c>
      <c r="U235" t="s">
        <v>25</v>
      </c>
      <c r="V235" t="s">
        <v>17</v>
      </c>
    </row>
    <row r="236" spans="1:22" hidden="1">
      <c r="A236" t="s">
        <v>32</v>
      </c>
      <c r="B236" s="19">
        <f t="shared" si="29"/>
        <v>5</v>
      </c>
      <c r="C236" s="19">
        <f t="shared" si="31"/>
        <v>220</v>
      </c>
      <c r="D236" t="s">
        <v>9</v>
      </c>
      <c r="E236" t="s">
        <v>56</v>
      </c>
      <c r="F236" t="s">
        <v>11</v>
      </c>
      <c r="G236" s="21" t="str">
        <f t="shared" si="32"/>
        <v>9.00am</v>
      </c>
      <c r="H236" s="21" t="str">
        <f t="shared" si="27"/>
        <v>9.00</v>
      </c>
      <c r="I236" t="s">
        <v>21</v>
      </c>
      <c r="J236" s="23" t="str" cm="1">
        <f t="array" ref="J236">_xlfn.IFS(LEFT($I236,5) = "Later", TRIM(RIGHT($I236, 7)),LEFT($I236,5) = "Befor", TRIM(RIGHT($I236, 7)), TRUE, TRIM(LEFT($I236,7)))</f>
        <v>5.00pm</v>
      </c>
      <c r="K236" s="21">
        <f t="shared" si="28"/>
        <v>17</v>
      </c>
      <c r="L236" s="21">
        <f t="shared" si="30"/>
        <v>8</v>
      </c>
      <c r="M236" s="21">
        <f t="shared" si="33"/>
        <v>40</v>
      </c>
      <c r="N236" t="s">
        <v>22</v>
      </c>
      <c r="O236" s="13">
        <v>2</v>
      </c>
      <c r="P236" s="15">
        <v>3.218</v>
      </c>
      <c r="Q236" s="17">
        <f t="shared" si="34"/>
        <v>3.2186880000000002</v>
      </c>
      <c r="R236" s="17">
        <f t="shared" si="35"/>
        <v>6.4373760000000004</v>
      </c>
      <c r="S236" t="s">
        <v>23</v>
      </c>
      <c r="T236" t="s">
        <v>15</v>
      </c>
      <c r="U236" t="s">
        <v>25</v>
      </c>
      <c r="V236" t="s">
        <v>17</v>
      </c>
    </row>
    <row r="237" spans="1:22" hidden="1">
      <c r="A237" t="s">
        <v>32</v>
      </c>
      <c r="B237" s="19">
        <f t="shared" si="29"/>
        <v>5</v>
      </c>
      <c r="C237" s="19">
        <f t="shared" si="31"/>
        <v>220</v>
      </c>
      <c r="D237" t="s">
        <v>51</v>
      </c>
      <c r="E237" t="s">
        <v>8</v>
      </c>
      <c r="F237" t="s">
        <v>27</v>
      </c>
      <c r="G237" s="21" t="str">
        <f t="shared" si="32"/>
        <v>8.00am</v>
      </c>
      <c r="H237" s="21" t="str">
        <f t="shared" si="27"/>
        <v>8.00</v>
      </c>
      <c r="I237" t="s">
        <v>12</v>
      </c>
      <c r="J237" s="23" t="str" cm="1">
        <f t="array" ref="J237">_xlfn.IFS(LEFT($I237,5) = "Later", TRIM(RIGHT($I237, 7)),LEFT($I237,5) = "Befor", TRIM(RIGHT($I237, 7)), TRUE, TRIM(LEFT($I237,7)))</f>
        <v>4.30pm</v>
      </c>
      <c r="K237" s="21">
        <f t="shared" si="28"/>
        <v>16.3</v>
      </c>
      <c r="L237" s="21">
        <f t="shared" si="30"/>
        <v>8.3000000000000007</v>
      </c>
      <c r="M237" s="21">
        <f t="shared" si="33"/>
        <v>41.5</v>
      </c>
      <c r="N237" t="s">
        <v>13</v>
      </c>
      <c r="O237" s="13">
        <v>4.5</v>
      </c>
      <c r="P237" s="15">
        <v>7.2404999999999999</v>
      </c>
      <c r="Q237" s="17">
        <f t="shared" si="34"/>
        <v>7.2420480000000005</v>
      </c>
      <c r="R237" s="17">
        <f t="shared" si="35"/>
        <v>14.484096000000001</v>
      </c>
      <c r="S237" t="s">
        <v>54</v>
      </c>
      <c r="T237" t="s">
        <v>42</v>
      </c>
      <c r="U237" t="s">
        <v>25</v>
      </c>
      <c r="V237" t="s">
        <v>43</v>
      </c>
    </row>
    <row r="238" spans="1:22" hidden="1">
      <c r="A238" t="s">
        <v>32</v>
      </c>
      <c r="B238" s="19">
        <f t="shared" si="29"/>
        <v>5</v>
      </c>
      <c r="C238" s="19">
        <f t="shared" si="31"/>
        <v>220</v>
      </c>
      <c r="D238" t="s">
        <v>9</v>
      </c>
      <c r="E238" t="s">
        <v>34</v>
      </c>
      <c r="F238" t="s">
        <v>11</v>
      </c>
      <c r="G238" s="21" t="str">
        <f t="shared" si="32"/>
        <v>9.00am</v>
      </c>
      <c r="H238" s="21" t="str">
        <f t="shared" si="27"/>
        <v>9.00</v>
      </c>
      <c r="I238" t="s">
        <v>33</v>
      </c>
      <c r="J238" s="23" t="str" cm="1">
        <f t="array" ref="J238">_xlfn.IFS(LEFT($I238,5) = "Later", TRIM(RIGHT($I238, 7)),LEFT($I238,5) = "Befor", TRIM(RIGHT($I238, 7)), TRUE, TRIM(LEFT($I238,7)))</f>
        <v>7.00pm</v>
      </c>
      <c r="K238" s="21">
        <f t="shared" si="28"/>
        <v>19</v>
      </c>
      <c r="L238" s="21">
        <f t="shared" si="30"/>
        <v>10</v>
      </c>
      <c r="M238" s="21">
        <f t="shared" si="33"/>
        <v>50</v>
      </c>
      <c r="N238" t="s">
        <v>36</v>
      </c>
      <c r="O238" s="13">
        <v>1.5</v>
      </c>
      <c r="P238" s="15">
        <v>2.4135</v>
      </c>
      <c r="Q238" s="17">
        <f t="shared" si="34"/>
        <v>2.4140160000000002</v>
      </c>
      <c r="R238" s="17">
        <f t="shared" si="35"/>
        <v>4.8280320000000003</v>
      </c>
      <c r="S238" t="s">
        <v>23</v>
      </c>
      <c r="T238" t="s">
        <v>42</v>
      </c>
      <c r="U238" t="s">
        <v>25</v>
      </c>
      <c r="V238" t="s">
        <v>43</v>
      </c>
    </row>
    <row r="239" spans="1:22" hidden="1">
      <c r="A239" t="s">
        <v>39</v>
      </c>
      <c r="B239" s="19">
        <f t="shared" si="29"/>
        <v>2</v>
      </c>
      <c r="C239" s="19">
        <f t="shared" si="31"/>
        <v>88</v>
      </c>
      <c r="D239" t="s">
        <v>51</v>
      </c>
      <c r="E239" t="s">
        <v>8</v>
      </c>
      <c r="F239" t="s">
        <v>41</v>
      </c>
      <c r="G239" s="21" t="str">
        <f t="shared" si="32"/>
        <v>8.30am</v>
      </c>
      <c r="H239" s="21" t="str">
        <f t="shared" ref="H239:H302" si="36">IFERROR((LEFT(G239, SEARCH("a", G239)-1)),0)</f>
        <v>8.30</v>
      </c>
      <c r="I239" t="s">
        <v>12</v>
      </c>
      <c r="J239" s="23" t="str" cm="1">
        <f t="array" ref="J239">_xlfn.IFS(LEFT($I239,5) = "Later", TRIM(RIGHT($I239, 7)),LEFT($I239,5) = "Befor", TRIM(RIGHT($I239, 7)), TRUE, TRIM(LEFT($I239,7)))</f>
        <v>4.30pm</v>
      </c>
      <c r="K239" s="21">
        <f t="shared" ref="K239:K302" si="37">IFERROR((LEFT(J239, SEARCH("p", J239)-1)+12),0)</f>
        <v>16.3</v>
      </c>
      <c r="L239" s="21">
        <f t="shared" si="30"/>
        <v>8</v>
      </c>
      <c r="M239" s="21">
        <f t="shared" si="33"/>
        <v>16</v>
      </c>
      <c r="N239" t="s">
        <v>22</v>
      </c>
      <c r="O239" s="13">
        <v>13.8</v>
      </c>
      <c r="P239" s="15">
        <v>22.2042</v>
      </c>
      <c r="Q239" s="17">
        <f t="shared" si="34"/>
        <v>22.208947200000004</v>
      </c>
      <c r="R239" s="17">
        <f t="shared" si="35"/>
        <v>44.417894400000009</v>
      </c>
      <c r="S239" t="s">
        <v>30</v>
      </c>
      <c r="T239" t="s">
        <v>15</v>
      </c>
      <c r="U239" t="s">
        <v>16</v>
      </c>
      <c r="V239" t="s">
        <v>17</v>
      </c>
    </row>
    <row r="240" spans="1:22" hidden="1">
      <c r="A240" t="s">
        <v>26</v>
      </c>
      <c r="B240" s="19">
        <f t="shared" si="29"/>
        <v>3</v>
      </c>
      <c r="C240" s="19">
        <f t="shared" si="31"/>
        <v>132</v>
      </c>
      <c r="D240" t="s">
        <v>51</v>
      </c>
      <c r="E240" t="s">
        <v>8</v>
      </c>
      <c r="F240" t="s">
        <v>20</v>
      </c>
      <c r="G240" s="21" t="str">
        <f t="shared" si="32"/>
        <v>10.00am</v>
      </c>
      <c r="H240" s="21" t="str">
        <f t="shared" si="36"/>
        <v>10.00</v>
      </c>
      <c r="I240" t="s">
        <v>35</v>
      </c>
      <c r="J240" s="23" t="str" cm="1">
        <f t="array" ref="J240">_xlfn.IFS(LEFT($I240,5) = "Later", TRIM(RIGHT($I240, 7)),LEFT($I240,5) = "Befor", TRIM(RIGHT($I240, 7)), TRUE, TRIM(LEFT($I240,7)))</f>
        <v>5.30pm</v>
      </c>
      <c r="K240" s="21">
        <f t="shared" si="37"/>
        <v>17.3</v>
      </c>
      <c r="L240" s="21">
        <f t="shared" si="30"/>
        <v>7.3000000000000007</v>
      </c>
      <c r="M240" s="21">
        <f t="shared" si="33"/>
        <v>21.900000000000002</v>
      </c>
      <c r="N240" t="s">
        <v>29</v>
      </c>
      <c r="O240" s="13">
        <v>11</v>
      </c>
      <c r="P240" s="15">
        <v>17.698999999999998</v>
      </c>
      <c r="Q240" s="17">
        <f t="shared" si="34"/>
        <v>17.702784000000001</v>
      </c>
      <c r="R240" s="17">
        <f t="shared" si="35"/>
        <v>35.405568000000002</v>
      </c>
      <c r="S240" t="s">
        <v>23</v>
      </c>
      <c r="T240" t="s">
        <v>38</v>
      </c>
      <c r="U240" t="s">
        <v>25</v>
      </c>
      <c r="V240" t="s">
        <v>17</v>
      </c>
    </row>
    <row r="241" spans="1:22" hidden="1">
      <c r="A241" t="s">
        <v>26</v>
      </c>
      <c r="B241" s="19">
        <f t="shared" si="29"/>
        <v>3</v>
      </c>
      <c r="C241" s="19">
        <f t="shared" si="31"/>
        <v>132</v>
      </c>
      <c r="D241" t="s">
        <v>9</v>
      </c>
      <c r="E241" t="s">
        <v>74</v>
      </c>
      <c r="F241" t="s">
        <v>11</v>
      </c>
      <c r="G241" s="21" t="str">
        <f t="shared" si="32"/>
        <v>9.00am</v>
      </c>
      <c r="H241" s="21" t="str">
        <f t="shared" si="36"/>
        <v>9.00</v>
      </c>
      <c r="I241" t="s">
        <v>21</v>
      </c>
      <c r="J241" s="23" t="str" cm="1">
        <f t="array" ref="J241">_xlfn.IFS(LEFT($I241,5) = "Later", TRIM(RIGHT($I241, 7)),LEFT($I241,5) = "Befor", TRIM(RIGHT($I241, 7)), TRUE, TRIM(LEFT($I241,7)))</f>
        <v>5.00pm</v>
      </c>
      <c r="K241" s="21">
        <f t="shared" si="37"/>
        <v>17</v>
      </c>
      <c r="L241" s="21">
        <f t="shared" si="30"/>
        <v>8</v>
      </c>
      <c r="M241" s="21">
        <f t="shared" si="33"/>
        <v>24</v>
      </c>
      <c r="N241" t="s">
        <v>13</v>
      </c>
      <c r="O241" s="13">
        <v>6.5</v>
      </c>
      <c r="P241" s="15">
        <v>10.458500000000001</v>
      </c>
      <c r="Q241" s="17">
        <f t="shared" si="34"/>
        <v>10.460736000000001</v>
      </c>
      <c r="R241" s="17">
        <f t="shared" si="35"/>
        <v>20.921472000000001</v>
      </c>
      <c r="S241" t="s">
        <v>14</v>
      </c>
      <c r="T241" t="s">
        <v>31</v>
      </c>
      <c r="U241" t="s">
        <v>16</v>
      </c>
      <c r="V241" t="s">
        <v>17</v>
      </c>
    </row>
    <row r="242" spans="1:22" hidden="1">
      <c r="A242" t="s">
        <v>32</v>
      </c>
      <c r="B242" s="19">
        <f t="shared" si="29"/>
        <v>5</v>
      </c>
      <c r="C242" s="19">
        <f t="shared" si="31"/>
        <v>220</v>
      </c>
      <c r="D242" t="s">
        <v>9</v>
      </c>
      <c r="E242" t="s">
        <v>10</v>
      </c>
      <c r="F242" t="s">
        <v>11</v>
      </c>
      <c r="G242" s="21" t="str">
        <f t="shared" si="32"/>
        <v>9.00am</v>
      </c>
      <c r="H242" s="21" t="str">
        <f t="shared" si="36"/>
        <v>9.00</v>
      </c>
      <c r="I242" t="s">
        <v>64</v>
      </c>
      <c r="J242" s="23" t="str" cm="1">
        <f t="array" ref="J242">_xlfn.IFS(LEFT($I242,5) = "Later", TRIM(RIGHT($I242, 7)),LEFT($I242,5) = "Befor", TRIM(RIGHT($I242, 7)), TRUE, TRIM(LEFT($I242,7)))</f>
        <v>3.30pm</v>
      </c>
      <c r="K242" s="21">
        <f t="shared" si="37"/>
        <v>15.3</v>
      </c>
      <c r="L242" s="21">
        <f t="shared" si="30"/>
        <v>6.3000000000000007</v>
      </c>
      <c r="M242" s="21">
        <f t="shared" si="33"/>
        <v>31.500000000000004</v>
      </c>
      <c r="N242" t="s">
        <v>36</v>
      </c>
      <c r="O242" s="13">
        <v>1.5</v>
      </c>
      <c r="P242" s="15">
        <v>2.4135</v>
      </c>
      <c r="Q242" s="17">
        <f t="shared" si="34"/>
        <v>2.4140160000000002</v>
      </c>
      <c r="R242" s="17">
        <f t="shared" si="35"/>
        <v>4.8280320000000003</v>
      </c>
      <c r="S242" t="s">
        <v>23</v>
      </c>
      <c r="T242" t="s">
        <v>15</v>
      </c>
      <c r="U242" t="s">
        <v>25</v>
      </c>
      <c r="V242" t="s">
        <v>17</v>
      </c>
    </row>
    <row r="243" spans="1:22" hidden="1">
      <c r="A243" t="s">
        <v>7</v>
      </c>
      <c r="B243" s="19">
        <f t="shared" si="29"/>
        <v>1</v>
      </c>
      <c r="C243" s="19">
        <f t="shared" si="31"/>
        <v>44</v>
      </c>
      <c r="D243" t="s">
        <v>9</v>
      </c>
      <c r="E243" t="s">
        <v>10</v>
      </c>
      <c r="F243" t="s">
        <v>20</v>
      </c>
      <c r="G243" s="21" t="str">
        <f t="shared" si="32"/>
        <v>10.00am</v>
      </c>
      <c r="H243" s="21" t="str">
        <f t="shared" si="36"/>
        <v>10.00</v>
      </c>
      <c r="I243" t="s">
        <v>21</v>
      </c>
      <c r="J243" s="23" t="str" cm="1">
        <f t="array" ref="J243">_xlfn.IFS(LEFT($I243,5) = "Later", TRIM(RIGHT($I243, 7)),LEFT($I243,5) = "Befor", TRIM(RIGHT($I243, 7)), TRUE, TRIM(LEFT($I243,7)))</f>
        <v>5.00pm</v>
      </c>
      <c r="K243" s="21">
        <f t="shared" si="37"/>
        <v>17</v>
      </c>
      <c r="L243" s="21">
        <f t="shared" si="30"/>
        <v>7</v>
      </c>
      <c r="M243" s="21">
        <f t="shared" si="33"/>
        <v>7</v>
      </c>
      <c r="N243" t="s">
        <v>22</v>
      </c>
      <c r="O243" s="13">
        <v>17</v>
      </c>
      <c r="P243" s="15">
        <v>27.353000000000002</v>
      </c>
      <c r="Q243" s="17">
        <f t="shared" si="34"/>
        <v>27.358848000000002</v>
      </c>
      <c r="R243" s="17">
        <f t="shared" si="35"/>
        <v>54.717696000000004</v>
      </c>
      <c r="S243" t="s">
        <v>30</v>
      </c>
      <c r="T243" t="s">
        <v>15</v>
      </c>
      <c r="U243" t="s">
        <v>25</v>
      </c>
      <c r="V243" t="s">
        <v>17</v>
      </c>
    </row>
    <row r="244" spans="1:22" hidden="1">
      <c r="A244" t="s">
        <v>32</v>
      </c>
      <c r="B244" s="19">
        <f t="shared" si="29"/>
        <v>5</v>
      </c>
      <c r="C244" s="19">
        <f t="shared" si="31"/>
        <v>220</v>
      </c>
      <c r="D244" t="s">
        <v>9</v>
      </c>
      <c r="E244" t="s">
        <v>84</v>
      </c>
      <c r="F244" t="s">
        <v>11</v>
      </c>
      <c r="G244" s="21" t="str">
        <f t="shared" si="32"/>
        <v>9.00am</v>
      </c>
      <c r="H244" s="21" t="str">
        <f t="shared" si="36"/>
        <v>9.00</v>
      </c>
      <c r="I244" t="s">
        <v>12</v>
      </c>
      <c r="J244" s="23" t="str" cm="1">
        <f t="array" ref="J244">_xlfn.IFS(LEFT($I244,5) = "Later", TRIM(RIGHT($I244, 7)),LEFT($I244,5) = "Befor", TRIM(RIGHT($I244, 7)), TRUE, TRIM(LEFT($I244,7)))</f>
        <v>4.30pm</v>
      </c>
      <c r="K244" s="21">
        <f t="shared" si="37"/>
        <v>16.3</v>
      </c>
      <c r="L244" s="21">
        <f t="shared" si="30"/>
        <v>7.3000000000000007</v>
      </c>
      <c r="M244" s="21">
        <f t="shared" si="33"/>
        <v>36.5</v>
      </c>
      <c r="N244" t="s">
        <v>44</v>
      </c>
      <c r="O244" s="13">
        <v>3</v>
      </c>
      <c r="P244" s="15">
        <v>4.827</v>
      </c>
      <c r="Q244" s="17">
        <f t="shared" si="34"/>
        <v>4.8280320000000003</v>
      </c>
      <c r="R244" s="17">
        <f t="shared" si="35"/>
        <v>9.6560640000000006</v>
      </c>
      <c r="S244" t="s">
        <v>54</v>
      </c>
      <c r="T244" t="s">
        <v>38</v>
      </c>
      <c r="U244" t="s">
        <v>25</v>
      </c>
      <c r="V244" t="s">
        <v>17</v>
      </c>
    </row>
    <row r="245" spans="1:22" hidden="1">
      <c r="A245" t="s">
        <v>7</v>
      </c>
      <c r="B245" s="19">
        <f t="shared" si="29"/>
        <v>1</v>
      </c>
      <c r="C245" s="19">
        <f t="shared" si="31"/>
        <v>44</v>
      </c>
      <c r="D245" t="s">
        <v>9</v>
      </c>
      <c r="E245" t="s">
        <v>48</v>
      </c>
      <c r="F245" t="s">
        <v>11</v>
      </c>
      <c r="G245" s="21" t="str">
        <f t="shared" si="32"/>
        <v>9.00am</v>
      </c>
      <c r="H245" s="21" t="str">
        <f t="shared" si="36"/>
        <v>9.00</v>
      </c>
      <c r="I245" t="s">
        <v>28</v>
      </c>
      <c r="J245" s="23" t="str" cm="1">
        <f t="array" ref="J245">_xlfn.IFS(LEFT($I245,5) = "Later", TRIM(RIGHT($I245, 7)),LEFT($I245,5) = "Befor", TRIM(RIGHT($I245, 7)), TRUE, TRIM(LEFT($I245,7)))</f>
        <v>3.30pm</v>
      </c>
      <c r="K245" s="21">
        <f t="shared" si="37"/>
        <v>15.3</v>
      </c>
      <c r="L245" s="21">
        <f t="shared" si="30"/>
        <v>6.3000000000000007</v>
      </c>
      <c r="M245" s="21">
        <f t="shared" si="33"/>
        <v>6.3000000000000007</v>
      </c>
      <c r="N245" t="s">
        <v>36</v>
      </c>
      <c r="O245" s="13">
        <v>3</v>
      </c>
      <c r="P245" s="15">
        <v>4.827</v>
      </c>
      <c r="Q245" s="17">
        <f t="shared" si="34"/>
        <v>4.8280320000000003</v>
      </c>
      <c r="R245" s="17">
        <f t="shared" si="35"/>
        <v>9.6560640000000006</v>
      </c>
      <c r="S245" t="s">
        <v>54</v>
      </c>
      <c r="T245" t="s">
        <v>42</v>
      </c>
      <c r="U245" t="s">
        <v>16</v>
      </c>
      <c r="V245" t="s">
        <v>17</v>
      </c>
    </row>
    <row r="246" spans="1:22" hidden="1">
      <c r="A246" t="s">
        <v>18</v>
      </c>
      <c r="B246" s="19">
        <f t="shared" si="29"/>
        <v>4</v>
      </c>
      <c r="C246" s="19">
        <f t="shared" si="31"/>
        <v>176</v>
      </c>
      <c r="D246" t="s">
        <v>9</v>
      </c>
      <c r="E246" t="s">
        <v>89</v>
      </c>
      <c r="F246" t="s">
        <v>11</v>
      </c>
      <c r="G246" s="21" t="str">
        <f t="shared" si="32"/>
        <v>9.00am</v>
      </c>
      <c r="H246" s="21" t="str">
        <f t="shared" si="36"/>
        <v>9.00</v>
      </c>
      <c r="I246" t="s">
        <v>21</v>
      </c>
      <c r="J246" s="23" t="str" cm="1">
        <f t="array" ref="J246">_xlfn.IFS(LEFT($I246,5) = "Later", TRIM(RIGHT($I246, 7)),LEFT($I246,5) = "Befor", TRIM(RIGHT($I246, 7)), TRUE, TRIM(LEFT($I246,7)))</f>
        <v>5.00pm</v>
      </c>
      <c r="K246" s="21">
        <f t="shared" si="37"/>
        <v>17</v>
      </c>
      <c r="L246" s="21">
        <f t="shared" si="30"/>
        <v>8</v>
      </c>
      <c r="M246" s="21">
        <f t="shared" si="33"/>
        <v>32</v>
      </c>
      <c r="N246" t="s">
        <v>44</v>
      </c>
      <c r="O246" s="13">
        <v>1.5</v>
      </c>
      <c r="P246" s="15">
        <v>2.4135</v>
      </c>
      <c r="Q246" s="17">
        <f t="shared" si="34"/>
        <v>2.4140160000000002</v>
      </c>
      <c r="R246" s="17">
        <f t="shared" si="35"/>
        <v>4.8280320000000003</v>
      </c>
      <c r="S246" t="s">
        <v>30</v>
      </c>
      <c r="T246" t="s">
        <v>42</v>
      </c>
      <c r="U246" t="s">
        <v>8</v>
      </c>
      <c r="V246" t="s">
        <v>43</v>
      </c>
    </row>
    <row r="247" spans="1:22" hidden="1">
      <c r="A247" t="s">
        <v>32</v>
      </c>
      <c r="B247" s="19">
        <f t="shared" si="29"/>
        <v>5</v>
      </c>
      <c r="C247" s="19">
        <f t="shared" si="31"/>
        <v>220</v>
      </c>
      <c r="D247" t="s">
        <v>51</v>
      </c>
      <c r="E247" t="s">
        <v>8</v>
      </c>
      <c r="F247" t="s">
        <v>41</v>
      </c>
      <c r="G247" s="21" t="str">
        <f t="shared" si="32"/>
        <v>8.30am</v>
      </c>
      <c r="H247" s="21" t="str">
        <f t="shared" si="36"/>
        <v>8.30</v>
      </c>
      <c r="I247" t="s">
        <v>21</v>
      </c>
      <c r="J247" s="23" t="str" cm="1">
        <f t="array" ref="J247">_xlfn.IFS(LEFT($I247,5) = "Later", TRIM(RIGHT($I247, 7)),LEFT($I247,5) = "Befor", TRIM(RIGHT($I247, 7)), TRUE, TRIM(LEFT($I247,7)))</f>
        <v>5.00pm</v>
      </c>
      <c r="K247" s="21">
        <f t="shared" si="37"/>
        <v>17</v>
      </c>
      <c r="L247" s="21">
        <f t="shared" si="30"/>
        <v>8.6999999999999993</v>
      </c>
      <c r="M247" s="21">
        <f t="shared" si="33"/>
        <v>43.5</v>
      </c>
      <c r="N247" t="s">
        <v>13</v>
      </c>
      <c r="O247" s="13">
        <v>2.5</v>
      </c>
      <c r="P247" s="15">
        <v>4.0225</v>
      </c>
      <c r="Q247" s="17">
        <f t="shared" si="34"/>
        <v>4.0233600000000003</v>
      </c>
      <c r="R247" s="17">
        <f t="shared" si="35"/>
        <v>8.0467200000000005</v>
      </c>
      <c r="S247" t="s">
        <v>23</v>
      </c>
      <c r="T247" t="s">
        <v>15</v>
      </c>
      <c r="U247" t="s">
        <v>25</v>
      </c>
      <c r="V247" t="s">
        <v>17</v>
      </c>
    </row>
    <row r="248" spans="1:22" hidden="1">
      <c r="A248" t="s">
        <v>7</v>
      </c>
      <c r="B248" s="19">
        <f t="shared" si="29"/>
        <v>1</v>
      </c>
      <c r="C248" s="19">
        <f t="shared" si="31"/>
        <v>44</v>
      </c>
      <c r="D248" t="s">
        <v>9</v>
      </c>
      <c r="E248" t="s">
        <v>70</v>
      </c>
      <c r="F248" t="s">
        <v>11</v>
      </c>
      <c r="G248" s="21" t="str">
        <f t="shared" si="32"/>
        <v>9.00am</v>
      </c>
      <c r="H248" s="21" t="str">
        <f t="shared" si="36"/>
        <v>9.00</v>
      </c>
      <c r="I248" t="s">
        <v>35</v>
      </c>
      <c r="J248" s="23" t="str" cm="1">
        <f t="array" ref="J248">_xlfn.IFS(LEFT($I248,5) = "Later", TRIM(RIGHT($I248, 7)),LEFT($I248,5) = "Befor", TRIM(RIGHT($I248, 7)), TRUE, TRIM(LEFT($I248,7)))</f>
        <v>5.30pm</v>
      </c>
      <c r="K248" s="21">
        <f t="shared" si="37"/>
        <v>17.3</v>
      </c>
      <c r="L248" s="21">
        <f t="shared" si="30"/>
        <v>8.3000000000000007</v>
      </c>
      <c r="M248" s="21">
        <f t="shared" si="33"/>
        <v>8.3000000000000007</v>
      </c>
      <c r="N248" t="s">
        <v>22</v>
      </c>
      <c r="O248" s="13">
        <v>1.6</v>
      </c>
      <c r="P248" s="15">
        <v>2.5744000000000002</v>
      </c>
      <c r="Q248" s="17">
        <f t="shared" si="34"/>
        <v>2.5749504000000005</v>
      </c>
      <c r="R248" s="17">
        <f t="shared" si="35"/>
        <v>5.1499008000000011</v>
      </c>
      <c r="S248" t="s">
        <v>23</v>
      </c>
      <c r="T248" t="s">
        <v>31</v>
      </c>
      <c r="U248" t="s">
        <v>25</v>
      </c>
      <c r="V248" t="s">
        <v>17</v>
      </c>
    </row>
    <row r="249" spans="1:22" hidden="1">
      <c r="A249" t="s">
        <v>39</v>
      </c>
      <c r="B249" s="19">
        <f t="shared" si="29"/>
        <v>2</v>
      </c>
      <c r="C249" s="19">
        <f t="shared" si="31"/>
        <v>88</v>
      </c>
      <c r="D249" t="s">
        <v>9</v>
      </c>
      <c r="E249" t="s">
        <v>48</v>
      </c>
      <c r="F249" t="s">
        <v>11</v>
      </c>
      <c r="G249" s="21" t="str">
        <f t="shared" si="32"/>
        <v>9.00am</v>
      </c>
      <c r="H249" s="21" t="str">
        <f t="shared" si="36"/>
        <v>9.00</v>
      </c>
      <c r="I249" t="s">
        <v>35</v>
      </c>
      <c r="J249" s="23" t="str" cm="1">
        <f t="array" ref="J249">_xlfn.IFS(LEFT($I249,5) = "Later", TRIM(RIGHT($I249, 7)),LEFT($I249,5) = "Befor", TRIM(RIGHT($I249, 7)), TRUE, TRIM(LEFT($I249,7)))</f>
        <v>5.30pm</v>
      </c>
      <c r="K249" s="21">
        <f t="shared" si="37"/>
        <v>17.3</v>
      </c>
      <c r="L249" s="21">
        <f t="shared" si="30"/>
        <v>8.3000000000000007</v>
      </c>
      <c r="M249" s="21">
        <f t="shared" si="33"/>
        <v>16.600000000000001</v>
      </c>
      <c r="N249" t="s">
        <v>36</v>
      </c>
      <c r="O249" s="13">
        <v>1</v>
      </c>
      <c r="P249" s="15">
        <v>1.609</v>
      </c>
      <c r="Q249" s="17">
        <f t="shared" si="34"/>
        <v>1.6093440000000001</v>
      </c>
      <c r="R249" s="17">
        <f t="shared" si="35"/>
        <v>3.2186880000000002</v>
      </c>
      <c r="S249" t="s">
        <v>23</v>
      </c>
      <c r="T249" t="s">
        <v>42</v>
      </c>
      <c r="U249" t="s">
        <v>25</v>
      </c>
      <c r="V249" t="s">
        <v>17</v>
      </c>
    </row>
    <row r="250" spans="1:22" hidden="1">
      <c r="A250" t="s">
        <v>7</v>
      </c>
      <c r="B250" s="19">
        <f t="shared" si="29"/>
        <v>1</v>
      </c>
      <c r="C250" s="19">
        <f t="shared" si="31"/>
        <v>44</v>
      </c>
      <c r="D250" t="s">
        <v>51</v>
      </c>
      <c r="E250" t="s">
        <v>8</v>
      </c>
      <c r="F250" t="s">
        <v>27</v>
      </c>
      <c r="G250" s="21" t="str">
        <f t="shared" si="32"/>
        <v>8.00am</v>
      </c>
      <c r="H250" s="21" t="str">
        <f t="shared" si="36"/>
        <v>8.00</v>
      </c>
      <c r="I250" t="s">
        <v>28</v>
      </c>
      <c r="J250" s="23" t="str" cm="1">
        <f t="array" ref="J250">_xlfn.IFS(LEFT($I250,5) = "Later", TRIM(RIGHT($I250, 7)),LEFT($I250,5) = "Befor", TRIM(RIGHT($I250, 7)), TRUE, TRIM(LEFT($I250,7)))</f>
        <v>3.30pm</v>
      </c>
      <c r="K250" s="21">
        <f t="shared" si="37"/>
        <v>15.3</v>
      </c>
      <c r="L250" s="21">
        <f t="shared" si="30"/>
        <v>7.3000000000000007</v>
      </c>
      <c r="M250" s="21">
        <f t="shared" si="33"/>
        <v>7.3000000000000007</v>
      </c>
      <c r="N250" t="s">
        <v>22</v>
      </c>
      <c r="O250" s="13">
        <v>12</v>
      </c>
      <c r="P250" s="15">
        <v>19.308</v>
      </c>
      <c r="Q250" s="17">
        <f t="shared" si="34"/>
        <v>19.312128000000001</v>
      </c>
      <c r="R250" s="17">
        <f t="shared" si="35"/>
        <v>38.624256000000003</v>
      </c>
      <c r="S250" t="s">
        <v>30</v>
      </c>
      <c r="T250" t="s">
        <v>15</v>
      </c>
      <c r="U250" t="s">
        <v>25</v>
      </c>
      <c r="V250" t="s">
        <v>17</v>
      </c>
    </row>
    <row r="251" spans="1:22" hidden="1">
      <c r="A251" t="s">
        <v>26</v>
      </c>
      <c r="B251" s="19">
        <f t="shared" si="29"/>
        <v>3</v>
      </c>
      <c r="C251" s="19">
        <f t="shared" si="31"/>
        <v>132</v>
      </c>
      <c r="D251" t="s">
        <v>9</v>
      </c>
      <c r="E251" t="s">
        <v>65</v>
      </c>
      <c r="F251" t="s">
        <v>20</v>
      </c>
      <c r="G251" s="21" t="str">
        <f t="shared" si="32"/>
        <v>10.00am</v>
      </c>
      <c r="H251" s="21" t="str">
        <f t="shared" si="36"/>
        <v>10.00</v>
      </c>
      <c r="I251" t="s">
        <v>64</v>
      </c>
      <c r="J251" s="23" t="str" cm="1">
        <f t="array" ref="J251">_xlfn.IFS(LEFT($I251,5) = "Later", TRIM(RIGHT($I251, 7)),LEFT($I251,5) = "Befor", TRIM(RIGHT($I251, 7)), TRUE, TRIM(LEFT($I251,7)))</f>
        <v>3.30pm</v>
      </c>
      <c r="K251" s="21">
        <f t="shared" si="37"/>
        <v>15.3</v>
      </c>
      <c r="L251" s="21">
        <f t="shared" si="30"/>
        <v>5.3000000000000007</v>
      </c>
      <c r="M251" s="21">
        <f t="shared" si="33"/>
        <v>15.900000000000002</v>
      </c>
      <c r="N251" t="s">
        <v>29</v>
      </c>
      <c r="O251" s="13">
        <v>16</v>
      </c>
      <c r="P251" s="15">
        <v>25.744</v>
      </c>
      <c r="Q251" s="17">
        <f t="shared" si="34"/>
        <v>25.749504000000002</v>
      </c>
      <c r="R251" s="17">
        <f t="shared" si="35"/>
        <v>51.499008000000003</v>
      </c>
      <c r="S251" t="s">
        <v>52</v>
      </c>
      <c r="T251" t="s">
        <v>38</v>
      </c>
      <c r="U251" t="s">
        <v>16</v>
      </c>
      <c r="V251" t="s">
        <v>17</v>
      </c>
    </row>
    <row r="252" spans="1:22">
      <c r="A252" t="s">
        <v>7</v>
      </c>
      <c r="B252" s="19">
        <f t="shared" si="29"/>
        <v>1</v>
      </c>
      <c r="C252" s="19">
        <f t="shared" si="31"/>
        <v>44</v>
      </c>
      <c r="D252" t="s">
        <v>9</v>
      </c>
      <c r="E252" t="s">
        <v>78</v>
      </c>
      <c r="F252" t="s">
        <v>20</v>
      </c>
      <c r="G252" s="21" t="str">
        <f t="shared" si="32"/>
        <v>10.00am</v>
      </c>
      <c r="H252" s="21" t="str">
        <f t="shared" si="36"/>
        <v>10.00</v>
      </c>
      <c r="I252" t="s">
        <v>28</v>
      </c>
      <c r="J252" s="23" t="str" cm="1">
        <f t="array" ref="J252">_xlfn.IFS(LEFT($I252,5) = "Later", TRIM(RIGHT($I252, 7)),LEFT($I252,5) = "Befor", TRIM(RIGHT($I252, 7)), TRUE, TRIM(LEFT($I252,7)))</f>
        <v>3.30pm</v>
      </c>
      <c r="K252" s="21">
        <f t="shared" si="37"/>
        <v>15.3</v>
      </c>
      <c r="L252" s="21">
        <f t="shared" si="30"/>
        <v>5.3000000000000007</v>
      </c>
      <c r="M252" s="21">
        <f t="shared" si="33"/>
        <v>5.3000000000000007</v>
      </c>
      <c r="N252" t="s">
        <v>66</v>
      </c>
      <c r="O252" s="13">
        <v>46</v>
      </c>
      <c r="P252" s="15">
        <v>74.013999999999996</v>
      </c>
      <c r="Q252" s="17">
        <f t="shared" si="34"/>
        <v>74.029824000000005</v>
      </c>
      <c r="R252" s="17">
        <f t="shared" si="35"/>
        <v>148.05964800000001</v>
      </c>
      <c r="S252" t="s">
        <v>30</v>
      </c>
      <c r="T252" t="s">
        <v>38</v>
      </c>
      <c r="U252" t="s">
        <v>25</v>
      </c>
      <c r="V252" t="s">
        <v>17</v>
      </c>
    </row>
    <row r="253" spans="1:22">
      <c r="A253" t="s">
        <v>39</v>
      </c>
      <c r="B253" s="19">
        <f t="shared" si="29"/>
        <v>2</v>
      </c>
      <c r="C253" s="19">
        <f t="shared" si="31"/>
        <v>88</v>
      </c>
      <c r="D253" t="s">
        <v>9</v>
      </c>
      <c r="E253" t="s">
        <v>79</v>
      </c>
      <c r="F253" t="s">
        <v>41</v>
      </c>
      <c r="G253" s="21" t="str">
        <f t="shared" si="32"/>
        <v>8.30am</v>
      </c>
      <c r="H253" s="21" t="str">
        <f t="shared" si="36"/>
        <v>8.30</v>
      </c>
      <c r="I253" t="s">
        <v>21</v>
      </c>
      <c r="J253" s="23" t="str" cm="1">
        <f t="array" ref="J253">_xlfn.IFS(LEFT($I253,5) = "Later", TRIM(RIGHT($I253, 7)),LEFT($I253,5) = "Befor", TRIM(RIGHT($I253, 7)), TRUE, TRIM(LEFT($I253,7)))</f>
        <v>5.00pm</v>
      </c>
      <c r="K253" s="21">
        <f t="shared" si="37"/>
        <v>17</v>
      </c>
      <c r="L253" s="21">
        <f t="shared" si="30"/>
        <v>8.6999999999999993</v>
      </c>
      <c r="M253" s="21">
        <f t="shared" si="33"/>
        <v>17.399999999999999</v>
      </c>
      <c r="N253" t="s">
        <v>66</v>
      </c>
      <c r="O253" s="13">
        <v>40</v>
      </c>
      <c r="P253" s="15">
        <v>64.36</v>
      </c>
      <c r="Q253" s="17">
        <f t="shared" si="34"/>
        <v>64.373760000000004</v>
      </c>
      <c r="R253" s="17">
        <f t="shared" si="35"/>
        <v>128.74752000000001</v>
      </c>
      <c r="S253" t="s">
        <v>30</v>
      </c>
      <c r="T253" t="s">
        <v>31</v>
      </c>
      <c r="U253" t="s">
        <v>25</v>
      </c>
      <c r="V253" t="s">
        <v>17</v>
      </c>
    </row>
    <row r="254" spans="1:22" hidden="1">
      <c r="A254" t="s">
        <v>32</v>
      </c>
      <c r="B254" s="19">
        <f t="shared" si="29"/>
        <v>5</v>
      </c>
      <c r="C254" s="19">
        <f t="shared" si="31"/>
        <v>220</v>
      </c>
      <c r="D254" t="s">
        <v>51</v>
      </c>
      <c r="E254" t="s">
        <v>8</v>
      </c>
      <c r="F254" t="s">
        <v>20</v>
      </c>
      <c r="G254" s="21" t="str">
        <f t="shared" si="32"/>
        <v>10.00am</v>
      </c>
      <c r="H254" s="21" t="str">
        <f t="shared" si="36"/>
        <v>10.00</v>
      </c>
      <c r="I254" t="s">
        <v>35</v>
      </c>
      <c r="J254" s="23" t="str" cm="1">
        <f t="array" ref="J254">_xlfn.IFS(LEFT($I254,5) = "Later", TRIM(RIGHT($I254, 7)),LEFT($I254,5) = "Befor", TRIM(RIGHT($I254, 7)), TRUE, TRIM(LEFT($I254,7)))</f>
        <v>5.30pm</v>
      </c>
      <c r="K254" s="21">
        <f t="shared" si="37"/>
        <v>17.3</v>
      </c>
      <c r="L254" s="21">
        <f t="shared" si="30"/>
        <v>7.3000000000000007</v>
      </c>
      <c r="M254" s="21">
        <f t="shared" si="33"/>
        <v>36.5</v>
      </c>
      <c r="N254" t="s">
        <v>44</v>
      </c>
      <c r="O254" s="13" t="s">
        <v>8</v>
      </c>
      <c r="P254" s="15" t="s">
        <v>8</v>
      </c>
      <c r="Q254" s="17">
        <f t="shared" si="34"/>
        <v>0</v>
      </c>
      <c r="R254" s="17">
        <f t="shared" si="35"/>
        <v>0</v>
      </c>
      <c r="S254" t="s">
        <v>23</v>
      </c>
      <c r="T254" t="s">
        <v>24</v>
      </c>
      <c r="U254" t="s">
        <v>16</v>
      </c>
      <c r="V254" t="s">
        <v>43</v>
      </c>
    </row>
    <row r="255" spans="1:22" hidden="1">
      <c r="A255" t="s">
        <v>7</v>
      </c>
      <c r="B255" s="19">
        <f t="shared" si="29"/>
        <v>1</v>
      </c>
      <c r="C255" s="19">
        <f t="shared" si="31"/>
        <v>44</v>
      </c>
      <c r="D255" t="s">
        <v>9</v>
      </c>
      <c r="E255" t="s">
        <v>90</v>
      </c>
      <c r="F255" t="s">
        <v>47</v>
      </c>
      <c r="G255" s="21" t="str">
        <f t="shared" si="32"/>
        <v>10.00am</v>
      </c>
      <c r="H255" s="21" t="str">
        <f t="shared" si="36"/>
        <v>10.00</v>
      </c>
      <c r="I255" t="s">
        <v>33</v>
      </c>
      <c r="J255" s="23" t="str" cm="1">
        <f t="array" ref="J255">_xlfn.IFS(LEFT($I255,5) = "Later", TRIM(RIGHT($I255, 7)),LEFT($I255,5) = "Befor", TRIM(RIGHT($I255, 7)), TRUE, TRIM(LEFT($I255,7)))</f>
        <v>7.00pm</v>
      </c>
      <c r="K255" s="21">
        <f t="shared" si="37"/>
        <v>19</v>
      </c>
      <c r="L255" s="21">
        <f t="shared" si="30"/>
        <v>9</v>
      </c>
      <c r="M255" s="21">
        <f t="shared" si="33"/>
        <v>9</v>
      </c>
      <c r="N255" t="s">
        <v>36</v>
      </c>
      <c r="O255" s="13">
        <v>1.2</v>
      </c>
      <c r="P255" s="15">
        <v>1.9307999999999998</v>
      </c>
      <c r="Q255" s="17">
        <f t="shared" si="34"/>
        <v>1.9312128</v>
      </c>
      <c r="R255" s="17">
        <f t="shared" si="35"/>
        <v>3.8624255999999999</v>
      </c>
      <c r="S255" t="s">
        <v>23</v>
      </c>
      <c r="T255" t="s">
        <v>24</v>
      </c>
      <c r="U255" t="s">
        <v>16</v>
      </c>
      <c r="V255" t="s">
        <v>17</v>
      </c>
    </row>
    <row r="256" spans="1:22" hidden="1">
      <c r="A256" t="s">
        <v>26</v>
      </c>
      <c r="B256" s="19">
        <f t="shared" si="29"/>
        <v>3</v>
      </c>
      <c r="C256" s="19">
        <f t="shared" si="31"/>
        <v>132</v>
      </c>
      <c r="D256" t="s">
        <v>9</v>
      </c>
      <c r="E256" t="s">
        <v>56</v>
      </c>
      <c r="F256" t="s">
        <v>20</v>
      </c>
      <c r="G256" s="21" t="str">
        <f t="shared" si="32"/>
        <v>10.00am</v>
      </c>
      <c r="H256" s="21" t="str">
        <f t="shared" si="36"/>
        <v>10.00</v>
      </c>
      <c r="I256" t="s">
        <v>28</v>
      </c>
      <c r="J256" s="23" t="str" cm="1">
        <f t="array" ref="J256">_xlfn.IFS(LEFT($I256,5) = "Later", TRIM(RIGHT($I256, 7)),LEFT($I256,5) = "Befor", TRIM(RIGHT($I256, 7)), TRUE, TRIM(LEFT($I256,7)))</f>
        <v>3.30pm</v>
      </c>
      <c r="K256" s="21">
        <f t="shared" si="37"/>
        <v>15.3</v>
      </c>
      <c r="L256" s="21">
        <f t="shared" si="30"/>
        <v>5.3000000000000007</v>
      </c>
      <c r="M256" s="21">
        <f t="shared" si="33"/>
        <v>15.900000000000002</v>
      </c>
      <c r="N256" t="s">
        <v>22</v>
      </c>
      <c r="O256" s="13">
        <v>13</v>
      </c>
      <c r="P256" s="15">
        <v>20.917000000000002</v>
      </c>
      <c r="Q256" s="17">
        <f t="shared" si="34"/>
        <v>20.921472000000001</v>
      </c>
      <c r="R256" s="17">
        <f t="shared" si="35"/>
        <v>41.842944000000003</v>
      </c>
      <c r="S256" t="s">
        <v>30</v>
      </c>
      <c r="T256" t="s">
        <v>38</v>
      </c>
      <c r="U256" t="s">
        <v>25</v>
      </c>
      <c r="V256" t="s">
        <v>43</v>
      </c>
    </row>
    <row r="257" spans="1:22">
      <c r="A257" t="s">
        <v>7</v>
      </c>
      <c r="B257" s="19">
        <f t="shared" si="29"/>
        <v>1</v>
      </c>
      <c r="C257" s="19">
        <f t="shared" si="31"/>
        <v>44</v>
      </c>
      <c r="D257" t="s">
        <v>9</v>
      </c>
      <c r="E257" t="s">
        <v>71</v>
      </c>
      <c r="F257" t="s">
        <v>47</v>
      </c>
      <c r="G257" s="21" t="str">
        <f t="shared" si="32"/>
        <v>10.00am</v>
      </c>
      <c r="H257" s="21" t="str">
        <f t="shared" si="36"/>
        <v>10.00</v>
      </c>
      <c r="I257" t="s">
        <v>28</v>
      </c>
      <c r="J257" s="23" t="str" cm="1">
        <f t="array" ref="J257">_xlfn.IFS(LEFT($I257,5) = "Later", TRIM(RIGHT($I257, 7)),LEFT($I257,5) = "Befor", TRIM(RIGHT($I257, 7)), TRUE, TRIM(LEFT($I257,7)))</f>
        <v>3.30pm</v>
      </c>
      <c r="K257" s="21">
        <f t="shared" si="37"/>
        <v>15.3</v>
      </c>
      <c r="L257" s="21">
        <f t="shared" si="30"/>
        <v>5.3000000000000007</v>
      </c>
      <c r="M257" s="21">
        <f t="shared" si="33"/>
        <v>5.3000000000000007</v>
      </c>
      <c r="N257" t="s">
        <v>66</v>
      </c>
      <c r="O257" s="13">
        <v>36</v>
      </c>
      <c r="P257" s="15">
        <v>57.923999999999999</v>
      </c>
      <c r="Q257" s="17">
        <f t="shared" si="34"/>
        <v>57.936384000000004</v>
      </c>
      <c r="R257" s="17">
        <f t="shared" si="35"/>
        <v>115.87276800000001</v>
      </c>
      <c r="S257" t="s">
        <v>52</v>
      </c>
      <c r="T257" t="s">
        <v>15</v>
      </c>
      <c r="U257" t="s">
        <v>25</v>
      </c>
      <c r="V257" t="s">
        <v>17</v>
      </c>
    </row>
    <row r="258" spans="1:22" hidden="1">
      <c r="A258" t="s">
        <v>39</v>
      </c>
      <c r="B258" s="19">
        <f t="shared" ref="B258:B321" si="38">IFERROR((LEFT(A258, SEARCH("%",A258)-1)/100)*5, "N/A")</f>
        <v>2</v>
      </c>
      <c r="C258" s="19">
        <f t="shared" si="31"/>
        <v>88</v>
      </c>
      <c r="D258" t="s">
        <v>57</v>
      </c>
      <c r="E258" t="s">
        <v>8</v>
      </c>
      <c r="F258" t="s">
        <v>72</v>
      </c>
      <c r="G258" s="21" t="str">
        <f t="shared" si="32"/>
        <v>7.00am</v>
      </c>
      <c r="H258" s="21" t="str">
        <f t="shared" si="36"/>
        <v>7.00</v>
      </c>
      <c r="I258" t="s">
        <v>28</v>
      </c>
      <c r="J258" s="23" t="str" cm="1">
        <f t="array" ref="J258">_xlfn.IFS(LEFT($I258,5) = "Later", TRIM(RIGHT($I258, 7)),LEFT($I258,5) = "Befor", TRIM(RIGHT($I258, 7)), TRUE, TRIM(LEFT($I258,7)))</f>
        <v>3.30pm</v>
      </c>
      <c r="K258" s="21">
        <f t="shared" si="37"/>
        <v>15.3</v>
      </c>
      <c r="L258" s="21">
        <f t="shared" ref="L258:L321" si="39">IF(K258-H258&lt;0, 0, K258-H258)</f>
        <v>8.3000000000000007</v>
      </c>
      <c r="M258" s="21">
        <f t="shared" si="33"/>
        <v>16.600000000000001</v>
      </c>
      <c r="N258" t="s">
        <v>44</v>
      </c>
      <c r="O258" s="13">
        <v>2</v>
      </c>
      <c r="P258" s="15">
        <v>3.218</v>
      </c>
      <c r="Q258" s="17">
        <f t="shared" si="34"/>
        <v>3.2186880000000002</v>
      </c>
      <c r="R258" s="17">
        <f t="shared" si="35"/>
        <v>6.4373760000000004</v>
      </c>
      <c r="S258" t="s">
        <v>54</v>
      </c>
      <c r="T258" t="s">
        <v>38</v>
      </c>
      <c r="U258" t="s">
        <v>25</v>
      </c>
      <c r="V258" t="s">
        <v>17</v>
      </c>
    </row>
    <row r="259" spans="1:22" hidden="1">
      <c r="A259" t="s">
        <v>18</v>
      </c>
      <c r="B259" s="19">
        <f t="shared" si="38"/>
        <v>4</v>
      </c>
      <c r="C259" s="19">
        <f t="shared" ref="C259:C322" si="40">IFERROR(((LEFT(A259, SEARCH("%",A259)-1)/100)*220),0)</f>
        <v>176</v>
      </c>
      <c r="D259" t="s">
        <v>9</v>
      </c>
      <c r="E259" t="s">
        <v>70</v>
      </c>
      <c r="F259" t="s">
        <v>20</v>
      </c>
      <c r="G259" s="21" t="str">
        <f t="shared" ref="G259:G322" si="41">TRIM(RIGHT(F259,7))</f>
        <v>10.00am</v>
      </c>
      <c r="H259" s="21" t="str">
        <f t="shared" si="36"/>
        <v>10.00</v>
      </c>
      <c r="I259" t="s">
        <v>21</v>
      </c>
      <c r="J259" s="23" t="str" cm="1">
        <f t="array" ref="J259">_xlfn.IFS(LEFT($I259,5) = "Later", TRIM(RIGHT($I259, 7)),LEFT($I259,5) = "Befor", TRIM(RIGHT($I259, 7)), TRUE, TRIM(LEFT($I259,7)))</f>
        <v>5.00pm</v>
      </c>
      <c r="K259" s="21">
        <f t="shared" si="37"/>
        <v>17</v>
      </c>
      <c r="L259" s="21">
        <f t="shared" si="39"/>
        <v>7</v>
      </c>
      <c r="M259" s="21">
        <f t="shared" ref="M259:M322" si="42">L259*B259</f>
        <v>28</v>
      </c>
      <c r="N259" t="s">
        <v>44</v>
      </c>
      <c r="O259" s="13">
        <v>2.2000000000000002</v>
      </c>
      <c r="P259" s="15">
        <v>3.5398000000000001</v>
      </c>
      <c r="Q259" s="17">
        <f t="shared" ref="Q259:Q322" si="43" xml:space="preserve"> IF(ISBLANK($O259), (IF(ISBLANK($P259), 0, $P259)), IFERROR($O259*1.609344, 0))</f>
        <v>3.5405568000000005</v>
      </c>
      <c r="R259" s="17">
        <f t="shared" ref="R259:R322" si="44">$Q259*2</f>
        <v>7.081113600000001</v>
      </c>
      <c r="S259" t="s">
        <v>54</v>
      </c>
      <c r="T259" t="s">
        <v>38</v>
      </c>
      <c r="U259" t="s">
        <v>16</v>
      </c>
      <c r="V259" t="s">
        <v>82</v>
      </c>
    </row>
    <row r="260" spans="1:22" hidden="1">
      <c r="A260" t="s">
        <v>32</v>
      </c>
      <c r="B260" s="19">
        <f t="shared" si="38"/>
        <v>5</v>
      </c>
      <c r="C260" s="19">
        <f t="shared" si="40"/>
        <v>220</v>
      </c>
      <c r="D260" t="s">
        <v>9</v>
      </c>
      <c r="E260" t="s">
        <v>79</v>
      </c>
      <c r="F260" t="s">
        <v>20</v>
      </c>
      <c r="G260" s="21" t="str">
        <f t="shared" si="41"/>
        <v>10.00am</v>
      </c>
      <c r="H260" s="21" t="str">
        <f t="shared" si="36"/>
        <v>10.00</v>
      </c>
      <c r="I260" t="s">
        <v>12</v>
      </c>
      <c r="J260" s="23" t="str" cm="1">
        <f t="array" ref="J260">_xlfn.IFS(LEFT($I260,5) = "Later", TRIM(RIGHT($I260, 7)),LEFT($I260,5) = "Befor", TRIM(RIGHT($I260, 7)), TRUE, TRIM(LEFT($I260,7)))</f>
        <v>4.30pm</v>
      </c>
      <c r="K260" s="21">
        <f t="shared" si="37"/>
        <v>16.3</v>
      </c>
      <c r="L260" s="21">
        <f t="shared" si="39"/>
        <v>6.3000000000000007</v>
      </c>
      <c r="M260" s="21">
        <f t="shared" si="42"/>
        <v>31.500000000000004</v>
      </c>
      <c r="N260" t="s">
        <v>36</v>
      </c>
      <c r="O260" s="13">
        <v>2</v>
      </c>
      <c r="P260" s="15">
        <v>3.218</v>
      </c>
      <c r="Q260" s="17">
        <f t="shared" si="43"/>
        <v>3.2186880000000002</v>
      </c>
      <c r="R260" s="17">
        <f t="shared" si="44"/>
        <v>6.4373760000000004</v>
      </c>
      <c r="S260" t="s">
        <v>54</v>
      </c>
      <c r="T260" t="s">
        <v>42</v>
      </c>
      <c r="U260" t="s">
        <v>25</v>
      </c>
      <c r="V260" t="s">
        <v>43</v>
      </c>
    </row>
    <row r="261" spans="1:22" hidden="1">
      <c r="A261" t="s">
        <v>32</v>
      </c>
      <c r="B261" s="19">
        <f t="shared" si="38"/>
        <v>5</v>
      </c>
      <c r="C261" s="19">
        <f t="shared" si="40"/>
        <v>220</v>
      </c>
      <c r="D261" t="s">
        <v>9</v>
      </c>
      <c r="E261" t="s">
        <v>50</v>
      </c>
      <c r="F261" t="s">
        <v>41</v>
      </c>
      <c r="G261" s="21" t="str">
        <f t="shared" si="41"/>
        <v>8.30am</v>
      </c>
      <c r="H261" s="21" t="str">
        <f t="shared" si="36"/>
        <v>8.30</v>
      </c>
      <c r="I261" t="s">
        <v>35</v>
      </c>
      <c r="J261" s="23" t="str" cm="1">
        <f t="array" ref="J261">_xlfn.IFS(LEFT($I261,5) = "Later", TRIM(RIGHT($I261, 7)),LEFT($I261,5) = "Befor", TRIM(RIGHT($I261, 7)), TRUE, TRIM(LEFT($I261,7)))</f>
        <v>5.30pm</v>
      </c>
      <c r="K261" s="21">
        <f t="shared" si="37"/>
        <v>17.3</v>
      </c>
      <c r="L261" s="21">
        <f t="shared" si="39"/>
        <v>9</v>
      </c>
      <c r="M261" s="21">
        <f t="shared" si="42"/>
        <v>45</v>
      </c>
      <c r="N261" t="s">
        <v>44</v>
      </c>
      <c r="O261" s="13">
        <v>10</v>
      </c>
      <c r="P261" s="15">
        <v>16.09</v>
      </c>
      <c r="Q261" s="17">
        <f t="shared" si="43"/>
        <v>16.093440000000001</v>
      </c>
      <c r="R261" s="17">
        <f t="shared" si="44"/>
        <v>32.186880000000002</v>
      </c>
      <c r="S261" t="s">
        <v>30</v>
      </c>
      <c r="T261" t="s">
        <v>38</v>
      </c>
      <c r="U261" t="s">
        <v>25</v>
      </c>
      <c r="V261" t="s">
        <v>43</v>
      </c>
    </row>
    <row r="262" spans="1:22" hidden="1">
      <c r="A262" t="s">
        <v>32</v>
      </c>
      <c r="B262" s="19">
        <f t="shared" si="38"/>
        <v>5</v>
      </c>
      <c r="C262" s="19">
        <f t="shared" si="40"/>
        <v>220</v>
      </c>
      <c r="D262" t="s">
        <v>9</v>
      </c>
      <c r="E262" t="s">
        <v>56</v>
      </c>
      <c r="F262" t="s">
        <v>11</v>
      </c>
      <c r="G262" s="21" t="str">
        <f t="shared" si="41"/>
        <v>9.00am</v>
      </c>
      <c r="H262" s="21" t="str">
        <f t="shared" si="36"/>
        <v>9.00</v>
      </c>
      <c r="I262" t="s">
        <v>21</v>
      </c>
      <c r="J262" s="23" t="str" cm="1">
        <f t="array" ref="J262">_xlfn.IFS(LEFT($I262,5) = "Later", TRIM(RIGHT($I262, 7)),LEFT($I262,5) = "Befor", TRIM(RIGHT($I262, 7)), TRUE, TRIM(LEFT($I262,7)))</f>
        <v>5.00pm</v>
      </c>
      <c r="K262" s="21">
        <f t="shared" si="37"/>
        <v>17</v>
      </c>
      <c r="L262" s="21">
        <f t="shared" si="39"/>
        <v>8</v>
      </c>
      <c r="M262" s="21">
        <f t="shared" si="42"/>
        <v>40</v>
      </c>
      <c r="N262" t="s">
        <v>44</v>
      </c>
      <c r="O262" s="13">
        <v>1</v>
      </c>
      <c r="P262" s="15">
        <v>1.609</v>
      </c>
      <c r="Q262" s="17">
        <f t="shared" si="43"/>
        <v>1.6093440000000001</v>
      </c>
      <c r="R262" s="17">
        <f t="shared" si="44"/>
        <v>3.2186880000000002</v>
      </c>
      <c r="S262" t="s">
        <v>23</v>
      </c>
      <c r="T262" t="s">
        <v>31</v>
      </c>
      <c r="U262" t="s">
        <v>25</v>
      </c>
      <c r="V262" t="s">
        <v>43</v>
      </c>
    </row>
    <row r="263" spans="1:22" hidden="1">
      <c r="A263" t="s">
        <v>39</v>
      </c>
      <c r="B263" s="19">
        <f t="shared" si="38"/>
        <v>2</v>
      </c>
      <c r="C263" s="19">
        <f t="shared" si="40"/>
        <v>88</v>
      </c>
      <c r="D263" t="s">
        <v>9</v>
      </c>
      <c r="E263" t="s">
        <v>48</v>
      </c>
      <c r="F263" t="s">
        <v>27</v>
      </c>
      <c r="G263" s="21" t="str">
        <f t="shared" si="41"/>
        <v>8.00am</v>
      </c>
      <c r="H263" s="21" t="str">
        <f t="shared" si="36"/>
        <v>8.00</v>
      </c>
      <c r="I263" t="s">
        <v>28</v>
      </c>
      <c r="J263" s="23" t="str" cm="1">
        <f t="array" ref="J263">_xlfn.IFS(LEFT($I263,5) = "Later", TRIM(RIGHT($I263, 7)),LEFT($I263,5) = "Befor", TRIM(RIGHT($I263, 7)), TRUE, TRIM(LEFT($I263,7)))</f>
        <v>3.30pm</v>
      </c>
      <c r="K263" s="21">
        <f t="shared" si="37"/>
        <v>15.3</v>
      </c>
      <c r="L263" s="21">
        <f t="shared" si="39"/>
        <v>7.3000000000000007</v>
      </c>
      <c r="M263" s="21">
        <f t="shared" si="42"/>
        <v>14.600000000000001</v>
      </c>
      <c r="N263" t="s">
        <v>22</v>
      </c>
      <c r="O263" s="13">
        <v>15</v>
      </c>
      <c r="P263" s="15">
        <v>24.134999999999998</v>
      </c>
      <c r="Q263" s="17">
        <f t="shared" si="43"/>
        <v>24.140160000000002</v>
      </c>
      <c r="R263" s="17">
        <f t="shared" si="44"/>
        <v>48.280320000000003</v>
      </c>
      <c r="S263" t="s">
        <v>30</v>
      </c>
      <c r="T263" t="s">
        <v>42</v>
      </c>
      <c r="U263" t="s">
        <v>25</v>
      </c>
      <c r="V263" t="s">
        <v>17</v>
      </c>
    </row>
    <row r="264" spans="1:22" hidden="1">
      <c r="A264" t="s">
        <v>26</v>
      </c>
      <c r="B264" s="19">
        <f t="shared" si="38"/>
        <v>3</v>
      </c>
      <c r="C264" s="19">
        <f t="shared" si="40"/>
        <v>132</v>
      </c>
      <c r="D264" t="s">
        <v>9</v>
      </c>
      <c r="E264" t="s">
        <v>56</v>
      </c>
      <c r="F264" t="s">
        <v>41</v>
      </c>
      <c r="G264" s="21" t="str">
        <f t="shared" si="41"/>
        <v>8.30am</v>
      </c>
      <c r="H264" s="21" t="str">
        <f t="shared" si="36"/>
        <v>8.30</v>
      </c>
      <c r="I264" t="s">
        <v>12</v>
      </c>
      <c r="J264" s="23" t="str" cm="1">
        <f t="array" ref="J264">_xlfn.IFS(LEFT($I264,5) = "Later", TRIM(RIGHT($I264, 7)),LEFT($I264,5) = "Befor", TRIM(RIGHT($I264, 7)), TRUE, TRIM(LEFT($I264,7)))</f>
        <v>4.30pm</v>
      </c>
      <c r="K264" s="21">
        <f t="shared" si="37"/>
        <v>16.3</v>
      </c>
      <c r="L264" s="21">
        <f t="shared" si="39"/>
        <v>8</v>
      </c>
      <c r="M264" s="21">
        <f t="shared" si="42"/>
        <v>24</v>
      </c>
      <c r="N264" t="s">
        <v>22</v>
      </c>
      <c r="O264" s="13">
        <v>1.8</v>
      </c>
      <c r="P264" s="15">
        <v>2.8961999999999999</v>
      </c>
      <c r="Q264" s="17">
        <f t="shared" si="43"/>
        <v>2.8968192000000004</v>
      </c>
      <c r="R264" s="17">
        <f t="shared" si="44"/>
        <v>5.7936384000000007</v>
      </c>
      <c r="S264" t="s">
        <v>23</v>
      </c>
      <c r="T264" t="s">
        <v>15</v>
      </c>
      <c r="U264" t="s">
        <v>25</v>
      </c>
      <c r="V264" t="s">
        <v>17</v>
      </c>
    </row>
    <row r="265" spans="1:22" hidden="1">
      <c r="A265" t="s">
        <v>18</v>
      </c>
      <c r="B265" s="19">
        <f t="shared" si="38"/>
        <v>4</v>
      </c>
      <c r="C265" s="19">
        <f t="shared" si="40"/>
        <v>176</v>
      </c>
      <c r="D265" t="s">
        <v>55</v>
      </c>
      <c r="E265" t="s">
        <v>8</v>
      </c>
      <c r="F265" t="s">
        <v>41</v>
      </c>
      <c r="G265" s="21" t="str">
        <f t="shared" si="41"/>
        <v>8.30am</v>
      </c>
      <c r="H265" s="21" t="str">
        <f t="shared" si="36"/>
        <v>8.30</v>
      </c>
      <c r="I265" t="s">
        <v>12</v>
      </c>
      <c r="J265" s="23" t="str" cm="1">
        <f t="array" ref="J265">_xlfn.IFS(LEFT($I265,5) = "Later", TRIM(RIGHT($I265, 7)),LEFT($I265,5) = "Befor", TRIM(RIGHT($I265, 7)), TRUE, TRIM(LEFT($I265,7)))</f>
        <v>4.30pm</v>
      </c>
      <c r="K265" s="21">
        <f t="shared" si="37"/>
        <v>16.3</v>
      </c>
      <c r="L265" s="21">
        <f t="shared" si="39"/>
        <v>8</v>
      </c>
      <c r="M265" s="21">
        <f t="shared" si="42"/>
        <v>32</v>
      </c>
      <c r="N265" t="s">
        <v>44</v>
      </c>
      <c r="O265" s="13">
        <v>1</v>
      </c>
      <c r="P265" s="15">
        <v>1.609</v>
      </c>
      <c r="Q265" s="17">
        <f t="shared" si="43"/>
        <v>1.6093440000000001</v>
      </c>
      <c r="R265" s="17">
        <f t="shared" si="44"/>
        <v>3.2186880000000002</v>
      </c>
      <c r="S265" t="s">
        <v>23</v>
      </c>
      <c r="T265" t="s">
        <v>15</v>
      </c>
      <c r="U265" t="s">
        <v>25</v>
      </c>
      <c r="V265" t="s">
        <v>17</v>
      </c>
    </row>
    <row r="266" spans="1:22" hidden="1">
      <c r="A266" t="s">
        <v>18</v>
      </c>
      <c r="B266" s="19">
        <f t="shared" si="38"/>
        <v>4</v>
      </c>
      <c r="C266" s="19">
        <f t="shared" si="40"/>
        <v>176</v>
      </c>
      <c r="D266" t="s">
        <v>9</v>
      </c>
      <c r="E266" t="s">
        <v>60</v>
      </c>
      <c r="F266" t="s">
        <v>11</v>
      </c>
      <c r="G266" s="21" t="str">
        <f t="shared" si="41"/>
        <v>9.00am</v>
      </c>
      <c r="H266" s="21" t="str">
        <f t="shared" si="36"/>
        <v>9.00</v>
      </c>
      <c r="I266" t="s">
        <v>35</v>
      </c>
      <c r="J266" s="23" t="str" cm="1">
        <f t="array" ref="J266">_xlfn.IFS(LEFT($I266,5) = "Later", TRIM(RIGHT($I266, 7)),LEFT($I266,5) = "Befor", TRIM(RIGHT($I266, 7)), TRUE, TRIM(LEFT($I266,7)))</f>
        <v>5.30pm</v>
      </c>
      <c r="K266" s="21">
        <f t="shared" si="37"/>
        <v>17.3</v>
      </c>
      <c r="L266" s="21">
        <f t="shared" si="39"/>
        <v>8.3000000000000007</v>
      </c>
      <c r="M266" s="21">
        <f t="shared" si="42"/>
        <v>33.200000000000003</v>
      </c>
      <c r="N266" t="s">
        <v>44</v>
      </c>
      <c r="O266" s="13">
        <v>2</v>
      </c>
      <c r="P266" s="15">
        <v>3.218</v>
      </c>
      <c r="Q266" s="17">
        <f t="shared" si="43"/>
        <v>3.2186880000000002</v>
      </c>
      <c r="R266" s="17">
        <f t="shared" si="44"/>
        <v>6.4373760000000004</v>
      </c>
      <c r="S266" t="s">
        <v>14</v>
      </c>
      <c r="T266" t="s">
        <v>15</v>
      </c>
      <c r="U266" t="s">
        <v>25</v>
      </c>
      <c r="V266" t="s">
        <v>43</v>
      </c>
    </row>
    <row r="267" spans="1:22" hidden="1">
      <c r="A267" t="s">
        <v>26</v>
      </c>
      <c r="B267" s="19">
        <f t="shared" si="38"/>
        <v>3</v>
      </c>
      <c r="C267" s="19">
        <f t="shared" si="40"/>
        <v>132</v>
      </c>
      <c r="D267" t="s">
        <v>9</v>
      </c>
      <c r="E267" t="s">
        <v>60</v>
      </c>
      <c r="F267" t="s">
        <v>27</v>
      </c>
      <c r="G267" s="21" t="str">
        <f t="shared" si="41"/>
        <v>8.00am</v>
      </c>
      <c r="H267" s="21" t="str">
        <f t="shared" si="36"/>
        <v>8.00</v>
      </c>
      <c r="I267" t="s">
        <v>64</v>
      </c>
      <c r="J267" s="23" t="str" cm="1">
        <f t="array" ref="J267">_xlfn.IFS(LEFT($I267,5) = "Later", TRIM(RIGHT($I267, 7)),LEFT($I267,5) = "Befor", TRIM(RIGHT($I267, 7)), TRUE, TRIM(LEFT($I267,7)))</f>
        <v>3.30pm</v>
      </c>
      <c r="K267" s="21">
        <f t="shared" si="37"/>
        <v>15.3</v>
      </c>
      <c r="L267" s="21">
        <f t="shared" si="39"/>
        <v>7.3000000000000007</v>
      </c>
      <c r="M267" s="21">
        <f t="shared" si="42"/>
        <v>21.900000000000002</v>
      </c>
      <c r="N267" t="s">
        <v>22</v>
      </c>
      <c r="O267" s="13">
        <v>8</v>
      </c>
      <c r="P267" s="15">
        <v>12.872</v>
      </c>
      <c r="Q267" s="17">
        <f t="shared" si="43"/>
        <v>12.874752000000001</v>
      </c>
      <c r="R267" s="17">
        <f t="shared" si="44"/>
        <v>25.749504000000002</v>
      </c>
      <c r="S267" t="s">
        <v>52</v>
      </c>
      <c r="T267" t="s">
        <v>42</v>
      </c>
      <c r="U267" t="s">
        <v>25</v>
      </c>
      <c r="V267" t="s">
        <v>17</v>
      </c>
    </row>
    <row r="268" spans="1:22" hidden="1">
      <c r="A268" t="s">
        <v>7</v>
      </c>
      <c r="B268" s="19">
        <f t="shared" si="38"/>
        <v>1</v>
      </c>
      <c r="C268" s="19">
        <f t="shared" si="40"/>
        <v>44</v>
      </c>
      <c r="D268" t="s">
        <v>9</v>
      </c>
      <c r="E268" t="s">
        <v>10</v>
      </c>
      <c r="F268" t="s">
        <v>11</v>
      </c>
      <c r="G268" s="21" t="str">
        <f t="shared" si="41"/>
        <v>9.00am</v>
      </c>
      <c r="H268" s="21" t="str">
        <f t="shared" si="36"/>
        <v>9.00</v>
      </c>
      <c r="I268" t="s">
        <v>28</v>
      </c>
      <c r="J268" s="23" t="str" cm="1">
        <f t="array" ref="J268">_xlfn.IFS(LEFT($I268,5) = "Later", TRIM(RIGHT($I268, 7)),LEFT($I268,5) = "Befor", TRIM(RIGHT($I268, 7)), TRUE, TRIM(LEFT($I268,7)))</f>
        <v>3.30pm</v>
      </c>
      <c r="K268" s="21">
        <f t="shared" si="37"/>
        <v>15.3</v>
      </c>
      <c r="L268" s="21">
        <f t="shared" si="39"/>
        <v>6.3000000000000007</v>
      </c>
      <c r="M268" s="21">
        <f t="shared" si="42"/>
        <v>6.3000000000000007</v>
      </c>
      <c r="N268" t="s">
        <v>29</v>
      </c>
      <c r="O268" s="13">
        <v>2.2999999999999998</v>
      </c>
      <c r="P268" s="15">
        <v>3.7006999999999999</v>
      </c>
      <c r="Q268" s="17">
        <f t="shared" si="43"/>
        <v>3.7014912</v>
      </c>
      <c r="R268" s="17">
        <f t="shared" si="44"/>
        <v>7.4029824</v>
      </c>
      <c r="S268" t="s">
        <v>49</v>
      </c>
      <c r="T268" t="s">
        <v>42</v>
      </c>
      <c r="U268" t="s">
        <v>25</v>
      </c>
      <c r="V268" t="s">
        <v>17</v>
      </c>
    </row>
    <row r="269" spans="1:22" hidden="1">
      <c r="A269" t="s">
        <v>39</v>
      </c>
      <c r="B269" s="19">
        <f t="shared" si="38"/>
        <v>2</v>
      </c>
      <c r="C269" s="19">
        <f t="shared" si="40"/>
        <v>88</v>
      </c>
      <c r="D269" t="s">
        <v>9</v>
      </c>
      <c r="E269" t="s">
        <v>50</v>
      </c>
      <c r="F269" t="s">
        <v>11</v>
      </c>
      <c r="G269" s="21" t="str">
        <f t="shared" si="41"/>
        <v>9.00am</v>
      </c>
      <c r="H269" s="21" t="str">
        <f t="shared" si="36"/>
        <v>9.00</v>
      </c>
      <c r="I269" t="s">
        <v>12</v>
      </c>
      <c r="J269" s="23" t="str" cm="1">
        <f t="array" ref="J269">_xlfn.IFS(LEFT($I269,5) = "Later", TRIM(RIGHT($I269, 7)),LEFT($I269,5) = "Befor", TRIM(RIGHT($I269, 7)), TRUE, TRIM(LEFT($I269,7)))</f>
        <v>4.30pm</v>
      </c>
      <c r="K269" s="21">
        <f t="shared" si="37"/>
        <v>16.3</v>
      </c>
      <c r="L269" s="21">
        <f t="shared" si="39"/>
        <v>7.3000000000000007</v>
      </c>
      <c r="M269" s="21">
        <f t="shared" si="42"/>
        <v>14.600000000000001</v>
      </c>
      <c r="N269" t="s">
        <v>13</v>
      </c>
      <c r="O269" s="13">
        <v>1.3</v>
      </c>
      <c r="P269" s="15">
        <v>2.0916999999999999</v>
      </c>
      <c r="Q269" s="17">
        <f t="shared" si="43"/>
        <v>2.0921472000000003</v>
      </c>
      <c r="R269" s="17">
        <f t="shared" si="44"/>
        <v>4.1842944000000006</v>
      </c>
      <c r="S269" t="s">
        <v>23</v>
      </c>
      <c r="T269" t="s">
        <v>31</v>
      </c>
      <c r="U269" t="s">
        <v>25</v>
      </c>
      <c r="V269" t="s">
        <v>17</v>
      </c>
    </row>
    <row r="270" spans="1:22" hidden="1">
      <c r="A270" t="s">
        <v>39</v>
      </c>
      <c r="B270" s="19">
        <f t="shared" si="38"/>
        <v>2</v>
      </c>
      <c r="C270" s="19">
        <f t="shared" si="40"/>
        <v>88</v>
      </c>
      <c r="D270" t="s">
        <v>9</v>
      </c>
      <c r="E270" t="s">
        <v>10</v>
      </c>
      <c r="F270" t="s">
        <v>27</v>
      </c>
      <c r="G270" s="21" t="str">
        <f t="shared" si="41"/>
        <v>8.00am</v>
      </c>
      <c r="H270" s="21" t="str">
        <f t="shared" si="36"/>
        <v>8.00</v>
      </c>
      <c r="I270" t="s">
        <v>21</v>
      </c>
      <c r="J270" s="23" t="str" cm="1">
        <f t="array" ref="J270">_xlfn.IFS(LEFT($I270,5) = "Later", TRIM(RIGHT($I270, 7)),LEFT($I270,5) = "Befor", TRIM(RIGHT($I270, 7)), TRUE, TRIM(LEFT($I270,7)))</f>
        <v>5.00pm</v>
      </c>
      <c r="K270" s="21">
        <f t="shared" si="37"/>
        <v>17</v>
      </c>
      <c r="L270" s="21">
        <f t="shared" si="39"/>
        <v>9</v>
      </c>
      <c r="M270" s="21">
        <f t="shared" si="42"/>
        <v>18</v>
      </c>
      <c r="N270" t="s">
        <v>29</v>
      </c>
      <c r="O270" s="13">
        <v>26</v>
      </c>
      <c r="P270" s="15">
        <v>41.834000000000003</v>
      </c>
      <c r="Q270" s="17">
        <f t="shared" si="43"/>
        <v>41.842944000000003</v>
      </c>
      <c r="R270" s="17">
        <f t="shared" si="44"/>
        <v>83.685888000000006</v>
      </c>
      <c r="S270" t="s">
        <v>37</v>
      </c>
      <c r="T270" t="s">
        <v>38</v>
      </c>
      <c r="U270" t="s">
        <v>16</v>
      </c>
      <c r="V270" t="s">
        <v>17</v>
      </c>
    </row>
    <row r="271" spans="1:22" hidden="1">
      <c r="A271" t="s">
        <v>39</v>
      </c>
      <c r="B271" s="19">
        <f t="shared" si="38"/>
        <v>2</v>
      </c>
      <c r="C271" s="19">
        <f t="shared" si="40"/>
        <v>88</v>
      </c>
      <c r="D271" t="s">
        <v>9</v>
      </c>
      <c r="E271" t="s">
        <v>69</v>
      </c>
      <c r="F271" t="s">
        <v>41</v>
      </c>
      <c r="G271" s="21" t="str">
        <f t="shared" si="41"/>
        <v>8.30am</v>
      </c>
      <c r="H271" s="21" t="str">
        <f t="shared" si="36"/>
        <v>8.30</v>
      </c>
      <c r="I271" t="s">
        <v>21</v>
      </c>
      <c r="J271" s="23" t="str" cm="1">
        <f t="array" ref="J271">_xlfn.IFS(LEFT($I271,5) = "Later", TRIM(RIGHT($I271, 7)),LEFT($I271,5) = "Befor", TRIM(RIGHT($I271, 7)), TRUE, TRIM(LEFT($I271,7)))</f>
        <v>5.00pm</v>
      </c>
      <c r="K271" s="21">
        <f t="shared" si="37"/>
        <v>17</v>
      </c>
      <c r="L271" s="21">
        <f t="shared" si="39"/>
        <v>8.6999999999999993</v>
      </c>
      <c r="M271" s="21">
        <f t="shared" si="42"/>
        <v>17.399999999999999</v>
      </c>
      <c r="N271" t="s">
        <v>36</v>
      </c>
      <c r="O271" s="13">
        <v>1.3</v>
      </c>
      <c r="P271" s="15">
        <v>2.0916999999999999</v>
      </c>
      <c r="Q271" s="17">
        <f t="shared" si="43"/>
        <v>2.0921472000000003</v>
      </c>
      <c r="R271" s="17">
        <f t="shared" si="44"/>
        <v>4.1842944000000006</v>
      </c>
      <c r="S271" t="s">
        <v>23</v>
      </c>
      <c r="T271" t="s">
        <v>42</v>
      </c>
      <c r="U271" t="s">
        <v>25</v>
      </c>
      <c r="V271" t="s">
        <v>17</v>
      </c>
    </row>
    <row r="272" spans="1:22">
      <c r="A272" t="s">
        <v>26</v>
      </c>
      <c r="B272" s="19">
        <f t="shared" si="38"/>
        <v>3</v>
      </c>
      <c r="C272" s="19">
        <f t="shared" si="40"/>
        <v>132</v>
      </c>
      <c r="D272" t="s">
        <v>9</v>
      </c>
      <c r="E272" t="s">
        <v>59</v>
      </c>
      <c r="F272" t="s">
        <v>20</v>
      </c>
      <c r="G272" s="21" t="str">
        <f t="shared" si="41"/>
        <v>10.00am</v>
      </c>
      <c r="H272" s="21" t="str">
        <f t="shared" si="36"/>
        <v>10.00</v>
      </c>
      <c r="I272" t="s">
        <v>28</v>
      </c>
      <c r="J272" s="23" t="str" cm="1">
        <f t="array" ref="J272">_xlfn.IFS(LEFT($I272,5) = "Later", TRIM(RIGHT($I272, 7)),LEFT($I272,5) = "Befor", TRIM(RIGHT($I272, 7)), TRUE, TRIM(LEFT($I272,7)))</f>
        <v>3.30pm</v>
      </c>
      <c r="K272" s="21">
        <f t="shared" si="37"/>
        <v>15.3</v>
      </c>
      <c r="L272" s="21">
        <f t="shared" si="39"/>
        <v>5.3000000000000007</v>
      </c>
      <c r="M272" s="21">
        <f t="shared" si="42"/>
        <v>15.900000000000002</v>
      </c>
      <c r="N272" t="s">
        <v>66</v>
      </c>
      <c r="O272" s="13">
        <v>14.5</v>
      </c>
      <c r="P272" s="15">
        <v>23.330500000000001</v>
      </c>
      <c r="Q272" s="17">
        <f t="shared" si="43"/>
        <v>23.335488000000002</v>
      </c>
      <c r="R272" s="17">
        <f t="shared" si="44"/>
        <v>46.670976000000003</v>
      </c>
      <c r="S272" t="s">
        <v>49</v>
      </c>
      <c r="T272" t="s">
        <v>31</v>
      </c>
      <c r="U272" t="s">
        <v>25</v>
      </c>
      <c r="V272" t="s">
        <v>17</v>
      </c>
    </row>
    <row r="273" spans="1:22" hidden="1">
      <c r="A273" t="s">
        <v>18</v>
      </c>
      <c r="B273" s="19">
        <f t="shared" si="38"/>
        <v>4</v>
      </c>
      <c r="C273" s="19">
        <f t="shared" si="40"/>
        <v>176</v>
      </c>
      <c r="D273" t="s">
        <v>51</v>
      </c>
      <c r="E273" t="s">
        <v>8</v>
      </c>
      <c r="F273" t="s">
        <v>27</v>
      </c>
      <c r="G273" s="21" t="str">
        <f t="shared" si="41"/>
        <v>8.00am</v>
      </c>
      <c r="H273" s="21" t="str">
        <f t="shared" si="36"/>
        <v>8.00</v>
      </c>
      <c r="I273" t="s">
        <v>35</v>
      </c>
      <c r="J273" s="23" t="str" cm="1">
        <f t="array" ref="J273">_xlfn.IFS(LEFT($I273,5) = "Later", TRIM(RIGHT($I273, 7)),LEFT($I273,5) = "Befor", TRIM(RIGHT($I273, 7)), TRUE, TRIM(LEFT($I273,7)))</f>
        <v>5.30pm</v>
      </c>
      <c r="K273" s="21">
        <f t="shared" si="37"/>
        <v>17.3</v>
      </c>
      <c r="L273" s="21">
        <f t="shared" si="39"/>
        <v>9.3000000000000007</v>
      </c>
      <c r="M273" s="21">
        <f t="shared" si="42"/>
        <v>37.200000000000003</v>
      </c>
      <c r="N273" t="s">
        <v>22</v>
      </c>
      <c r="O273" s="13">
        <v>16</v>
      </c>
      <c r="P273" s="15">
        <v>25.744</v>
      </c>
      <c r="Q273" s="17">
        <f t="shared" si="43"/>
        <v>25.749504000000002</v>
      </c>
      <c r="R273" s="17">
        <f t="shared" si="44"/>
        <v>51.499008000000003</v>
      </c>
      <c r="S273" t="s">
        <v>87</v>
      </c>
      <c r="T273" t="s">
        <v>15</v>
      </c>
      <c r="U273" t="s">
        <v>25</v>
      </c>
      <c r="V273" t="s">
        <v>43</v>
      </c>
    </row>
    <row r="274" spans="1:22" hidden="1">
      <c r="A274" t="s">
        <v>39</v>
      </c>
      <c r="B274" s="19">
        <f t="shared" si="38"/>
        <v>2</v>
      </c>
      <c r="C274" s="19">
        <f t="shared" si="40"/>
        <v>88</v>
      </c>
      <c r="D274" t="s">
        <v>9</v>
      </c>
      <c r="E274" t="s">
        <v>48</v>
      </c>
      <c r="F274" t="s">
        <v>11</v>
      </c>
      <c r="G274" s="21" t="str">
        <f t="shared" si="41"/>
        <v>9.00am</v>
      </c>
      <c r="H274" s="21" t="str">
        <f t="shared" si="36"/>
        <v>9.00</v>
      </c>
      <c r="I274" t="s">
        <v>21</v>
      </c>
      <c r="J274" s="23" t="str" cm="1">
        <f t="array" ref="J274">_xlfn.IFS(LEFT($I274,5) = "Later", TRIM(RIGHT($I274, 7)),LEFT($I274,5) = "Befor", TRIM(RIGHT($I274, 7)), TRUE, TRIM(LEFT($I274,7)))</f>
        <v>5.00pm</v>
      </c>
      <c r="K274" s="21">
        <f t="shared" si="37"/>
        <v>17</v>
      </c>
      <c r="L274" s="21">
        <f t="shared" si="39"/>
        <v>8</v>
      </c>
      <c r="M274" s="21">
        <f t="shared" si="42"/>
        <v>16</v>
      </c>
      <c r="N274" t="s">
        <v>13</v>
      </c>
      <c r="O274" s="13">
        <v>23</v>
      </c>
      <c r="P274" s="15">
        <v>37.006999999999998</v>
      </c>
      <c r="Q274" s="17">
        <f t="shared" si="43"/>
        <v>37.014912000000002</v>
      </c>
      <c r="R274" s="17">
        <f t="shared" si="44"/>
        <v>74.029824000000005</v>
      </c>
      <c r="S274" t="s">
        <v>37</v>
      </c>
      <c r="T274" t="s">
        <v>31</v>
      </c>
      <c r="U274" t="s">
        <v>25</v>
      </c>
      <c r="V274" t="s">
        <v>17</v>
      </c>
    </row>
    <row r="275" spans="1:22" hidden="1">
      <c r="A275" t="s">
        <v>26</v>
      </c>
      <c r="B275" s="19">
        <f t="shared" si="38"/>
        <v>3</v>
      </c>
      <c r="C275" s="19">
        <f t="shared" si="40"/>
        <v>132</v>
      </c>
      <c r="D275" t="s">
        <v>51</v>
      </c>
      <c r="E275" t="s">
        <v>8</v>
      </c>
      <c r="F275" t="s">
        <v>11</v>
      </c>
      <c r="G275" s="21" t="str">
        <f t="shared" si="41"/>
        <v>9.00am</v>
      </c>
      <c r="H275" s="21" t="str">
        <f t="shared" si="36"/>
        <v>9.00</v>
      </c>
      <c r="I275" t="s">
        <v>12</v>
      </c>
      <c r="J275" s="23" t="str" cm="1">
        <f t="array" ref="J275">_xlfn.IFS(LEFT($I275,5) = "Later", TRIM(RIGHT($I275, 7)),LEFT($I275,5) = "Befor", TRIM(RIGHT($I275, 7)), TRUE, TRIM(LEFT($I275,7)))</f>
        <v>4.30pm</v>
      </c>
      <c r="K275" s="21">
        <f t="shared" si="37"/>
        <v>16.3</v>
      </c>
      <c r="L275" s="21">
        <f t="shared" si="39"/>
        <v>7.3000000000000007</v>
      </c>
      <c r="M275" s="21">
        <f t="shared" si="42"/>
        <v>21.900000000000002</v>
      </c>
      <c r="N275" t="s">
        <v>29</v>
      </c>
      <c r="O275" s="13">
        <v>3</v>
      </c>
      <c r="P275" s="15">
        <v>4.827</v>
      </c>
      <c r="Q275" s="17">
        <f t="shared" si="43"/>
        <v>4.8280320000000003</v>
      </c>
      <c r="R275" s="17">
        <f t="shared" si="44"/>
        <v>9.6560640000000006</v>
      </c>
      <c r="S275" t="s">
        <v>23</v>
      </c>
      <c r="T275" t="s">
        <v>38</v>
      </c>
      <c r="U275" t="s">
        <v>16</v>
      </c>
      <c r="V275" t="s">
        <v>43</v>
      </c>
    </row>
    <row r="276" spans="1:22">
      <c r="A276" t="s">
        <v>7</v>
      </c>
      <c r="B276" s="19">
        <f t="shared" si="38"/>
        <v>1</v>
      </c>
      <c r="C276" s="19">
        <f t="shared" si="40"/>
        <v>44</v>
      </c>
      <c r="D276" t="s">
        <v>51</v>
      </c>
      <c r="E276" t="s">
        <v>8</v>
      </c>
      <c r="F276" t="s">
        <v>41</v>
      </c>
      <c r="G276" s="21" t="str">
        <f t="shared" si="41"/>
        <v>8.30am</v>
      </c>
      <c r="H276" s="21" t="str">
        <f t="shared" si="36"/>
        <v>8.30</v>
      </c>
      <c r="I276" t="s">
        <v>45</v>
      </c>
      <c r="J276" s="23" t="str" cm="1">
        <f t="array" ref="J276">_xlfn.IFS(LEFT($I276,5) = "Later", TRIM(RIGHT($I276, 7)),LEFT($I276,5) = "Befor", TRIM(RIGHT($I276, 7)), TRUE, TRIM(LEFT($I276,7)))</f>
        <v>6.00pm</v>
      </c>
      <c r="K276" s="21">
        <f t="shared" si="37"/>
        <v>18</v>
      </c>
      <c r="L276" s="21">
        <f t="shared" si="39"/>
        <v>9.6999999999999993</v>
      </c>
      <c r="M276" s="21">
        <f t="shared" si="42"/>
        <v>9.6999999999999993</v>
      </c>
      <c r="N276" t="s">
        <v>66</v>
      </c>
      <c r="O276" s="13">
        <v>36</v>
      </c>
      <c r="P276" s="15">
        <v>57.923999999999999</v>
      </c>
      <c r="Q276" s="17">
        <f t="shared" si="43"/>
        <v>57.936384000000004</v>
      </c>
      <c r="R276" s="17">
        <f t="shared" si="44"/>
        <v>115.87276800000001</v>
      </c>
      <c r="S276" t="s">
        <v>52</v>
      </c>
      <c r="T276" t="s">
        <v>38</v>
      </c>
      <c r="U276" t="s">
        <v>25</v>
      </c>
      <c r="V276" t="s">
        <v>17</v>
      </c>
    </row>
    <row r="277" spans="1:22">
      <c r="A277" t="s">
        <v>7</v>
      </c>
      <c r="B277" s="19">
        <f t="shared" si="38"/>
        <v>1</v>
      </c>
      <c r="C277" s="19">
        <f t="shared" si="40"/>
        <v>44</v>
      </c>
      <c r="D277" t="s">
        <v>9</v>
      </c>
      <c r="E277" t="s">
        <v>10</v>
      </c>
      <c r="F277" t="s">
        <v>11</v>
      </c>
      <c r="G277" s="21" t="str">
        <f t="shared" si="41"/>
        <v>9.00am</v>
      </c>
      <c r="H277" s="21" t="str">
        <f t="shared" si="36"/>
        <v>9.00</v>
      </c>
      <c r="I277" t="s">
        <v>21</v>
      </c>
      <c r="J277" s="23" t="str" cm="1">
        <f t="array" ref="J277">_xlfn.IFS(LEFT($I277,5) = "Later", TRIM(RIGHT($I277, 7)),LEFT($I277,5) = "Befor", TRIM(RIGHT($I277, 7)), TRUE, TRIM(LEFT($I277,7)))</f>
        <v>5.00pm</v>
      </c>
      <c r="K277" s="21">
        <f t="shared" si="37"/>
        <v>17</v>
      </c>
      <c r="L277" s="21">
        <f t="shared" si="39"/>
        <v>8</v>
      </c>
      <c r="M277" s="21">
        <f t="shared" si="42"/>
        <v>8</v>
      </c>
      <c r="N277" t="s">
        <v>66</v>
      </c>
      <c r="O277" s="13">
        <v>17</v>
      </c>
      <c r="P277" s="15">
        <v>27.353000000000002</v>
      </c>
      <c r="Q277" s="17">
        <f t="shared" si="43"/>
        <v>27.358848000000002</v>
      </c>
      <c r="R277" s="17">
        <f t="shared" si="44"/>
        <v>54.717696000000004</v>
      </c>
      <c r="S277" s="2" t="s">
        <v>30</v>
      </c>
      <c r="T277" t="s">
        <v>15</v>
      </c>
      <c r="U277" t="s">
        <v>25</v>
      </c>
      <c r="V277" t="s">
        <v>17</v>
      </c>
    </row>
    <row r="278" spans="1:22" hidden="1">
      <c r="A278" t="s">
        <v>39</v>
      </c>
      <c r="B278" s="19">
        <f t="shared" si="38"/>
        <v>2</v>
      </c>
      <c r="C278" s="19">
        <f t="shared" si="40"/>
        <v>88</v>
      </c>
      <c r="D278" t="s">
        <v>9</v>
      </c>
      <c r="E278" t="s">
        <v>50</v>
      </c>
      <c r="F278" t="s">
        <v>41</v>
      </c>
      <c r="G278" s="21" t="str">
        <f t="shared" si="41"/>
        <v>8.30am</v>
      </c>
      <c r="H278" s="21" t="str">
        <f t="shared" si="36"/>
        <v>8.30</v>
      </c>
      <c r="I278" t="s">
        <v>21</v>
      </c>
      <c r="J278" s="23" t="str" cm="1">
        <f t="array" ref="J278">_xlfn.IFS(LEFT($I278,5) = "Later", TRIM(RIGHT($I278, 7)),LEFT($I278,5) = "Befor", TRIM(RIGHT($I278, 7)), TRUE, TRIM(LEFT($I278,7)))</f>
        <v>5.00pm</v>
      </c>
      <c r="K278" s="21">
        <f t="shared" si="37"/>
        <v>17</v>
      </c>
      <c r="L278" s="21">
        <f t="shared" si="39"/>
        <v>8.6999999999999993</v>
      </c>
      <c r="M278" s="21">
        <f t="shared" si="42"/>
        <v>17.399999999999999</v>
      </c>
      <c r="N278" t="s">
        <v>13</v>
      </c>
      <c r="O278" s="13">
        <v>25</v>
      </c>
      <c r="P278" s="15">
        <v>40.225000000000001</v>
      </c>
      <c r="Q278" s="17">
        <f t="shared" si="43"/>
        <v>40.233600000000003</v>
      </c>
      <c r="R278" s="17">
        <f t="shared" si="44"/>
        <v>80.467200000000005</v>
      </c>
      <c r="S278" t="s">
        <v>30</v>
      </c>
      <c r="T278" t="s">
        <v>31</v>
      </c>
      <c r="U278" t="s">
        <v>25</v>
      </c>
      <c r="V278" t="s">
        <v>17</v>
      </c>
    </row>
    <row r="279" spans="1:22" hidden="1">
      <c r="A279" t="s">
        <v>26</v>
      </c>
      <c r="B279" s="19">
        <f t="shared" si="38"/>
        <v>3</v>
      </c>
      <c r="C279" s="19">
        <f t="shared" si="40"/>
        <v>132</v>
      </c>
      <c r="D279" t="s">
        <v>9</v>
      </c>
      <c r="E279" t="s">
        <v>83</v>
      </c>
      <c r="F279" t="s">
        <v>20</v>
      </c>
      <c r="G279" s="21" t="str">
        <f t="shared" si="41"/>
        <v>10.00am</v>
      </c>
      <c r="H279" s="21" t="str">
        <f t="shared" si="36"/>
        <v>10.00</v>
      </c>
      <c r="I279" t="s">
        <v>45</v>
      </c>
      <c r="J279" s="23" t="str" cm="1">
        <f t="array" ref="J279">_xlfn.IFS(LEFT($I279,5) = "Later", TRIM(RIGHT($I279, 7)),LEFT($I279,5) = "Befor", TRIM(RIGHT($I279, 7)), TRUE, TRIM(LEFT($I279,7)))</f>
        <v>6.00pm</v>
      </c>
      <c r="K279" s="21">
        <f t="shared" si="37"/>
        <v>18</v>
      </c>
      <c r="L279" s="21">
        <f t="shared" si="39"/>
        <v>8</v>
      </c>
      <c r="M279" s="21">
        <f t="shared" si="42"/>
        <v>24</v>
      </c>
      <c r="N279" t="s">
        <v>36</v>
      </c>
      <c r="O279" s="13">
        <v>4</v>
      </c>
      <c r="P279" s="15">
        <v>6.4359999999999999</v>
      </c>
      <c r="Q279" s="17">
        <f t="shared" si="43"/>
        <v>6.4373760000000004</v>
      </c>
      <c r="R279" s="17">
        <f t="shared" si="44"/>
        <v>12.874752000000001</v>
      </c>
      <c r="S279" t="s">
        <v>14</v>
      </c>
      <c r="T279" t="s">
        <v>42</v>
      </c>
      <c r="U279" t="s">
        <v>25</v>
      </c>
      <c r="V279" t="s">
        <v>17</v>
      </c>
    </row>
    <row r="280" spans="1:22" hidden="1">
      <c r="A280" t="s">
        <v>39</v>
      </c>
      <c r="B280" s="19">
        <f t="shared" si="38"/>
        <v>2</v>
      </c>
      <c r="C280" s="19">
        <f t="shared" si="40"/>
        <v>88</v>
      </c>
      <c r="D280" t="s">
        <v>9</v>
      </c>
      <c r="E280" t="s">
        <v>10</v>
      </c>
      <c r="F280" t="s">
        <v>41</v>
      </c>
      <c r="G280" s="21" t="str">
        <f t="shared" si="41"/>
        <v>8.30am</v>
      </c>
      <c r="H280" s="21" t="str">
        <f t="shared" si="36"/>
        <v>8.30</v>
      </c>
      <c r="I280" t="s">
        <v>21</v>
      </c>
      <c r="J280" s="23" t="str" cm="1">
        <f t="array" ref="J280">_xlfn.IFS(LEFT($I280,5) = "Later", TRIM(RIGHT($I280, 7)),LEFT($I280,5) = "Befor", TRIM(RIGHT($I280, 7)), TRUE, TRIM(LEFT($I280,7)))</f>
        <v>5.00pm</v>
      </c>
      <c r="K280" s="21">
        <f t="shared" si="37"/>
        <v>17</v>
      </c>
      <c r="L280" s="21">
        <f t="shared" si="39"/>
        <v>8.6999999999999993</v>
      </c>
      <c r="M280" s="21">
        <f t="shared" si="42"/>
        <v>17.399999999999999</v>
      </c>
      <c r="N280" t="s">
        <v>29</v>
      </c>
      <c r="O280" s="13">
        <v>24</v>
      </c>
      <c r="P280" s="15">
        <v>38.616</v>
      </c>
      <c r="Q280" s="17">
        <f t="shared" si="43"/>
        <v>38.624256000000003</v>
      </c>
      <c r="R280" s="17">
        <f t="shared" si="44"/>
        <v>77.248512000000005</v>
      </c>
      <c r="S280" t="s">
        <v>30</v>
      </c>
      <c r="T280" t="s">
        <v>15</v>
      </c>
      <c r="U280" t="s">
        <v>25</v>
      </c>
      <c r="V280" t="s">
        <v>17</v>
      </c>
    </row>
    <row r="281" spans="1:22" hidden="1">
      <c r="A281" t="s">
        <v>26</v>
      </c>
      <c r="B281" s="19">
        <f t="shared" si="38"/>
        <v>3</v>
      </c>
      <c r="C281" s="19">
        <f t="shared" si="40"/>
        <v>132</v>
      </c>
      <c r="D281" t="s">
        <v>9</v>
      </c>
      <c r="E281" t="s">
        <v>91</v>
      </c>
      <c r="F281" t="s">
        <v>11</v>
      </c>
      <c r="G281" s="21" t="str">
        <f t="shared" si="41"/>
        <v>9.00am</v>
      </c>
      <c r="H281" s="21" t="str">
        <f t="shared" si="36"/>
        <v>9.00</v>
      </c>
      <c r="I281" t="s">
        <v>28</v>
      </c>
      <c r="J281" s="23" t="str" cm="1">
        <f t="array" ref="J281">_xlfn.IFS(LEFT($I281,5) = "Later", TRIM(RIGHT($I281, 7)),LEFT($I281,5) = "Befor", TRIM(RIGHT($I281, 7)), TRUE, TRIM(LEFT($I281,7)))</f>
        <v>3.30pm</v>
      </c>
      <c r="K281" s="21">
        <f t="shared" si="37"/>
        <v>15.3</v>
      </c>
      <c r="L281" s="21">
        <f t="shared" si="39"/>
        <v>6.3000000000000007</v>
      </c>
      <c r="M281" s="21">
        <f t="shared" si="42"/>
        <v>18.900000000000002</v>
      </c>
      <c r="N281" t="s">
        <v>36</v>
      </c>
      <c r="O281" s="13">
        <v>3</v>
      </c>
      <c r="P281" s="15">
        <v>4.827</v>
      </c>
      <c r="Q281" s="17">
        <f t="shared" si="43"/>
        <v>4.8280320000000003</v>
      </c>
      <c r="R281" s="17">
        <f t="shared" si="44"/>
        <v>9.6560640000000006</v>
      </c>
      <c r="S281" t="s">
        <v>30</v>
      </c>
      <c r="T281" t="s">
        <v>42</v>
      </c>
      <c r="U281" t="s">
        <v>25</v>
      </c>
      <c r="V281" t="s">
        <v>43</v>
      </c>
    </row>
    <row r="282" spans="1:22" hidden="1">
      <c r="A282" t="s">
        <v>39</v>
      </c>
      <c r="B282" s="19">
        <f t="shared" si="38"/>
        <v>2</v>
      </c>
      <c r="C282" s="19">
        <f t="shared" si="40"/>
        <v>88</v>
      </c>
      <c r="D282" t="s">
        <v>9</v>
      </c>
      <c r="E282" t="s">
        <v>10</v>
      </c>
      <c r="F282" t="s">
        <v>11</v>
      </c>
      <c r="G282" s="21" t="str">
        <f t="shared" si="41"/>
        <v>9.00am</v>
      </c>
      <c r="H282" s="21" t="str">
        <f t="shared" si="36"/>
        <v>9.00</v>
      </c>
      <c r="I282" t="s">
        <v>21</v>
      </c>
      <c r="J282" s="23" t="str" cm="1">
        <f t="array" ref="J282">_xlfn.IFS(LEFT($I282,5) = "Later", TRIM(RIGHT($I282, 7)),LEFT($I282,5) = "Befor", TRIM(RIGHT($I282, 7)), TRUE, TRIM(LEFT($I282,7)))</f>
        <v>5.00pm</v>
      </c>
      <c r="K282" s="21">
        <f t="shared" si="37"/>
        <v>17</v>
      </c>
      <c r="L282" s="21">
        <f t="shared" si="39"/>
        <v>8</v>
      </c>
      <c r="M282" s="21">
        <f t="shared" si="42"/>
        <v>16</v>
      </c>
      <c r="N282" t="s">
        <v>36</v>
      </c>
      <c r="O282" s="13">
        <v>1.3</v>
      </c>
      <c r="P282" s="15">
        <v>2.0916999999999999</v>
      </c>
      <c r="Q282" s="17">
        <f t="shared" si="43"/>
        <v>2.0921472000000003</v>
      </c>
      <c r="R282" s="17">
        <f t="shared" si="44"/>
        <v>4.1842944000000006</v>
      </c>
      <c r="S282" t="s">
        <v>23</v>
      </c>
      <c r="T282" t="s">
        <v>31</v>
      </c>
      <c r="U282" t="s">
        <v>25</v>
      </c>
      <c r="V282" t="s">
        <v>17</v>
      </c>
    </row>
    <row r="283" spans="1:22" hidden="1">
      <c r="A283" t="s">
        <v>26</v>
      </c>
      <c r="B283" s="19">
        <f t="shared" si="38"/>
        <v>3</v>
      </c>
      <c r="C283" s="19">
        <f t="shared" si="40"/>
        <v>132</v>
      </c>
      <c r="D283" t="s">
        <v>9</v>
      </c>
      <c r="E283" t="s">
        <v>48</v>
      </c>
      <c r="F283" t="s">
        <v>11</v>
      </c>
      <c r="G283" s="21" t="str">
        <f t="shared" si="41"/>
        <v>9.00am</v>
      </c>
      <c r="H283" s="21" t="str">
        <f t="shared" si="36"/>
        <v>9.00</v>
      </c>
      <c r="I283" t="s">
        <v>35</v>
      </c>
      <c r="J283" s="23" t="str" cm="1">
        <f t="array" ref="J283">_xlfn.IFS(LEFT($I283,5) = "Later", TRIM(RIGHT($I283, 7)),LEFT($I283,5) = "Befor", TRIM(RIGHT($I283, 7)), TRUE, TRIM(LEFT($I283,7)))</f>
        <v>5.30pm</v>
      </c>
      <c r="K283" s="21">
        <f t="shared" si="37"/>
        <v>17.3</v>
      </c>
      <c r="L283" s="21">
        <f t="shared" si="39"/>
        <v>8.3000000000000007</v>
      </c>
      <c r="M283" s="21">
        <f t="shared" si="42"/>
        <v>24.900000000000002</v>
      </c>
      <c r="N283" t="s">
        <v>22</v>
      </c>
      <c r="O283" s="13">
        <v>2.5</v>
      </c>
      <c r="P283" s="15">
        <v>4.0225</v>
      </c>
      <c r="Q283" s="17">
        <f t="shared" si="43"/>
        <v>4.0233600000000003</v>
      </c>
      <c r="R283" s="17">
        <f t="shared" si="44"/>
        <v>8.0467200000000005</v>
      </c>
      <c r="S283" t="s">
        <v>23</v>
      </c>
      <c r="T283" t="s">
        <v>15</v>
      </c>
      <c r="U283" t="s">
        <v>25</v>
      </c>
      <c r="V283" t="s">
        <v>17</v>
      </c>
    </row>
    <row r="284" spans="1:22">
      <c r="A284" t="s">
        <v>7</v>
      </c>
      <c r="B284" s="19">
        <f t="shared" si="38"/>
        <v>1</v>
      </c>
      <c r="C284" s="19">
        <f t="shared" si="40"/>
        <v>44</v>
      </c>
      <c r="D284" t="s">
        <v>9</v>
      </c>
      <c r="E284" t="s">
        <v>67</v>
      </c>
      <c r="F284" t="s">
        <v>20</v>
      </c>
      <c r="G284" s="21" t="str">
        <f t="shared" si="41"/>
        <v>10.00am</v>
      </c>
      <c r="H284" s="21" t="str">
        <f t="shared" si="36"/>
        <v>10.00</v>
      </c>
      <c r="I284" t="s">
        <v>12</v>
      </c>
      <c r="J284" s="23" t="str" cm="1">
        <f t="array" ref="J284">_xlfn.IFS(LEFT($I284,5) = "Later", TRIM(RIGHT($I284, 7)),LEFT($I284,5) = "Befor", TRIM(RIGHT($I284, 7)), TRUE, TRIM(LEFT($I284,7)))</f>
        <v>4.30pm</v>
      </c>
      <c r="K284" s="21">
        <f t="shared" si="37"/>
        <v>16.3</v>
      </c>
      <c r="L284" s="21">
        <f t="shared" si="39"/>
        <v>6.3000000000000007</v>
      </c>
      <c r="M284" s="21">
        <f t="shared" si="42"/>
        <v>6.3000000000000007</v>
      </c>
      <c r="N284" t="s">
        <v>66</v>
      </c>
      <c r="O284" s="13">
        <v>78</v>
      </c>
      <c r="P284" s="15">
        <v>125.502</v>
      </c>
      <c r="Q284" s="17">
        <f t="shared" si="43"/>
        <v>125.52883200000001</v>
      </c>
      <c r="R284" s="17">
        <f t="shared" si="44"/>
        <v>251.05766400000002</v>
      </c>
      <c r="S284" t="s">
        <v>52</v>
      </c>
      <c r="T284" t="s">
        <v>31</v>
      </c>
      <c r="U284" t="s">
        <v>25</v>
      </c>
      <c r="V284" t="s">
        <v>43</v>
      </c>
    </row>
    <row r="285" spans="1:22" hidden="1">
      <c r="A285" t="s">
        <v>18</v>
      </c>
      <c r="B285" s="19">
        <f t="shared" si="38"/>
        <v>4</v>
      </c>
      <c r="C285" s="19">
        <f t="shared" si="40"/>
        <v>176</v>
      </c>
      <c r="D285" t="s">
        <v>9</v>
      </c>
      <c r="E285" t="s">
        <v>8</v>
      </c>
      <c r="F285" t="s">
        <v>27</v>
      </c>
      <c r="G285" s="21" t="str">
        <f t="shared" si="41"/>
        <v>8.00am</v>
      </c>
      <c r="H285" s="21" t="str">
        <f t="shared" si="36"/>
        <v>8.00</v>
      </c>
      <c r="I285" t="s">
        <v>21</v>
      </c>
      <c r="J285" s="23" t="str" cm="1">
        <f t="array" ref="J285">_xlfn.IFS(LEFT($I285,5) = "Later", TRIM(RIGHT($I285, 7)),LEFT($I285,5) = "Befor", TRIM(RIGHT($I285, 7)), TRUE, TRIM(LEFT($I285,7)))</f>
        <v>5.00pm</v>
      </c>
      <c r="K285" s="21">
        <f t="shared" si="37"/>
        <v>17</v>
      </c>
      <c r="L285" s="21">
        <f t="shared" si="39"/>
        <v>9</v>
      </c>
      <c r="M285" s="21">
        <f t="shared" si="42"/>
        <v>36</v>
      </c>
      <c r="N285" t="s">
        <v>22</v>
      </c>
      <c r="O285" s="13">
        <v>26</v>
      </c>
      <c r="P285" s="15">
        <v>41.834000000000003</v>
      </c>
      <c r="Q285" s="17">
        <f t="shared" si="43"/>
        <v>41.842944000000003</v>
      </c>
      <c r="R285" s="17">
        <f t="shared" si="44"/>
        <v>83.685888000000006</v>
      </c>
      <c r="S285" t="s">
        <v>30</v>
      </c>
      <c r="T285" t="s">
        <v>15</v>
      </c>
      <c r="U285" t="s">
        <v>25</v>
      </c>
      <c r="V285" t="s">
        <v>8</v>
      </c>
    </row>
    <row r="286" spans="1:22" hidden="1">
      <c r="A286" t="s">
        <v>39</v>
      </c>
      <c r="B286" s="19">
        <f t="shared" si="38"/>
        <v>2</v>
      </c>
      <c r="C286" s="19">
        <f t="shared" si="40"/>
        <v>88</v>
      </c>
      <c r="D286" t="s">
        <v>9</v>
      </c>
      <c r="E286" t="s">
        <v>71</v>
      </c>
      <c r="F286" t="s">
        <v>11</v>
      </c>
      <c r="G286" s="21" t="str">
        <f t="shared" si="41"/>
        <v>9.00am</v>
      </c>
      <c r="H286" s="21" t="str">
        <f t="shared" si="36"/>
        <v>9.00</v>
      </c>
      <c r="I286" t="s">
        <v>35</v>
      </c>
      <c r="J286" s="23" t="str" cm="1">
        <f t="array" ref="J286">_xlfn.IFS(LEFT($I286,5) = "Later", TRIM(RIGHT($I286, 7)),LEFT($I286,5) = "Befor", TRIM(RIGHT($I286, 7)), TRUE, TRIM(LEFT($I286,7)))</f>
        <v>5.30pm</v>
      </c>
      <c r="K286" s="21">
        <f t="shared" si="37"/>
        <v>17.3</v>
      </c>
      <c r="L286" s="21">
        <f t="shared" si="39"/>
        <v>8.3000000000000007</v>
      </c>
      <c r="M286" s="21">
        <f t="shared" si="42"/>
        <v>16.600000000000001</v>
      </c>
      <c r="N286" t="s">
        <v>29</v>
      </c>
      <c r="O286" s="13">
        <v>22</v>
      </c>
      <c r="P286" s="15">
        <v>35.397999999999996</v>
      </c>
      <c r="Q286" s="17">
        <f t="shared" si="43"/>
        <v>35.405568000000002</v>
      </c>
      <c r="R286" s="17">
        <f t="shared" si="44"/>
        <v>70.811136000000005</v>
      </c>
      <c r="S286" t="s">
        <v>37</v>
      </c>
      <c r="T286" t="s">
        <v>31</v>
      </c>
      <c r="U286" t="s">
        <v>25</v>
      </c>
      <c r="V286" t="s">
        <v>17</v>
      </c>
    </row>
    <row r="287" spans="1:22" hidden="1">
      <c r="A287" t="s">
        <v>26</v>
      </c>
      <c r="B287" s="19">
        <f t="shared" si="38"/>
        <v>3</v>
      </c>
      <c r="C287" s="19">
        <f t="shared" si="40"/>
        <v>132</v>
      </c>
      <c r="D287" t="s">
        <v>9</v>
      </c>
      <c r="E287" t="s">
        <v>70</v>
      </c>
      <c r="F287" t="s">
        <v>11</v>
      </c>
      <c r="G287" s="21" t="str">
        <f t="shared" si="41"/>
        <v>9.00am</v>
      </c>
      <c r="H287" s="21" t="str">
        <f t="shared" si="36"/>
        <v>9.00</v>
      </c>
      <c r="I287" t="s">
        <v>21</v>
      </c>
      <c r="J287" s="23" t="str" cm="1">
        <f t="array" ref="J287">_xlfn.IFS(LEFT($I287,5) = "Later", TRIM(RIGHT($I287, 7)),LEFT($I287,5) = "Befor", TRIM(RIGHT($I287, 7)), TRUE, TRIM(LEFT($I287,7)))</f>
        <v>5.00pm</v>
      </c>
      <c r="K287" s="21">
        <f t="shared" si="37"/>
        <v>17</v>
      </c>
      <c r="L287" s="21">
        <f t="shared" si="39"/>
        <v>8</v>
      </c>
      <c r="M287" s="21">
        <f t="shared" si="42"/>
        <v>24</v>
      </c>
      <c r="N287" t="s">
        <v>44</v>
      </c>
      <c r="O287" s="13">
        <v>0.6</v>
      </c>
      <c r="P287" s="15">
        <v>0.96539999999999992</v>
      </c>
      <c r="Q287" s="17">
        <f t="shared" si="43"/>
        <v>0.96560639999999998</v>
      </c>
      <c r="R287" s="17">
        <f t="shared" si="44"/>
        <v>1.9312128</v>
      </c>
      <c r="S287" t="s">
        <v>23</v>
      </c>
      <c r="T287" t="s">
        <v>38</v>
      </c>
      <c r="U287" t="s">
        <v>25</v>
      </c>
      <c r="V287" t="s">
        <v>17</v>
      </c>
    </row>
    <row r="288" spans="1:22" hidden="1">
      <c r="A288" t="s">
        <v>39</v>
      </c>
      <c r="B288" s="19">
        <f t="shared" si="38"/>
        <v>2</v>
      </c>
      <c r="C288" s="19">
        <f t="shared" si="40"/>
        <v>88</v>
      </c>
      <c r="D288" t="s">
        <v>9</v>
      </c>
      <c r="E288" t="s">
        <v>48</v>
      </c>
      <c r="F288" t="s">
        <v>11</v>
      </c>
      <c r="G288" s="21" t="str">
        <f t="shared" si="41"/>
        <v>9.00am</v>
      </c>
      <c r="H288" s="21" t="str">
        <f t="shared" si="36"/>
        <v>9.00</v>
      </c>
      <c r="I288" t="s">
        <v>35</v>
      </c>
      <c r="J288" s="23" t="str" cm="1">
        <f t="array" ref="J288">_xlfn.IFS(LEFT($I288,5) = "Later", TRIM(RIGHT($I288, 7)),LEFT($I288,5) = "Befor", TRIM(RIGHT($I288, 7)), TRUE, TRIM(LEFT($I288,7)))</f>
        <v>5.30pm</v>
      </c>
      <c r="K288" s="21">
        <f t="shared" si="37"/>
        <v>17.3</v>
      </c>
      <c r="L288" s="21">
        <f t="shared" si="39"/>
        <v>8.3000000000000007</v>
      </c>
      <c r="M288" s="21">
        <f t="shared" si="42"/>
        <v>16.600000000000001</v>
      </c>
      <c r="N288" t="s">
        <v>13</v>
      </c>
      <c r="O288" s="13">
        <v>2</v>
      </c>
      <c r="P288" s="15">
        <v>3.218</v>
      </c>
      <c r="Q288" s="17">
        <f t="shared" si="43"/>
        <v>3.2186880000000002</v>
      </c>
      <c r="R288" s="17">
        <f t="shared" si="44"/>
        <v>6.4373760000000004</v>
      </c>
      <c r="S288" t="s">
        <v>49</v>
      </c>
      <c r="T288" t="s">
        <v>31</v>
      </c>
      <c r="U288" t="s">
        <v>25</v>
      </c>
      <c r="V288" t="s">
        <v>17</v>
      </c>
    </row>
    <row r="289" spans="1:22" hidden="1">
      <c r="A289" t="s">
        <v>58</v>
      </c>
      <c r="B289" s="19">
        <f t="shared" si="38"/>
        <v>0</v>
      </c>
      <c r="C289" s="19">
        <f t="shared" si="40"/>
        <v>0</v>
      </c>
      <c r="D289" t="s">
        <v>8</v>
      </c>
      <c r="E289" t="s">
        <v>8</v>
      </c>
      <c r="F289" t="s">
        <v>8</v>
      </c>
      <c r="G289" s="21" t="str">
        <f t="shared" si="41"/>
        <v/>
      </c>
      <c r="H289" s="21">
        <f t="shared" si="36"/>
        <v>0</v>
      </c>
      <c r="I289" t="s">
        <v>8</v>
      </c>
      <c r="J289" s="23" t="str" cm="1">
        <f t="array" ref="J289">_xlfn.IFS(LEFT($I289,5) = "Later", TRIM(RIGHT($I289, 7)),LEFT($I289,5) = "Befor", TRIM(RIGHT($I289, 7)), TRUE, TRIM(LEFT($I289,7)))</f>
        <v/>
      </c>
      <c r="K289" s="21">
        <f t="shared" si="37"/>
        <v>0</v>
      </c>
      <c r="L289" s="21">
        <f t="shared" si="39"/>
        <v>0</v>
      </c>
      <c r="M289" s="21">
        <f t="shared" si="42"/>
        <v>0</v>
      </c>
      <c r="N289" t="s">
        <v>8</v>
      </c>
      <c r="O289" s="13" t="s">
        <v>8</v>
      </c>
      <c r="P289" s="15" t="s">
        <v>8</v>
      </c>
      <c r="Q289" s="17">
        <f t="shared" si="43"/>
        <v>0</v>
      </c>
      <c r="R289" s="17">
        <f t="shared" si="44"/>
        <v>0</v>
      </c>
      <c r="S289" t="s">
        <v>8</v>
      </c>
      <c r="T289" t="s">
        <v>15</v>
      </c>
      <c r="U289" t="s">
        <v>25</v>
      </c>
      <c r="V289" t="s">
        <v>17</v>
      </c>
    </row>
    <row r="290" spans="1:22" hidden="1">
      <c r="A290" t="s">
        <v>39</v>
      </c>
      <c r="B290" s="19">
        <f t="shared" si="38"/>
        <v>2</v>
      </c>
      <c r="C290" s="19">
        <f t="shared" si="40"/>
        <v>88</v>
      </c>
      <c r="D290" t="s">
        <v>9</v>
      </c>
      <c r="E290" t="s">
        <v>61</v>
      </c>
      <c r="F290" t="s">
        <v>41</v>
      </c>
      <c r="G290" s="21" t="str">
        <f t="shared" si="41"/>
        <v>8.30am</v>
      </c>
      <c r="H290" s="21" t="str">
        <f t="shared" si="36"/>
        <v>8.30</v>
      </c>
      <c r="I290" t="s">
        <v>12</v>
      </c>
      <c r="J290" s="23" t="str" cm="1">
        <f t="array" ref="J290">_xlfn.IFS(LEFT($I290,5) = "Later", TRIM(RIGHT($I290, 7)),LEFT($I290,5) = "Befor", TRIM(RIGHT($I290, 7)), TRUE, TRIM(LEFT($I290,7)))</f>
        <v>4.30pm</v>
      </c>
      <c r="K290" s="21">
        <f t="shared" si="37"/>
        <v>16.3</v>
      </c>
      <c r="L290" s="21">
        <f t="shared" si="39"/>
        <v>8</v>
      </c>
      <c r="M290" s="21">
        <f t="shared" si="42"/>
        <v>16</v>
      </c>
      <c r="N290" t="s">
        <v>44</v>
      </c>
      <c r="O290" s="13">
        <v>3</v>
      </c>
      <c r="P290" s="15">
        <v>4.827</v>
      </c>
      <c r="Q290" s="17">
        <f t="shared" si="43"/>
        <v>4.8280320000000003</v>
      </c>
      <c r="R290" s="17">
        <f t="shared" si="44"/>
        <v>9.6560640000000006</v>
      </c>
      <c r="S290" t="s">
        <v>30</v>
      </c>
      <c r="T290" t="s">
        <v>15</v>
      </c>
      <c r="U290" t="s">
        <v>25</v>
      </c>
      <c r="V290" t="s">
        <v>17</v>
      </c>
    </row>
    <row r="291" spans="1:22" hidden="1">
      <c r="A291" t="s">
        <v>32</v>
      </c>
      <c r="B291" s="19">
        <f t="shared" si="38"/>
        <v>5</v>
      </c>
      <c r="C291" s="19">
        <f t="shared" si="40"/>
        <v>220</v>
      </c>
      <c r="D291" t="s">
        <v>9</v>
      </c>
      <c r="E291" t="s">
        <v>8</v>
      </c>
      <c r="F291" t="s">
        <v>47</v>
      </c>
      <c r="G291" s="21" t="str">
        <f t="shared" si="41"/>
        <v>10.00am</v>
      </c>
      <c r="H291" s="21" t="str">
        <f t="shared" si="36"/>
        <v>10.00</v>
      </c>
      <c r="I291" t="s">
        <v>33</v>
      </c>
      <c r="J291" s="23" t="str" cm="1">
        <f t="array" ref="J291">_xlfn.IFS(LEFT($I291,5) = "Later", TRIM(RIGHT($I291, 7)),LEFT($I291,5) = "Befor", TRIM(RIGHT($I291, 7)), TRUE, TRIM(LEFT($I291,7)))</f>
        <v>7.00pm</v>
      </c>
      <c r="K291" s="21">
        <f t="shared" si="37"/>
        <v>19</v>
      </c>
      <c r="L291" s="21">
        <f t="shared" si="39"/>
        <v>9</v>
      </c>
      <c r="M291" s="21">
        <f t="shared" si="42"/>
        <v>45</v>
      </c>
      <c r="N291" t="s">
        <v>62</v>
      </c>
      <c r="O291" s="13">
        <v>0</v>
      </c>
      <c r="P291" s="15">
        <v>0</v>
      </c>
      <c r="Q291" s="17">
        <f t="shared" si="43"/>
        <v>0</v>
      </c>
      <c r="R291" s="17">
        <f t="shared" si="44"/>
        <v>0</v>
      </c>
      <c r="S291" t="s">
        <v>23</v>
      </c>
      <c r="T291" t="s">
        <v>31</v>
      </c>
      <c r="U291" t="s">
        <v>16</v>
      </c>
      <c r="V291" t="s">
        <v>17</v>
      </c>
    </row>
    <row r="292" spans="1:22">
      <c r="A292" t="s">
        <v>32</v>
      </c>
      <c r="B292" s="19">
        <f t="shared" si="38"/>
        <v>5</v>
      </c>
      <c r="C292" s="19">
        <f t="shared" si="40"/>
        <v>220</v>
      </c>
      <c r="D292" t="s">
        <v>9</v>
      </c>
      <c r="E292" t="s">
        <v>34</v>
      </c>
      <c r="F292" t="s">
        <v>41</v>
      </c>
      <c r="G292" s="21" t="str">
        <f t="shared" si="41"/>
        <v>8.30am</v>
      </c>
      <c r="H292" s="21" t="str">
        <f t="shared" si="36"/>
        <v>8.30</v>
      </c>
      <c r="I292" t="s">
        <v>12</v>
      </c>
      <c r="J292" s="23" t="str" cm="1">
        <f t="array" ref="J292">_xlfn.IFS(LEFT($I292,5) = "Later", TRIM(RIGHT($I292, 7)),LEFT($I292,5) = "Befor", TRIM(RIGHT($I292, 7)), TRUE, TRIM(LEFT($I292,7)))</f>
        <v>4.30pm</v>
      </c>
      <c r="K292" s="21">
        <f t="shared" si="37"/>
        <v>16.3</v>
      </c>
      <c r="L292" s="21">
        <f t="shared" si="39"/>
        <v>8</v>
      </c>
      <c r="M292" s="21">
        <f t="shared" si="42"/>
        <v>40</v>
      </c>
      <c r="N292" t="s">
        <v>66</v>
      </c>
      <c r="O292" s="13">
        <v>25</v>
      </c>
      <c r="P292" s="15">
        <v>40.225000000000001</v>
      </c>
      <c r="Q292" s="17">
        <f t="shared" si="43"/>
        <v>40.233600000000003</v>
      </c>
      <c r="R292" s="17">
        <f t="shared" si="44"/>
        <v>80.467200000000005</v>
      </c>
      <c r="S292" t="s">
        <v>30</v>
      </c>
      <c r="T292" t="s">
        <v>24</v>
      </c>
      <c r="U292" t="s">
        <v>25</v>
      </c>
      <c r="V292" t="s">
        <v>43</v>
      </c>
    </row>
    <row r="293" spans="1:22" hidden="1">
      <c r="A293" t="s">
        <v>26</v>
      </c>
      <c r="B293" s="19">
        <f t="shared" si="38"/>
        <v>3</v>
      </c>
      <c r="C293" s="19">
        <f t="shared" si="40"/>
        <v>132</v>
      </c>
      <c r="D293" t="s">
        <v>9</v>
      </c>
      <c r="E293" t="s">
        <v>56</v>
      </c>
      <c r="F293" t="s">
        <v>20</v>
      </c>
      <c r="G293" s="21" t="str">
        <f t="shared" si="41"/>
        <v>10.00am</v>
      </c>
      <c r="H293" s="21" t="str">
        <f t="shared" si="36"/>
        <v>10.00</v>
      </c>
      <c r="I293" t="s">
        <v>35</v>
      </c>
      <c r="J293" s="23" t="str" cm="1">
        <f t="array" ref="J293">_xlfn.IFS(LEFT($I293,5) = "Later", TRIM(RIGHT($I293, 7)),LEFT($I293,5) = "Befor", TRIM(RIGHT($I293, 7)), TRUE, TRIM(LEFT($I293,7)))</f>
        <v>5.30pm</v>
      </c>
      <c r="K293" s="21">
        <f t="shared" si="37"/>
        <v>17.3</v>
      </c>
      <c r="L293" s="21">
        <f t="shared" si="39"/>
        <v>7.3000000000000007</v>
      </c>
      <c r="M293" s="21">
        <f t="shared" si="42"/>
        <v>21.900000000000002</v>
      </c>
      <c r="N293" t="s">
        <v>13</v>
      </c>
      <c r="O293" s="13">
        <v>12</v>
      </c>
      <c r="P293" s="15">
        <v>19.308</v>
      </c>
      <c r="Q293" s="17">
        <f t="shared" si="43"/>
        <v>19.312128000000001</v>
      </c>
      <c r="R293" s="17">
        <f t="shared" si="44"/>
        <v>38.624256000000003</v>
      </c>
      <c r="S293" t="s">
        <v>30</v>
      </c>
      <c r="T293" t="s">
        <v>38</v>
      </c>
      <c r="U293" t="s">
        <v>25</v>
      </c>
      <c r="V293" t="s">
        <v>43</v>
      </c>
    </row>
    <row r="294" spans="1:22" hidden="1">
      <c r="A294" t="s">
        <v>7</v>
      </c>
      <c r="B294" s="19">
        <f t="shared" si="38"/>
        <v>1</v>
      </c>
      <c r="C294" s="19">
        <f t="shared" si="40"/>
        <v>44</v>
      </c>
      <c r="D294" t="s">
        <v>9</v>
      </c>
      <c r="E294" t="s">
        <v>50</v>
      </c>
      <c r="F294" t="s">
        <v>20</v>
      </c>
      <c r="G294" s="21" t="str">
        <f t="shared" si="41"/>
        <v>10.00am</v>
      </c>
      <c r="H294" s="21" t="str">
        <f t="shared" si="36"/>
        <v>10.00</v>
      </c>
      <c r="I294" t="s">
        <v>28</v>
      </c>
      <c r="J294" s="23" t="str" cm="1">
        <f t="array" ref="J294">_xlfn.IFS(LEFT($I294,5) = "Later", TRIM(RIGHT($I294, 7)),LEFT($I294,5) = "Befor", TRIM(RIGHT($I294, 7)), TRUE, TRIM(LEFT($I294,7)))</f>
        <v>3.30pm</v>
      </c>
      <c r="K294" s="21">
        <f t="shared" si="37"/>
        <v>15.3</v>
      </c>
      <c r="L294" s="21">
        <f t="shared" si="39"/>
        <v>5.3000000000000007</v>
      </c>
      <c r="M294" s="21">
        <f t="shared" si="42"/>
        <v>5.3000000000000007</v>
      </c>
      <c r="N294" t="s">
        <v>36</v>
      </c>
      <c r="O294" s="13">
        <v>5.3</v>
      </c>
      <c r="P294" s="15">
        <v>8.5276999999999994</v>
      </c>
      <c r="Q294" s="17">
        <f t="shared" si="43"/>
        <v>8.5295231999999999</v>
      </c>
      <c r="R294" s="17">
        <f t="shared" si="44"/>
        <v>17.0590464</v>
      </c>
      <c r="S294" t="s">
        <v>30</v>
      </c>
      <c r="T294" t="s">
        <v>42</v>
      </c>
      <c r="U294" t="s">
        <v>8</v>
      </c>
      <c r="V294" t="s">
        <v>17</v>
      </c>
    </row>
    <row r="295" spans="1:22" hidden="1">
      <c r="A295" t="s">
        <v>39</v>
      </c>
      <c r="B295" s="19">
        <f t="shared" si="38"/>
        <v>2</v>
      </c>
      <c r="C295" s="19">
        <f t="shared" si="40"/>
        <v>88</v>
      </c>
      <c r="D295" t="s">
        <v>9</v>
      </c>
      <c r="E295" t="s">
        <v>50</v>
      </c>
      <c r="F295" t="s">
        <v>41</v>
      </c>
      <c r="G295" s="21" t="str">
        <f t="shared" si="41"/>
        <v>8.30am</v>
      </c>
      <c r="H295" s="21" t="str">
        <f t="shared" si="36"/>
        <v>8.30</v>
      </c>
      <c r="I295" t="s">
        <v>12</v>
      </c>
      <c r="J295" s="23" t="str" cm="1">
        <f t="array" ref="J295">_xlfn.IFS(LEFT($I295,5) = "Later", TRIM(RIGHT($I295, 7)),LEFT($I295,5) = "Befor", TRIM(RIGHT($I295, 7)), TRUE, TRIM(LEFT($I295,7)))</f>
        <v>4.30pm</v>
      </c>
      <c r="K295" s="21">
        <f t="shared" si="37"/>
        <v>16.3</v>
      </c>
      <c r="L295" s="21">
        <f t="shared" si="39"/>
        <v>8</v>
      </c>
      <c r="M295" s="21">
        <f t="shared" si="42"/>
        <v>16</v>
      </c>
      <c r="N295" t="s">
        <v>22</v>
      </c>
      <c r="O295" s="13">
        <v>17</v>
      </c>
      <c r="P295" s="15">
        <v>27.353000000000002</v>
      </c>
      <c r="Q295" s="17">
        <f t="shared" si="43"/>
        <v>27.358848000000002</v>
      </c>
      <c r="R295" s="17">
        <f t="shared" si="44"/>
        <v>54.717696000000004</v>
      </c>
      <c r="S295" t="s">
        <v>37</v>
      </c>
      <c r="T295" t="s">
        <v>31</v>
      </c>
      <c r="U295" t="s">
        <v>25</v>
      </c>
      <c r="V295" t="s">
        <v>17</v>
      </c>
    </row>
    <row r="296" spans="1:22" hidden="1">
      <c r="A296" t="s">
        <v>39</v>
      </c>
      <c r="B296" s="19">
        <f t="shared" si="38"/>
        <v>2</v>
      </c>
      <c r="C296" s="19">
        <f t="shared" si="40"/>
        <v>88</v>
      </c>
      <c r="D296" t="s">
        <v>9</v>
      </c>
      <c r="E296" t="s">
        <v>65</v>
      </c>
      <c r="F296" t="s">
        <v>41</v>
      </c>
      <c r="G296" s="21" t="str">
        <f t="shared" si="41"/>
        <v>8.30am</v>
      </c>
      <c r="H296" s="21" t="str">
        <f t="shared" si="36"/>
        <v>8.30</v>
      </c>
      <c r="I296" t="s">
        <v>21</v>
      </c>
      <c r="J296" s="23" t="str" cm="1">
        <f t="array" ref="J296">_xlfn.IFS(LEFT($I296,5) = "Later", TRIM(RIGHT($I296, 7)),LEFT($I296,5) = "Befor", TRIM(RIGHT($I296, 7)), TRUE, TRIM(LEFT($I296,7)))</f>
        <v>5.00pm</v>
      </c>
      <c r="K296" s="21">
        <f t="shared" si="37"/>
        <v>17</v>
      </c>
      <c r="L296" s="21">
        <f t="shared" si="39"/>
        <v>8.6999999999999993</v>
      </c>
      <c r="M296" s="21">
        <f t="shared" si="42"/>
        <v>17.399999999999999</v>
      </c>
      <c r="N296" t="s">
        <v>36</v>
      </c>
      <c r="O296" s="13">
        <v>9</v>
      </c>
      <c r="P296" s="15">
        <v>14.481</v>
      </c>
      <c r="Q296" s="17">
        <f t="shared" si="43"/>
        <v>14.484096000000001</v>
      </c>
      <c r="R296" s="17">
        <f t="shared" si="44"/>
        <v>28.968192000000002</v>
      </c>
      <c r="S296" t="s">
        <v>37</v>
      </c>
      <c r="T296" t="s">
        <v>15</v>
      </c>
      <c r="U296" t="s">
        <v>25</v>
      </c>
      <c r="V296" t="s">
        <v>17</v>
      </c>
    </row>
    <row r="297" spans="1:22" hidden="1">
      <c r="A297" t="s">
        <v>39</v>
      </c>
      <c r="B297" s="19">
        <f t="shared" si="38"/>
        <v>2</v>
      </c>
      <c r="C297" s="19">
        <f t="shared" si="40"/>
        <v>88</v>
      </c>
      <c r="D297" t="s">
        <v>9</v>
      </c>
      <c r="E297" t="s">
        <v>50</v>
      </c>
      <c r="F297" t="s">
        <v>41</v>
      </c>
      <c r="G297" s="21" t="str">
        <f t="shared" si="41"/>
        <v>8.30am</v>
      </c>
      <c r="H297" s="21" t="str">
        <f t="shared" si="36"/>
        <v>8.30</v>
      </c>
      <c r="I297" t="s">
        <v>28</v>
      </c>
      <c r="J297" s="23" t="str" cm="1">
        <f t="array" ref="J297">_xlfn.IFS(LEFT($I297,5) = "Later", TRIM(RIGHT($I297, 7)),LEFT($I297,5) = "Befor", TRIM(RIGHT($I297, 7)), TRUE, TRIM(LEFT($I297,7)))</f>
        <v>3.30pm</v>
      </c>
      <c r="K297" s="21">
        <f t="shared" si="37"/>
        <v>15.3</v>
      </c>
      <c r="L297" s="21">
        <f t="shared" si="39"/>
        <v>7</v>
      </c>
      <c r="M297" s="21">
        <f t="shared" si="42"/>
        <v>14</v>
      </c>
      <c r="N297" t="s">
        <v>29</v>
      </c>
      <c r="O297" s="13">
        <v>23</v>
      </c>
      <c r="P297" s="15">
        <v>37.006999999999998</v>
      </c>
      <c r="Q297" s="17">
        <f t="shared" si="43"/>
        <v>37.014912000000002</v>
      </c>
      <c r="R297" s="17">
        <f t="shared" si="44"/>
        <v>74.029824000000005</v>
      </c>
      <c r="S297" t="s">
        <v>30</v>
      </c>
      <c r="T297" t="s">
        <v>31</v>
      </c>
      <c r="U297" t="s">
        <v>25</v>
      </c>
      <c r="V297" t="s">
        <v>17</v>
      </c>
    </row>
    <row r="298" spans="1:22" hidden="1">
      <c r="A298" t="s">
        <v>58</v>
      </c>
      <c r="B298" s="19">
        <f t="shared" si="38"/>
        <v>0</v>
      </c>
      <c r="C298" s="19">
        <f t="shared" si="40"/>
        <v>0</v>
      </c>
      <c r="D298" t="s">
        <v>9</v>
      </c>
      <c r="E298" t="s">
        <v>10</v>
      </c>
      <c r="F298" t="s">
        <v>20</v>
      </c>
      <c r="G298" s="21" t="str">
        <f t="shared" si="41"/>
        <v>10.00am</v>
      </c>
      <c r="H298" s="21" t="str">
        <f t="shared" si="36"/>
        <v>10.00</v>
      </c>
      <c r="I298" t="s">
        <v>64</v>
      </c>
      <c r="J298" s="23" t="str" cm="1">
        <f t="array" ref="J298">_xlfn.IFS(LEFT($I298,5) = "Later", TRIM(RIGHT($I298, 7)),LEFT($I298,5) = "Befor", TRIM(RIGHT($I298, 7)), TRUE, TRIM(LEFT($I298,7)))</f>
        <v>3.30pm</v>
      </c>
      <c r="K298" s="21">
        <f t="shared" si="37"/>
        <v>15.3</v>
      </c>
      <c r="L298" s="21">
        <f t="shared" si="39"/>
        <v>5.3000000000000007</v>
      </c>
      <c r="M298" s="21">
        <f t="shared" si="42"/>
        <v>0</v>
      </c>
      <c r="N298" t="s">
        <v>36</v>
      </c>
      <c r="O298" s="13">
        <v>2.5</v>
      </c>
      <c r="P298" s="15">
        <v>4.0225</v>
      </c>
      <c r="Q298" s="17">
        <f t="shared" si="43"/>
        <v>4.0233600000000003</v>
      </c>
      <c r="R298" s="17">
        <f t="shared" si="44"/>
        <v>8.0467200000000005</v>
      </c>
      <c r="S298" t="s">
        <v>14</v>
      </c>
      <c r="T298" t="s">
        <v>38</v>
      </c>
      <c r="U298" t="s">
        <v>25</v>
      </c>
      <c r="V298" t="s">
        <v>17</v>
      </c>
    </row>
    <row r="299" spans="1:22">
      <c r="A299" t="s">
        <v>26</v>
      </c>
      <c r="B299" s="19">
        <f t="shared" si="38"/>
        <v>3</v>
      </c>
      <c r="C299" s="19">
        <f t="shared" si="40"/>
        <v>132</v>
      </c>
      <c r="D299" t="s">
        <v>9</v>
      </c>
      <c r="E299" t="s">
        <v>80</v>
      </c>
      <c r="F299" t="s">
        <v>20</v>
      </c>
      <c r="G299" s="21" t="str">
        <f t="shared" si="41"/>
        <v>10.00am</v>
      </c>
      <c r="H299" s="21" t="str">
        <f t="shared" si="36"/>
        <v>10.00</v>
      </c>
      <c r="I299" t="s">
        <v>21</v>
      </c>
      <c r="J299" s="23" t="str" cm="1">
        <f t="array" ref="J299">_xlfn.IFS(LEFT($I299,5) = "Later", TRIM(RIGHT($I299, 7)),LEFT($I299,5) = "Befor", TRIM(RIGHT($I299, 7)), TRUE, TRIM(LEFT($I299,7)))</f>
        <v>5.00pm</v>
      </c>
      <c r="K299" s="21">
        <f t="shared" si="37"/>
        <v>17</v>
      </c>
      <c r="L299" s="21">
        <f t="shared" si="39"/>
        <v>7</v>
      </c>
      <c r="M299" s="21">
        <f t="shared" si="42"/>
        <v>21</v>
      </c>
      <c r="N299" t="s">
        <v>66</v>
      </c>
      <c r="O299" s="13">
        <v>43.2</v>
      </c>
      <c r="P299" s="15">
        <v>69.508800000000008</v>
      </c>
      <c r="Q299" s="17">
        <f t="shared" si="43"/>
        <v>69.523660800000016</v>
      </c>
      <c r="R299" s="17">
        <f t="shared" si="44"/>
        <v>139.04732160000003</v>
      </c>
      <c r="S299" t="s">
        <v>52</v>
      </c>
      <c r="T299" t="s">
        <v>24</v>
      </c>
      <c r="U299" t="s">
        <v>25</v>
      </c>
      <c r="V299" t="s">
        <v>17</v>
      </c>
    </row>
    <row r="300" spans="1:22" hidden="1">
      <c r="A300" t="s">
        <v>32</v>
      </c>
      <c r="B300" s="19">
        <f t="shared" si="38"/>
        <v>5</v>
      </c>
      <c r="C300" s="19">
        <f t="shared" si="40"/>
        <v>220</v>
      </c>
      <c r="D300" t="s">
        <v>51</v>
      </c>
      <c r="E300" t="s">
        <v>8</v>
      </c>
      <c r="F300" t="s">
        <v>20</v>
      </c>
      <c r="G300" s="21" t="str">
        <f t="shared" si="41"/>
        <v>10.00am</v>
      </c>
      <c r="H300" s="21" t="str">
        <f t="shared" si="36"/>
        <v>10.00</v>
      </c>
      <c r="I300" t="s">
        <v>45</v>
      </c>
      <c r="J300" s="23" t="str" cm="1">
        <f t="array" ref="J300">_xlfn.IFS(LEFT($I300,5) = "Later", TRIM(RIGHT($I300, 7)),LEFT($I300,5) = "Befor", TRIM(RIGHT($I300, 7)), TRUE, TRIM(LEFT($I300,7)))</f>
        <v>6.00pm</v>
      </c>
      <c r="K300" s="21">
        <f t="shared" si="37"/>
        <v>18</v>
      </c>
      <c r="L300" s="21">
        <f t="shared" si="39"/>
        <v>8</v>
      </c>
      <c r="M300" s="21">
        <f t="shared" si="42"/>
        <v>40</v>
      </c>
      <c r="N300" t="s">
        <v>36</v>
      </c>
      <c r="O300" s="13">
        <v>1.5</v>
      </c>
      <c r="P300" s="15">
        <v>2.4135</v>
      </c>
      <c r="Q300" s="17">
        <f t="shared" si="43"/>
        <v>2.4140160000000002</v>
      </c>
      <c r="R300" s="17">
        <f t="shared" si="44"/>
        <v>4.8280320000000003</v>
      </c>
      <c r="S300" t="s">
        <v>23</v>
      </c>
      <c r="T300" t="s">
        <v>31</v>
      </c>
      <c r="U300" t="s">
        <v>25</v>
      </c>
      <c r="V300" t="s">
        <v>43</v>
      </c>
    </row>
    <row r="301" spans="1:22" hidden="1">
      <c r="A301" t="s">
        <v>39</v>
      </c>
      <c r="B301" s="19">
        <f t="shared" si="38"/>
        <v>2</v>
      </c>
      <c r="C301" s="19">
        <f t="shared" si="40"/>
        <v>88</v>
      </c>
      <c r="D301" t="s">
        <v>9</v>
      </c>
      <c r="E301" t="s">
        <v>10</v>
      </c>
      <c r="F301" t="s">
        <v>27</v>
      </c>
      <c r="G301" s="21" t="str">
        <f t="shared" si="41"/>
        <v>8.00am</v>
      </c>
      <c r="H301" s="21" t="str">
        <f t="shared" si="36"/>
        <v>8.00</v>
      </c>
      <c r="I301" t="s">
        <v>35</v>
      </c>
      <c r="J301" s="23" t="str" cm="1">
        <f t="array" ref="J301">_xlfn.IFS(LEFT($I301,5) = "Later", TRIM(RIGHT($I301, 7)),LEFT($I301,5) = "Befor", TRIM(RIGHT($I301, 7)), TRUE, TRIM(LEFT($I301,7)))</f>
        <v>5.30pm</v>
      </c>
      <c r="K301" s="21">
        <f t="shared" si="37"/>
        <v>17.3</v>
      </c>
      <c r="L301" s="21">
        <f t="shared" si="39"/>
        <v>9.3000000000000007</v>
      </c>
      <c r="M301" s="21">
        <f t="shared" si="42"/>
        <v>18.600000000000001</v>
      </c>
      <c r="N301" t="s">
        <v>22</v>
      </c>
      <c r="O301" s="13">
        <v>6</v>
      </c>
      <c r="P301" s="15">
        <v>9.6539999999999999</v>
      </c>
      <c r="Q301" s="17">
        <f t="shared" si="43"/>
        <v>9.6560640000000006</v>
      </c>
      <c r="R301" s="17">
        <f t="shared" si="44"/>
        <v>19.312128000000001</v>
      </c>
      <c r="S301" t="s">
        <v>14</v>
      </c>
      <c r="T301" t="s">
        <v>15</v>
      </c>
      <c r="U301" t="s">
        <v>25</v>
      </c>
      <c r="V301" t="s">
        <v>17</v>
      </c>
    </row>
    <row r="302" spans="1:22" hidden="1">
      <c r="A302" t="s">
        <v>7</v>
      </c>
      <c r="B302" s="19">
        <f t="shared" si="38"/>
        <v>1</v>
      </c>
      <c r="C302" s="19">
        <f t="shared" si="40"/>
        <v>44</v>
      </c>
      <c r="D302" t="s">
        <v>9</v>
      </c>
      <c r="E302" t="s">
        <v>50</v>
      </c>
      <c r="F302" t="s">
        <v>27</v>
      </c>
      <c r="G302" s="21" t="str">
        <f t="shared" si="41"/>
        <v>8.00am</v>
      </c>
      <c r="H302" s="21" t="str">
        <f t="shared" si="36"/>
        <v>8.00</v>
      </c>
      <c r="I302" t="s">
        <v>28</v>
      </c>
      <c r="J302" s="23" t="str" cm="1">
        <f t="array" ref="J302">_xlfn.IFS(LEFT($I302,5) = "Later", TRIM(RIGHT($I302, 7)),LEFT($I302,5) = "Befor", TRIM(RIGHT($I302, 7)), TRUE, TRIM(LEFT($I302,7)))</f>
        <v>3.30pm</v>
      </c>
      <c r="K302" s="21">
        <f t="shared" si="37"/>
        <v>15.3</v>
      </c>
      <c r="L302" s="21">
        <f t="shared" si="39"/>
        <v>7.3000000000000007</v>
      </c>
      <c r="M302" s="21">
        <f t="shared" si="42"/>
        <v>7.3000000000000007</v>
      </c>
      <c r="N302" t="s">
        <v>22</v>
      </c>
      <c r="O302" s="13">
        <v>8</v>
      </c>
      <c r="P302" s="15">
        <v>12.872</v>
      </c>
      <c r="Q302" s="17">
        <f t="shared" si="43"/>
        <v>12.874752000000001</v>
      </c>
      <c r="R302" s="17">
        <f t="shared" si="44"/>
        <v>25.749504000000002</v>
      </c>
      <c r="S302" t="s">
        <v>30</v>
      </c>
      <c r="T302" t="s">
        <v>31</v>
      </c>
      <c r="U302" t="s">
        <v>25</v>
      </c>
      <c r="V302" t="s">
        <v>17</v>
      </c>
    </row>
    <row r="303" spans="1:22" hidden="1">
      <c r="A303" t="s">
        <v>39</v>
      </c>
      <c r="B303" s="19">
        <f t="shared" si="38"/>
        <v>2</v>
      </c>
      <c r="C303" s="19">
        <f t="shared" si="40"/>
        <v>88</v>
      </c>
      <c r="D303" t="s">
        <v>9</v>
      </c>
      <c r="E303" t="s">
        <v>69</v>
      </c>
      <c r="F303" t="s">
        <v>11</v>
      </c>
      <c r="G303" s="21" t="str">
        <f t="shared" si="41"/>
        <v>9.00am</v>
      </c>
      <c r="H303" s="21" t="str">
        <f t="shared" ref="H303:H366" si="45">IFERROR((LEFT(G303, SEARCH("a", G303)-1)),0)</f>
        <v>9.00</v>
      </c>
      <c r="I303" t="s">
        <v>21</v>
      </c>
      <c r="J303" s="23" t="str" cm="1">
        <f t="array" ref="J303">_xlfn.IFS(LEFT($I303,5) = "Later", TRIM(RIGHT($I303, 7)),LEFT($I303,5) = "Befor", TRIM(RIGHT($I303, 7)), TRUE, TRIM(LEFT($I303,7)))</f>
        <v>5.00pm</v>
      </c>
      <c r="K303" s="21">
        <f t="shared" ref="K303:K366" si="46">IFERROR((LEFT(J303, SEARCH("p", J303)-1)+12),0)</f>
        <v>17</v>
      </c>
      <c r="L303" s="21">
        <f t="shared" si="39"/>
        <v>8</v>
      </c>
      <c r="M303" s="21">
        <f t="shared" si="42"/>
        <v>16</v>
      </c>
      <c r="N303" t="s">
        <v>36</v>
      </c>
      <c r="O303" s="13">
        <v>2.6</v>
      </c>
      <c r="P303" s="15">
        <v>4.1833999999999998</v>
      </c>
      <c r="Q303" s="17">
        <f t="shared" si="43"/>
        <v>4.1842944000000006</v>
      </c>
      <c r="R303" s="17">
        <f t="shared" si="44"/>
        <v>8.3685888000000013</v>
      </c>
      <c r="S303" t="s">
        <v>30</v>
      </c>
      <c r="T303" t="s">
        <v>42</v>
      </c>
      <c r="U303" t="s">
        <v>25</v>
      </c>
      <c r="V303" t="s">
        <v>17</v>
      </c>
    </row>
    <row r="304" spans="1:22" hidden="1">
      <c r="A304" t="s">
        <v>18</v>
      </c>
      <c r="B304" s="19">
        <f t="shared" si="38"/>
        <v>4</v>
      </c>
      <c r="C304" s="19">
        <f t="shared" si="40"/>
        <v>176</v>
      </c>
      <c r="D304" t="s">
        <v>9</v>
      </c>
      <c r="E304" t="s">
        <v>67</v>
      </c>
      <c r="F304" t="s">
        <v>20</v>
      </c>
      <c r="G304" s="21" t="str">
        <f t="shared" si="41"/>
        <v>10.00am</v>
      </c>
      <c r="H304" s="21" t="str">
        <f t="shared" si="45"/>
        <v>10.00</v>
      </c>
      <c r="I304" t="s">
        <v>45</v>
      </c>
      <c r="J304" s="23" t="str" cm="1">
        <f t="array" ref="J304">_xlfn.IFS(LEFT($I304,5) = "Later", TRIM(RIGHT($I304, 7)),LEFT($I304,5) = "Befor", TRIM(RIGHT($I304, 7)), TRUE, TRIM(LEFT($I304,7)))</f>
        <v>6.00pm</v>
      </c>
      <c r="K304" s="21">
        <f t="shared" si="46"/>
        <v>18</v>
      </c>
      <c r="L304" s="21">
        <f t="shared" si="39"/>
        <v>8</v>
      </c>
      <c r="M304" s="21">
        <f t="shared" si="42"/>
        <v>32</v>
      </c>
      <c r="N304" t="s">
        <v>13</v>
      </c>
      <c r="O304" s="13">
        <v>8</v>
      </c>
      <c r="P304" s="15">
        <v>12.872</v>
      </c>
      <c r="Q304" s="17">
        <f t="shared" si="43"/>
        <v>12.874752000000001</v>
      </c>
      <c r="R304" s="17">
        <f t="shared" si="44"/>
        <v>25.749504000000002</v>
      </c>
      <c r="S304" t="s">
        <v>14</v>
      </c>
      <c r="T304" t="s">
        <v>42</v>
      </c>
      <c r="U304" t="s">
        <v>25</v>
      </c>
      <c r="V304" t="s">
        <v>43</v>
      </c>
    </row>
    <row r="305" spans="1:22">
      <c r="A305" t="s">
        <v>39</v>
      </c>
      <c r="B305" s="19">
        <f t="shared" si="38"/>
        <v>2</v>
      </c>
      <c r="C305" s="19">
        <f t="shared" si="40"/>
        <v>88</v>
      </c>
      <c r="D305" t="s">
        <v>9</v>
      </c>
      <c r="E305" t="s">
        <v>61</v>
      </c>
      <c r="F305" t="s">
        <v>20</v>
      </c>
      <c r="G305" s="21" t="str">
        <f t="shared" si="41"/>
        <v>10.00am</v>
      </c>
      <c r="H305" s="21" t="str">
        <f t="shared" si="45"/>
        <v>10.00</v>
      </c>
      <c r="I305" t="s">
        <v>28</v>
      </c>
      <c r="J305" s="23" t="str" cm="1">
        <f t="array" ref="J305">_xlfn.IFS(LEFT($I305,5) = "Later", TRIM(RIGHT($I305, 7)),LEFT($I305,5) = "Befor", TRIM(RIGHT($I305, 7)), TRUE, TRIM(LEFT($I305,7)))</f>
        <v>3.30pm</v>
      </c>
      <c r="K305" s="21">
        <f t="shared" si="46"/>
        <v>15.3</v>
      </c>
      <c r="L305" s="21">
        <f t="shared" si="39"/>
        <v>5.3000000000000007</v>
      </c>
      <c r="M305" s="21">
        <f t="shared" si="42"/>
        <v>10.600000000000001</v>
      </c>
      <c r="N305" t="s">
        <v>66</v>
      </c>
      <c r="O305" s="13">
        <v>90</v>
      </c>
      <c r="P305" s="15">
        <v>144.81</v>
      </c>
      <c r="Q305" s="17">
        <f t="shared" si="43"/>
        <v>144.84096</v>
      </c>
      <c r="R305" s="17">
        <f t="shared" si="44"/>
        <v>289.68191999999999</v>
      </c>
      <c r="S305" t="s">
        <v>52</v>
      </c>
      <c r="T305" t="s">
        <v>42</v>
      </c>
      <c r="U305" t="s">
        <v>25</v>
      </c>
      <c r="V305" t="s">
        <v>43</v>
      </c>
    </row>
    <row r="306" spans="1:22" hidden="1">
      <c r="A306" t="s">
        <v>58</v>
      </c>
      <c r="B306" s="19">
        <f t="shared" si="38"/>
        <v>0</v>
      </c>
      <c r="C306" s="19">
        <f t="shared" si="40"/>
        <v>0</v>
      </c>
      <c r="D306" t="s">
        <v>9</v>
      </c>
      <c r="E306" t="s">
        <v>10</v>
      </c>
      <c r="F306" t="s">
        <v>20</v>
      </c>
      <c r="G306" s="21" t="str">
        <f t="shared" si="41"/>
        <v>10.00am</v>
      </c>
      <c r="H306" s="21" t="str">
        <f t="shared" si="45"/>
        <v>10.00</v>
      </c>
      <c r="I306" t="s">
        <v>21</v>
      </c>
      <c r="J306" s="23" t="str" cm="1">
        <f t="array" ref="J306">_xlfn.IFS(LEFT($I306,5) = "Later", TRIM(RIGHT($I306, 7)),LEFT($I306,5) = "Befor", TRIM(RIGHT($I306, 7)), TRUE, TRIM(LEFT($I306,7)))</f>
        <v>5.00pm</v>
      </c>
      <c r="K306" s="21">
        <f t="shared" si="46"/>
        <v>17</v>
      </c>
      <c r="L306" s="21">
        <f t="shared" si="39"/>
        <v>7</v>
      </c>
      <c r="M306" s="21">
        <f t="shared" si="42"/>
        <v>0</v>
      </c>
      <c r="N306" t="s">
        <v>13</v>
      </c>
      <c r="O306" s="13">
        <v>15</v>
      </c>
      <c r="P306" s="15">
        <v>24.134999999999998</v>
      </c>
      <c r="Q306" s="17">
        <f t="shared" si="43"/>
        <v>24.140160000000002</v>
      </c>
      <c r="R306" s="17">
        <f t="shared" si="44"/>
        <v>48.280320000000003</v>
      </c>
      <c r="S306" t="s">
        <v>30</v>
      </c>
      <c r="T306" t="s">
        <v>42</v>
      </c>
      <c r="U306" t="s">
        <v>16</v>
      </c>
      <c r="V306" t="s">
        <v>17</v>
      </c>
    </row>
    <row r="307" spans="1:22">
      <c r="A307" t="s">
        <v>39</v>
      </c>
      <c r="B307" s="19">
        <f t="shared" si="38"/>
        <v>2</v>
      </c>
      <c r="C307" s="19">
        <f t="shared" si="40"/>
        <v>88</v>
      </c>
      <c r="D307" t="s">
        <v>9</v>
      </c>
      <c r="E307" t="s">
        <v>50</v>
      </c>
      <c r="F307" t="s">
        <v>27</v>
      </c>
      <c r="G307" s="21" t="str">
        <f t="shared" si="41"/>
        <v>8.00am</v>
      </c>
      <c r="H307" s="21" t="str">
        <f t="shared" si="45"/>
        <v>8.00</v>
      </c>
      <c r="I307" t="s">
        <v>21</v>
      </c>
      <c r="J307" s="23" t="str" cm="1">
        <f t="array" ref="J307">_xlfn.IFS(LEFT($I307,5) = "Later", TRIM(RIGHT($I307, 7)),LEFT($I307,5) = "Befor", TRIM(RIGHT($I307, 7)), TRUE, TRIM(LEFT($I307,7)))</f>
        <v>5.00pm</v>
      </c>
      <c r="K307" s="21">
        <f t="shared" si="46"/>
        <v>17</v>
      </c>
      <c r="L307" s="21">
        <f t="shared" si="39"/>
        <v>9</v>
      </c>
      <c r="M307" s="21">
        <f t="shared" si="42"/>
        <v>18</v>
      </c>
      <c r="N307" t="s">
        <v>66</v>
      </c>
      <c r="O307" s="13">
        <v>8</v>
      </c>
      <c r="P307" s="15">
        <v>12.872</v>
      </c>
      <c r="Q307" s="17">
        <f t="shared" si="43"/>
        <v>12.874752000000001</v>
      </c>
      <c r="R307" s="17">
        <f t="shared" si="44"/>
        <v>25.749504000000002</v>
      </c>
      <c r="S307" t="s">
        <v>49</v>
      </c>
      <c r="T307" t="s">
        <v>38</v>
      </c>
      <c r="U307" t="s">
        <v>25</v>
      </c>
      <c r="V307" t="s">
        <v>17</v>
      </c>
    </row>
    <row r="308" spans="1:22">
      <c r="A308" t="s">
        <v>39</v>
      </c>
      <c r="B308" s="19">
        <f t="shared" si="38"/>
        <v>2</v>
      </c>
      <c r="C308" s="19">
        <f t="shared" si="40"/>
        <v>88</v>
      </c>
      <c r="D308" t="s">
        <v>9</v>
      </c>
      <c r="E308" t="s">
        <v>61</v>
      </c>
      <c r="F308" t="s">
        <v>20</v>
      </c>
      <c r="G308" s="21" t="str">
        <f t="shared" si="41"/>
        <v>10.00am</v>
      </c>
      <c r="H308" s="21" t="str">
        <f t="shared" si="45"/>
        <v>10.00</v>
      </c>
      <c r="I308" t="s">
        <v>28</v>
      </c>
      <c r="J308" s="23" t="str" cm="1">
        <f t="array" ref="J308">_xlfn.IFS(LEFT($I308,5) = "Later", TRIM(RIGHT($I308, 7)),LEFT($I308,5) = "Befor", TRIM(RIGHT($I308, 7)), TRUE, TRIM(LEFT($I308,7)))</f>
        <v>3.30pm</v>
      </c>
      <c r="K308" s="21">
        <f t="shared" si="46"/>
        <v>15.3</v>
      </c>
      <c r="L308" s="21">
        <f t="shared" si="39"/>
        <v>5.3000000000000007</v>
      </c>
      <c r="M308" s="21">
        <f t="shared" si="42"/>
        <v>10.600000000000001</v>
      </c>
      <c r="N308" t="s">
        <v>66</v>
      </c>
      <c r="O308" s="13">
        <v>90</v>
      </c>
      <c r="P308" s="15">
        <v>144.81</v>
      </c>
      <c r="Q308" s="17">
        <f t="shared" si="43"/>
        <v>144.84096</v>
      </c>
      <c r="R308" s="17">
        <f t="shared" si="44"/>
        <v>289.68191999999999</v>
      </c>
      <c r="S308" t="s">
        <v>52</v>
      </c>
      <c r="T308" t="s">
        <v>42</v>
      </c>
      <c r="U308" t="s">
        <v>25</v>
      </c>
      <c r="V308" t="s">
        <v>43</v>
      </c>
    </row>
    <row r="309" spans="1:22" hidden="1">
      <c r="A309" t="s">
        <v>26</v>
      </c>
      <c r="B309" s="19">
        <f t="shared" si="38"/>
        <v>3</v>
      </c>
      <c r="C309" s="19">
        <f t="shared" si="40"/>
        <v>132</v>
      </c>
      <c r="D309" t="s">
        <v>9</v>
      </c>
      <c r="E309" t="s">
        <v>56</v>
      </c>
      <c r="F309" t="s">
        <v>20</v>
      </c>
      <c r="G309" s="21" t="str">
        <f t="shared" si="41"/>
        <v>10.00am</v>
      </c>
      <c r="H309" s="21" t="str">
        <f t="shared" si="45"/>
        <v>10.00</v>
      </c>
      <c r="I309" t="s">
        <v>12</v>
      </c>
      <c r="J309" s="23" t="str" cm="1">
        <f t="array" ref="J309">_xlfn.IFS(LEFT($I309,5) = "Later", TRIM(RIGHT($I309, 7)),LEFT($I309,5) = "Befor", TRIM(RIGHT($I309, 7)), TRUE, TRIM(LEFT($I309,7)))</f>
        <v>4.30pm</v>
      </c>
      <c r="K309" s="21">
        <f t="shared" si="46"/>
        <v>16.3</v>
      </c>
      <c r="L309" s="21">
        <f t="shared" si="39"/>
        <v>6.3000000000000007</v>
      </c>
      <c r="M309" s="21">
        <f t="shared" si="42"/>
        <v>18.900000000000002</v>
      </c>
      <c r="N309" t="s">
        <v>22</v>
      </c>
      <c r="O309" s="13">
        <v>2</v>
      </c>
      <c r="P309" s="15">
        <v>3.218</v>
      </c>
      <c r="Q309" s="17">
        <f t="shared" si="43"/>
        <v>3.2186880000000002</v>
      </c>
      <c r="R309" s="17">
        <f t="shared" si="44"/>
        <v>6.4373760000000004</v>
      </c>
      <c r="S309" t="s">
        <v>49</v>
      </c>
      <c r="T309" t="s">
        <v>42</v>
      </c>
      <c r="U309" t="s">
        <v>25</v>
      </c>
      <c r="V309" t="s">
        <v>43</v>
      </c>
    </row>
    <row r="310" spans="1:22" hidden="1">
      <c r="A310" t="s">
        <v>32</v>
      </c>
      <c r="B310" s="19">
        <f t="shared" si="38"/>
        <v>5</v>
      </c>
      <c r="C310" s="19">
        <f t="shared" si="40"/>
        <v>220</v>
      </c>
      <c r="D310" t="s">
        <v>9</v>
      </c>
      <c r="E310" t="s">
        <v>50</v>
      </c>
      <c r="F310" t="s">
        <v>11</v>
      </c>
      <c r="G310" s="21" t="str">
        <f t="shared" si="41"/>
        <v>9.00am</v>
      </c>
      <c r="H310" s="21" t="str">
        <f t="shared" si="45"/>
        <v>9.00</v>
      </c>
      <c r="I310" t="s">
        <v>33</v>
      </c>
      <c r="J310" s="23" t="str" cm="1">
        <f t="array" ref="J310">_xlfn.IFS(LEFT($I310,5) = "Later", TRIM(RIGHT($I310, 7)),LEFT($I310,5) = "Befor", TRIM(RIGHT($I310, 7)), TRUE, TRIM(LEFT($I310,7)))</f>
        <v>7.00pm</v>
      </c>
      <c r="K310" s="21">
        <f t="shared" si="46"/>
        <v>19</v>
      </c>
      <c r="L310" s="21">
        <f t="shared" si="39"/>
        <v>10</v>
      </c>
      <c r="M310" s="21">
        <f t="shared" si="42"/>
        <v>50</v>
      </c>
      <c r="N310" t="s">
        <v>36</v>
      </c>
      <c r="O310" s="13">
        <v>1.5</v>
      </c>
      <c r="P310" s="15">
        <v>2.4135</v>
      </c>
      <c r="Q310" s="17">
        <f t="shared" si="43"/>
        <v>2.4140160000000002</v>
      </c>
      <c r="R310" s="17">
        <f t="shared" si="44"/>
        <v>4.8280320000000003</v>
      </c>
      <c r="S310" t="s">
        <v>23</v>
      </c>
      <c r="T310" t="s">
        <v>31</v>
      </c>
      <c r="U310" t="s">
        <v>25</v>
      </c>
      <c r="V310" t="s">
        <v>43</v>
      </c>
    </row>
    <row r="311" spans="1:22">
      <c r="A311" t="s">
        <v>39</v>
      </c>
      <c r="B311" s="19">
        <f t="shared" si="38"/>
        <v>2</v>
      </c>
      <c r="C311" s="19">
        <f t="shared" si="40"/>
        <v>88</v>
      </c>
      <c r="D311" t="s">
        <v>9</v>
      </c>
      <c r="E311" t="s">
        <v>50</v>
      </c>
      <c r="F311" t="s">
        <v>41</v>
      </c>
      <c r="G311" s="21" t="str">
        <f t="shared" si="41"/>
        <v>8.30am</v>
      </c>
      <c r="H311" s="21" t="str">
        <f t="shared" si="45"/>
        <v>8.30</v>
      </c>
      <c r="I311" t="s">
        <v>28</v>
      </c>
      <c r="J311" s="23" t="str" cm="1">
        <f t="array" ref="J311">_xlfn.IFS(LEFT($I311,5) = "Later", TRIM(RIGHT($I311, 7)),LEFT($I311,5) = "Befor", TRIM(RIGHT($I311, 7)), TRUE, TRIM(LEFT($I311,7)))</f>
        <v>3.30pm</v>
      </c>
      <c r="K311" s="21">
        <f t="shared" si="46"/>
        <v>15.3</v>
      </c>
      <c r="L311" s="21">
        <f t="shared" si="39"/>
        <v>7</v>
      </c>
      <c r="M311" s="21">
        <f t="shared" si="42"/>
        <v>14</v>
      </c>
      <c r="N311" t="s">
        <v>66</v>
      </c>
      <c r="O311" s="13">
        <v>29</v>
      </c>
      <c r="P311" s="15">
        <v>46.661000000000001</v>
      </c>
      <c r="Q311" s="17">
        <f t="shared" si="43"/>
        <v>46.670976000000003</v>
      </c>
      <c r="R311" s="17">
        <f t="shared" si="44"/>
        <v>93.341952000000006</v>
      </c>
      <c r="S311" t="s">
        <v>30</v>
      </c>
      <c r="T311" t="s">
        <v>15</v>
      </c>
      <c r="U311" t="s">
        <v>25</v>
      </c>
      <c r="V311" t="s">
        <v>17</v>
      </c>
    </row>
    <row r="312" spans="1:22" hidden="1">
      <c r="A312" t="s">
        <v>7</v>
      </c>
      <c r="B312" s="19">
        <f t="shared" si="38"/>
        <v>1</v>
      </c>
      <c r="C312" s="19">
        <f t="shared" si="40"/>
        <v>44</v>
      </c>
      <c r="D312" t="s">
        <v>9</v>
      </c>
      <c r="E312" t="s">
        <v>48</v>
      </c>
      <c r="F312" t="s">
        <v>11</v>
      </c>
      <c r="G312" s="21" t="str">
        <f t="shared" si="41"/>
        <v>9.00am</v>
      </c>
      <c r="H312" s="21" t="str">
        <f t="shared" si="45"/>
        <v>9.00</v>
      </c>
      <c r="I312" t="s">
        <v>21</v>
      </c>
      <c r="J312" s="23" t="str" cm="1">
        <f t="array" ref="J312">_xlfn.IFS(LEFT($I312,5) = "Later", TRIM(RIGHT($I312, 7)),LEFT($I312,5) = "Befor", TRIM(RIGHT($I312, 7)), TRUE, TRIM(LEFT($I312,7)))</f>
        <v>5.00pm</v>
      </c>
      <c r="K312" s="21">
        <f t="shared" si="46"/>
        <v>17</v>
      </c>
      <c r="L312" s="21">
        <f t="shared" si="39"/>
        <v>8</v>
      </c>
      <c r="M312" s="21">
        <f t="shared" si="42"/>
        <v>8</v>
      </c>
      <c r="N312" t="s">
        <v>36</v>
      </c>
      <c r="O312" s="13">
        <v>4</v>
      </c>
      <c r="P312" s="15">
        <v>6.4359999999999999</v>
      </c>
      <c r="Q312" s="17">
        <f t="shared" si="43"/>
        <v>6.4373760000000004</v>
      </c>
      <c r="R312" s="17">
        <f t="shared" si="44"/>
        <v>12.874752000000001</v>
      </c>
      <c r="S312" t="s">
        <v>30</v>
      </c>
      <c r="T312" t="s">
        <v>15</v>
      </c>
      <c r="U312" t="s">
        <v>16</v>
      </c>
      <c r="V312" t="s">
        <v>17</v>
      </c>
    </row>
    <row r="313" spans="1:22" hidden="1">
      <c r="A313" t="s">
        <v>26</v>
      </c>
      <c r="B313" s="19">
        <f t="shared" si="38"/>
        <v>3</v>
      </c>
      <c r="C313" s="19">
        <f t="shared" si="40"/>
        <v>132</v>
      </c>
      <c r="D313" t="s">
        <v>9</v>
      </c>
      <c r="E313" t="s">
        <v>76</v>
      </c>
      <c r="F313" t="s">
        <v>11</v>
      </c>
      <c r="G313" s="21" t="str">
        <f t="shared" si="41"/>
        <v>9.00am</v>
      </c>
      <c r="H313" s="21" t="str">
        <f t="shared" si="45"/>
        <v>9.00</v>
      </c>
      <c r="I313" t="s">
        <v>35</v>
      </c>
      <c r="J313" s="23" t="str" cm="1">
        <f t="array" ref="J313">_xlfn.IFS(LEFT($I313,5) = "Later", TRIM(RIGHT($I313, 7)),LEFT($I313,5) = "Befor", TRIM(RIGHT($I313, 7)), TRUE, TRIM(LEFT($I313,7)))</f>
        <v>5.30pm</v>
      </c>
      <c r="K313" s="21">
        <f t="shared" si="46"/>
        <v>17.3</v>
      </c>
      <c r="L313" s="21">
        <f t="shared" si="39"/>
        <v>8.3000000000000007</v>
      </c>
      <c r="M313" s="21">
        <f t="shared" si="42"/>
        <v>24.900000000000002</v>
      </c>
      <c r="N313" t="s">
        <v>13</v>
      </c>
      <c r="O313" s="13">
        <v>2.1</v>
      </c>
      <c r="P313" s="15">
        <v>3.3789000000000002</v>
      </c>
      <c r="Q313" s="17">
        <f t="shared" si="43"/>
        <v>3.3796224000000006</v>
      </c>
      <c r="R313" s="17">
        <f t="shared" si="44"/>
        <v>6.7592448000000012</v>
      </c>
      <c r="S313" t="s">
        <v>23</v>
      </c>
      <c r="T313" t="s">
        <v>31</v>
      </c>
      <c r="U313" t="s">
        <v>25</v>
      </c>
      <c r="V313" t="s">
        <v>17</v>
      </c>
    </row>
    <row r="314" spans="1:22" hidden="1">
      <c r="A314" t="s">
        <v>7</v>
      </c>
      <c r="B314" s="19">
        <f t="shared" si="38"/>
        <v>1</v>
      </c>
      <c r="C314" s="19">
        <f t="shared" si="40"/>
        <v>44</v>
      </c>
      <c r="D314" t="s">
        <v>9</v>
      </c>
      <c r="E314" t="s">
        <v>10</v>
      </c>
      <c r="F314" t="s">
        <v>11</v>
      </c>
      <c r="G314" s="21" t="str">
        <f t="shared" si="41"/>
        <v>9.00am</v>
      </c>
      <c r="H314" s="21" t="str">
        <f t="shared" si="45"/>
        <v>9.00</v>
      </c>
      <c r="I314" t="s">
        <v>21</v>
      </c>
      <c r="J314" s="23" t="str" cm="1">
        <f t="array" ref="J314">_xlfn.IFS(LEFT($I314,5) = "Later", TRIM(RIGHT($I314, 7)),LEFT($I314,5) = "Befor", TRIM(RIGHT($I314, 7)), TRUE, TRIM(LEFT($I314,7)))</f>
        <v>5.00pm</v>
      </c>
      <c r="K314" s="21">
        <f t="shared" si="46"/>
        <v>17</v>
      </c>
      <c r="L314" s="21">
        <f t="shared" si="39"/>
        <v>8</v>
      </c>
      <c r="M314" s="21">
        <f t="shared" si="42"/>
        <v>8</v>
      </c>
      <c r="N314" t="s">
        <v>44</v>
      </c>
      <c r="O314" s="13">
        <v>1</v>
      </c>
      <c r="P314" s="15">
        <v>1.609</v>
      </c>
      <c r="Q314" s="17">
        <f t="shared" si="43"/>
        <v>1.6093440000000001</v>
      </c>
      <c r="R314" s="17">
        <f t="shared" si="44"/>
        <v>3.2186880000000002</v>
      </c>
      <c r="S314" t="s">
        <v>23</v>
      </c>
      <c r="T314" t="s">
        <v>38</v>
      </c>
      <c r="U314" t="s">
        <v>25</v>
      </c>
      <c r="V314" t="s">
        <v>17</v>
      </c>
    </row>
    <row r="315" spans="1:22" hidden="1">
      <c r="A315" t="s">
        <v>18</v>
      </c>
      <c r="B315" s="19">
        <f t="shared" si="38"/>
        <v>4</v>
      </c>
      <c r="C315" s="19">
        <f t="shared" si="40"/>
        <v>176</v>
      </c>
      <c r="D315" t="s">
        <v>9</v>
      </c>
      <c r="E315" t="s">
        <v>60</v>
      </c>
      <c r="F315" t="s">
        <v>11</v>
      </c>
      <c r="G315" s="21" t="str">
        <f t="shared" si="41"/>
        <v>9.00am</v>
      </c>
      <c r="H315" s="21" t="str">
        <f t="shared" si="45"/>
        <v>9.00</v>
      </c>
      <c r="I315" t="s">
        <v>21</v>
      </c>
      <c r="J315" s="23" t="str" cm="1">
        <f t="array" ref="J315">_xlfn.IFS(LEFT($I315,5) = "Later", TRIM(RIGHT($I315, 7)),LEFT($I315,5) = "Befor", TRIM(RIGHT($I315, 7)), TRUE, TRIM(LEFT($I315,7)))</f>
        <v>5.00pm</v>
      </c>
      <c r="K315" s="21">
        <f t="shared" si="46"/>
        <v>17</v>
      </c>
      <c r="L315" s="21">
        <f t="shared" si="39"/>
        <v>8</v>
      </c>
      <c r="M315" s="21">
        <f t="shared" si="42"/>
        <v>32</v>
      </c>
      <c r="N315" t="s">
        <v>36</v>
      </c>
      <c r="O315" s="13">
        <v>4</v>
      </c>
      <c r="P315" s="15">
        <v>6.4359999999999999</v>
      </c>
      <c r="Q315" s="17">
        <f t="shared" si="43"/>
        <v>6.4373760000000004</v>
      </c>
      <c r="R315" s="17">
        <f t="shared" si="44"/>
        <v>12.874752000000001</v>
      </c>
      <c r="S315" t="s">
        <v>37</v>
      </c>
      <c r="T315" t="s">
        <v>38</v>
      </c>
      <c r="U315" t="s">
        <v>25</v>
      </c>
      <c r="V315" t="s">
        <v>17</v>
      </c>
    </row>
    <row r="316" spans="1:22" hidden="1">
      <c r="A316" t="s">
        <v>39</v>
      </c>
      <c r="B316" s="19">
        <f t="shared" si="38"/>
        <v>2</v>
      </c>
      <c r="C316" s="19">
        <f t="shared" si="40"/>
        <v>88</v>
      </c>
      <c r="D316" t="s">
        <v>9</v>
      </c>
      <c r="E316" t="s">
        <v>60</v>
      </c>
      <c r="F316" t="s">
        <v>20</v>
      </c>
      <c r="G316" s="21" t="str">
        <f t="shared" si="41"/>
        <v>10.00am</v>
      </c>
      <c r="H316" s="21" t="str">
        <f t="shared" si="45"/>
        <v>10.00</v>
      </c>
      <c r="I316" t="s">
        <v>45</v>
      </c>
      <c r="J316" s="23" t="str" cm="1">
        <f t="array" ref="J316">_xlfn.IFS(LEFT($I316,5) = "Later", TRIM(RIGHT($I316, 7)),LEFT($I316,5) = "Befor", TRIM(RIGHT($I316, 7)), TRUE, TRIM(LEFT($I316,7)))</f>
        <v>6.00pm</v>
      </c>
      <c r="K316" s="21">
        <f t="shared" si="46"/>
        <v>18</v>
      </c>
      <c r="L316" s="21">
        <f t="shared" si="39"/>
        <v>8</v>
      </c>
      <c r="M316" s="21">
        <f t="shared" si="42"/>
        <v>16</v>
      </c>
      <c r="N316" t="s">
        <v>36</v>
      </c>
      <c r="O316" s="13">
        <v>6.5</v>
      </c>
      <c r="P316" s="15">
        <v>10.458500000000001</v>
      </c>
      <c r="Q316" s="17">
        <f t="shared" si="43"/>
        <v>10.460736000000001</v>
      </c>
      <c r="R316" s="17">
        <f t="shared" si="44"/>
        <v>20.921472000000001</v>
      </c>
      <c r="S316" t="s">
        <v>30</v>
      </c>
      <c r="T316" t="s">
        <v>42</v>
      </c>
      <c r="U316" t="s">
        <v>25</v>
      </c>
      <c r="V316" t="s">
        <v>17</v>
      </c>
    </row>
    <row r="317" spans="1:22" hidden="1">
      <c r="A317" t="s">
        <v>7</v>
      </c>
      <c r="B317" s="19">
        <f t="shared" si="38"/>
        <v>1</v>
      </c>
      <c r="C317" s="19">
        <f t="shared" si="40"/>
        <v>44</v>
      </c>
      <c r="D317" t="s">
        <v>9</v>
      </c>
      <c r="E317" t="s">
        <v>8</v>
      </c>
      <c r="F317" t="s">
        <v>20</v>
      </c>
      <c r="G317" s="21" t="str">
        <f t="shared" si="41"/>
        <v>10.00am</v>
      </c>
      <c r="H317" s="21" t="str">
        <f t="shared" si="45"/>
        <v>10.00</v>
      </c>
      <c r="I317" t="s">
        <v>21</v>
      </c>
      <c r="J317" s="23" t="str" cm="1">
        <f t="array" ref="J317">_xlfn.IFS(LEFT($I317,5) = "Later", TRIM(RIGHT($I317, 7)),LEFT($I317,5) = "Befor", TRIM(RIGHT($I317, 7)), TRUE, TRIM(LEFT($I317,7)))</f>
        <v>5.00pm</v>
      </c>
      <c r="K317" s="21">
        <f t="shared" si="46"/>
        <v>17</v>
      </c>
      <c r="L317" s="21">
        <f t="shared" si="39"/>
        <v>7</v>
      </c>
      <c r="M317" s="21">
        <f t="shared" si="42"/>
        <v>7</v>
      </c>
      <c r="N317" t="s">
        <v>36</v>
      </c>
      <c r="O317" s="13">
        <v>1.5</v>
      </c>
      <c r="P317" s="15">
        <v>2.4135</v>
      </c>
      <c r="Q317" s="17">
        <f t="shared" si="43"/>
        <v>2.4140160000000002</v>
      </c>
      <c r="R317" s="17">
        <f t="shared" si="44"/>
        <v>4.8280320000000003</v>
      </c>
      <c r="S317" t="s">
        <v>23</v>
      </c>
      <c r="T317" t="s">
        <v>53</v>
      </c>
      <c r="U317" t="s">
        <v>16</v>
      </c>
      <c r="V317" t="s">
        <v>43</v>
      </c>
    </row>
    <row r="318" spans="1:22">
      <c r="A318" t="s">
        <v>39</v>
      </c>
      <c r="B318" s="19">
        <f t="shared" si="38"/>
        <v>2</v>
      </c>
      <c r="C318" s="19">
        <f t="shared" si="40"/>
        <v>88</v>
      </c>
      <c r="D318" t="s">
        <v>9</v>
      </c>
      <c r="E318" t="s">
        <v>56</v>
      </c>
      <c r="F318" t="s">
        <v>27</v>
      </c>
      <c r="G318" s="21" t="str">
        <f t="shared" si="41"/>
        <v>8.00am</v>
      </c>
      <c r="H318" s="21" t="str">
        <f t="shared" si="45"/>
        <v>8.00</v>
      </c>
      <c r="I318" t="s">
        <v>45</v>
      </c>
      <c r="J318" s="23" t="str" cm="1">
        <f t="array" ref="J318">_xlfn.IFS(LEFT($I318,5) = "Later", TRIM(RIGHT($I318, 7)),LEFT($I318,5) = "Befor", TRIM(RIGHT($I318, 7)), TRUE, TRIM(LEFT($I318,7)))</f>
        <v>6.00pm</v>
      </c>
      <c r="K318" s="21">
        <f t="shared" si="46"/>
        <v>18</v>
      </c>
      <c r="L318" s="21">
        <f t="shared" si="39"/>
        <v>10</v>
      </c>
      <c r="M318" s="21">
        <f t="shared" si="42"/>
        <v>20</v>
      </c>
      <c r="N318" t="s">
        <v>66</v>
      </c>
      <c r="O318" s="13">
        <v>200</v>
      </c>
      <c r="P318" s="15">
        <v>321.8</v>
      </c>
      <c r="Q318" s="17">
        <f t="shared" si="43"/>
        <v>321.86880000000002</v>
      </c>
      <c r="R318" s="17">
        <f t="shared" si="44"/>
        <v>643.73760000000004</v>
      </c>
      <c r="S318" t="s">
        <v>52</v>
      </c>
      <c r="T318" t="s">
        <v>42</v>
      </c>
      <c r="U318" t="s">
        <v>25</v>
      </c>
      <c r="V318" t="s">
        <v>43</v>
      </c>
    </row>
    <row r="319" spans="1:22" hidden="1">
      <c r="A319" t="s">
        <v>7</v>
      </c>
      <c r="B319" s="19">
        <f t="shared" si="38"/>
        <v>1</v>
      </c>
      <c r="C319" s="19">
        <f t="shared" si="40"/>
        <v>44</v>
      </c>
      <c r="D319" t="s">
        <v>9</v>
      </c>
      <c r="E319" t="s">
        <v>10</v>
      </c>
      <c r="F319" t="s">
        <v>11</v>
      </c>
      <c r="G319" s="21" t="str">
        <f t="shared" si="41"/>
        <v>9.00am</v>
      </c>
      <c r="H319" s="21" t="str">
        <f t="shared" si="45"/>
        <v>9.00</v>
      </c>
      <c r="I319" t="s">
        <v>12</v>
      </c>
      <c r="J319" s="23" t="str" cm="1">
        <f t="array" ref="J319">_xlfn.IFS(LEFT($I319,5) = "Later", TRIM(RIGHT($I319, 7)),LEFT($I319,5) = "Befor", TRIM(RIGHT($I319, 7)), TRUE, TRIM(LEFT($I319,7)))</f>
        <v>4.30pm</v>
      </c>
      <c r="K319" s="21">
        <f t="shared" si="46"/>
        <v>16.3</v>
      </c>
      <c r="L319" s="21">
        <f t="shared" si="39"/>
        <v>7.3000000000000007</v>
      </c>
      <c r="M319" s="21">
        <f t="shared" si="42"/>
        <v>7.3000000000000007</v>
      </c>
      <c r="N319" t="s">
        <v>22</v>
      </c>
      <c r="O319" s="13">
        <v>8</v>
      </c>
      <c r="P319" s="15">
        <v>12.872</v>
      </c>
      <c r="Q319" s="17">
        <f t="shared" si="43"/>
        <v>12.874752000000001</v>
      </c>
      <c r="R319" s="17">
        <f t="shared" si="44"/>
        <v>25.749504000000002</v>
      </c>
      <c r="S319" t="s">
        <v>30</v>
      </c>
      <c r="T319" t="s">
        <v>42</v>
      </c>
      <c r="U319" t="s">
        <v>16</v>
      </c>
      <c r="V319" t="s">
        <v>17</v>
      </c>
    </row>
    <row r="320" spans="1:22">
      <c r="A320" t="s">
        <v>7</v>
      </c>
      <c r="B320" s="19">
        <f t="shared" si="38"/>
        <v>1</v>
      </c>
      <c r="C320" s="19">
        <f t="shared" si="40"/>
        <v>44</v>
      </c>
      <c r="D320" t="s">
        <v>51</v>
      </c>
      <c r="E320" t="s">
        <v>8</v>
      </c>
      <c r="F320" t="s">
        <v>20</v>
      </c>
      <c r="G320" s="21" t="str">
        <f t="shared" si="41"/>
        <v>10.00am</v>
      </c>
      <c r="H320" s="21" t="str">
        <f t="shared" si="45"/>
        <v>10.00</v>
      </c>
      <c r="I320" t="s">
        <v>21</v>
      </c>
      <c r="J320" s="23" t="str" cm="1">
        <f t="array" ref="J320">_xlfn.IFS(LEFT($I320,5) = "Later", TRIM(RIGHT($I320, 7)),LEFT($I320,5) = "Befor", TRIM(RIGHT($I320, 7)), TRUE, TRIM(LEFT($I320,7)))</f>
        <v>5.00pm</v>
      </c>
      <c r="K320" s="21">
        <f t="shared" si="46"/>
        <v>17</v>
      </c>
      <c r="L320" s="21">
        <f t="shared" si="39"/>
        <v>7</v>
      </c>
      <c r="M320" s="21">
        <f t="shared" si="42"/>
        <v>7</v>
      </c>
      <c r="N320" t="s">
        <v>66</v>
      </c>
      <c r="O320" s="13">
        <v>78</v>
      </c>
      <c r="P320" s="15">
        <v>125.502</v>
      </c>
      <c r="Q320" s="17">
        <f t="shared" si="43"/>
        <v>125.52883200000001</v>
      </c>
      <c r="R320" s="17">
        <f t="shared" si="44"/>
        <v>251.05766400000002</v>
      </c>
      <c r="S320" t="s">
        <v>52</v>
      </c>
      <c r="T320" t="s">
        <v>24</v>
      </c>
      <c r="U320" t="s">
        <v>25</v>
      </c>
      <c r="V320" t="s">
        <v>43</v>
      </c>
    </row>
    <row r="321" spans="1:22">
      <c r="A321" t="s">
        <v>7</v>
      </c>
      <c r="B321" s="19">
        <f t="shared" si="38"/>
        <v>1</v>
      </c>
      <c r="C321" s="19">
        <f t="shared" si="40"/>
        <v>44</v>
      </c>
      <c r="D321" t="s">
        <v>9</v>
      </c>
      <c r="E321" t="s">
        <v>10</v>
      </c>
      <c r="F321" t="s">
        <v>20</v>
      </c>
      <c r="G321" s="21" t="str">
        <f t="shared" si="41"/>
        <v>10.00am</v>
      </c>
      <c r="H321" s="21" t="str">
        <f t="shared" si="45"/>
        <v>10.00</v>
      </c>
      <c r="I321" t="s">
        <v>35</v>
      </c>
      <c r="J321" s="23" t="str" cm="1">
        <f t="array" ref="J321">_xlfn.IFS(LEFT($I321,5) = "Later", TRIM(RIGHT($I321, 7)),LEFT($I321,5) = "Befor", TRIM(RIGHT($I321, 7)), TRUE, TRIM(LEFT($I321,7)))</f>
        <v>5.30pm</v>
      </c>
      <c r="K321" s="21">
        <f t="shared" si="46"/>
        <v>17.3</v>
      </c>
      <c r="L321" s="21">
        <f t="shared" si="39"/>
        <v>7.3000000000000007</v>
      </c>
      <c r="M321" s="21">
        <f t="shared" si="42"/>
        <v>7.3000000000000007</v>
      </c>
      <c r="N321" t="s">
        <v>66</v>
      </c>
      <c r="O321" s="13">
        <v>42</v>
      </c>
      <c r="P321" s="15">
        <v>67.578000000000003</v>
      </c>
      <c r="Q321" s="17">
        <f t="shared" si="43"/>
        <v>67.592448000000005</v>
      </c>
      <c r="R321" s="17">
        <f t="shared" si="44"/>
        <v>135.18489600000001</v>
      </c>
      <c r="S321" t="s">
        <v>30</v>
      </c>
      <c r="T321" t="s">
        <v>38</v>
      </c>
      <c r="U321" t="s">
        <v>25</v>
      </c>
      <c r="V321" t="s">
        <v>17</v>
      </c>
    </row>
    <row r="322" spans="1:22" hidden="1">
      <c r="A322" t="s">
        <v>7</v>
      </c>
      <c r="B322" s="19">
        <f t="shared" ref="B322:B385" si="47">IFERROR((LEFT(A322, SEARCH("%",A322)-1)/100)*5, "N/A")</f>
        <v>1</v>
      </c>
      <c r="C322" s="19">
        <f t="shared" si="40"/>
        <v>44</v>
      </c>
      <c r="D322" t="s">
        <v>9</v>
      </c>
      <c r="E322" t="s">
        <v>10</v>
      </c>
      <c r="F322" t="s">
        <v>27</v>
      </c>
      <c r="G322" s="21" t="str">
        <f t="shared" si="41"/>
        <v>8.00am</v>
      </c>
      <c r="H322" s="21" t="str">
        <f t="shared" si="45"/>
        <v>8.00</v>
      </c>
      <c r="I322" t="s">
        <v>64</v>
      </c>
      <c r="J322" s="23" t="str" cm="1">
        <f t="array" ref="J322">_xlfn.IFS(LEFT($I322,5) = "Later", TRIM(RIGHT($I322, 7)),LEFT($I322,5) = "Befor", TRIM(RIGHT($I322, 7)), TRUE, TRIM(LEFT($I322,7)))</f>
        <v>3.30pm</v>
      </c>
      <c r="K322" s="21">
        <f t="shared" si="46"/>
        <v>15.3</v>
      </c>
      <c r="L322" s="21">
        <f t="shared" ref="L322:L385" si="48">IF(K322-H322&lt;0, 0, K322-H322)</f>
        <v>7.3000000000000007</v>
      </c>
      <c r="M322" s="21">
        <f t="shared" si="42"/>
        <v>7.3000000000000007</v>
      </c>
      <c r="N322" t="s">
        <v>22</v>
      </c>
      <c r="O322" s="13">
        <v>12</v>
      </c>
      <c r="P322" s="15">
        <v>19.308</v>
      </c>
      <c r="Q322" s="17">
        <f t="shared" si="43"/>
        <v>19.312128000000001</v>
      </c>
      <c r="R322" s="17">
        <f t="shared" si="44"/>
        <v>38.624256000000003</v>
      </c>
      <c r="S322" t="s">
        <v>30</v>
      </c>
      <c r="T322" t="s">
        <v>15</v>
      </c>
      <c r="U322" t="s">
        <v>16</v>
      </c>
      <c r="V322" t="s">
        <v>17</v>
      </c>
    </row>
    <row r="323" spans="1:22" hidden="1">
      <c r="A323" t="s">
        <v>18</v>
      </c>
      <c r="B323" s="19">
        <f t="shared" si="47"/>
        <v>4</v>
      </c>
      <c r="C323" s="19">
        <f t="shared" ref="C323:C386" si="49">IFERROR(((LEFT(A323, SEARCH("%",A323)-1)/100)*220),0)</f>
        <v>176</v>
      </c>
      <c r="D323" t="s">
        <v>9</v>
      </c>
      <c r="E323" t="s">
        <v>92</v>
      </c>
      <c r="F323" t="s">
        <v>27</v>
      </c>
      <c r="G323" s="21" t="str">
        <f t="shared" ref="G323:G386" si="50">TRIM(RIGHT(F323,7))</f>
        <v>8.00am</v>
      </c>
      <c r="H323" s="21" t="str">
        <f t="shared" si="45"/>
        <v>8.00</v>
      </c>
      <c r="I323" t="s">
        <v>12</v>
      </c>
      <c r="J323" s="23" t="str" cm="1">
        <f t="array" ref="J323">_xlfn.IFS(LEFT($I323,5) = "Later", TRIM(RIGHT($I323, 7)),LEFT($I323,5) = "Befor", TRIM(RIGHT($I323, 7)), TRUE, TRIM(LEFT($I323,7)))</f>
        <v>4.30pm</v>
      </c>
      <c r="K323" s="21">
        <f t="shared" si="46"/>
        <v>16.3</v>
      </c>
      <c r="L323" s="21">
        <f t="shared" si="48"/>
        <v>8.3000000000000007</v>
      </c>
      <c r="M323" s="21">
        <f t="shared" ref="M323:M386" si="51">L323*B323</f>
        <v>33.200000000000003</v>
      </c>
      <c r="N323" t="s">
        <v>36</v>
      </c>
      <c r="O323" s="13">
        <v>5</v>
      </c>
      <c r="P323" s="15">
        <v>8.0449999999999999</v>
      </c>
      <c r="Q323" s="17">
        <f t="shared" ref="Q323:Q386" si="52" xml:space="preserve"> IF(ISBLANK($O323), (IF(ISBLANK($P323), 0, $P323)), IFERROR($O323*1.609344, 0))</f>
        <v>8.0467200000000005</v>
      </c>
      <c r="R323" s="17">
        <f t="shared" ref="R323:R386" si="53">$Q323*2</f>
        <v>16.093440000000001</v>
      </c>
      <c r="S323" t="s">
        <v>30</v>
      </c>
      <c r="T323" t="s">
        <v>38</v>
      </c>
      <c r="U323" t="s">
        <v>25</v>
      </c>
      <c r="V323" t="s">
        <v>82</v>
      </c>
    </row>
    <row r="324" spans="1:22" hidden="1">
      <c r="A324" t="s">
        <v>39</v>
      </c>
      <c r="B324" s="19">
        <f t="shared" si="47"/>
        <v>2</v>
      </c>
      <c r="C324" s="19">
        <f t="shared" si="49"/>
        <v>88</v>
      </c>
      <c r="D324" t="s">
        <v>9</v>
      </c>
      <c r="E324" t="s">
        <v>10</v>
      </c>
      <c r="F324" t="s">
        <v>11</v>
      </c>
      <c r="G324" s="21" t="str">
        <f t="shared" si="50"/>
        <v>9.00am</v>
      </c>
      <c r="H324" s="21" t="str">
        <f t="shared" si="45"/>
        <v>9.00</v>
      </c>
      <c r="I324" t="s">
        <v>21</v>
      </c>
      <c r="J324" s="23" t="str" cm="1">
        <f t="array" ref="J324">_xlfn.IFS(LEFT($I324,5) = "Later", TRIM(RIGHT($I324, 7)),LEFT($I324,5) = "Befor", TRIM(RIGHT($I324, 7)), TRUE, TRIM(LEFT($I324,7)))</f>
        <v>5.00pm</v>
      </c>
      <c r="K324" s="21">
        <f t="shared" si="46"/>
        <v>17</v>
      </c>
      <c r="L324" s="21">
        <f t="shared" si="48"/>
        <v>8</v>
      </c>
      <c r="M324" s="21">
        <f t="shared" si="51"/>
        <v>16</v>
      </c>
      <c r="N324" t="s">
        <v>22</v>
      </c>
      <c r="O324" s="13">
        <v>19</v>
      </c>
      <c r="P324" s="15">
        <v>30.570999999999998</v>
      </c>
      <c r="Q324" s="17">
        <f t="shared" si="52"/>
        <v>30.577536000000002</v>
      </c>
      <c r="R324" s="17">
        <f t="shared" si="53"/>
        <v>61.155072000000004</v>
      </c>
      <c r="S324" t="s">
        <v>30</v>
      </c>
      <c r="T324" t="s">
        <v>38</v>
      </c>
      <c r="U324" t="s">
        <v>16</v>
      </c>
      <c r="V324" t="s">
        <v>17</v>
      </c>
    </row>
    <row r="325" spans="1:22" hidden="1">
      <c r="A325" t="s">
        <v>26</v>
      </c>
      <c r="B325" s="19">
        <f t="shared" si="47"/>
        <v>3</v>
      </c>
      <c r="C325" s="19">
        <f t="shared" si="49"/>
        <v>132</v>
      </c>
      <c r="D325" t="s">
        <v>9</v>
      </c>
      <c r="E325" t="s">
        <v>79</v>
      </c>
      <c r="F325" t="s">
        <v>11</v>
      </c>
      <c r="G325" s="21" t="str">
        <f t="shared" si="50"/>
        <v>9.00am</v>
      </c>
      <c r="H325" s="21" t="str">
        <f t="shared" si="45"/>
        <v>9.00</v>
      </c>
      <c r="I325" t="s">
        <v>21</v>
      </c>
      <c r="J325" s="23" t="str" cm="1">
        <f t="array" ref="J325">_xlfn.IFS(LEFT($I325,5) = "Later", TRIM(RIGHT($I325, 7)),LEFT($I325,5) = "Befor", TRIM(RIGHT($I325, 7)), TRUE, TRIM(LEFT($I325,7)))</f>
        <v>5.00pm</v>
      </c>
      <c r="K325" s="21">
        <f t="shared" si="46"/>
        <v>17</v>
      </c>
      <c r="L325" s="21">
        <f t="shared" si="48"/>
        <v>8</v>
      </c>
      <c r="M325" s="21">
        <f t="shared" si="51"/>
        <v>24</v>
      </c>
      <c r="N325" t="s">
        <v>22</v>
      </c>
      <c r="O325" s="13">
        <v>1.8</v>
      </c>
      <c r="P325" s="15">
        <v>2.8961999999999999</v>
      </c>
      <c r="Q325" s="17">
        <f t="shared" si="52"/>
        <v>2.8968192000000004</v>
      </c>
      <c r="R325" s="17">
        <f t="shared" si="53"/>
        <v>5.7936384000000007</v>
      </c>
      <c r="S325" t="s">
        <v>23</v>
      </c>
      <c r="T325" t="s">
        <v>31</v>
      </c>
      <c r="U325" t="s">
        <v>25</v>
      </c>
      <c r="V325" t="s">
        <v>17</v>
      </c>
    </row>
    <row r="326" spans="1:22" hidden="1">
      <c r="A326" t="s">
        <v>39</v>
      </c>
      <c r="B326" s="19">
        <f t="shared" si="47"/>
        <v>2</v>
      </c>
      <c r="C326" s="19">
        <f t="shared" si="49"/>
        <v>88</v>
      </c>
      <c r="D326" t="s">
        <v>9</v>
      </c>
      <c r="E326" t="s">
        <v>69</v>
      </c>
      <c r="F326" t="s">
        <v>11</v>
      </c>
      <c r="G326" s="21" t="str">
        <f t="shared" si="50"/>
        <v>9.00am</v>
      </c>
      <c r="H326" s="21" t="str">
        <f t="shared" si="45"/>
        <v>9.00</v>
      </c>
      <c r="I326" t="s">
        <v>21</v>
      </c>
      <c r="J326" s="23" t="str" cm="1">
        <f t="array" ref="J326">_xlfn.IFS(LEFT($I326,5) = "Later", TRIM(RIGHT($I326, 7)),LEFT($I326,5) = "Befor", TRIM(RIGHT($I326, 7)), TRUE, TRIM(LEFT($I326,7)))</f>
        <v>5.00pm</v>
      </c>
      <c r="K326" s="21">
        <f t="shared" si="46"/>
        <v>17</v>
      </c>
      <c r="L326" s="21">
        <f t="shared" si="48"/>
        <v>8</v>
      </c>
      <c r="M326" s="21">
        <f t="shared" si="51"/>
        <v>16</v>
      </c>
      <c r="N326" t="s">
        <v>22</v>
      </c>
      <c r="O326" s="13">
        <v>6</v>
      </c>
      <c r="P326" s="15">
        <v>9.6539999999999999</v>
      </c>
      <c r="Q326" s="17">
        <f t="shared" si="52"/>
        <v>9.6560640000000006</v>
      </c>
      <c r="R326" s="17">
        <f t="shared" si="53"/>
        <v>19.312128000000001</v>
      </c>
      <c r="S326" t="s">
        <v>54</v>
      </c>
      <c r="T326" t="s">
        <v>38</v>
      </c>
      <c r="U326" t="s">
        <v>25</v>
      </c>
      <c r="V326" t="s">
        <v>17</v>
      </c>
    </row>
    <row r="327" spans="1:22" hidden="1">
      <c r="A327" t="s">
        <v>39</v>
      </c>
      <c r="B327" s="19">
        <f t="shared" si="47"/>
        <v>2</v>
      </c>
      <c r="C327" s="19">
        <f t="shared" si="49"/>
        <v>88</v>
      </c>
      <c r="D327" t="s">
        <v>9</v>
      </c>
      <c r="E327" t="s">
        <v>10</v>
      </c>
      <c r="F327" t="s">
        <v>47</v>
      </c>
      <c r="G327" s="21" t="str">
        <f t="shared" si="50"/>
        <v>10.00am</v>
      </c>
      <c r="H327" s="21" t="str">
        <f t="shared" si="45"/>
        <v>10.00</v>
      </c>
      <c r="I327" t="s">
        <v>35</v>
      </c>
      <c r="J327" s="23" t="str" cm="1">
        <f t="array" ref="J327">_xlfn.IFS(LEFT($I327,5) = "Later", TRIM(RIGHT($I327, 7)),LEFT($I327,5) = "Befor", TRIM(RIGHT($I327, 7)), TRUE, TRIM(LEFT($I327,7)))</f>
        <v>5.30pm</v>
      </c>
      <c r="K327" s="21">
        <f t="shared" si="46"/>
        <v>17.3</v>
      </c>
      <c r="L327" s="21">
        <f t="shared" si="48"/>
        <v>7.3000000000000007</v>
      </c>
      <c r="M327" s="21">
        <f t="shared" si="51"/>
        <v>14.600000000000001</v>
      </c>
      <c r="N327" t="s">
        <v>36</v>
      </c>
      <c r="O327" s="13">
        <v>1.4</v>
      </c>
      <c r="P327" s="15">
        <v>2.2525999999999997</v>
      </c>
      <c r="Q327" s="17">
        <f t="shared" si="52"/>
        <v>2.2530815999999998</v>
      </c>
      <c r="R327" s="17">
        <f t="shared" si="53"/>
        <v>4.5061631999999996</v>
      </c>
      <c r="S327" t="s">
        <v>23</v>
      </c>
      <c r="T327" t="s">
        <v>42</v>
      </c>
      <c r="U327" t="s">
        <v>25</v>
      </c>
      <c r="V327" t="s">
        <v>17</v>
      </c>
    </row>
    <row r="328" spans="1:22" hidden="1">
      <c r="A328" t="s">
        <v>26</v>
      </c>
      <c r="B328" s="19">
        <f t="shared" si="47"/>
        <v>3</v>
      </c>
      <c r="C328" s="19">
        <f t="shared" si="49"/>
        <v>132</v>
      </c>
      <c r="D328" t="s">
        <v>9</v>
      </c>
      <c r="E328" t="s">
        <v>71</v>
      </c>
      <c r="F328" t="s">
        <v>41</v>
      </c>
      <c r="G328" s="21" t="str">
        <f t="shared" si="50"/>
        <v>8.30am</v>
      </c>
      <c r="H328" s="21" t="str">
        <f t="shared" si="45"/>
        <v>8.30</v>
      </c>
      <c r="I328" t="s">
        <v>21</v>
      </c>
      <c r="J328" s="23" t="str" cm="1">
        <f t="array" ref="J328">_xlfn.IFS(LEFT($I328,5) = "Later", TRIM(RIGHT($I328, 7)),LEFT($I328,5) = "Befor", TRIM(RIGHT($I328, 7)), TRUE, TRIM(LEFT($I328,7)))</f>
        <v>5.00pm</v>
      </c>
      <c r="K328" s="21">
        <f t="shared" si="46"/>
        <v>17</v>
      </c>
      <c r="L328" s="21">
        <f t="shared" si="48"/>
        <v>8.6999999999999993</v>
      </c>
      <c r="M328" s="21">
        <f t="shared" si="51"/>
        <v>26.099999999999998</v>
      </c>
      <c r="N328" t="s">
        <v>22</v>
      </c>
      <c r="O328" s="13">
        <v>6</v>
      </c>
      <c r="P328" s="15">
        <v>9.6539999999999999</v>
      </c>
      <c r="Q328" s="17">
        <f t="shared" si="52"/>
        <v>9.6560640000000006</v>
      </c>
      <c r="R328" s="17">
        <f t="shared" si="53"/>
        <v>19.312128000000001</v>
      </c>
      <c r="S328" t="s">
        <v>14</v>
      </c>
      <c r="T328" t="s">
        <v>15</v>
      </c>
      <c r="U328" t="s">
        <v>25</v>
      </c>
      <c r="V328" t="s">
        <v>43</v>
      </c>
    </row>
    <row r="329" spans="1:22" hidden="1">
      <c r="A329" t="s">
        <v>39</v>
      </c>
      <c r="B329" s="19">
        <f t="shared" si="47"/>
        <v>2</v>
      </c>
      <c r="C329" s="19">
        <f t="shared" si="49"/>
        <v>88</v>
      </c>
      <c r="D329" t="s">
        <v>9</v>
      </c>
      <c r="E329" t="s">
        <v>76</v>
      </c>
      <c r="F329" t="s">
        <v>41</v>
      </c>
      <c r="G329" s="21" t="str">
        <f t="shared" si="50"/>
        <v>8.30am</v>
      </c>
      <c r="H329" s="21" t="str">
        <f t="shared" si="45"/>
        <v>8.30</v>
      </c>
      <c r="I329" t="s">
        <v>21</v>
      </c>
      <c r="J329" s="23" t="str" cm="1">
        <f t="array" ref="J329">_xlfn.IFS(LEFT($I329,5) = "Later", TRIM(RIGHT($I329, 7)),LEFT($I329,5) = "Befor", TRIM(RIGHT($I329, 7)), TRUE, TRIM(LEFT($I329,7)))</f>
        <v>5.00pm</v>
      </c>
      <c r="K329" s="21">
        <f t="shared" si="46"/>
        <v>17</v>
      </c>
      <c r="L329" s="21">
        <f t="shared" si="48"/>
        <v>8.6999999999999993</v>
      </c>
      <c r="M329" s="21">
        <f t="shared" si="51"/>
        <v>17.399999999999999</v>
      </c>
      <c r="N329" t="s">
        <v>22</v>
      </c>
      <c r="O329" s="13">
        <v>15</v>
      </c>
      <c r="P329" s="15">
        <v>24.134999999999998</v>
      </c>
      <c r="Q329" s="17">
        <f t="shared" si="52"/>
        <v>24.140160000000002</v>
      </c>
      <c r="R329" s="17">
        <f t="shared" si="53"/>
        <v>48.280320000000003</v>
      </c>
      <c r="S329" t="s">
        <v>30</v>
      </c>
      <c r="T329" t="s">
        <v>38</v>
      </c>
      <c r="U329" t="s">
        <v>25</v>
      </c>
      <c r="V329" t="s">
        <v>43</v>
      </c>
    </row>
    <row r="330" spans="1:22" hidden="1">
      <c r="A330" t="s">
        <v>18</v>
      </c>
      <c r="B330" s="19">
        <f t="shared" si="47"/>
        <v>4</v>
      </c>
      <c r="C330" s="19">
        <f t="shared" si="49"/>
        <v>176</v>
      </c>
      <c r="D330" t="s">
        <v>9</v>
      </c>
      <c r="E330" t="s">
        <v>34</v>
      </c>
      <c r="F330" t="s">
        <v>41</v>
      </c>
      <c r="G330" s="21" t="str">
        <f t="shared" si="50"/>
        <v>8.30am</v>
      </c>
      <c r="H330" s="21" t="str">
        <f t="shared" si="45"/>
        <v>8.30</v>
      </c>
      <c r="I330" t="s">
        <v>21</v>
      </c>
      <c r="J330" s="23" t="str" cm="1">
        <f t="array" ref="J330">_xlfn.IFS(LEFT($I330,5) = "Later", TRIM(RIGHT($I330, 7)),LEFT($I330,5) = "Befor", TRIM(RIGHT($I330, 7)), TRUE, TRIM(LEFT($I330,7)))</f>
        <v>5.00pm</v>
      </c>
      <c r="K330" s="21">
        <f t="shared" si="46"/>
        <v>17</v>
      </c>
      <c r="L330" s="21">
        <f t="shared" si="48"/>
        <v>8.6999999999999993</v>
      </c>
      <c r="M330" s="21">
        <f t="shared" si="51"/>
        <v>34.799999999999997</v>
      </c>
      <c r="N330" t="s">
        <v>36</v>
      </c>
      <c r="O330" s="13">
        <v>1.1000000000000001</v>
      </c>
      <c r="P330" s="15">
        <v>1.7699</v>
      </c>
      <c r="Q330" s="17">
        <f t="shared" si="52"/>
        <v>1.7702784000000003</v>
      </c>
      <c r="R330" s="17">
        <f t="shared" si="53"/>
        <v>3.5405568000000005</v>
      </c>
      <c r="S330" t="s">
        <v>23</v>
      </c>
      <c r="T330" t="s">
        <v>42</v>
      </c>
      <c r="U330" t="s">
        <v>25</v>
      </c>
      <c r="V330" t="s">
        <v>43</v>
      </c>
    </row>
    <row r="331" spans="1:22" hidden="1">
      <c r="A331" t="s">
        <v>18</v>
      </c>
      <c r="B331" s="19">
        <f t="shared" si="47"/>
        <v>4</v>
      </c>
      <c r="C331" s="19">
        <f t="shared" si="49"/>
        <v>176</v>
      </c>
      <c r="D331" t="s">
        <v>51</v>
      </c>
      <c r="E331" t="s">
        <v>8</v>
      </c>
      <c r="F331" t="s">
        <v>11</v>
      </c>
      <c r="G331" s="21" t="str">
        <f t="shared" si="50"/>
        <v>9.00am</v>
      </c>
      <c r="H331" s="21" t="str">
        <f t="shared" si="45"/>
        <v>9.00</v>
      </c>
      <c r="I331" t="s">
        <v>33</v>
      </c>
      <c r="J331" s="23" t="str" cm="1">
        <f t="array" ref="J331">_xlfn.IFS(LEFT($I331,5) = "Later", TRIM(RIGHT($I331, 7)),LEFT($I331,5) = "Befor", TRIM(RIGHT($I331, 7)), TRUE, TRIM(LEFT($I331,7)))</f>
        <v>7.00pm</v>
      </c>
      <c r="K331" s="21">
        <f t="shared" si="46"/>
        <v>19</v>
      </c>
      <c r="L331" s="21">
        <f t="shared" si="48"/>
        <v>10</v>
      </c>
      <c r="M331" s="21">
        <f t="shared" si="51"/>
        <v>40</v>
      </c>
      <c r="N331" t="s">
        <v>44</v>
      </c>
      <c r="O331" s="13">
        <v>3</v>
      </c>
      <c r="P331" s="15">
        <v>4.827</v>
      </c>
      <c r="Q331" s="17">
        <f t="shared" si="52"/>
        <v>4.8280320000000003</v>
      </c>
      <c r="R331" s="17">
        <f t="shared" si="53"/>
        <v>9.6560640000000006</v>
      </c>
      <c r="S331" t="s">
        <v>75</v>
      </c>
      <c r="T331" t="s">
        <v>42</v>
      </c>
      <c r="U331" t="s">
        <v>16</v>
      </c>
      <c r="V331" t="s">
        <v>43</v>
      </c>
    </row>
    <row r="332" spans="1:22" hidden="1">
      <c r="A332" t="s">
        <v>58</v>
      </c>
      <c r="B332" s="19">
        <f t="shared" si="47"/>
        <v>0</v>
      </c>
      <c r="C332" s="19">
        <f t="shared" si="49"/>
        <v>0</v>
      </c>
      <c r="D332" t="s">
        <v>51</v>
      </c>
      <c r="E332" t="s">
        <v>8</v>
      </c>
      <c r="F332" t="s">
        <v>47</v>
      </c>
      <c r="G332" s="21" t="str">
        <f t="shared" si="50"/>
        <v>10.00am</v>
      </c>
      <c r="H332" s="21" t="str">
        <f t="shared" si="45"/>
        <v>10.00</v>
      </c>
      <c r="I332" t="s">
        <v>21</v>
      </c>
      <c r="J332" s="23" t="str" cm="1">
        <f t="array" ref="J332">_xlfn.IFS(LEFT($I332,5) = "Later", TRIM(RIGHT($I332, 7)),LEFT($I332,5) = "Befor", TRIM(RIGHT($I332, 7)), TRUE, TRIM(LEFT($I332,7)))</f>
        <v>5.00pm</v>
      </c>
      <c r="K332" s="21">
        <f t="shared" si="46"/>
        <v>17</v>
      </c>
      <c r="L332" s="21">
        <f t="shared" si="48"/>
        <v>7</v>
      </c>
      <c r="M332" s="21">
        <f t="shared" si="51"/>
        <v>0</v>
      </c>
      <c r="N332" t="s">
        <v>22</v>
      </c>
      <c r="O332" s="13">
        <v>1.6</v>
      </c>
      <c r="P332" s="15">
        <v>2.5744000000000002</v>
      </c>
      <c r="Q332" s="17">
        <f t="shared" si="52"/>
        <v>2.5749504000000005</v>
      </c>
      <c r="R332" s="17">
        <f t="shared" si="53"/>
        <v>5.1499008000000011</v>
      </c>
      <c r="S332" t="s">
        <v>23</v>
      </c>
      <c r="T332" t="s">
        <v>31</v>
      </c>
      <c r="U332" t="s">
        <v>16</v>
      </c>
      <c r="V332" t="s">
        <v>43</v>
      </c>
    </row>
    <row r="333" spans="1:22" hidden="1">
      <c r="A333" t="s">
        <v>7</v>
      </c>
      <c r="B333" s="19">
        <f t="shared" si="47"/>
        <v>1</v>
      </c>
      <c r="C333" s="19">
        <f t="shared" si="49"/>
        <v>44</v>
      </c>
      <c r="D333" t="s">
        <v>9</v>
      </c>
      <c r="E333" t="s">
        <v>10</v>
      </c>
      <c r="F333" t="s">
        <v>20</v>
      </c>
      <c r="G333" s="21" t="str">
        <f t="shared" si="50"/>
        <v>10.00am</v>
      </c>
      <c r="H333" s="21" t="str">
        <f t="shared" si="45"/>
        <v>10.00</v>
      </c>
      <c r="I333" t="s">
        <v>21</v>
      </c>
      <c r="J333" s="23" t="str" cm="1">
        <f t="array" ref="J333">_xlfn.IFS(LEFT($I333,5) = "Later", TRIM(RIGHT($I333, 7)),LEFT($I333,5) = "Befor", TRIM(RIGHT($I333, 7)), TRUE, TRIM(LEFT($I333,7)))</f>
        <v>5.00pm</v>
      </c>
      <c r="K333" s="21">
        <f t="shared" si="46"/>
        <v>17</v>
      </c>
      <c r="L333" s="21">
        <f t="shared" si="48"/>
        <v>7</v>
      </c>
      <c r="M333" s="21">
        <f t="shared" si="51"/>
        <v>7</v>
      </c>
      <c r="N333" t="s">
        <v>13</v>
      </c>
      <c r="O333" s="13" t="s">
        <v>8</v>
      </c>
      <c r="P333" s="15" t="s">
        <v>8</v>
      </c>
      <c r="Q333" s="17">
        <f t="shared" si="52"/>
        <v>0</v>
      </c>
      <c r="R333" s="17">
        <f t="shared" si="53"/>
        <v>0</v>
      </c>
      <c r="S333" t="s">
        <v>30</v>
      </c>
      <c r="T333" t="s">
        <v>15</v>
      </c>
      <c r="U333" t="s">
        <v>16</v>
      </c>
      <c r="V333" t="s">
        <v>17</v>
      </c>
    </row>
    <row r="334" spans="1:22" hidden="1">
      <c r="A334" t="s">
        <v>39</v>
      </c>
      <c r="B334" s="19">
        <f t="shared" si="47"/>
        <v>2</v>
      </c>
      <c r="C334" s="19">
        <f t="shared" si="49"/>
        <v>88</v>
      </c>
      <c r="D334" t="s">
        <v>9</v>
      </c>
      <c r="E334" t="s">
        <v>56</v>
      </c>
      <c r="F334" t="s">
        <v>11</v>
      </c>
      <c r="G334" s="21" t="str">
        <f t="shared" si="50"/>
        <v>9.00am</v>
      </c>
      <c r="H334" s="21" t="str">
        <f t="shared" si="45"/>
        <v>9.00</v>
      </c>
      <c r="I334" t="s">
        <v>21</v>
      </c>
      <c r="J334" s="23" t="str" cm="1">
        <f t="array" ref="J334">_xlfn.IFS(LEFT($I334,5) = "Later", TRIM(RIGHT($I334, 7)),LEFT($I334,5) = "Befor", TRIM(RIGHT($I334, 7)), TRUE, TRIM(LEFT($I334,7)))</f>
        <v>5.00pm</v>
      </c>
      <c r="K334" s="21">
        <f t="shared" si="46"/>
        <v>17</v>
      </c>
      <c r="L334" s="21">
        <f t="shared" si="48"/>
        <v>8</v>
      </c>
      <c r="M334" s="21">
        <f t="shared" si="51"/>
        <v>16</v>
      </c>
      <c r="N334" t="s">
        <v>13</v>
      </c>
      <c r="O334" s="13">
        <v>15</v>
      </c>
      <c r="P334" s="15">
        <v>24.134999999999998</v>
      </c>
      <c r="Q334" s="17">
        <f t="shared" si="52"/>
        <v>24.140160000000002</v>
      </c>
      <c r="R334" s="17">
        <f t="shared" si="53"/>
        <v>48.280320000000003</v>
      </c>
      <c r="S334" t="s">
        <v>37</v>
      </c>
      <c r="T334" t="s">
        <v>31</v>
      </c>
      <c r="U334" t="s">
        <v>25</v>
      </c>
      <c r="V334" t="s">
        <v>17</v>
      </c>
    </row>
    <row r="335" spans="1:22" hidden="1">
      <c r="A335" t="s">
        <v>32</v>
      </c>
      <c r="B335" s="19">
        <f t="shared" si="47"/>
        <v>5</v>
      </c>
      <c r="C335" s="19">
        <f t="shared" si="49"/>
        <v>220</v>
      </c>
      <c r="D335" t="s">
        <v>51</v>
      </c>
      <c r="E335" t="s">
        <v>8</v>
      </c>
      <c r="F335" t="s">
        <v>20</v>
      </c>
      <c r="G335" s="21" t="str">
        <f t="shared" si="50"/>
        <v>10.00am</v>
      </c>
      <c r="H335" s="21" t="str">
        <f t="shared" si="45"/>
        <v>10.00</v>
      </c>
      <c r="I335" t="s">
        <v>35</v>
      </c>
      <c r="J335" s="23" t="str" cm="1">
        <f t="array" ref="J335">_xlfn.IFS(LEFT($I335,5) = "Later", TRIM(RIGHT($I335, 7)),LEFT($I335,5) = "Befor", TRIM(RIGHT($I335, 7)), TRUE, TRIM(LEFT($I335,7)))</f>
        <v>5.30pm</v>
      </c>
      <c r="K335" s="21">
        <f t="shared" si="46"/>
        <v>17.3</v>
      </c>
      <c r="L335" s="21">
        <f t="shared" si="48"/>
        <v>7.3000000000000007</v>
      </c>
      <c r="M335" s="21">
        <f t="shared" si="51"/>
        <v>36.5</v>
      </c>
      <c r="N335" t="s">
        <v>36</v>
      </c>
      <c r="O335" s="13">
        <v>1</v>
      </c>
      <c r="P335" s="15">
        <v>1.609</v>
      </c>
      <c r="Q335" s="17">
        <f t="shared" si="52"/>
        <v>1.6093440000000001</v>
      </c>
      <c r="R335" s="17">
        <f t="shared" si="53"/>
        <v>3.2186880000000002</v>
      </c>
      <c r="S335" t="s">
        <v>23</v>
      </c>
      <c r="T335" t="s">
        <v>15</v>
      </c>
      <c r="U335" t="s">
        <v>25</v>
      </c>
      <c r="V335" t="s">
        <v>43</v>
      </c>
    </row>
    <row r="336" spans="1:22">
      <c r="A336" t="s">
        <v>7</v>
      </c>
      <c r="B336" s="19">
        <f t="shared" si="47"/>
        <v>1</v>
      </c>
      <c r="C336" s="19">
        <f t="shared" si="49"/>
        <v>44</v>
      </c>
      <c r="D336" t="s">
        <v>9</v>
      </c>
      <c r="E336" t="s">
        <v>60</v>
      </c>
      <c r="F336" t="s">
        <v>47</v>
      </c>
      <c r="G336" s="21" t="str">
        <f t="shared" si="50"/>
        <v>10.00am</v>
      </c>
      <c r="H336" s="21" t="str">
        <f t="shared" si="45"/>
        <v>10.00</v>
      </c>
      <c r="I336" t="s">
        <v>64</v>
      </c>
      <c r="J336" s="23" t="str" cm="1">
        <f t="array" ref="J336">_xlfn.IFS(LEFT($I336,5) = "Later", TRIM(RIGHT($I336, 7)),LEFT($I336,5) = "Befor", TRIM(RIGHT($I336, 7)), TRUE, TRIM(LEFT($I336,7)))</f>
        <v>3.30pm</v>
      </c>
      <c r="K336" s="21">
        <f t="shared" si="46"/>
        <v>15.3</v>
      </c>
      <c r="L336" s="21">
        <f t="shared" si="48"/>
        <v>5.3000000000000007</v>
      </c>
      <c r="M336" s="21">
        <f t="shared" si="51"/>
        <v>5.3000000000000007</v>
      </c>
      <c r="N336" t="s">
        <v>66</v>
      </c>
      <c r="O336" s="13">
        <v>250</v>
      </c>
      <c r="P336" s="15">
        <v>402.25</v>
      </c>
      <c r="Q336" s="17">
        <f t="shared" si="52"/>
        <v>402.33600000000001</v>
      </c>
      <c r="R336" s="17">
        <f t="shared" si="53"/>
        <v>804.67200000000003</v>
      </c>
      <c r="S336" t="s">
        <v>52</v>
      </c>
      <c r="T336" t="s">
        <v>38</v>
      </c>
      <c r="U336" t="s">
        <v>16</v>
      </c>
      <c r="V336" t="s">
        <v>43</v>
      </c>
    </row>
    <row r="337" spans="1:22" hidden="1">
      <c r="A337" t="s">
        <v>32</v>
      </c>
      <c r="B337" s="19">
        <f t="shared" si="47"/>
        <v>5</v>
      </c>
      <c r="C337" s="19">
        <f t="shared" si="49"/>
        <v>220</v>
      </c>
      <c r="D337" t="s">
        <v>9</v>
      </c>
      <c r="E337" t="s">
        <v>79</v>
      </c>
      <c r="F337" t="s">
        <v>72</v>
      </c>
      <c r="G337" s="21" t="str">
        <f t="shared" si="50"/>
        <v>7.00am</v>
      </c>
      <c r="H337" s="21" t="str">
        <f t="shared" si="45"/>
        <v>7.00</v>
      </c>
      <c r="I337" t="s">
        <v>64</v>
      </c>
      <c r="J337" s="23" t="str" cm="1">
        <f t="array" ref="J337">_xlfn.IFS(LEFT($I337,5) = "Later", TRIM(RIGHT($I337, 7)),LEFT($I337,5) = "Befor", TRIM(RIGHT($I337, 7)), TRUE, TRIM(LEFT($I337,7)))</f>
        <v>3.30pm</v>
      </c>
      <c r="K337" s="21">
        <f t="shared" si="46"/>
        <v>15.3</v>
      </c>
      <c r="L337" s="21">
        <f t="shared" si="48"/>
        <v>8.3000000000000007</v>
      </c>
      <c r="M337" s="21">
        <f t="shared" si="51"/>
        <v>41.5</v>
      </c>
      <c r="N337" t="s">
        <v>36</v>
      </c>
      <c r="O337" s="13">
        <v>2.2000000000000002</v>
      </c>
      <c r="P337" s="15">
        <v>3.5398000000000001</v>
      </c>
      <c r="Q337" s="17">
        <f t="shared" si="52"/>
        <v>3.5405568000000005</v>
      </c>
      <c r="R337" s="17">
        <f t="shared" si="53"/>
        <v>7.081113600000001</v>
      </c>
      <c r="S337" t="s">
        <v>54</v>
      </c>
      <c r="T337" t="s">
        <v>38</v>
      </c>
      <c r="U337" t="s">
        <v>16</v>
      </c>
      <c r="V337" t="s">
        <v>17</v>
      </c>
    </row>
    <row r="338" spans="1:22">
      <c r="A338" t="s">
        <v>58</v>
      </c>
      <c r="B338" s="19">
        <f t="shared" si="47"/>
        <v>0</v>
      </c>
      <c r="C338" s="19">
        <f t="shared" si="49"/>
        <v>0</v>
      </c>
      <c r="D338" t="s">
        <v>9</v>
      </c>
      <c r="E338" t="s">
        <v>56</v>
      </c>
      <c r="F338" t="s">
        <v>27</v>
      </c>
      <c r="G338" s="21" t="str">
        <f t="shared" si="50"/>
        <v>8.00am</v>
      </c>
      <c r="H338" s="21" t="str">
        <f t="shared" si="45"/>
        <v>8.00</v>
      </c>
      <c r="I338" t="s">
        <v>33</v>
      </c>
      <c r="J338" s="23" t="str" cm="1">
        <f t="array" ref="J338">_xlfn.IFS(LEFT($I338,5) = "Later", TRIM(RIGHT($I338, 7)),LEFT($I338,5) = "Befor", TRIM(RIGHT($I338, 7)), TRUE, TRIM(LEFT($I338,7)))</f>
        <v>7.00pm</v>
      </c>
      <c r="K338" s="21">
        <f t="shared" si="46"/>
        <v>19</v>
      </c>
      <c r="L338" s="21">
        <f t="shared" si="48"/>
        <v>11</v>
      </c>
      <c r="M338" s="21">
        <f t="shared" si="51"/>
        <v>0</v>
      </c>
      <c r="N338" t="s">
        <v>66</v>
      </c>
      <c r="O338" s="13">
        <v>281</v>
      </c>
      <c r="P338" s="15">
        <v>452.12900000000002</v>
      </c>
      <c r="Q338" s="17">
        <f t="shared" si="52"/>
        <v>452.22566400000005</v>
      </c>
      <c r="R338" s="17">
        <f t="shared" si="53"/>
        <v>904.4513280000001</v>
      </c>
      <c r="S338" t="s">
        <v>30</v>
      </c>
      <c r="T338" t="s">
        <v>42</v>
      </c>
      <c r="U338" t="s">
        <v>25</v>
      </c>
      <c r="V338" t="s">
        <v>43</v>
      </c>
    </row>
    <row r="339" spans="1:22" hidden="1">
      <c r="A339" t="s">
        <v>26</v>
      </c>
      <c r="B339" s="19">
        <f t="shared" si="47"/>
        <v>3</v>
      </c>
      <c r="C339" s="19">
        <f t="shared" si="49"/>
        <v>132</v>
      </c>
      <c r="D339" t="s">
        <v>9</v>
      </c>
      <c r="E339" t="s">
        <v>48</v>
      </c>
      <c r="F339" t="s">
        <v>11</v>
      </c>
      <c r="G339" s="21" t="str">
        <f t="shared" si="50"/>
        <v>9.00am</v>
      </c>
      <c r="H339" s="21" t="str">
        <f t="shared" si="45"/>
        <v>9.00</v>
      </c>
      <c r="I339" t="s">
        <v>35</v>
      </c>
      <c r="J339" s="23" t="str" cm="1">
        <f t="array" ref="J339">_xlfn.IFS(LEFT($I339,5) = "Later", TRIM(RIGHT($I339, 7)),LEFT($I339,5) = "Befor", TRIM(RIGHT($I339, 7)), TRUE, TRIM(LEFT($I339,7)))</f>
        <v>5.30pm</v>
      </c>
      <c r="K339" s="21">
        <f t="shared" si="46"/>
        <v>17.3</v>
      </c>
      <c r="L339" s="21">
        <f t="shared" si="48"/>
        <v>8.3000000000000007</v>
      </c>
      <c r="M339" s="21">
        <f t="shared" si="51"/>
        <v>24.900000000000002</v>
      </c>
      <c r="N339" t="s">
        <v>44</v>
      </c>
      <c r="O339" s="13">
        <v>2.2999999999999998</v>
      </c>
      <c r="P339" s="15">
        <v>3.7006999999999999</v>
      </c>
      <c r="Q339" s="17">
        <f t="shared" si="52"/>
        <v>3.7014912</v>
      </c>
      <c r="R339" s="17">
        <f t="shared" si="53"/>
        <v>7.4029824</v>
      </c>
      <c r="S339" t="s">
        <v>49</v>
      </c>
      <c r="T339" t="s">
        <v>31</v>
      </c>
      <c r="U339" t="s">
        <v>25</v>
      </c>
      <c r="V339" t="s">
        <v>17</v>
      </c>
    </row>
    <row r="340" spans="1:22">
      <c r="A340" t="s">
        <v>18</v>
      </c>
      <c r="B340" s="19">
        <f t="shared" si="47"/>
        <v>4</v>
      </c>
      <c r="C340" s="19">
        <f t="shared" si="49"/>
        <v>176</v>
      </c>
      <c r="D340" t="s">
        <v>9</v>
      </c>
      <c r="E340" t="s">
        <v>80</v>
      </c>
      <c r="F340" t="s">
        <v>27</v>
      </c>
      <c r="G340" s="21" t="str">
        <f t="shared" si="50"/>
        <v>8.00am</v>
      </c>
      <c r="H340" s="21" t="str">
        <f t="shared" si="45"/>
        <v>8.00</v>
      </c>
      <c r="I340" t="s">
        <v>21</v>
      </c>
      <c r="J340" s="23" t="str" cm="1">
        <f t="array" ref="J340">_xlfn.IFS(LEFT($I340,5) = "Later", TRIM(RIGHT($I340, 7)),LEFT($I340,5) = "Befor", TRIM(RIGHT($I340, 7)), TRUE, TRIM(LEFT($I340,7)))</f>
        <v>5.00pm</v>
      </c>
      <c r="K340" s="21">
        <f t="shared" si="46"/>
        <v>17</v>
      </c>
      <c r="L340" s="21">
        <f t="shared" si="48"/>
        <v>9</v>
      </c>
      <c r="M340" s="21">
        <f t="shared" si="51"/>
        <v>36</v>
      </c>
      <c r="N340" t="s">
        <v>66</v>
      </c>
      <c r="O340" s="13">
        <v>45</v>
      </c>
      <c r="P340" s="15">
        <v>72.405000000000001</v>
      </c>
      <c r="Q340" s="17">
        <f t="shared" si="52"/>
        <v>72.420479999999998</v>
      </c>
      <c r="R340" s="17">
        <f t="shared" si="53"/>
        <v>144.84096</v>
      </c>
      <c r="S340" t="s">
        <v>30</v>
      </c>
      <c r="T340" t="s">
        <v>15</v>
      </c>
      <c r="U340" t="s">
        <v>25</v>
      </c>
      <c r="V340" t="s">
        <v>17</v>
      </c>
    </row>
    <row r="341" spans="1:22" hidden="1">
      <c r="A341" t="s">
        <v>7</v>
      </c>
      <c r="B341" s="19">
        <f t="shared" si="47"/>
        <v>1</v>
      </c>
      <c r="C341" s="19">
        <f t="shared" si="49"/>
        <v>44</v>
      </c>
      <c r="D341" t="s">
        <v>9</v>
      </c>
      <c r="E341" t="s">
        <v>70</v>
      </c>
      <c r="F341" t="s">
        <v>11</v>
      </c>
      <c r="G341" s="21" t="str">
        <f t="shared" si="50"/>
        <v>9.00am</v>
      </c>
      <c r="H341" s="21" t="str">
        <f t="shared" si="45"/>
        <v>9.00</v>
      </c>
      <c r="I341" t="s">
        <v>21</v>
      </c>
      <c r="J341" s="23" t="str" cm="1">
        <f t="array" ref="J341">_xlfn.IFS(LEFT($I341,5) = "Later", TRIM(RIGHT($I341, 7)),LEFT($I341,5) = "Befor", TRIM(RIGHT($I341, 7)), TRUE, TRIM(LEFT($I341,7)))</f>
        <v>5.00pm</v>
      </c>
      <c r="K341" s="21">
        <f t="shared" si="46"/>
        <v>17</v>
      </c>
      <c r="L341" s="21">
        <f t="shared" si="48"/>
        <v>8</v>
      </c>
      <c r="M341" s="21">
        <f t="shared" si="51"/>
        <v>8</v>
      </c>
      <c r="N341" t="s">
        <v>44</v>
      </c>
      <c r="O341" s="13">
        <v>1</v>
      </c>
      <c r="P341" s="15">
        <v>1.609</v>
      </c>
      <c r="Q341" s="17">
        <f t="shared" si="52"/>
        <v>1.6093440000000001</v>
      </c>
      <c r="R341" s="17">
        <f t="shared" si="53"/>
        <v>3.2186880000000002</v>
      </c>
      <c r="S341" t="s">
        <v>23</v>
      </c>
      <c r="T341" t="s">
        <v>15</v>
      </c>
      <c r="U341" t="s">
        <v>16</v>
      </c>
      <c r="V341" t="s">
        <v>17</v>
      </c>
    </row>
    <row r="342" spans="1:22" hidden="1">
      <c r="A342" t="s">
        <v>18</v>
      </c>
      <c r="B342" s="19">
        <f t="shared" si="47"/>
        <v>4</v>
      </c>
      <c r="C342" s="19">
        <f t="shared" si="49"/>
        <v>176</v>
      </c>
      <c r="D342" t="s">
        <v>51</v>
      </c>
      <c r="E342" t="s">
        <v>8</v>
      </c>
      <c r="F342" t="s">
        <v>11</v>
      </c>
      <c r="G342" s="21" t="str">
        <f t="shared" si="50"/>
        <v>9.00am</v>
      </c>
      <c r="H342" s="21" t="str">
        <f t="shared" si="45"/>
        <v>9.00</v>
      </c>
      <c r="I342" t="s">
        <v>35</v>
      </c>
      <c r="J342" s="23" t="str" cm="1">
        <f t="array" ref="J342">_xlfn.IFS(LEFT($I342,5) = "Later", TRIM(RIGHT($I342, 7)),LEFT($I342,5) = "Befor", TRIM(RIGHT($I342, 7)), TRUE, TRIM(LEFT($I342,7)))</f>
        <v>5.30pm</v>
      </c>
      <c r="K342" s="21">
        <f t="shared" si="46"/>
        <v>17.3</v>
      </c>
      <c r="L342" s="21">
        <f t="shared" si="48"/>
        <v>8.3000000000000007</v>
      </c>
      <c r="M342" s="21">
        <f t="shared" si="51"/>
        <v>33.200000000000003</v>
      </c>
      <c r="N342" t="s">
        <v>36</v>
      </c>
      <c r="O342" s="13">
        <v>3</v>
      </c>
      <c r="P342" s="15">
        <v>4.827</v>
      </c>
      <c r="Q342" s="17">
        <f t="shared" si="52"/>
        <v>4.8280320000000003</v>
      </c>
      <c r="R342" s="17">
        <f t="shared" si="53"/>
        <v>9.6560640000000006</v>
      </c>
      <c r="S342" t="s">
        <v>14</v>
      </c>
      <c r="T342" t="s">
        <v>42</v>
      </c>
      <c r="U342" t="s">
        <v>8</v>
      </c>
      <c r="V342" t="s">
        <v>43</v>
      </c>
    </row>
    <row r="343" spans="1:22" hidden="1">
      <c r="A343" t="s">
        <v>26</v>
      </c>
      <c r="B343" s="19">
        <f t="shared" si="47"/>
        <v>3</v>
      </c>
      <c r="C343" s="19">
        <f t="shared" si="49"/>
        <v>132</v>
      </c>
      <c r="D343" t="s">
        <v>51</v>
      </c>
      <c r="E343" t="s">
        <v>8</v>
      </c>
      <c r="F343" t="s">
        <v>20</v>
      </c>
      <c r="G343" s="21" t="str">
        <f t="shared" si="50"/>
        <v>10.00am</v>
      </c>
      <c r="H343" s="21" t="str">
        <f t="shared" si="45"/>
        <v>10.00</v>
      </c>
      <c r="I343" t="s">
        <v>35</v>
      </c>
      <c r="J343" s="23" t="str" cm="1">
        <f t="array" ref="J343">_xlfn.IFS(LEFT($I343,5) = "Later", TRIM(RIGHT($I343, 7)),LEFT($I343,5) = "Befor", TRIM(RIGHT($I343, 7)), TRUE, TRIM(LEFT($I343,7)))</f>
        <v>5.30pm</v>
      </c>
      <c r="K343" s="21">
        <f t="shared" si="46"/>
        <v>17.3</v>
      </c>
      <c r="L343" s="21">
        <f t="shared" si="48"/>
        <v>7.3000000000000007</v>
      </c>
      <c r="M343" s="21">
        <f t="shared" si="51"/>
        <v>21.900000000000002</v>
      </c>
      <c r="N343" t="s">
        <v>22</v>
      </c>
      <c r="O343" s="13">
        <v>18</v>
      </c>
      <c r="P343" s="15">
        <v>28.962</v>
      </c>
      <c r="Q343" s="17">
        <f t="shared" si="52"/>
        <v>28.968192000000002</v>
      </c>
      <c r="R343" s="17">
        <f t="shared" si="53"/>
        <v>57.936384000000004</v>
      </c>
      <c r="S343" t="s">
        <v>30</v>
      </c>
      <c r="T343" t="s">
        <v>31</v>
      </c>
      <c r="U343" t="s">
        <v>25</v>
      </c>
      <c r="V343" t="s">
        <v>17</v>
      </c>
    </row>
    <row r="344" spans="1:22" hidden="1">
      <c r="A344" t="s">
        <v>32</v>
      </c>
      <c r="B344" s="19">
        <f t="shared" si="47"/>
        <v>5</v>
      </c>
      <c r="C344" s="19">
        <f t="shared" si="49"/>
        <v>220</v>
      </c>
      <c r="D344" t="s">
        <v>51</v>
      </c>
      <c r="E344" t="s">
        <v>8</v>
      </c>
      <c r="F344" t="s">
        <v>72</v>
      </c>
      <c r="G344" s="21" t="str">
        <f t="shared" si="50"/>
        <v>7.00am</v>
      </c>
      <c r="H344" s="21" t="str">
        <f t="shared" si="45"/>
        <v>7.00</v>
      </c>
      <c r="I344" t="s">
        <v>33</v>
      </c>
      <c r="J344" s="23" t="str" cm="1">
        <f t="array" ref="J344">_xlfn.IFS(LEFT($I344,5) = "Later", TRIM(RIGHT($I344, 7)),LEFT($I344,5) = "Befor", TRIM(RIGHT($I344, 7)), TRUE, TRIM(LEFT($I344,7)))</f>
        <v>7.00pm</v>
      </c>
      <c r="K344" s="21">
        <f t="shared" si="46"/>
        <v>19</v>
      </c>
      <c r="L344" s="21">
        <f t="shared" si="48"/>
        <v>12</v>
      </c>
      <c r="M344" s="21">
        <f t="shared" si="51"/>
        <v>60</v>
      </c>
      <c r="N344" t="s">
        <v>62</v>
      </c>
      <c r="O344" s="13">
        <v>0</v>
      </c>
      <c r="P344" s="15">
        <v>0</v>
      </c>
      <c r="Q344" s="17">
        <f t="shared" si="52"/>
        <v>0</v>
      </c>
      <c r="R344" s="17">
        <f t="shared" si="53"/>
        <v>0</v>
      </c>
      <c r="S344" t="s">
        <v>23</v>
      </c>
      <c r="T344" t="s">
        <v>53</v>
      </c>
      <c r="U344" t="s">
        <v>16</v>
      </c>
      <c r="V344" t="s">
        <v>17</v>
      </c>
    </row>
    <row r="345" spans="1:22" hidden="1">
      <c r="A345" t="s">
        <v>26</v>
      </c>
      <c r="B345" s="19">
        <f t="shared" si="47"/>
        <v>3</v>
      </c>
      <c r="C345" s="19">
        <f t="shared" si="49"/>
        <v>132</v>
      </c>
      <c r="D345" t="s">
        <v>9</v>
      </c>
      <c r="E345" t="s">
        <v>70</v>
      </c>
      <c r="F345" t="s">
        <v>20</v>
      </c>
      <c r="G345" s="21" t="str">
        <f t="shared" si="50"/>
        <v>10.00am</v>
      </c>
      <c r="H345" s="21" t="str">
        <f t="shared" si="45"/>
        <v>10.00</v>
      </c>
      <c r="I345" t="s">
        <v>21</v>
      </c>
      <c r="J345" s="23" t="str" cm="1">
        <f t="array" ref="J345">_xlfn.IFS(LEFT($I345,5) = "Later", TRIM(RIGHT($I345, 7)),LEFT($I345,5) = "Befor", TRIM(RIGHT($I345, 7)), TRUE, TRIM(LEFT($I345,7)))</f>
        <v>5.00pm</v>
      </c>
      <c r="K345" s="21">
        <f t="shared" si="46"/>
        <v>17</v>
      </c>
      <c r="L345" s="21">
        <f t="shared" si="48"/>
        <v>7</v>
      </c>
      <c r="M345" s="21">
        <f t="shared" si="51"/>
        <v>21</v>
      </c>
      <c r="N345" t="s">
        <v>36</v>
      </c>
      <c r="O345" s="13">
        <v>1.3</v>
      </c>
      <c r="P345" s="15">
        <v>2.0916999999999999</v>
      </c>
      <c r="Q345" s="17">
        <f t="shared" si="52"/>
        <v>2.0921472000000003</v>
      </c>
      <c r="R345" s="17">
        <f t="shared" si="53"/>
        <v>4.1842944000000006</v>
      </c>
      <c r="S345" t="s">
        <v>23</v>
      </c>
      <c r="T345" t="s">
        <v>24</v>
      </c>
      <c r="U345" t="s">
        <v>25</v>
      </c>
      <c r="V345" t="s">
        <v>17</v>
      </c>
    </row>
    <row r="346" spans="1:22" hidden="1">
      <c r="A346" t="s">
        <v>39</v>
      </c>
      <c r="B346" s="19">
        <f t="shared" si="47"/>
        <v>2</v>
      </c>
      <c r="C346" s="19">
        <f t="shared" si="49"/>
        <v>88</v>
      </c>
      <c r="D346" t="s">
        <v>51</v>
      </c>
      <c r="E346" t="s">
        <v>8</v>
      </c>
      <c r="F346" t="s">
        <v>20</v>
      </c>
      <c r="G346" s="21" t="str">
        <f t="shared" si="50"/>
        <v>10.00am</v>
      </c>
      <c r="H346" s="21" t="str">
        <f t="shared" si="45"/>
        <v>10.00</v>
      </c>
      <c r="I346" t="s">
        <v>35</v>
      </c>
      <c r="J346" s="23" t="str" cm="1">
        <f t="array" ref="J346">_xlfn.IFS(LEFT($I346,5) = "Later", TRIM(RIGHT($I346, 7)),LEFT($I346,5) = "Befor", TRIM(RIGHT($I346, 7)), TRUE, TRIM(LEFT($I346,7)))</f>
        <v>5.30pm</v>
      </c>
      <c r="K346" s="21">
        <f t="shared" si="46"/>
        <v>17.3</v>
      </c>
      <c r="L346" s="21">
        <f t="shared" si="48"/>
        <v>7.3000000000000007</v>
      </c>
      <c r="M346" s="21">
        <f t="shared" si="51"/>
        <v>14.600000000000001</v>
      </c>
      <c r="N346" t="s">
        <v>22</v>
      </c>
      <c r="O346" s="13">
        <v>1.6</v>
      </c>
      <c r="P346" s="15">
        <v>2.5744000000000002</v>
      </c>
      <c r="Q346" s="17">
        <f t="shared" si="52"/>
        <v>2.5749504000000005</v>
      </c>
      <c r="R346" s="17">
        <f t="shared" si="53"/>
        <v>5.1499008000000011</v>
      </c>
      <c r="S346" t="s">
        <v>23</v>
      </c>
      <c r="T346" t="s">
        <v>42</v>
      </c>
      <c r="U346" t="s">
        <v>25</v>
      </c>
      <c r="V346" t="s">
        <v>17</v>
      </c>
    </row>
    <row r="347" spans="1:22" hidden="1">
      <c r="A347" t="s">
        <v>18</v>
      </c>
      <c r="B347" s="19">
        <f t="shared" si="47"/>
        <v>4</v>
      </c>
      <c r="C347" s="19">
        <f t="shared" si="49"/>
        <v>176</v>
      </c>
      <c r="D347" t="s">
        <v>9</v>
      </c>
      <c r="E347" t="s">
        <v>69</v>
      </c>
      <c r="F347" t="s">
        <v>11</v>
      </c>
      <c r="G347" s="21" t="str">
        <f t="shared" si="50"/>
        <v>9.00am</v>
      </c>
      <c r="H347" s="21" t="str">
        <f t="shared" si="45"/>
        <v>9.00</v>
      </c>
      <c r="I347" t="s">
        <v>45</v>
      </c>
      <c r="J347" s="23" t="str" cm="1">
        <f t="array" ref="J347">_xlfn.IFS(LEFT($I347,5) = "Later", TRIM(RIGHT($I347, 7)),LEFT($I347,5) = "Befor", TRIM(RIGHT($I347, 7)), TRUE, TRIM(LEFT($I347,7)))</f>
        <v>6.00pm</v>
      </c>
      <c r="K347" s="21">
        <f t="shared" si="46"/>
        <v>18</v>
      </c>
      <c r="L347" s="21">
        <f t="shared" si="48"/>
        <v>9</v>
      </c>
      <c r="M347" s="21">
        <f t="shared" si="51"/>
        <v>36</v>
      </c>
      <c r="N347" t="s">
        <v>13</v>
      </c>
      <c r="O347" s="13">
        <v>18</v>
      </c>
      <c r="P347" s="15">
        <v>28.962</v>
      </c>
      <c r="Q347" s="17">
        <f t="shared" si="52"/>
        <v>28.968192000000002</v>
      </c>
      <c r="R347" s="17">
        <f t="shared" si="53"/>
        <v>57.936384000000004</v>
      </c>
      <c r="S347" t="s">
        <v>30</v>
      </c>
      <c r="T347" t="s">
        <v>42</v>
      </c>
      <c r="U347" t="s">
        <v>25</v>
      </c>
      <c r="V347" t="s">
        <v>17</v>
      </c>
    </row>
    <row r="348" spans="1:22" hidden="1">
      <c r="A348" t="s">
        <v>39</v>
      </c>
      <c r="B348" s="19">
        <f t="shared" si="47"/>
        <v>2</v>
      </c>
      <c r="C348" s="19">
        <f t="shared" si="49"/>
        <v>88</v>
      </c>
      <c r="D348" t="s">
        <v>9</v>
      </c>
      <c r="E348" t="s">
        <v>79</v>
      </c>
      <c r="F348" t="s">
        <v>27</v>
      </c>
      <c r="G348" s="21" t="str">
        <f t="shared" si="50"/>
        <v>8.00am</v>
      </c>
      <c r="H348" s="21" t="str">
        <f t="shared" si="45"/>
        <v>8.00</v>
      </c>
      <c r="I348" t="s">
        <v>12</v>
      </c>
      <c r="J348" s="23" t="str" cm="1">
        <f t="array" ref="J348">_xlfn.IFS(LEFT($I348,5) = "Later", TRIM(RIGHT($I348, 7)),LEFT($I348,5) = "Befor", TRIM(RIGHT($I348, 7)), TRUE, TRIM(LEFT($I348,7)))</f>
        <v>4.30pm</v>
      </c>
      <c r="K348" s="21">
        <f t="shared" si="46"/>
        <v>16.3</v>
      </c>
      <c r="L348" s="21">
        <f t="shared" si="48"/>
        <v>8.3000000000000007</v>
      </c>
      <c r="M348" s="21">
        <f t="shared" si="51"/>
        <v>16.600000000000001</v>
      </c>
      <c r="N348" t="s">
        <v>29</v>
      </c>
      <c r="O348" s="13">
        <v>10</v>
      </c>
      <c r="P348" s="15">
        <v>16.09</v>
      </c>
      <c r="Q348" s="17">
        <f t="shared" si="52"/>
        <v>16.093440000000001</v>
      </c>
      <c r="R348" s="17">
        <f t="shared" si="53"/>
        <v>32.186880000000002</v>
      </c>
      <c r="S348" t="s">
        <v>30</v>
      </c>
      <c r="T348" t="s">
        <v>38</v>
      </c>
      <c r="U348" t="s">
        <v>16</v>
      </c>
      <c r="V348" t="s">
        <v>43</v>
      </c>
    </row>
    <row r="349" spans="1:22" hidden="1">
      <c r="A349" t="s">
        <v>32</v>
      </c>
      <c r="B349" s="19">
        <f t="shared" si="47"/>
        <v>5</v>
      </c>
      <c r="C349" s="19">
        <f t="shared" si="49"/>
        <v>220</v>
      </c>
      <c r="D349" t="s">
        <v>9</v>
      </c>
      <c r="E349" t="s">
        <v>8</v>
      </c>
      <c r="F349" t="s">
        <v>27</v>
      </c>
      <c r="G349" s="21" t="str">
        <f t="shared" si="50"/>
        <v>8.00am</v>
      </c>
      <c r="H349" s="21" t="str">
        <f t="shared" si="45"/>
        <v>8.00</v>
      </c>
      <c r="I349" t="s">
        <v>28</v>
      </c>
      <c r="J349" s="23" t="str" cm="1">
        <f t="array" ref="J349">_xlfn.IFS(LEFT($I349,5) = "Later", TRIM(RIGHT($I349, 7)),LEFT($I349,5) = "Befor", TRIM(RIGHT($I349, 7)), TRUE, TRIM(LEFT($I349,7)))</f>
        <v>3.30pm</v>
      </c>
      <c r="K349" s="21">
        <f t="shared" si="46"/>
        <v>15.3</v>
      </c>
      <c r="L349" s="21">
        <f t="shared" si="48"/>
        <v>7.3000000000000007</v>
      </c>
      <c r="M349" s="21">
        <f t="shared" si="51"/>
        <v>36.5</v>
      </c>
      <c r="N349" t="s">
        <v>44</v>
      </c>
      <c r="O349" s="13">
        <v>2</v>
      </c>
      <c r="P349" s="15">
        <v>3.218</v>
      </c>
      <c r="Q349" s="17">
        <f t="shared" si="52"/>
        <v>3.2186880000000002</v>
      </c>
      <c r="R349" s="17">
        <f t="shared" si="53"/>
        <v>6.4373760000000004</v>
      </c>
      <c r="S349" t="s">
        <v>30</v>
      </c>
      <c r="T349" t="s">
        <v>38</v>
      </c>
      <c r="U349" t="s">
        <v>16</v>
      </c>
      <c r="V349" t="s">
        <v>17</v>
      </c>
    </row>
    <row r="350" spans="1:22" hidden="1">
      <c r="A350" t="s">
        <v>26</v>
      </c>
      <c r="B350" s="19">
        <f t="shared" si="47"/>
        <v>3</v>
      </c>
      <c r="C350" s="19">
        <f t="shared" si="49"/>
        <v>132</v>
      </c>
      <c r="D350" t="s">
        <v>9</v>
      </c>
      <c r="E350" t="s">
        <v>59</v>
      </c>
      <c r="F350" t="s">
        <v>41</v>
      </c>
      <c r="G350" s="21" t="str">
        <f t="shared" si="50"/>
        <v>8.30am</v>
      </c>
      <c r="H350" s="21" t="str">
        <f t="shared" si="45"/>
        <v>8.30</v>
      </c>
      <c r="I350" t="s">
        <v>12</v>
      </c>
      <c r="J350" s="23" t="str" cm="1">
        <f t="array" ref="J350">_xlfn.IFS(LEFT($I350,5) = "Later", TRIM(RIGHT($I350, 7)),LEFT($I350,5) = "Befor", TRIM(RIGHT($I350, 7)), TRUE, TRIM(LEFT($I350,7)))</f>
        <v>4.30pm</v>
      </c>
      <c r="K350" s="21">
        <f t="shared" si="46"/>
        <v>16.3</v>
      </c>
      <c r="L350" s="21">
        <f t="shared" si="48"/>
        <v>8</v>
      </c>
      <c r="M350" s="21">
        <f t="shared" si="51"/>
        <v>24</v>
      </c>
      <c r="N350" t="s">
        <v>22</v>
      </c>
      <c r="O350" s="13">
        <v>4</v>
      </c>
      <c r="P350" s="15">
        <v>6.4359999999999999</v>
      </c>
      <c r="Q350" s="17">
        <f t="shared" si="52"/>
        <v>6.4373760000000004</v>
      </c>
      <c r="R350" s="17">
        <f t="shared" si="53"/>
        <v>12.874752000000001</v>
      </c>
      <c r="S350" t="s">
        <v>52</v>
      </c>
      <c r="T350" t="s">
        <v>38</v>
      </c>
      <c r="U350" t="s">
        <v>25</v>
      </c>
      <c r="V350" t="s">
        <v>43</v>
      </c>
    </row>
    <row r="351" spans="1:22" hidden="1">
      <c r="A351" t="s">
        <v>18</v>
      </c>
      <c r="B351" s="19">
        <f t="shared" si="47"/>
        <v>4</v>
      </c>
      <c r="C351" s="19">
        <f t="shared" si="49"/>
        <v>176</v>
      </c>
      <c r="D351" t="s">
        <v>9</v>
      </c>
      <c r="E351" t="s">
        <v>34</v>
      </c>
      <c r="F351" t="s">
        <v>20</v>
      </c>
      <c r="G351" s="21" t="str">
        <f t="shared" si="50"/>
        <v>10.00am</v>
      </c>
      <c r="H351" s="21" t="str">
        <f t="shared" si="45"/>
        <v>10.00</v>
      </c>
      <c r="I351" t="s">
        <v>35</v>
      </c>
      <c r="J351" s="23" t="str" cm="1">
        <f t="array" ref="J351">_xlfn.IFS(LEFT($I351,5) = "Later", TRIM(RIGHT($I351, 7)),LEFT($I351,5) = "Befor", TRIM(RIGHT($I351, 7)), TRUE, TRIM(LEFT($I351,7)))</f>
        <v>5.30pm</v>
      </c>
      <c r="K351" s="21">
        <f t="shared" si="46"/>
        <v>17.3</v>
      </c>
      <c r="L351" s="21">
        <f t="shared" si="48"/>
        <v>7.3000000000000007</v>
      </c>
      <c r="M351" s="21">
        <f t="shared" si="51"/>
        <v>29.200000000000003</v>
      </c>
      <c r="N351" t="s">
        <v>22</v>
      </c>
      <c r="O351" s="13">
        <v>18</v>
      </c>
      <c r="P351" s="15">
        <v>28.962</v>
      </c>
      <c r="Q351" s="17">
        <f t="shared" si="52"/>
        <v>28.968192000000002</v>
      </c>
      <c r="R351" s="17">
        <f t="shared" si="53"/>
        <v>57.936384000000004</v>
      </c>
      <c r="S351" t="s">
        <v>30</v>
      </c>
      <c r="T351" t="s">
        <v>15</v>
      </c>
      <c r="U351" t="s">
        <v>25</v>
      </c>
      <c r="V351" t="s">
        <v>17</v>
      </c>
    </row>
    <row r="352" spans="1:22" hidden="1">
      <c r="A352" t="s">
        <v>39</v>
      </c>
      <c r="B352" s="19">
        <f t="shared" si="47"/>
        <v>2</v>
      </c>
      <c r="C352" s="19">
        <f t="shared" si="49"/>
        <v>88</v>
      </c>
      <c r="D352" t="s">
        <v>9</v>
      </c>
      <c r="E352" t="s">
        <v>90</v>
      </c>
      <c r="F352" t="s">
        <v>47</v>
      </c>
      <c r="G352" s="21" t="str">
        <f t="shared" si="50"/>
        <v>10.00am</v>
      </c>
      <c r="H352" s="21" t="str">
        <f t="shared" si="45"/>
        <v>10.00</v>
      </c>
      <c r="I352" t="s">
        <v>33</v>
      </c>
      <c r="J352" s="23" t="str" cm="1">
        <f t="array" ref="J352">_xlfn.IFS(LEFT($I352,5) = "Later", TRIM(RIGHT($I352, 7)),LEFT($I352,5) = "Befor", TRIM(RIGHT($I352, 7)), TRUE, TRIM(LEFT($I352,7)))</f>
        <v>7.00pm</v>
      </c>
      <c r="K352" s="21">
        <f t="shared" si="46"/>
        <v>19</v>
      </c>
      <c r="L352" s="21">
        <f t="shared" si="48"/>
        <v>9</v>
      </c>
      <c r="M352" s="21">
        <f t="shared" si="51"/>
        <v>18</v>
      </c>
      <c r="N352" t="s">
        <v>44</v>
      </c>
      <c r="O352" s="13">
        <v>1</v>
      </c>
      <c r="P352" s="15">
        <v>1.609</v>
      </c>
      <c r="Q352" s="17">
        <f t="shared" si="52"/>
        <v>1.6093440000000001</v>
      </c>
      <c r="R352" s="17">
        <f t="shared" si="53"/>
        <v>3.2186880000000002</v>
      </c>
      <c r="S352" t="s">
        <v>23</v>
      </c>
      <c r="T352" t="s">
        <v>24</v>
      </c>
      <c r="U352" t="s">
        <v>16</v>
      </c>
      <c r="V352" t="s">
        <v>43</v>
      </c>
    </row>
    <row r="353" spans="1:22" hidden="1">
      <c r="A353" t="s">
        <v>18</v>
      </c>
      <c r="B353" s="19">
        <f t="shared" si="47"/>
        <v>4</v>
      </c>
      <c r="C353" s="19">
        <f t="shared" si="49"/>
        <v>176</v>
      </c>
      <c r="D353" t="s">
        <v>9</v>
      </c>
      <c r="E353" t="s">
        <v>90</v>
      </c>
      <c r="F353" t="s">
        <v>11</v>
      </c>
      <c r="G353" s="21" t="str">
        <f t="shared" si="50"/>
        <v>9.00am</v>
      </c>
      <c r="H353" s="21" t="str">
        <f t="shared" si="45"/>
        <v>9.00</v>
      </c>
      <c r="I353" t="s">
        <v>33</v>
      </c>
      <c r="J353" s="23" t="str" cm="1">
        <f t="array" ref="J353">_xlfn.IFS(LEFT($I353,5) = "Later", TRIM(RIGHT($I353, 7)),LEFT($I353,5) = "Befor", TRIM(RIGHT($I353, 7)), TRUE, TRIM(LEFT($I353,7)))</f>
        <v>7.00pm</v>
      </c>
      <c r="K353" s="21">
        <f t="shared" si="46"/>
        <v>19</v>
      </c>
      <c r="L353" s="21">
        <f t="shared" si="48"/>
        <v>10</v>
      </c>
      <c r="M353" s="21">
        <f t="shared" si="51"/>
        <v>40</v>
      </c>
      <c r="N353" t="s">
        <v>44</v>
      </c>
      <c r="O353" s="13">
        <v>0.8</v>
      </c>
      <c r="P353" s="15">
        <v>1.2872000000000001</v>
      </c>
      <c r="Q353" s="17">
        <f t="shared" si="52"/>
        <v>1.2874752000000003</v>
      </c>
      <c r="R353" s="17">
        <f t="shared" si="53"/>
        <v>2.5749504000000005</v>
      </c>
      <c r="S353" t="s">
        <v>23</v>
      </c>
      <c r="T353" t="s">
        <v>24</v>
      </c>
      <c r="U353" t="s">
        <v>16</v>
      </c>
      <c r="V353" t="s">
        <v>17</v>
      </c>
    </row>
    <row r="354" spans="1:22" hidden="1">
      <c r="A354" t="s">
        <v>26</v>
      </c>
      <c r="B354" s="19">
        <f t="shared" si="47"/>
        <v>3</v>
      </c>
      <c r="C354" s="19">
        <f t="shared" si="49"/>
        <v>132</v>
      </c>
      <c r="D354" t="s">
        <v>9</v>
      </c>
      <c r="E354" t="s">
        <v>59</v>
      </c>
      <c r="F354" t="s">
        <v>41</v>
      </c>
      <c r="G354" s="21" t="str">
        <f t="shared" si="50"/>
        <v>8.30am</v>
      </c>
      <c r="H354" s="21" t="str">
        <f t="shared" si="45"/>
        <v>8.30</v>
      </c>
      <c r="I354" t="s">
        <v>45</v>
      </c>
      <c r="J354" s="23" t="str" cm="1">
        <f t="array" ref="J354">_xlfn.IFS(LEFT($I354,5) = "Later", TRIM(RIGHT($I354, 7)),LEFT($I354,5) = "Befor", TRIM(RIGHT($I354, 7)), TRUE, TRIM(LEFT($I354,7)))</f>
        <v>6.00pm</v>
      </c>
      <c r="K354" s="21">
        <f t="shared" si="46"/>
        <v>18</v>
      </c>
      <c r="L354" s="21">
        <f t="shared" si="48"/>
        <v>9.6999999999999993</v>
      </c>
      <c r="M354" s="21">
        <f t="shared" si="51"/>
        <v>29.099999999999998</v>
      </c>
      <c r="N354" t="s">
        <v>13</v>
      </c>
      <c r="O354" s="13">
        <v>5</v>
      </c>
      <c r="P354" s="15">
        <v>8.0449999999999999</v>
      </c>
      <c r="Q354" s="17">
        <f t="shared" si="52"/>
        <v>8.0467200000000005</v>
      </c>
      <c r="R354" s="17">
        <f t="shared" si="53"/>
        <v>16.093440000000001</v>
      </c>
      <c r="S354" t="s">
        <v>52</v>
      </c>
      <c r="T354" t="s">
        <v>15</v>
      </c>
      <c r="U354" t="s">
        <v>25</v>
      </c>
      <c r="V354" t="s">
        <v>17</v>
      </c>
    </row>
    <row r="355" spans="1:22" hidden="1">
      <c r="A355" t="s">
        <v>7</v>
      </c>
      <c r="B355" s="19">
        <f t="shared" si="47"/>
        <v>1</v>
      </c>
      <c r="C355" s="19">
        <f t="shared" si="49"/>
        <v>44</v>
      </c>
      <c r="D355" t="s">
        <v>51</v>
      </c>
      <c r="E355" t="s">
        <v>8</v>
      </c>
      <c r="F355" t="s">
        <v>20</v>
      </c>
      <c r="G355" s="21" t="str">
        <f t="shared" si="50"/>
        <v>10.00am</v>
      </c>
      <c r="H355" s="21" t="str">
        <f t="shared" si="45"/>
        <v>10.00</v>
      </c>
      <c r="I355" t="s">
        <v>35</v>
      </c>
      <c r="J355" s="23" t="str" cm="1">
        <f t="array" ref="J355">_xlfn.IFS(LEFT($I355,5) = "Later", TRIM(RIGHT($I355, 7)),LEFT($I355,5) = "Befor", TRIM(RIGHT($I355, 7)), TRUE, TRIM(LEFT($I355,7)))</f>
        <v>5.30pm</v>
      </c>
      <c r="K355" s="21">
        <f t="shared" si="46"/>
        <v>17.3</v>
      </c>
      <c r="L355" s="21">
        <f t="shared" si="48"/>
        <v>7.3000000000000007</v>
      </c>
      <c r="M355" s="21">
        <f t="shared" si="51"/>
        <v>7.3000000000000007</v>
      </c>
      <c r="N355" t="s">
        <v>44</v>
      </c>
      <c r="O355" s="13">
        <v>0.8</v>
      </c>
      <c r="P355" s="15">
        <v>1.2872000000000001</v>
      </c>
      <c r="Q355" s="17">
        <f t="shared" si="52"/>
        <v>1.2874752000000003</v>
      </c>
      <c r="R355" s="17">
        <f t="shared" si="53"/>
        <v>2.5749504000000005</v>
      </c>
      <c r="S355" t="s">
        <v>23</v>
      </c>
      <c r="T355" t="s">
        <v>38</v>
      </c>
      <c r="U355" t="s">
        <v>25</v>
      </c>
      <c r="V355" t="s">
        <v>17</v>
      </c>
    </row>
    <row r="356" spans="1:22" hidden="1">
      <c r="A356" t="s">
        <v>32</v>
      </c>
      <c r="B356" s="19">
        <f t="shared" si="47"/>
        <v>5</v>
      </c>
      <c r="C356" s="19">
        <f t="shared" si="49"/>
        <v>220</v>
      </c>
      <c r="D356" t="s">
        <v>9</v>
      </c>
      <c r="E356" t="s">
        <v>8</v>
      </c>
      <c r="F356" t="s">
        <v>20</v>
      </c>
      <c r="G356" s="21" t="str">
        <f t="shared" si="50"/>
        <v>10.00am</v>
      </c>
      <c r="H356" s="21" t="str">
        <f t="shared" si="45"/>
        <v>10.00</v>
      </c>
      <c r="I356" t="s">
        <v>21</v>
      </c>
      <c r="J356" s="23" t="str" cm="1">
        <f t="array" ref="J356">_xlfn.IFS(LEFT($I356,5) = "Later", TRIM(RIGHT($I356, 7)),LEFT($I356,5) = "Befor", TRIM(RIGHT($I356, 7)), TRUE, TRIM(LEFT($I356,7)))</f>
        <v>5.00pm</v>
      </c>
      <c r="K356" s="21">
        <f t="shared" si="46"/>
        <v>17</v>
      </c>
      <c r="L356" s="21">
        <f t="shared" si="48"/>
        <v>7</v>
      </c>
      <c r="M356" s="21">
        <f t="shared" si="51"/>
        <v>35</v>
      </c>
      <c r="N356" t="s">
        <v>22</v>
      </c>
      <c r="O356" s="13">
        <v>16</v>
      </c>
      <c r="P356" s="15">
        <v>25.744</v>
      </c>
      <c r="Q356" s="17">
        <f t="shared" si="52"/>
        <v>25.749504000000002</v>
      </c>
      <c r="R356" s="17">
        <f t="shared" si="53"/>
        <v>51.499008000000003</v>
      </c>
      <c r="S356" t="s">
        <v>30</v>
      </c>
      <c r="T356" t="s">
        <v>31</v>
      </c>
      <c r="U356" t="s">
        <v>25</v>
      </c>
      <c r="V356" t="s">
        <v>17</v>
      </c>
    </row>
    <row r="357" spans="1:22">
      <c r="A357" t="s">
        <v>39</v>
      </c>
      <c r="B357" s="19">
        <f t="shared" si="47"/>
        <v>2</v>
      </c>
      <c r="C357" s="19">
        <f t="shared" si="49"/>
        <v>88</v>
      </c>
      <c r="D357" t="s">
        <v>51</v>
      </c>
      <c r="E357" t="s">
        <v>8</v>
      </c>
      <c r="F357" t="s">
        <v>20</v>
      </c>
      <c r="G357" s="21" t="str">
        <f t="shared" si="50"/>
        <v>10.00am</v>
      </c>
      <c r="H357" s="21" t="str">
        <f t="shared" si="45"/>
        <v>10.00</v>
      </c>
      <c r="I357" t="s">
        <v>35</v>
      </c>
      <c r="J357" s="23" t="str" cm="1">
        <f t="array" ref="J357">_xlfn.IFS(LEFT($I357,5) = "Later", TRIM(RIGHT($I357, 7)),LEFT($I357,5) = "Befor", TRIM(RIGHT($I357, 7)), TRUE, TRIM(LEFT($I357,7)))</f>
        <v>5.30pm</v>
      </c>
      <c r="K357" s="21">
        <f t="shared" si="46"/>
        <v>17.3</v>
      </c>
      <c r="L357" s="21">
        <f t="shared" si="48"/>
        <v>7.3000000000000007</v>
      </c>
      <c r="M357" s="21">
        <f t="shared" si="51"/>
        <v>14.600000000000001</v>
      </c>
      <c r="N357" t="s">
        <v>66</v>
      </c>
      <c r="O357" s="13">
        <v>37</v>
      </c>
      <c r="P357" s="15">
        <v>59.533000000000001</v>
      </c>
      <c r="Q357" s="17">
        <f t="shared" si="52"/>
        <v>59.545728000000004</v>
      </c>
      <c r="R357" s="17">
        <f t="shared" si="53"/>
        <v>119.09145600000001</v>
      </c>
      <c r="S357" t="s">
        <v>30</v>
      </c>
      <c r="T357" t="s">
        <v>15</v>
      </c>
      <c r="U357" t="s">
        <v>16</v>
      </c>
      <c r="V357" t="s">
        <v>43</v>
      </c>
    </row>
    <row r="358" spans="1:22" hidden="1">
      <c r="A358" t="s">
        <v>39</v>
      </c>
      <c r="B358" s="19">
        <f t="shared" si="47"/>
        <v>2</v>
      </c>
      <c r="C358" s="19">
        <f t="shared" si="49"/>
        <v>88</v>
      </c>
      <c r="D358" t="s">
        <v>9</v>
      </c>
      <c r="E358" t="s">
        <v>48</v>
      </c>
      <c r="F358" t="s">
        <v>11</v>
      </c>
      <c r="G358" s="21" t="str">
        <f t="shared" si="50"/>
        <v>9.00am</v>
      </c>
      <c r="H358" s="21" t="str">
        <f t="shared" si="45"/>
        <v>9.00</v>
      </c>
      <c r="I358" t="s">
        <v>21</v>
      </c>
      <c r="J358" s="23" t="str" cm="1">
        <f t="array" ref="J358">_xlfn.IFS(LEFT($I358,5) = "Later", TRIM(RIGHT($I358, 7)),LEFT($I358,5) = "Befor", TRIM(RIGHT($I358, 7)), TRUE, TRIM(LEFT($I358,7)))</f>
        <v>5.00pm</v>
      </c>
      <c r="K358" s="21">
        <f t="shared" si="46"/>
        <v>17</v>
      </c>
      <c r="L358" s="21">
        <f t="shared" si="48"/>
        <v>8</v>
      </c>
      <c r="M358" s="21">
        <f t="shared" si="51"/>
        <v>16</v>
      </c>
      <c r="N358" t="s">
        <v>29</v>
      </c>
      <c r="O358" s="13">
        <v>6</v>
      </c>
      <c r="P358" s="15">
        <v>9.6539999999999999</v>
      </c>
      <c r="Q358" s="17">
        <f t="shared" si="52"/>
        <v>9.6560640000000006</v>
      </c>
      <c r="R358" s="17">
        <f t="shared" si="53"/>
        <v>19.312128000000001</v>
      </c>
      <c r="S358" t="s">
        <v>52</v>
      </c>
      <c r="T358" t="s">
        <v>15</v>
      </c>
      <c r="U358" t="s">
        <v>25</v>
      </c>
      <c r="V358" t="s">
        <v>17</v>
      </c>
    </row>
    <row r="359" spans="1:22" hidden="1">
      <c r="A359" t="s">
        <v>39</v>
      </c>
      <c r="B359" s="19">
        <f t="shared" si="47"/>
        <v>2</v>
      </c>
      <c r="C359" s="19">
        <f t="shared" si="49"/>
        <v>88</v>
      </c>
      <c r="D359" t="s">
        <v>9</v>
      </c>
      <c r="E359" t="s">
        <v>71</v>
      </c>
      <c r="F359" t="s">
        <v>20</v>
      </c>
      <c r="G359" s="21" t="str">
        <f t="shared" si="50"/>
        <v>10.00am</v>
      </c>
      <c r="H359" s="21" t="str">
        <f t="shared" si="45"/>
        <v>10.00</v>
      </c>
      <c r="I359" t="s">
        <v>28</v>
      </c>
      <c r="J359" s="23" t="str" cm="1">
        <f t="array" ref="J359">_xlfn.IFS(LEFT($I359,5) = "Later", TRIM(RIGHT($I359, 7)),LEFT($I359,5) = "Befor", TRIM(RIGHT($I359, 7)), TRUE, TRIM(LEFT($I359,7)))</f>
        <v>3.30pm</v>
      </c>
      <c r="K359" s="21">
        <f t="shared" si="46"/>
        <v>15.3</v>
      </c>
      <c r="L359" s="21">
        <f t="shared" si="48"/>
        <v>5.3000000000000007</v>
      </c>
      <c r="M359" s="21">
        <f t="shared" si="51"/>
        <v>10.600000000000001</v>
      </c>
      <c r="N359" t="s">
        <v>13</v>
      </c>
      <c r="O359" s="13">
        <v>12</v>
      </c>
      <c r="P359" s="15">
        <v>19.308</v>
      </c>
      <c r="Q359" s="17">
        <f t="shared" si="52"/>
        <v>19.312128000000001</v>
      </c>
      <c r="R359" s="17">
        <f t="shared" si="53"/>
        <v>38.624256000000003</v>
      </c>
      <c r="S359" t="s">
        <v>75</v>
      </c>
      <c r="T359" t="s">
        <v>15</v>
      </c>
      <c r="U359" t="s">
        <v>16</v>
      </c>
      <c r="V359" t="s">
        <v>17</v>
      </c>
    </row>
    <row r="360" spans="1:22" hidden="1">
      <c r="A360" t="s">
        <v>39</v>
      </c>
      <c r="B360" s="19">
        <f t="shared" si="47"/>
        <v>2</v>
      </c>
      <c r="C360" s="19">
        <f t="shared" si="49"/>
        <v>88</v>
      </c>
      <c r="D360" t="s">
        <v>9</v>
      </c>
      <c r="E360" t="s">
        <v>48</v>
      </c>
      <c r="F360" t="s">
        <v>72</v>
      </c>
      <c r="G360" s="21" t="str">
        <f t="shared" si="50"/>
        <v>7.00am</v>
      </c>
      <c r="H360" s="21" t="str">
        <f t="shared" si="45"/>
        <v>7.00</v>
      </c>
      <c r="I360" t="s">
        <v>28</v>
      </c>
      <c r="J360" s="23" t="str" cm="1">
        <f t="array" ref="J360">_xlfn.IFS(LEFT($I360,5) = "Later", TRIM(RIGHT($I360, 7)),LEFT($I360,5) = "Befor", TRIM(RIGHT($I360, 7)), TRUE, TRIM(LEFT($I360,7)))</f>
        <v>3.30pm</v>
      </c>
      <c r="K360" s="21">
        <f t="shared" si="46"/>
        <v>15.3</v>
      </c>
      <c r="L360" s="21">
        <f t="shared" si="48"/>
        <v>8.3000000000000007</v>
      </c>
      <c r="M360" s="21">
        <f t="shared" si="51"/>
        <v>16.600000000000001</v>
      </c>
      <c r="N360" t="s">
        <v>44</v>
      </c>
      <c r="O360" s="13">
        <v>4</v>
      </c>
      <c r="P360" s="15">
        <v>6.4359999999999999</v>
      </c>
      <c r="Q360" s="17">
        <f t="shared" si="52"/>
        <v>6.4373760000000004</v>
      </c>
      <c r="R360" s="17">
        <f t="shared" si="53"/>
        <v>12.874752000000001</v>
      </c>
      <c r="S360" t="s">
        <v>37</v>
      </c>
      <c r="T360" t="s">
        <v>38</v>
      </c>
      <c r="U360" t="s">
        <v>25</v>
      </c>
      <c r="V360" t="s">
        <v>17</v>
      </c>
    </row>
    <row r="361" spans="1:22" hidden="1">
      <c r="A361" t="s">
        <v>39</v>
      </c>
      <c r="B361" s="19">
        <f t="shared" si="47"/>
        <v>2</v>
      </c>
      <c r="C361" s="19">
        <f t="shared" si="49"/>
        <v>88</v>
      </c>
      <c r="D361" t="s">
        <v>51</v>
      </c>
      <c r="E361" t="s">
        <v>8</v>
      </c>
      <c r="F361" t="s">
        <v>27</v>
      </c>
      <c r="G361" s="21" t="str">
        <f t="shared" si="50"/>
        <v>8.00am</v>
      </c>
      <c r="H361" s="21" t="str">
        <f t="shared" si="45"/>
        <v>8.00</v>
      </c>
      <c r="I361" t="s">
        <v>12</v>
      </c>
      <c r="J361" s="23" t="str" cm="1">
        <f t="array" ref="J361">_xlfn.IFS(LEFT($I361,5) = "Later", TRIM(RIGHT($I361, 7)),LEFT($I361,5) = "Befor", TRIM(RIGHT($I361, 7)), TRUE, TRIM(LEFT($I361,7)))</f>
        <v>4.30pm</v>
      </c>
      <c r="K361" s="21">
        <f t="shared" si="46"/>
        <v>16.3</v>
      </c>
      <c r="L361" s="21">
        <f t="shared" si="48"/>
        <v>8.3000000000000007</v>
      </c>
      <c r="M361" s="21">
        <f t="shared" si="51"/>
        <v>16.600000000000001</v>
      </c>
      <c r="N361" t="s">
        <v>36</v>
      </c>
      <c r="O361" s="13">
        <v>2</v>
      </c>
      <c r="P361" s="15">
        <v>3.218</v>
      </c>
      <c r="Q361" s="17">
        <f t="shared" si="52"/>
        <v>3.2186880000000002</v>
      </c>
      <c r="R361" s="17">
        <f t="shared" si="53"/>
        <v>6.4373760000000004</v>
      </c>
      <c r="S361" t="s">
        <v>14</v>
      </c>
      <c r="T361" t="s">
        <v>15</v>
      </c>
      <c r="U361" t="s">
        <v>25</v>
      </c>
      <c r="V361" t="s">
        <v>17</v>
      </c>
    </row>
    <row r="362" spans="1:22" hidden="1">
      <c r="A362" t="s">
        <v>32</v>
      </c>
      <c r="B362" s="19">
        <f t="shared" si="47"/>
        <v>5</v>
      </c>
      <c r="C362" s="19">
        <f t="shared" si="49"/>
        <v>220</v>
      </c>
      <c r="D362" t="s">
        <v>9</v>
      </c>
      <c r="E362" t="s">
        <v>60</v>
      </c>
      <c r="F362" t="s">
        <v>11</v>
      </c>
      <c r="G362" s="21" t="str">
        <f t="shared" si="50"/>
        <v>9.00am</v>
      </c>
      <c r="H362" s="21" t="str">
        <f t="shared" si="45"/>
        <v>9.00</v>
      </c>
      <c r="I362" t="s">
        <v>28</v>
      </c>
      <c r="J362" s="23" t="str" cm="1">
        <f t="array" ref="J362">_xlfn.IFS(LEFT($I362,5) = "Later", TRIM(RIGHT($I362, 7)),LEFT($I362,5) = "Befor", TRIM(RIGHT($I362, 7)), TRUE, TRIM(LEFT($I362,7)))</f>
        <v>3.30pm</v>
      </c>
      <c r="K362" s="21">
        <f t="shared" si="46"/>
        <v>15.3</v>
      </c>
      <c r="L362" s="21">
        <f t="shared" si="48"/>
        <v>6.3000000000000007</v>
      </c>
      <c r="M362" s="21">
        <f t="shared" si="51"/>
        <v>31.500000000000004</v>
      </c>
      <c r="N362" t="s">
        <v>36</v>
      </c>
      <c r="O362" s="13">
        <v>1.2</v>
      </c>
      <c r="P362" s="15">
        <v>1.9307999999999998</v>
      </c>
      <c r="Q362" s="17">
        <f t="shared" si="52"/>
        <v>1.9312128</v>
      </c>
      <c r="R362" s="17">
        <f t="shared" si="53"/>
        <v>3.8624255999999999</v>
      </c>
      <c r="S362" t="s">
        <v>23</v>
      </c>
      <c r="T362" t="s">
        <v>42</v>
      </c>
      <c r="U362" t="s">
        <v>16</v>
      </c>
      <c r="V362" t="s">
        <v>43</v>
      </c>
    </row>
    <row r="363" spans="1:22" hidden="1">
      <c r="A363" t="s">
        <v>26</v>
      </c>
      <c r="B363" s="19">
        <f t="shared" si="47"/>
        <v>3</v>
      </c>
      <c r="C363" s="19">
        <f t="shared" si="49"/>
        <v>132</v>
      </c>
      <c r="D363" t="s">
        <v>9</v>
      </c>
      <c r="E363" t="s">
        <v>71</v>
      </c>
      <c r="F363" t="s">
        <v>20</v>
      </c>
      <c r="G363" s="21" t="str">
        <f t="shared" si="50"/>
        <v>10.00am</v>
      </c>
      <c r="H363" s="21" t="str">
        <f t="shared" si="45"/>
        <v>10.00</v>
      </c>
      <c r="I363" t="s">
        <v>21</v>
      </c>
      <c r="J363" s="23" t="str" cm="1">
        <f t="array" ref="J363">_xlfn.IFS(LEFT($I363,5) = "Later", TRIM(RIGHT($I363, 7)),LEFT($I363,5) = "Befor", TRIM(RIGHT($I363, 7)), TRUE, TRIM(LEFT($I363,7)))</f>
        <v>5.00pm</v>
      </c>
      <c r="K363" s="21">
        <f t="shared" si="46"/>
        <v>17</v>
      </c>
      <c r="L363" s="21">
        <f t="shared" si="48"/>
        <v>7</v>
      </c>
      <c r="M363" s="21">
        <f t="shared" si="51"/>
        <v>21</v>
      </c>
      <c r="N363" t="s">
        <v>13</v>
      </c>
      <c r="O363" s="13">
        <v>22</v>
      </c>
      <c r="P363" s="15">
        <v>35.397999999999996</v>
      </c>
      <c r="Q363" s="17">
        <f t="shared" si="52"/>
        <v>35.405568000000002</v>
      </c>
      <c r="R363" s="17">
        <f t="shared" si="53"/>
        <v>70.811136000000005</v>
      </c>
      <c r="S363" t="s">
        <v>30</v>
      </c>
      <c r="T363" t="s">
        <v>42</v>
      </c>
      <c r="U363" t="s">
        <v>16</v>
      </c>
      <c r="V363" t="s">
        <v>17</v>
      </c>
    </row>
    <row r="364" spans="1:22" hidden="1">
      <c r="A364" t="s">
        <v>32</v>
      </c>
      <c r="B364" s="19">
        <f t="shared" si="47"/>
        <v>5</v>
      </c>
      <c r="C364" s="19">
        <f t="shared" si="49"/>
        <v>220</v>
      </c>
      <c r="D364" t="s">
        <v>9</v>
      </c>
      <c r="E364" t="s">
        <v>79</v>
      </c>
      <c r="F364" t="s">
        <v>20</v>
      </c>
      <c r="G364" s="21" t="str">
        <f t="shared" si="50"/>
        <v>10.00am</v>
      </c>
      <c r="H364" s="21" t="str">
        <f t="shared" si="45"/>
        <v>10.00</v>
      </c>
      <c r="I364" t="s">
        <v>45</v>
      </c>
      <c r="J364" s="23" t="str" cm="1">
        <f t="array" ref="J364">_xlfn.IFS(LEFT($I364,5) = "Later", TRIM(RIGHT($I364, 7)),LEFT($I364,5) = "Befor", TRIM(RIGHT($I364, 7)), TRUE, TRIM(LEFT($I364,7)))</f>
        <v>6.00pm</v>
      </c>
      <c r="K364" s="21">
        <f t="shared" si="46"/>
        <v>18</v>
      </c>
      <c r="L364" s="21">
        <f t="shared" si="48"/>
        <v>8</v>
      </c>
      <c r="M364" s="21">
        <f t="shared" si="51"/>
        <v>40</v>
      </c>
      <c r="N364" t="s">
        <v>62</v>
      </c>
      <c r="O364" s="13" t="s">
        <v>8</v>
      </c>
      <c r="P364" s="15" t="s">
        <v>8</v>
      </c>
      <c r="Q364" s="17">
        <f t="shared" si="52"/>
        <v>0</v>
      </c>
      <c r="R364" s="17">
        <f t="shared" si="53"/>
        <v>0</v>
      </c>
      <c r="S364" t="s">
        <v>30</v>
      </c>
      <c r="T364" t="s">
        <v>42</v>
      </c>
      <c r="U364" t="s">
        <v>25</v>
      </c>
      <c r="V364" t="s">
        <v>43</v>
      </c>
    </row>
    <row r="365" spans="1:22" hidden="1">
      <c r="A365" t="s">
        <v>18</v>
      </c>
      <c r="B365" s="19">
        <f t="shared" si="47"/>
        <v>4</v>
      </c>
      <c r="C365" s="19">
        <f t="shared" si="49"/>
        <v>176</v>
      </c>
      <c r="D365" t="s">
        <v>9</v>
      </c>
      <c r="E365" t="s">
        <v>8</v>
      </c>
      <c r="F365" t="s">
        <v>20</v>
      </c>
      <c r="G365" s="21" t="str">
        <f t="shared" si="50"/>
        <v>10.00am</v>
      </c>
      <c r="H365" s="21" t="str">
        <f t="shared" si="45"/>
        <v>10.00</v>
      </c>
      <c r="I365" t="s">
        <v>45</v>
      </c>
      <c r="J365" s="23" t="str" cm="1">
        <f t="array" ref="J365">_xlfn.IFS(LEFT($I365,5) = "Later", TRIM(RIGHT($I365, 7)),LEFT($I365,5) = "Befor", TRIM(RIGHT($I365, 7)), TRUE, TRIM(LEFT($I365,7)))</f>
        <v>6.00pm</v>
      </c>
      <c r="K365" s="21">
        <f t="shared" si="46"/>
        <v>18</v>
      </c>
      <c r="L365" s="21">
        <f t="shared" si="48"/>
        <v>8</v>
      </c>
      <c r="M365" s="21">
        <f t="shared" si="51"/>
        <v>32</v>
      </c>
      <c r="N365" t="s">
        <v>36</v>
      </c>
      <c r="O365" s="13">
        <v>2.8</v>
      </c>
      <c r="P365" s="15">
        <v>4.5051999999999994</v>
      </c>
      <c r="Q365" s="17">
        <f t="shared" si="52"/>
        <v>4.5061631999999996</v>
      </c>
      <c r="R365" s="17">
        <f t="shared" si="53"/>
        <v>9.0123263999999992</v>
      </c>
      <c r="S365" t="s">
        <v>37</v>
      </c>
      <c r="T365" t="s">
        <v>31</v>
      </c>
      <c r="U365" t="s">
        <v>25</v>
      </c>
      <c r="V365" t="s">
        <v>43</v>
      </c>
    </row>
    <row r="366" spans="1:22" hidden="1">
      <c r="A366" t="s">
        <v>18</v>
      </c>
      <c r="B366" s="19">
        <f t="shared" si="47"/>
        <v>4</v>
      </c>
      <c r="C366" s="19">
        <f t="shared" si="49"/>
        <v>176</v>
      </c>
      <c r="D366" t="s">
        <v>9</v>
      </c>
      <c r="E366" t="s">
        <v>59</v>
      </c>
      <c r="F366" t="s">
        <v>27</v>
      </c>
      <c r="G366" s="21" t="str">
        <f t="shared" si="50"/>
        <v>8.00am</v>
      </c>
      <c r="H366" s="21" t="str">
        <f t="shared" si="45"/>
        <v>8.00</v>
      </c>
      <c r="I366" t="s">
        <v>45</v>
      </c>
      <c r="J366" s="23" t="str" cm="1">
        <f t="array" ref="J366">_xlfn.IFS(LEFT($I366,5) = "Later", TRIM(RIGHT($I366, 7)),LEFT($I366,5) = "Befor", TRIM(RIGHT($I366, 7)), TRUE, TRIM(LEFT($I366,7)))</f>
        <v>6.00pm</v>
      </c>
      <c r="K366" s="21">
        <f t="shared" si="46"/>
        <v>18</v>
      </c>
      <c r="L366" s="21">
        <f t="shared" si="48"/>
        <v>10</v>
      </c>
      <c r="M366" s="21">
        <f t="shared" si="51"/>
        <v>40</v>
      </c>
      <c r="N366" t="s">
        <v>44</v>
      </c>
      <c r="O366" s="13">
        <v>1.1000000000000001</v>
      </c>
      <c r="P366" s="15">
        <v>1.7699</v>
      </c>
      <c r="Q366" s="17">
        <f t="shared" si="52"/>
        <v>1.7702784000000003</v>
      </c>
      <c r="R366" s="17">
        <f t="shared" si="53"/>
        <v>3.5405568000000005</v>
      </c>
      <c r="S366" t="s">
        <v>23</v>
      </c>
      <c r="T366" t="s">
        <v>38</v>
      </c>
      <c r="U366" t="s">
        <v>25</v>
      </c>
      <c r="V366" t="s">
        <v>43</v>
      </c>
    </row>
    <row r="367" spans="1:22" hidden="1">
      <c r="A367" t="s">
        <v>39</v>
      </c>
      <c r="B367" s="19">
        <f t="shared" si="47"/>
        <v>2</v>
      </c>
      <c r="C367" s="19">
        <f t="shared" si="49"/>
        <v>88</v>
      </c>
      <c r="D367" t="s">
        <v>9</v>
      </c>
      <c r="E367" t="s">
        <v>90</v>
      </c>
      <c r="F367" t="s">
        <v>47</v>
      </c>
      <c r="G367" s="21" t="str">
        <f t="shared" si="50"/>
        <v>10.00am</v>
      </c>
      <c r="H367" s="21" t="str">
        <f t="shared" ref="H367:H430" si="54">IFERROR((LEFT(G367, SEARCH("a", G367)-1)),0)</f>
        <v>10.00</v>
      </c>
      <c r="I367" t="s">
        <v>33</v>
      </c>
      <c r="J367" s="23" t="str" cm="1">
        <f t="array" ref="J367">_xlfn.IFS(LEFT($I367,5) = "Later", TRIM(RIGHT($I367, 7)),LEFT($I367,5) = "Befor", TRIM(RIGHT($I367, 7)), TRUE, TRIM(LEFT($I367,7)))</f>
        <v>7.00pm</v>
      </c>
      <c r="K367" s="21">
        <f t="shared" ref="K367:K430" si="55">IFERROR((LEFT(J367, SEARCH("p", J367)-1)+12),0)</f>
        <v>19</v>
      </c>
      <c r="L367" s="21">
        <f t="shared" si="48"/>
        <v>9</v>
      </c>
      <c r="M367" s="21">
        <f t="shared" si="51"/>
        <v>18</v>
      </c>
      <c r="N367" t="s">
        <v>13</v>
      </c>
      <c r="O367" s="13">
        <v>1.8</v>
      </c>
      <c r="P367" s="15">
        <v>2.8961999999999999</v>
      </c>
      <c r="Q367" s="17">
        <f t="shared" si="52"/>
        <v>2.8968192000000004</v>
      </c>
      <c r="R367" s="17">
        <f t="shared" si="53"/>
        <v>5.7936384000000007</v>
      </c>
      <c r="S367" t="s">
        <v>23</v>
      </c>
      <c r="T367" t="s">
        <v>24</v>
      </c>
      <c r="U367" t="s">
        <v>16</v>
      </c>
      <c r="V367" t="s">
        <v>17</v>
      </c>
    </row>
    <row r="368" spans="1:22" hidden="1">
      <c r="A368" t="s">
        <v>39</v>
      </c>
      <c r="B368" s="19">
        <f t="shared" si="47"/>
        <v>2</v>
      </c>
      <c r="C368" s="19">
        <f t="shared" si="49"/>
        <v>88</v>
      </c>
      <c r="D368" t="s">
        <v>9</v>
      </c>
      <c r="E368" t="s">
        <v>90</v>
      </c>
      <c r="F368" t="s">
        <v>47</v>
      </c>
      <c r="G368" s="21" t="str">
        <f t="shared" si="50"/>
        <v>10.00am</v>
      </c>
      <c r="H368" s="21" t="str">
        <f t="shared" si="54"/>
        <v>10.00</v>
      </c>
      <c r="I368" t="s">
        <v>33</v>
      </c>
      <c r="J368" s="23" t="str" cm="1">
        <f t="array" ref="J368">_xlfn.IFS(LEFT($I368,5) = "Later", TRIM(RIGHT($I368, 7)),LEFT($I368,5) = "Befor", TRIM(RIGHT($I368, 7)), TRUE, TRIM(LEFT($I368,7)))</f>
        <v>7.00pm</v>
      </c>
      <c r="K368" s="21">
        <f t="shared" si="55"/>
        <v>19</v>
      </c>
      <c r="L368" s="21">
        <f t="shared" si="48"/>
        <v>9</v>
      </c>
      <c r="M368" s="21">
        <f t="shared" si="51"/>
        <v>18</v>
      </c>
      <c r="N368" t="s">
        <v>22</v>
      </c>
      <c r="O368" s="13">
        <v>1.7</v>
      </c>
      <c r="P368" s="15">
        <v>2.7353000000000001</v>
      </c>
      <c r="Q368" s="17">
        <f t="shared" si="52"/>
        <v>2.7358848</v>
      </c>
      <c r="R368" s="17">
        <f t="shared" si="53"/>
        <v>5.4717696</v>
      </c>
      <c r="S368" t="s">
        <v>23</v>
      </c>
      <c r="T368" t="s">
        <v>24</v>
      </c>
      <c r="U368" t="s">
        <v>16</v>
      </c>
      <c r="V368" t="s">
        <v>17</v>
      </c>
    </row>
    <row r="369" spans="1:22" hidden="1">
      <c r="A369" t="s">
        <v>32</v>
      </c>
      <c r="B369" s="19">
        <f t="shared" si="47"/>
        <v>5</v>
      </c>
      <c r="C369" s="19">
        <f t="shared" si="49"/>
        <v>220</v>
      </c>
      <c r="D369" t="s">
        <v>9</v>
      </c>
      <c r="E369" t="s">
        <v>61</v>
      </c>
      <c r="F369" t="s">
        <v>20</v>
      </c>
      <c r="G369" s="21" t="str">
        <f t="shared" si="50"/>
        <v>10.00am</v>
      </c>
      <c r="H369" s="21" t="str">
        <f t="shared" si="54"/>
        <v>10.00</v>
      </c>
      <c r="I369" t="s">
        <v>12</v>
      </c>
      <c r="J369" s="23" t="str" cm="1">
        <f t="array" ref="J369">_xlfn.IFS(LEFT($I369,5) = "Later", TRIM(RIGHT($I369, 7)),LEFT($I369,5) = "Befor", TRIM(RIGHT($I369, 7)), TRUE, TRIM(LEFT($I369,7)))</f>
        <v>4.30pm</v>
      </c>
      <c r="K369" s="21">
        <f t="shared" si="55"/>
        <v>16.3</v>
      </c>
      <c r="L369" s="21">
        <f t="shared" si="48"/>
        <v>6.3000000000000007</v>
      </c>
      <c r="M369" s="21">
        <f t="shared" si="51"/>
        <v>31.500000000000004</v>
      </c>
      <c r="N369" t="s">
        <v>36</v>
      </c>
      <c r="O369" s="13">
        <v>4.5</v>
      </c>
      <c r="P369" s="15">
        <v>7.2404999999999999</v>
      </c>
      <c r="Q369" s="17">
        <f t="shared" si="52"/>
        <v>7.2420480000000005</v>
      </c>
      <c r="R369" s="17">
        <f t="shared" si="53"/>
        <v>14.484096000000001</v>
      </c>
      <c r="S369" t="s">
        <v>37</v>
      </c>
      <c r="T369" t="s">
        <v>15</v>
      </c>
      <c r="U369" t="s">
        <v>25</v>
      </c>
      <c r="V369" t="s">
        <v>17</v>
      </c>
    </row>
    <row r="370" spans="1:22" hidden="1">
      <c r="A370" t="s">
        <v>39</v>
      </c>
      <c r="B370" s="19">
        <f t="shared" si="47"/>
        <v>2</v>
      </c>
      <c r="C370" s="19">
        <f t="shared" si="49"/>
        <v>88</v>
      </c>
      <c r="D370" t="s">
        <v>9</v>
      </c>
      <c r="E370" t="s">
        <v>10</v>
      </c>
      <c r="F370" t="s">
        <v>27</v>
      </c>
      <c r="G370" s="21" t="str">
        <f t="shared" si="50"/>
        <v>8.00am</v>
      </c>
      <c r="H370" s="21" t="str">
        <f t="shared" si="54"/>
        <v>8.00</v>
      </c>
      <c r="I370" t="s">
        <v>12</v>
      </c>
      <c r="J370" s="23" t="str" cm="1">
        <f t="array" ref="J370">_xlfn.IFS(LEFT($I370,5) = "Later", TRIM(RIGHT($I370, 7)),LEFT($I370,5) = "Befor", TRIM(RIGHT($I370, 7)), TRUE, TRIM(LEFT($I370,7)))</f>
        <v>4.30pm</v>
      </c>
      <c r="K370" s="21">
        <f t="shared" si="55"/>
        <v>16.3</v>
      </c>
      <c r="L370" s="21">
        <f t="shared" si="48"/>
        <v>8.3000000000000007</v>
      </c>
      <c r="M370" s="21">
        <f t="shared" si="51"/>
        <v>16.600000000000001</v>
      </c>
      <c r="N370" t="s">
        <v>36</v>
      </c>
      <c r="O370" s="13">
        <v>1</v>
      </c>
      <c r="P370" s="15">
        <v>1.609</v>
      </c>
      <c r="Q370" s="17">
        <f t="shared" si="52"/>
        <v>1.6093440000000001</v>
      </c>
      <c r="R370" s="17">
        <f t="shared" si="53"/>
        <v>3.2186880000000002</v>
      </c>
      <c r="S370" t="s">
        <v>23</v>
      </c>
      <c r="T370" t="s">
        <v>42</v>
      </c>
      <c r="U370" t="s">
        <v>25</v>
      </c>
      <c r="V370" t="s">
        <v>17</v>
      </c>
    </row>
    <row r="371" spans="1:22" hidden="1">
      <c r="A371" t="s">
        <v>32</v>
      </c>
      <c r="B371" s="19">
        <f t="shared" si="47"/>
        <v>5</v>
      </c>
      <c r="C371" s="19">
        <f t="shared" si="49"/>
        <v>220</v>
      </c>
      <c r="D371" t="s">
        <v>9</v>
      </c>
      <c r="E371" t="s">
        <v>69</v>
      </c>
      <c r="F371" t="s">
        <v>20</v>
      </c>
      <c r="G371" s="21" t="str">
        <f t="shared" si="50"/>
        <v>10.00am</v>
      </c>
      <c r="H371" s="21" t="str">
        <f t="shared" si="54"/>
        <v>10.00</v>
      </c>
      <c r="I371" t="s">
        <v>45</v>
      </c>
      <c r="J371" s="23" t="str" cm="1">
        <f t="array" ref="J371">_xlfn.IFS(LEFT($I371,5) = "Later", TRIM(RIGHT($I371, 7)),LEFT($I371,5) = "Befor", TRIM(RIGHT($I371, 7)), TRUE, TRIM(LEFT($I371,7)))</f>
        <v>6.00pm</v>
      </c>
      <c r="K371" s="21">
        <f t="shared" si="55"/>
        <v>18</v>
      </c>
      <c r="L371" s="21">
        <f t="shared" si="48"/>
        <v>8</v>
      </c>
      <c r="M371" s="21">
        <f t="shared" si="51"/>
        <v>40</v>
      </c>
      <c r="N371" t="s">
        <v>44</v>
      </c>
      <c r="O371" s="13">
        <v>6</v>
      </c>
      <c r="P371" s="15">
        <v>9.6539999999999999</v>
      </c>
      <c r="Q371" s="17">
        <f t="shared" si="52"/>
        <v>9.6560640000000006</v>
      </c>
      <c r="R371" s="17">
        <f t="shared" si="53"/>
        <v>19.312128000000001</v>
      </c>
      <c r="S371" t="s">
        <v>37</v>
      </c>
      <c r="T371" t="s">
        <v>42</v>
      </c>
      <c r="U371" t="s">
        <v>25</v>
      </c>
      <c r="V371" t="s">
        <v>17</v>
      </c>
    </row>
    <row r="372" spans="1:22" hidden="1">
      <c r="A372" t="s">
        <v>32</v>
      </c>
      <c r="B372" s="19">
        <f t="shared" si="47"/>
        <v>5</v>
      </c>
      <c r="C372" s="19">
        <f t="shared" si="49"/>
        <v>220</v>
      </c>
      <c r="D372" t="s">
        <v>9</v>
      </c>
      <c r="E372" t="s">
        <v>50</v>
      </c>
      <c r="F372" t="s">
        <v>20</v>
      </c>
      <c r="G372" s="21" t="str">
        <f t="shared" si="50"/>
        <v>10.00am</v>
      </c>
      <c r="H372" s="21" t="str">
        <f t="shared" si="54"/>
        <v>10.00</v>
      </c>
      <c r="I372" t="s">
        <v>45</v>
      </c>
      <c r="J372" s="23" t="str" cm="1">
        <f t="array" ref="J372">_xlfn.IFS(LEFT($I372,5) = "Later", TRIM(RIGHT($I372, 7)),LEFT($I372,5) = "Befor", TRIM(RIGHT($I372, 7)), TRUE, TRIM(LEFT($I372,7)))</f>
        <v>6.00pm</v>
      </c>
      <c r="K372" s="21">
        <f t="shared" si="55"/>
        <v>18</v>
      </c>
      <c r="L372" s="21">
        <f t="shared" si="48"/>
        <v>8</v>
      </c>
      <c r="M372" s="21">
        <f t="shared" si="51"/>
        <v>40</v>
      </c>
      <c r="N372" t="s">
        <v>36</v>
      </c>
      <c r="O372" s="13">
        <v>2.8</v>
      </c>
      <c r="P372" s="15">
        <v>4.5051999999999994</v>
      </c>
      <c r="Q372" s="17">
        <f t="shared" si="52"/>
        <v>4.5061631999999996</v>
      </c>
      <c r="R372" s="17">
        <f t="shared" si="53"/>
        <v>9.0123263999999992</v>
      </c>
      <c r="S372" t="s">
        <v>14</v>
      </c>
      <c r="T372" t="s">
        <v>42</v>
      </c>
      <c r="U372" t="s">
        <v>25</v>
      </c>
      <c r="V372" t="s">
        <v>43</v>
      </c>
    </row>
    <row r="373" spans="1:22" hidden="1">
      <c r="A373" t="s">
        <v>26</v>
      </c>
      <c r="B373" s="19">
        <f t="shared" si="47"/>
        <v>3</v>
      </c>
      <c r="C373" s="19">
        <f t="shared" si="49"/>
        <v>132</v>
      </c>
      <c r="D373" t="s">
        <v>9</v>
      </c>
      <c r="E373" t="s">
        <v>79</v>
      </c>
      <c r="F373" t="s">
        <v>11</v>
      </c>
      <c r="G373" s="21" t="str">
        <f t="shared" si="50"/>
        <v>9.00am</v>
      </c>
      <c r="H373" s="21" t="str">
        <f t="shared" si="54"/>
        <v>9.00</v>
      </c>
      <c r="I373" t="s">
        <v>64</v>
      </c>
      <c r="J373" s="23" t="str" cm="1">
        <f t="array" ref="J373">_xlfn.IFS(LEFT($I373,5) = "Later", TRIM(RIGHT($I373, 7)),LEFT($I373,5) = "Befor", TRIM(RIGHT($I373, 7)), TRUE, TRIM(LEFT($I373,7)))</f>
        <v>3.30pm</v>
      </c>
      <c r="K373" s="21">
        <f t="shared" si="55"/>
        <v>15.3</v>
      </c>
      <c r="L373" s="21">
        <f t="shared" si="48"/>
        <v>6.3000000000000007</v>
      </c>
      <c r="M373" s="21">
        <f t="shared" si="51"/>
        <v>18.900000000000002</v>
      </c>
      <c r="N373" t="s">
        <v>22</v>
      </c>
      <c r="O373" s="13">
        <v>7</v>
      </c>
      <c r="P373" s="15">
        <v>11.263</v>
      </c>
      <c r="Q373" s="17">
        <f t="shared" si="52"/>
        <v>11.265408000000001</v>
      </c>
      <c r="R373" s="17">
        <f t="shared" si="53"/>
        <v>22.530816000000002</v>
      </c>
      <c r="S373" t="s">
        <v>52</v>
      </c>
      <c r="T373" t="s">
        <v>38</v>
      </c>
      <c r="U373" t="s">
        <v>25</v>
      </c>
      <c r="V373" t="s">
        <v>43</v>
      </c>
    </row>
    <row r="374" spans="1:22">
      <c r="A374" t="s">
        <v>7</v>
      </c>
      <c r="B374" s="19">
        <f t="shared" si="47"/>
        <v>1</v>
      </c>
      <c r="C374" s="19">
        <f t="shared" si="49"/>
        <v>44</v>
      </c>
      <c r="D374" t="s">
        <v>9</v>
      </c>
      <c r="E374" t="s">
        <v>48</v>
      </c>
      <c r="F374" t="s">
        <v>27</v>
      </c>
      <c r="G374" s="21" t="str">
        <f t="shared" si="50"/>
        <v>8.00am</v>
      </c>
      <c r="H374" s="21" t="str">
        <f t="shared" si="54"/>
        <v>8.00</v>
      </c>
      <c r="I374" t="s">
        <v>35</v>
      </c>
      <c r="J374" s="23" t="str" cm="1">
        <f t="array" ref="J374">_xlfn.IFS(LEFT($I374,5) = "Later", TRIM(RIGHT($I374, 7)),LEFT($I374,5) = "Befor", TRIM(RIGHT($I374, 7)), TRUE, TRIM(LEFT($I374,7)))</f>
        <v>5.30pm</v>
      </c>
      <c r="K374" s="21">
        <f t="shared" si="55"/>
        <v>17.3</v>
      </c>
      <c r="L374" s="21">
        <f t="shared" si="48"/>
        <v>9.3000000000000007</v>
      </c>
      <c r="M374" s="21">
        <f t="shared" si="51"/>
        <v>9.3000000000000007</v>
      </c>
      <c r="N374" t="s">
        <v>66</v>
      </c>
      <c r="O374" s="13">
        <v>50</v>
      </c>
      <c r="P374" s="15">
        <v>80.45</v>
      </c>
      <c r="Q374" s="17">
        <f t="shared" si="52"/>
        <v>80.467200000000005</v>
      </c>
      <c r="R374" s="17">
        <f t="shared" si="53"/>
        <v>160.93440000000001</v>
      </c>
      <c r="S374" t="s">
        <v>37</v>
      </c>
      <c r="T374" t="s">
        <v>38</v>
      </c>
      <c r="U374" t="s">
        <v>16</v>
      </c>
      <c r="V374" t="s">
        <v>17</v>
      </c>
    </row>
    <row r="375" spans="1:22" hidden="1">
      <c r="A375" t="s">
        <v>39</v>
      </c>
      <c r="B375" s="19">
        <f t="shared" si="47"/>
        <v>2</v>
      </c>
      <c r="C375" s="19">
        <f t="shared" si="49"/>
        <v>88</v>
      </c>
      <c r="D375" t="s">
        <v>9</v>
      </c>
      <c r="E375" t="s">
        <v>48</v>
      </c>
      <c r="F375" t="s">
        <v>11</v>
      </c>
      <c r="G375" s="21" t="str">
        <f t="shared" si="50"/>
        <v>9.00am</v>
      </c>
      <c r="H375" s="21" t="str">
        <f t="shared" si="54"/>
        <v>9.00</v>
      </c>
      <c r="I375" t="s">
        <v>35</v>
      </c>
      <c r="J375" s="23" t="str" cm="1">
        <f t="array" ref="J375">_xlfn.IFS(LEFT($I375,5) = "Later", TRIM(RIGHT($I375, 7)),LEFT($I375,5) = "Befor", TRIM(RIGHT($I375, 7)), TRUE, TRIM(LEFT($I375,7)))</f>
        <v>5.30pm</v>
      </c>
      <c r="K375" s="21">
        <f t="shared" si="55"/>
        <v>17.3</v>
      </c>
      <c r="L375" s="21">
        <f t="shared" si="48"/>
        <v>8.3000000000000007</v>
      </c>
      <c r="M375" s="21">
        <f t="shared" si="51"/>
        <v>16.600000000000001</v>
      </c>
      <c r="N375" t="s">
        <v>22</v>
      </c>
      <c r="O375" s="13">
        <v>1.8</v>
      </c>
      <c r="P375" s="15">
        <v>2.8961999999999999</v>
      </c>
      <c r="Q375" s="17">
        <f t="shared" si="52"/>
        <v>2.8968192000000004</v>
      </c>
      <c r="R375" s="17">
        <f t="shared" si="53"/>
        <v>5.7936384000000007</v>
      </c>
      <c r="S375" t="s">
        <v>49</v>
      </c>
      <c r="T375" t="s">
        <v>15</v>
      </c>
      <c r="U375" t="s">
        <v>25</v>
      </c>
      <c r="V375" t="s">
        <v>17</v>
      </c>
    </row>
    <row r="376" spans="1:22" hidden="1">
      <c r="A376" t="s">
        <v>32</v>
      </c>
      <c r="B376" s="19">
        <f t="shared" si="47"/>
        <v>5</v>
      </c>
      <c r="C376" s="19">
        <f t="shared" si="49"/>
        <v>220</v>
      </c>
      <c r="D376" t="s">
        <v>51</v>
      </c>
      <c r="E376" t="s">
        <v>8</v>
      </c>
      <c r="F376" t="s">
        <v>41</v>
      </c>
      <c r="G376" s="21" t="str">
        <f t="shared" si="50"/>
        <v>8.30am</v>
      </c>
      <c r="H376" s="21" t="str">
        <f t="shared" si="54"/>
        <v>8.30</v>
      </c>
      <c r="I376" t="s">
        <v>45</v>
      </c>
      <c r="J376" s="23" t="str" cm="1">
        <f t="array" ref="J376">_xlfn.IFS(LEFT($I376,5) = "Later", TRIM(RIGHT($I376, 7)),LEFT($I376,5) = "Befor", TRIM(RIGHT($I376, 7)), TRUE, TRIM(LEFT($I376,7)))</f>
        <v>6.00pm</v>
      </c>
      <c r="K376" s="21">
        <f t="shared" si="55"/>
        <v>18</v>
      </c>
      <c r="L376" s="21">
        <f t="shared" si="48"/>
        <v>9.6999999999999993</v>
      </c>
      <c r="M376" s="21">
        <f t="shared" si="51"/>
        <v>48.5</v>
      </c>
      <c r="N376" t="s">
        <v>13</v>
      </c>
      <c r="O376" s="13">
        <v>10</v>
      </c>
      <c r="P376" s="15">
        <v>16.09</v>
      </c>
      <c r="Q376" s="17">
        <f t="shared" si="52"/>
        <v>16.093440000000001</v>
      </c>
      <c r="R376" s="17">
        <f t="shared" si="53"/>
        <v>32.186880000000002</v>
      </c>
      <c r="S376" t="s">
        <v>30</v>
      </c>
      <c r="T376" t="s">
        <v>31</v>
      </c>
      <c r="U376" t="s">
        <v>25</v>
      </c>
      <c r="V376" t="s">
        <v>43</v>
      </c>
    </row>
    <row r="377" spans="1:22" hidden="1">
      <c r="A377" t="s">
        <v>32</v>
      </c>
      <c r="B377" s="19">
        <f t="shared" si="47"/>
        <v>5</v>
      </c>
      <c r="C377" s="19">
        <f t="shared" si="49"/>
        <v>220</v>
      </c>
      <c r="D377" t="s">
        <v>9</v>
      </c>
      <c r="E377" t="s">
        <v>67</v>
      </c>
      <c r="F377" t="s">
        <v>20</v>
      </c>
      <c r="G377" s="21" t="str">
        <f t="shared" si="50"/>
        <v>10.00am</v>
      </c>
      <c r="H377" s="21" t="str">
        <f t="shared" si="54"/>
        <v>10.00</v>
      </c>
      <c r="I377" t="s">
        <v>45</v>
      </c>
      <c r="J377" s="23" t="str" cm="1">
        <f t="array" ref="J377">_xlfn.IFS(LEFT($I377,5) = "Later", TRIM(RIGHT($I377, 7)),LEFT($I377,5) = "Befor", TRIM(RIGHT($I377, 7)), TRUE, TRIM(LEFT($I377,7)))</f>
        <v>6.00pm</v>
      </c>
      <c r="K377" s="21">
        <f t="shared" si="55"/>
        <v>18</v>
      </c>
      <c r="L377" s="21">
        <f t="shared" si="48"/>
        <v>8</v>
      </c>
      <c r="M377" s="21">
        <f t="shared" si="51"/>
        <v>40</v>
      </c>
      <c r="N377" t="s">
        <v>44</v>
      </c>
      <c r="O377" s="13">
        <v>2.7</v>
      </c>
      <c r="P377" s="15">
        <v>4.3443000000000005</v>
      </c>
      <c r="Q377" s="17">
        <f t="shared" si="52"/>
        <v>4.345228800000001</v>
      </c>
      <c r="R377" s="17">
        <f t="shared" si="53"/>
        <v>8.690457600000002</v>
      </c>
      <c r="S377" t="s">
        <v>14</v>
      </c>
      <c r="T377" t="s">
        <v>31</v>
      </c>
      <c r="U377" t="s">
        <v>25</v>
      </c>
      <c r="V377" t="s">
        <v>43</v>
      </c>
    </row>
    <row r="378" spans="1:22">
      <c r="A378" t="s">
        <v>7</v>
      </c>
      <c r="B378" s="19">
        <f t="shared" si="47"/>
        <v>1</v>
      </c>
      <c r="C378" s="19">
        <f t="shared" si="49"/>
        <v>44</v>
      </c>
      <c r="D378" t="s">
        <v>51</v>
      </c>
      <c r="E378" t="s">
        <v>8</v>
      </c>
      <c r="F378" t="s">
        <v>27</v>
      </c>
      <c r="G378" s="21" t="str">
        <f t="shared" si="50"/>
        <v>8.00am</v>
      </c>
      <c r="H378" s="21" t="str">
        <f t="shared" si="54"/>
        <v>8.00</v>
      </c>
      <c r="I378" t="s">
        <v>45</v>
      </c>
      <c r="J378" s="23" t="str" cm="1">
        <f t="array" ref="J378">_xlfn.IFS(LEFT($I378,5) = "Later", TRIM(RIGHT($I378, 7)),LEFT($I378,5) = "Befor", TRIM(RIGHT($I378, 7)), TRUE, TRIM(LEFT($I378,7)))</f>
        <v>6.00pm</v>
      </c>
      <c r="K378" s="21">
        <f t="shared" si="55"/>
        <v>18</v>
      </c>
      <c r="L378" s="21">
        <f t="shared" si="48"/>
        <v>10</v>
      </c>
      <c r="M378" s="21">
        <f t="shared" si="51"/>
        <v>10</v>
      </c>
      <c r="N378" t="s">
        <v>66</v>
      </c>
      <c r="O378" s="13">
        <v>45</v>
      </c>
      <c r="P378" s="15">
        <v>72.405000000000001</v>
      </c>
      <c r="Q378" s="17">
        <f t="shared" si="52"/>
        <v>72.420479999999998</v>
      </c>
      <c r="R378" s="17">
        <f t="shared" si="53"/>
        <v>144.84096</v>
      </c>
      <c r="S378" t="s">
        <v>37</v>
      </c>
      <c r="T378" t="s">
        <v>15</v>
      </c>
      <c r="U378" t="s">
        <v>25</v>
      </c>
      <c r="V378" t="s">
        <v>43</v>
      </c>
    </row>
    <row r="379" spans="1:22" hidden="1">
      <c r="A379" t="s">
        <v>18</v>
      </c>
      <c r="B379" s="19">
        <f t="shared" si="47"/>
        <v>4</v>
      </c>
      <c r="C379" s="19">
        <f t="shared" si="49"/>
        <v>176</v>
      </c>
      <c r="D379" t="s">
        <v>9</v>
      </c>
      <c r="E379" t="s">
        <v>40</v>
      </c>
      <c r="F379" t="s">
        <v>20</v>
      </c>
      <c r="G379" s="21" t="str">
        <f t="shared" si="50"/>
        <v>10.00am</v>
      </c>
      <c r="H379" s="21" t="str">
        <f t="shared" si="54"/>
        <v>10.00</v>
      </c>
      <c r="I379" t="s">
        <v>45</v>
      </c>
      <c r="J379" s="23" t="str" cm="1">
        <f t="array" ref="J379">_xlfn.IFS(LEFT($I379,5) = "Later", TRIM(RIGHT($I379, 7)),LEFT($I379,5) = "Befor", TRIM(RIGHT($I379, 7)), TRUE, TRIM(LEFT($I379,7)))</f>
        <v>6.00pm</v>
      </c>
      <c r="K379" s="21">
        <f t="shared" si="55"/>
        <v>18</v>
      </c>
      <c r="L379" s="21">
        <f t="shared" si="48"/>
        <v>8</v>
      </c>
      <c r="M379" s="21">
        <f t="shared" si="51"/>
        <v>32</v>
      </c>
      <c r="N379" t="s">
        <v>36</v>
      </c>
      <c r="O379" s="13">
        <v>1</v>
      </c>
      <c r="P379" s="15">
        <v>1.609</v>
      </c>
      <c r="Q379" s="17">
        <f t="shared" si="52"/>
        <v>1.6093440000000001</v>
      </c>
      <c r="R379" s="17">
        <f t="shared" si="53"/>
        <v>3.2186880000000002</v>
      </c>
      <c r="S379" t="s">
        <v>23</v>
      </c>
      <c r="T379" t="s">
        <v>15</v>
      </c>
      <c r="U379" t="s">
        <v>25</v>
      </c>
      <c r="V379" t="s">
        <v>43</v>
      </c>
    </row>
    <row r="380" spans="1:22">
      <c r="A380" t="s">
        <v>7</v>
      </c>
      <c r="B380" s="19">
        <f t="shared" si="47"/>
        <v>1</v>
      </c>
      <c r="C380" s="19">
        <f t="shared" si="49"/>
        <v>44</v>
      </c>
      <c r="D380" t="s">
        <v>9</v>
      </c>
      <c r="E380" t="s">
        <v>86</v>
      </c>
      <c r="F380" t="s">
        <v>20</v>
      </c>
      <c r="G380" s="21" t="str">
        <f t="shared" si="50"/>
        <v>10.00am</v>
      </c>
      <c r="H380" s="21" t="str">
        <f t="shared" si="54"/>
        <v>10.00</v>
      </c>
      <c r="I380" t="s">
        <v>64</v>
      </c>
      <c r="J380" s="23" t="str" cm="1">
        <f t="array" ref="J380">_xlfn.IFS(LEFT($I380,5) = "Later", TRIM(RIGHT($I380, 7)),LEFT($I380,5) = "Befor", TRIM(RIGHT($I380, 7)), TRUE, TRIM(LEFT($I380,7)))</f>
        <v>3.30pm</v>
      </c>
      <c r="K380" s="21">
        <f t="shared" si="55"/>
        <v>15.3</v>
      </c>
      <c r="L380" s="21">
        <f t="shared" si="48"/>
        <v>5.3000000000000007</v>
      </c>
      <c r="M380" s="21">
        <f t="shared" si="51"/>
        <v>5.3000000000000007</v>
      </c>
      <c r="N380" t="s">
        <v>66</v>
      </c>
      <c r="O380" s="13">
        <v>25</v>
      </c>
      <c r="P380" s="15">
        <v>40.225000000000001</v>
      </c>
      <c r="Q380" s="17">
        <f t="shared" si="52"/>
        <v>40.233600000000003</v>
      </c>
      <c r="R380" s="17">
        <f t="shared" si="53"/>
        <v>80.467200000000005</v>
      </c>
      <c r="S380" t="s">
        <v>52</v>
      </c>
      <c r="T380" t="s">
        <v>53</v>
      </c>
      <c r="U380" t="s">
        <v>16</v>
      </c>
      <c r="V380" t="s">
        <v>43</v>
      </c>
    </row>
    <row r="381" spans="1:22" hidden="1">
      <c r="A381" t="s">
        <v>7</v>
      </c>
      <c r="B381" s="19">
        <f t="shared" si="47"/>
        <v>1</v>
      </c>
      <c r="C381" s="19">
        <f t="shared" si="49"/>
        <v>44</v>
      </c>
      <c r="D381" t="s">
        <v>9</v>
      </c>
      <c r="E381" t="s">
        <v>8</v>
      </c>
      <c r="F381" t="s">
        <v>47</v>
      </c>
      <c r="G381" s="21" t="str">
        <f t="shared" si="50"/>
        <v>10.00am</v>
      </c>
      <c r="H381" s="21" t="str">
        <f t="shared" si="54"/>
        <v>10.00</v>
      </c>
      <c r="I381" t="s">
        <v>64</v>
      </c>
      <c r="J381" s="23" t="str" cm="1">
        <f t="array" ref="J381">_xlfn.IFS(LEFT($I381,5) = "Later", TRIM(RIGHT($I381, 7)),LEFT($I381,5) = "Befor", TRIM(RIGHT($I381, 7)), TRUE, TRIM(LEFT($I381,7)))</f>
        <v>3.30pm</v>
      </c>
      <c r="K381" s="21">
        <f t="shared" si="55"/>
        <v>15.3</v>
      </c>
      <c r="L381" s="21">
        <f t="shared" si="48"/>
        <v>5.3000000000000007</v>
      </c>
      <c r="M381" s="21">
        <f t="shared" si="51"/>
        <v>5.3000000000000007</v>
      </c>
      <c r="N381" t="s">
        <v>22</v>
      </c>
      <c r="O381" s="13">
        <v>1.5</v>
      </c>
      <c r="P381" s="15">
        <v>2.4135</v>
      </c>
      <c r="Q381" s="17">
        <f t="shared" si="52"/>
        <v>2.4140160000000002</v>
      </c>
      <c r="R381" s="17">
        <f t="shared" si="53"/>
        <v>4.8280320000000003</v>
      </c>
      <c r="S381" t="s">
        <v>23</v>
      </c>
      <c r="T381" t="s">
        <v>15</v>
      </c>
      <c r="U381" t="s">
        <v>25</v>
      </c>
      <c r="V381" t="s">
        <v>43</v>
      </c>
    </row>
    <row r="382" spans="1:22" hidden="1">
      <c r="A382" t="s">
        <v>26</v>
      </c>
      <c r="B382" s="19">
        <f t="shared" si="47"/>
        <v>3</v>
      </c>
      <c r="C382" s="19">
        <f t="shared" si="49"/>
        <v>132</v>
      </c>
      <c r="D382" t="s">
        <v>9</v>
      </c>
      <c r="E382" t="s">
        <v>59</v>
      </c>
      <c r="F382" t="s">
        <v>47</v>
      </c>
      <c r="G382" s="21" t="str">
        <f t="shared" si="50"/>
        <v>10.00am</v>
      </c>
      <c r="H382" s="21" t="str">
        <f t="shared" si="54"/>
        <v>10.00</v>
      </c>
      <c r="I382" t="s">
        <v>12</v>
      </c>
      <c r="J382" s="23" t="str" cm="1">
        <f t="array" ref="J382">_xlfn.IFS(LEFT($I382,5) = "Later", TRIM(RIGHT($I382, 7)),LEFT($I382,5) = "Befor", TRIM(RIGHT($I382, 7)), TRUE, TRIM(LEFT($I382,7)))</f>
        <v>4.30pm</v>
      </c>
      <c r="K382" s="21">
        <f t="shared" si="55"/>
        <v>16.3</v>
      </c>
      <c r="L382" s="21">
        <f t="shared" si="48"/>
        <v>6.3000000000000007</v>
      </c>
      <c r="M382" s="21">
        <f t="shared" si="51"/>
        <v>18.900000000000002</v>
      </c>
      <c r="N382" t="s">
        <v>36</v>
      </c>
      <c r="O382" s="13">
        <v>2</v>
      </c>
      <c r="P382" s="15">
        <v>3.218</v>
      </c>
      <c r="Q382" s="17">
        <f t="shared" si="52"/>
        <v>3.2186880000000002</v>
      </c>
      <c r="R382" s="17">
        <f t="shared" si="53"/>
        <v>6.4373760000000004</v>
      </c>
      <c r="S382" t="s">
        <v>23</v>
      </c>
      <c r="T382" t="s">
        <v>15</v>
      </c>
      <c r="U382" t="s">
        <v>25</v>
      </c>
      <c r="V382" t="s">
        <v>43</v>
      </c>
    </row>
    <row r="383" spans="1:22" hidden="1">
      <c r="A383" t="s">
        <v>39</v>
      </c>
      <c r="B383" s="19">
        <f t="shared" si="47"/>
        <v>2</v>
      </c>
      <c r="C383" s="19">
        <f t="shared" si="49"/>
        <v>88</v>
      </c>
      <c r="D383" t="s">
        <v>9</v>
      </c>
      <c r="E383" t="s">
        <v>93</v>
      </c>
      <c r="F383" t="s">
        <v>20</v>
      </c>
      <c r="G383" s="21" t="str">
        <f t="shared" si="50"/>
        <v>10.00am</v>
      </c>
      <c r="H383" s="21" t="str">
        <f t="shared" si="54"/>
        <v>10.00</v>
      </c>
      <c r="I383" t="s">
        <v>21</v>
      </c>
      <c r="J383" s="23" t="str" cm="1">
        <f t="array" ref="J383">_xlfn.IFS(LEFT($I383,5) = "Later", TRIM(RIGHT($I383, 7)),LEFT($I383,5) = "Befor", TRIM(RIGHT($I383, 7)), TRUE, TRIM(LEFT($I383,7)))</f>
        <v>5.00pm</v>
      </c>
      <c r="K383" s="21">
        <f t="shared" si="55"/>
        <v>17</v>
      </c>
      <c r="L383" s="21">
        <f t="shared" si="48"/>
        <v>7</v>
      </c>
      <c r="M383" s="21">
        <f t="shared" si="51"/>
        <v>14</v>
      </c>
      <c r="N383" t="s">
        <v>22</v>
      </c>
      <c r="O383" s="13">
        <v>13</v>
      </c>
      <c r="P383" s="15">
        <v>20.917000000000002</v>
      </c>
      <c r="Q383" s="17">
        <f t="shared" si="52"/>
        <v>20.921472000000001</v>
      </c>
      <c r="R383" s="17">
        <f t="shared" si="53"/>
        <v>41.842944000000003</v>
      </c>
      <c r="S383" t="s">
        <v>30</v>
      </c>
      <c r="T383" t="s">
        <v>38</v>
      </c>
      <c r="U383" t="s">
        <v>25</v>
      </c>
      <c r="V383" t="s">
        <v>17</v>
      </c>
    </row>
    <row r="384" spans="1:22" hidden="1">
      <c r="A384" t="s">
        <v>32</v>
      </c>
      <c r="B384" s="19">
        <f t="shared" si="47"/>
        <v>5</v>
      </c>
      <c r="C384" s="19">
        <f t="shared" si="49"/>
        <v>220</v>
      </c>
      <c r="D384" t="s">
        <v>9</v>
      </c>
      <c r="E384" t="s">
        <v>61</v>
      </c>
      <c r="F384" t="s">
        <v>11</v>
      </c>
      <c r="G384" s="21" t="str">
        <f t="shared" si="50"/>
        <v>9.00am</v>
      </c>
      <c r="H384" s="21" t="str">
        <f t="shared" si="54"/>
        <v>9.00</v>
      </c>
      <c r="I384" t="s">
        <v>21</v>
      </c>
      <c r="J384" s="23" t="str" cm="1">
        <f t="array" ref="J384">_xlfn.IFS(LEFT($I384,5) = "Later", TRIM(RIGHT($I384, 7)),LEFT($I384,5) = "Befor", TRIM(RIGHT($I384, 7)), TRUE, TRIM(LEFT($I384,7)))</f>
        <v>5.00pm</v>
      </c>
      <c r="K384" s="21">
        <f t="shared" si="55"/>
        <v>17</v>
      </c>
      <c r="L384" s="21">
        <f t="shared" si="48"/>
        <v>8</v>
      </c>
      <c r="M384" s="21">
        <f t="shared" si="51"/>
        <v>40</v>
      </c>
      <c r="N384" t="s">
        <v>62</v>
      </c>
      <c r="O384" s="13">
        <v>2</v>
      </c>
      <c r="P384" s="15">
        <v>3.218</v>
      </c>
      <c r="Q384" s="17">
        <f t="shared" si="52"/>
        <v>3.2186880000000002</v>
      </c>
      <c r="R384" s="17">
        <f t="shared" si="53"/>
        <v>6.4373760000000004</v>
      </c>
      <c r="S384" t="s">
        <v>14</v>
      </c>
      <c r="T384" t="s">
        <v>15</v>
      </c>
      <c r="U384" t="s">
        <v>25</v>
      </c>
      <c r="V384" t="s">
        <v>43</v>
      </c>
    </row>
    <row r="385" spans="1:22" hidden="1">
      <c r="A385" t="s">
        <v>39</v>
      </c>
      <c r="B385" s="19">
        <f t="shared" si="47"/>
        <v>2</v>
      </c>
      <c r="C385" s="19">
        <f t="shared" si="49"/>
        <v>88</v>
      </c>
      <c r="D385" t="s">
        <v>51</v>
      </c>
      <c r="E385" t="s">
        <v>8</v>
      </c>
      <c r="F385" t="s">
        <v>27</v>
      </c>
      <c r="G385" s="21" t="str">
        <f t="shared" si="50"/>
        <v>8.00am</v>
      </c>
      <c r="H385" s="21" t="str">
        <f t="shared" si="54"/>
        <v>8.00</v>
      </c>
      <c r="I385" t="s">
        <v>21</v>
      </c>
      <c r="J385" s="23" t="str" cm="1">
        <f t="array" ref="J385">_xlfn.IFS(LEFT($I385,5) = "Later", TRIM(RIGHT($I385, 7)),LEFT($I385,5) = "Befor", TRIM(RIGHT($I385, 7)), TRUE, TRIM(LEFT($I385,7)))</f>
        <v>5.00pm</v>
      </c>
      <c r="K385" s="21">
        <f t="shared" si="55"/>
        <v>17</v>
      </c>
      <c r="L385" s="21">
        <f t="shared" si="48"/>
        <v>9</v>
      </c>
      <c r="M385" s="21">
        <f t="shared" si="51"/>
        <v>18</v>
      </c>
      <c r="N385" t="s">
        <v>29</v>
      </c>
      <c r="O385" s="13">
        <v>15</v>
      </c>
      <c r="P385" s="15">
        <v>24.134999999999998</v>
      </c>
      <c r="Q385" s="17">
        <f t="shared" si="52"/>
        <v>24.140160000000002</v>
      </c>
      <c r="R385" s="17">
        <f t="shared" si="53"/>
        <v>48.280320000000003</v>
      </c>
      <c r="S385" t="s">
        <v>14</v>
      </c>
      <c r="T385" t="s">
        <v>38</v>
      </c>
      <c r="U385" t="s">
        <v>25</v>
      </c>
      <c r="V385" t="s">
        <v>43</v>
      </c>
    </row>
    <row r="386" spans="1:22" hidden="1">
      <c r="A386" t="s">
        <v>58</v>
      </c>
      <c r="B386" s="19">
        <f t="shared" ref="B386:B449" si="56">IFERROR((LEFT(A386, SEARCH("%",A386)-1)/100)*5, "N/A")</f>
        <v>0</v>
      </c>
      <c r="C386" s="19">
        <f t="shared" si="49"/>
        <v>0</v>
      </c>
      <c r="D386" t="s">
        <v>55</v>
      </c>
      <c r="E386" t="s">
        <v>8</v>
      </c>
      <c r="F386" t="s">
        <v>47</v>
      </c>
      <c r="G386" s="21" t="str">
        <f t="shared" si="50"/>
        <v>10.00am</v>
      </c>
      <c r="H386" s="21" t="str">
        <f t="shared" si="54"/>
        <v>10.00</v>
      </c>
      <c r="I386" t="s">
        <v>33</v>
      </c>
      <c r="J386" s="23" t="str" cm="1">
        <f t="array" ref="J386">_xlfn.IFS(LEFT($I386,5) = "Later", TRIM(RIGHT($I386, 7)),LEFT($I386,5) = "Befor", TRIM(RIGHT($I386, 7)), TRUE, TRIM(LEFT($I386,7)))</f>
        <v>7.00pm</v>
      </c>
      <c r="K386" s="21">
        <f t="shared" si="55"/>
        <v>19</v>
      </c>
      <c r="L386" s="21">
        <f t="shared" ref="L386:L449" si="57">IF(K386-H386&lt;0, 0, K386-H386)</f>
        <v>9</v>
      </c>
      <c r="M386" s="21">
        <f t="shared" si="51"/>
        <v>0</v>
      </c>
      <c r="N386" t="s">
        <v>36</v>
      </c>
      <c r="O386" s="13" t="s">
        <v>8</v>
      </c>
      <c r="P386" s="15" t="s">
        <v>8</v>
      </c>
      <c r="Q386" s="17">
        <f t="shared" si="52"/>
        <v>0</v>
      </c>
      <c r="R386" s="17">
        <f t="shared" si="53"/>
        <v>0</v>
      </c>
      <c r="S386" t="s">
        <v>23</v>
      </c>
      <c r="T386" t="s">
        <v>42</v>
      </c>
      <c r="U386" t="s">
        <v>25</v>
      </c>
      <c r="V386" t="s">
        <v>43</v>
      </c>
    </row>
    <row r="387" spans="1:22" hidden="1">
      <c r="A387" t="s">
        <v>32</v>
      </c>
      <c r="B387" s="19">
        <f t="shared" si="56"/>
        <v>5</v>
      </c>
      <c r="C387" s="19">
        <f t="shared" ref="C387:C450" si="58">IFERROR(((LEFT(A387, SEARCH("%",A387)-1)/100)*220),0)</f>
        <v>220</v>
      </c>
      <c r="D387" t="s">
        <v>9</v>
      </c>
      <c r="E387" t="s">
        <v>59</v>
      </c>
      <c r="F387" t="s">
        <v>20</v>
      </c>
      <c r="G387" s="21" t="str">
        <f t="shared" ref="G387:G450" si="59">TRIM(RIGHT(F387,7))</f>
        <v>10.00am</v>
      </c>
      <c r="H387" s="21" t="str">
        <f t="shared" si="54"/>
        <v>10.00</v>
      </c>
      <c r="I387" t="s">
        <v>33</v>
      </c>
      <c r="J387" s="23" t="str" cm="1">
        <f t="array" ref="J387">_xlfn.IFS(LEFT($I387,5) = "Later", TRIM(RIGHT($I387, 7)),LEFT($I387,5) = "Befor", TRIM(RIGHT($I387, 7)), TRUE, TRIM(LEFT($I387,7)))</f>
        <v>7.00pm</v>
      </c>
      <c r="K387" s="21">
        <f t="shared" si="55"/>
        <v>19</v>
      </c>
      <c r="L387" s="21">
        <f t="shared" si="57"/>
        <v>9</v>
      </c>
      <c r="M387" s="21">
        <f t="shared" ref="M387:M450" si="60">L387*B387</f>
        <v>45</v>
      </c>
      <c r="N387" t="s">
        <v>44</v>
      </c>
      <c r="O387" s="13">
        <v>1.5</v>
      </c>
      <c r="P387" s="15">
        <v>2.4135</v>
      </c>
      <c r="Q387" s="17">
        <f t="shared" ref="Q387:Q450" si="61" xml:space="preserve"> IF(ISBLANK($O387), (IF(ISBLANK($P387), 0, $P387)), IFERROR($O387*1.609344, 0))</f>
        <v>2.4140160000000002</v>
      </c>
      <c r="R387" s="17">
        <f t="shared" ref="R387:R450" si="62">$Q387*2</f>
        <v>4.8280320000000003</v>
      </c>
      <c r="S387" t="s">
        <v>14</v>
      </c>
      <c r="T387" t="s">
        <v>15</v>
      </c>
      <c r="U387" t="s">
        <v>25</v>
      </c>
      <c r="V387" t="s">
        <v>43</v>
      </c>
    </row>
    <row r="388" spans="1:22">
      <c r="A388" t="s">
        <v>26</v>
      </c>
      <c r="B388" s="19">
        <f t="shared" si="56"/>
        <v>3</v>
      </c>
      <c r="C388" s="19">
        <f t="shared" si="58"/>
        <v>132</v>
      </c>
      <c r="D388" t="s">
        <v>9</v>
      </c>
      <c r="E388" t="s">
        <v>61</v>
      </c>
      <c r="F388" t="s">
        <v>20</v>
      </c>
      <c r="G388" s="21" t="str">
        <f t="shared" si="59"/>
        <v>10.00am</v>
      </c>
      <c r="H388" s="21" t="str">
        <f t="shared" si="54"/>
        <v>10.00</v>
      </c>
      <c r="I388" t="s">
        <v>21</v>
      </c>
      <c r="J388" s="23" t="str" cm="1">
        <f t="array" ref="J388">_xlfn.IFS(LEFT($I388,5) = "Later", TRIM(RIGHT($I388, 7)),LEFT($I388,5) = "Befor", TRIM(RIGHT($I388, 7)), TRUE, TRIM(LEFT($I388,7)))</f>
        <v>5.00pm</v>
      </c>
      <c r="K388" s="21">
        <f t="shared" si="55"/>
        <v>17</v>
      </c>
      <c r="L388" s="21">
        <f t="shared" si="57"/>
        <v>7</v>
      </c>
      <c r="M388" s="21">
        <f t="shared" si="60"/>
        <v>21</v>
      </c>
      <c r="N388" t="s">
        <v>66</v>
      </c>
      <c r="O388" s="13">
        <v>35</v>
      </c>
      <c r="P388" s="15">
        <v>56.314999999999998</v>
      </c>
      <c r="Q388" s="17">
        <f t="shared" si="61"/>
        <v>56.327040000000004</v>
      </c>
      <c r="R388" s="17">
        <f t="shared" si="62"/>
        <v>112.65408000000001</v>
      </c>
      <c r="S388" t="s">
        <v>52</v>
      </c>
      <c r="T388" t="s">
        <v>15</v>
      </c>
      <c r="U388" t="s">
        <v>16</v>
      </c>
      <c r="V388" t="s">
        <v>43</v>
      </c>
    </row>
    <row r="389" spans="1:22" hidden="1">
      <c r="A389" t="s">
        <v>7</v>
      </c>
      <c r="B389" s="19">
        <f t="shared" si="56"/>
        <v>1</v>
      </c>
      <c r="C389" s="19">
        <f t="shared" si="58"/>
        <v>44</v>
      </c>
      <c r="D389" t="s">
        <v>51</v>
      </c>
      <c r="E389" t="s">
        <v>8</v>
      </c>
      <c r="F389" t="s">
        <v>41</v>
      </c>
      <c r="G389" s="21" t="str">
        <f t="shared" si="59"/>
        <v>8.30am</v>
      </c>
      <c r="H389" s="21" t="str">
        <f t="shared" si="54"/>
        <v>8.30</v>
      </c>
      <c r="I389" t="s">
        <v>28</v>
      </c>
      <c r="J389" s="23" t="str" cm="1">
        <f t="array" ref="J389">_xlfn.IFS(LEFT($I389,5) = "Later", TRIM(RIGHT($I389, 7)),LEFT($I389,5) = "Befor", TRIM(RIGHT($I389, 7)), TRUE, TRIM(LEFT($I389,7)))</f>
        <v>3.30pm</v>
      </c>
      <c r="K389" s="21">
        <f t="shared" si="55"/>
        <v>15.3</v>
      </c>
      <c r="L389" s="21">
        <f t="shared" si="57"/>
        <v>7</v>
      </c>
      <c r="M389" s="21">
        <f t="shared" si="60"/>
        <v>7</v>
      </c>
      <c r="N389" t="s">
        <v>29</v>
      </c>
      <c r="O389" s="13">
        <v>4</v>
      </c>
      <c r="P389" s="15">
        <v>6.4359999999999999</v>
      </c>
      <c r="Q389" s="17">
        <f t="shared" si="61"/>
        <v>6.4373760000000004</v>
      </c>
      <c r="R389" s="17">
        <f t="shared" si="62"/>
        <v>12.874752000000001</v>
      </c>
      <c r="S389" t="s">
        <v>49</v>
      </c>
      <c r="T389" t="s">
        <v>15</v>
      </c>
      <c r="U389" t="s">
        <v>25</v>
      </c>
      <c r="V389" t="s">
        <v>43</v>
      </c>
    </row>
    <row r="390" spans="1:22" hidden="1">
      <c r="A390" t="s">
        <v>39</v>
      </c>
      <c r="B390" s="19">
        <f t="shared" si="56"/>
        <v>2</v>
      </c>
      <c r="C390" s="19">
        <f t="shared" si="58"/>
        <v>88</v>
      </c>
      <c r="D390" t="s">
        <v>51</v>
      </c>
      <c r="E390" t="s">
        <v>8</v>
      </c>
      <c r="F390" t="s">
        <v>41</v>
      </c>
      <c r="G390" s="21" t="str">
        <f t="shared" si="59"/>
        <v>8.30am</v>
      </c>
      <c r="H390" s="21" t="str">
        <f t="shared" si="54"/>
        <v>8.30</v>
      </c>
      <c r="I390" t="s">
        <v>21</v>
      </c>
      <c r="J390" s="23" t="str" cm="1">
        <f t="array" ref="J390">_xlfn.IFS(LEFT($I390,5) = "Later", TRIM(RIGHT($I390, 7)),LEFT($I390,5) = "Befor", TRIM(RIGHT($I390, 7)), TRUE, TRIM(LEFT($I390,7)))</f>
        <v>5.00pm</v>
      </c>
      <c r="K390" s="21">
        <f t="shared" si="55"/>
        <v>17</v>
      </c>
      <c r="L390" s="21">
        <f t="shared" si="57"/>
        <v>8.6999999999999993</v>
      </c>
      <c r="M390" s="21">
        <f t="shared" si="60"/>
        <v>17.399999999999999</v>
      </c>
      <c r="N390" t="s">
        <v>36</v>
      </c>
      <c r="O390" s="13">
        <v>3.5</v>
      </c>
      <c r="P390" s="15">
        <v>5.6315</v>
      </c>
      <c r="Q390" s="17">
        <f t="shared" si="61"/>
        <v>5.6327040000000004</v>
      </c>
      <c r="R390" s="17">
        <f t="shared" si="62"/>
        <v>11.265408000000001</v>
      </c>
      <c r="S390" t="s">
        <v>14</v>
      </c>
      <c r="T390" t="s">
        <v>42</v>
      </c>
      <c r="U390" t="s">
        <v>25</v>
      </c>
      <c r="V390" t="s">
        <v>17</v>
      </c>
    </row>
    <row r="391" spans="1:22" hidden="1">
      <c r="A391" t="s">
        <v>58</v>
      </c>
      <c r="B391" s="19">
        <f t="shared" si="56"/>
        <v>0</v>
      </c>
      <c r="C391" s="19">
        <f t="shared" si="58"/>
        <v>0</v>
      </c>
      <c r="D391" t="s">
        <v>51</v>
      </c>
      <c r="E391" t="s">
        <v>8</v>
      </c>
      <c r="F391" t="s">
        <v>41</v>
      </c>
      <c r="G391" s="21" t="str">
        <f t="shared" si="59"/>
        <v>8.30am</v>
      </c>
      <c r="H391" s="21" t="str">
        <f t="shared" si="54"/>
        <v>8.30</v>
      </c>
      <c r="I391" t="s">
        <v>21</v>
      </c>
      <c r="J391" s="23" t="str" cm="1">
        <f t="array" ref="J391">_xlfn.IFS(LEFT($I391,5) = "Later", TRIM(RIGHT($I391, 7)),LEFT($I391,5) = "Befor", TRIM(RIGHT($I391, 7)), TRUE, TRIM(LEFT($I391,7)))</f>
        <v>5.00pm</v>
      </c>
      <c r="K391" s="21">
        <f t="shared" si="55"/>
        <v>17</v>
      </c>
      <c r="L391" s="21">
        <f t="shared" si="57"/>
        <v>8.6999999999999993</v>
      </c>
      <c r="M391" s="21">
        <f t="shared" si="60"/>
        <v>0</v>
      </c>
      <c r="N391" t="s">
        <v>62</v>
      </c>
      <c r="O391" s="13">
        <v>1</v>
      </c>
      <c r="P391" s="15">
        <v>1.609</v>
      </c>
      <c r="Q391" s="17">
        <f t="shared" si="61"/>
        <v>1.6093440000000001</v>
      </c>
      <c r="R391" s="17">
        <f t="shared" si="62"/>
        <v>3.2186880000000002</v>
      </c>
      <c r="S391" t="s">
        <v>14</v>
      </c>
      <c r="T391" t="s">
        <v>42</v>
      </c>
      <c r="U391" t="s">
        <v>25</v>
      </c>
      <c r="V391" t="s">
        <v>17</v>
      </c>
    </row>
    <row r="392" spans="1:22" hidden="1">
      <c r="A392" t="s">
        <v>39</v>
      </c>
      <c r="B392" s="19">
        <f t="shared" si="56"/>
        <v>2</v>
      </c>
      <c r="C392" s="19">
        <f t="shared" si="58"/>
        <v>88</v>
      </c>
      <c r="D392" t="s">
        <v>9</v>
      </c>
      <c r="E392" t="s">
        <v>50</v>
      </c>
      <c r="F392" t="s">
        <v>41</v>
      </c>
      <c r="G392" s="21" t="str">
        <f t="shared" si="59"/>
        <v>8.30am</v>
      </c>
      <c r="H392" s="21" t="str">
        <f t="shared" si="54"/>
        <v>8.30</v>
      </c>
      <c r="I392" t="s">
        <v>28</v>
      </c>
      <c r="J392" s="23" t="str" cm="1">
        <f t="array" ref="J392">_xlfn.IFS(LEFT($I392,5) = "Later", TRIM(RIGHT($I392, 7)),LEFT($I392,5) = "Befor", TRIM(RIGHT($I392, 7)), TRUE, TRIM(LEFT($I392,7)))</f>
        <v>3.30pm</v>
      </c>
      <c r="K392" s="21">
        <f t="shared" si="55"/>
        <v>15.3</v>
      </c>
      <c r="L392" s="21">
        <f t="shared" si="57"/>
        <v>7</v>
      </c>
      <c r="M392" s="21">
        <f t="shared" si="60"/>
        <v>14</v>
      </c>
      <c r="N392" t="s">
        <v>36</v>
      </c>
      <c r="O392" s="13">
        <v>3</v>
      </c>
      <c r="P392" s="15">
        <v>4.827</v>
      </c>
      <c r="Q392" s="17">
        <f t="shared" si="61"/>
        <v>4.8280320000000003</v>
      </c>
      <c r="R392" s="17">
        <f t="shared" si="62"/>
        <v>9.6560640000000006</v>
      </c>
      <c r="S392" t="s">
        <v>30</v>
      </c>
      <c r="T392" t="s">
        <v>31</v>
      </c>
      <c r="U392" t="s">
        <v>25</v>
      </c>
      <c r="V392" t="s">
        <v>17</v>
      </c>
    </row>
    <row r="393" spans="1:22" hidden="1">
      <c r="A393" t="s">
        <v>39</v>
      </c>
      <c r="B393" s="19">
        <f t="shared" si="56"/>
        <v>2</v>
      </c>
      <c r="C393" s="19">
        <f t="shared" si="58"/>
        <v>88</v>
      </c>
      <c r="D393" t="s">
        <v>9</v>
      </c>
      <c r="E393" t="s">
        <v>48</v>
      </c>
      <c r="F393" t="s">
        <v>41</v>
      </c>
      <c r="G393" s="21" t="str">
        <f t="shared" si="59"/>
        <v>8.30am</v>
      </c>
      <c r="H393" s="21" t="str">
        <f t="shared" si="54"/>
        <v>8.30</v>
      </c>
      <c r="I393" t="s">
        <v>21</v>
      </c>
      <c r="J393" s="23" t="str" cm="1">
        <f t="array" ref="J393">_xlfn.IFS(LEFT($I393,5) = "Later", TRIM(RIGHT($I393, 7)),LEFT($I393,5) = "Befor", TRIM(RIGHT($I393, 7)), TRUE, TRIM(LEFT($I393,7)))</f>
        <v>5.00pm</v>
      </c>
      <c r="K393" s="21">
        <f t="shared" si="55"/>
        <v>17</v>
      </c>
      <c r="L393" s="21">
        <f t="shared" si="57"/>
        <v>8.6999999999999993</v>
      </c>
      <c r="M393" s="21">
        <f t="shared" si="60"/>
        <v>17.399999999999999</v>
      </c>
      <c r="N393" t="s">
        <v>29</v>
      </c>
      <c r="O393" s="13">
        <v>2</v>
      </c>
      <c r="P393" s="15">
        <v>3.218</v>
      </c>
      <c r="Q393" s="17">
        <f t="shared" si="61"/>
        <v>3.2186880000000002</v>
      </c>
      <c r="R393" s="17">
        <f t="shared" si="62"/>
        <v>6.4373760000000004</v>
      </c>
      <c r="S393" t="s">
        <v>23</v>
      </c>
      <c r="T393" t="s">
        <v>31</v>
      </c>
      <c r="U393" t="s">
        <v>25</v>
      </c>
      <c r="V393" t="s">
        <v>17</v>
      </c>
    </row>
    <row r="394" spans="1:22" hidden="1">
      <c r="A394" t="s">
        <v>26</v>
      </c>
      <c r="B394" s="19">
        <f t="shared" si="56"/>
        <v>3</v>
      </c>
      <c r="C394" s="19">
        <f t="shared" si="58"/>
        <v>132</v>
      </c>
      <c r="D394" t="s">
        <v>9</v>
      </c>
      <c r="E394" t="s">
        <v>8</v>
      </c>
      <c r="F394" t="s">
        <v>27</v>
      </c>
      <c r="G394" s="21" t="str">
        <f t="shared" si="59"/>
        <v>8.00am</v>
      </c>
      <c r="H394" s="21" t="str">
        <f t="shared" si="54"/>
        <v>8.00</v>
      </c>
      <c r="I394" t="s">
        <v>35</v>
      </c>
      <c r="J394" s="23" t="str" cm="1">
        <f t="array" ref="J394">_xlfn.IFS(LEFT($I394,5) = "Later", TRIM(RIGHT($I394, 7)),LEFT($I394,5) = "Befor", TRIM(RIGHT($I394, 7)), TRUE, TRIM(LEFT($I394,7)))</f>
        <v>5.30pm</v>
      </c>
      <c r="K394" s="21">
        <f t="shared" si="55"/>
        <v>17.3</v>
      </c>
      <c r="L394" s="21">
        <f t="shared" si="57"/>
        <v>9.3000000000000007</v>
      </c>
      <c r="M394" s="21">
        <f t="shared" si="60"/>
        <v>27.900000000000002</v>
      </c>
      <c r="N394" t="s">
        <v>44</v>
      </c>
      <c r="O394" s="13">
        <v>4</v>
      </c>
      <c r="P394" s="15">
        <v>6.4359999999999999</v>
      </c>
      <c r="Q394" s="17">
        <f t="shared" si="61"/>
        <v>6.4373760000000004</v>
      </c>
      <c r="R394" s="17">
        <f t="shared" si="62"/>
        <v>12.874752000000001</v>
      </c>
      <c r="S394" t="s">
        <v>30</v>
      </c>
      <c r="T394" t="s">
        <v>38</v>
      </c>
      <c r="U394" t="s">
        <v>25</v>
      </c>
      <c r="V394" t="s">
        <v>43</v>
      </c>
    </row>
    <row r="395" spans="1:22" hidden="1">
      <c r="A395" t="s">
        <v>26</v>
      </c>
      <c r="B395" s="19">
        <f t="shared" si="56"/>
        <v>3</v>
      </c>
      <c r="C395" s="19">
        <f t="shared" si="58"/>
        <v>132</v>
      </c>
      <c r="D395" t="s">
        <v>9</v>
      </c>
      <c r="E395" t="s">
        <v>94</v>
      </c>
      <c r="F395" t="s">
        <v>47</v>
      </c>
      <c r="G395" s="21" t="str">
        <f t="shared" si="59"/>
        <v>10.00am</v>
      </c>
      <c r="H395" s="21" t="str">
        <f t="shared" si="54"/>
        <v>10.00</v>
      </c>
      <c r="I395" t="s">
        <v>35</v>
      </c>
      <c r="J395" s="23" t="str" cm="1">
        <f t="array" ref="J395">_xlfn.IFS(LEFT($I395,5) = "Later", TRIM(RIGHT($I395, 7)),LEFT($I395,5) = "Befor", TRIM(RIGHT($I395, 7)), TRUE, TRIM(LEFT($I395,7)))</f>
        <v>5.30pm</v>
      </c>
      <c r="K395" s="21">
        <f t="shared" si="55"/>
        <v>17.3</v>
      </c>
      <c r="L395" s="21">
        <f t="shared" si="57"/>
        <v>7.3000000000000007</v>
      </c>
      <c r="M395" s="21">
        <f t="shared" si="60"/>
        <v>21.900000000000002</v>
      </c>
      <c r="N395" t="s">
        <v>36</v>
      </c>
      <c r="O395" s="13">
        <v>1.4</v>
      </c>
      <c r="P395" s="15">
        <v>2.2525999999999997</v>
      </c>
      <c r="Q395" s="17">
        <f t="shared" si="61"/>
        <v>2.2530815999999998</v>
      </c>
      <c r="R395" s="17">
        <f t="shared" si="62"/>
        <v>4.5061631999999996</v>
      </c>
      <c r="S395" t="s">
        <v>23</v>
      </c>
      <c r="T395" t="s">
        <v>38</v>
      </c>
      <c r="U395" t="s">
        <v>25</v>
      </c>
      <c r="V395" t="s">
        <v>43</v>
      </c>
    </row>
    <row r="396" spans="1:22" hidden="1">
      <c r="A396" t="s">
        <v>39</v>
      </c>
      <c r="B396" s="19">
        <f t="shared" si="56"/>
        <v>2</v>
      </c>
      <c r="C396" s="19">
        <f t="shared" si="58"/>
        <v>88</v>
      </c>
      <c r="D396" t="s">
        <v>19</v>
      </c>
      <c r="E396" t="s">
        <v>8</v>
      </c>
      <c r="F396" t="s">
        <v>47</v>
      </c>
      <c r="G396" s="21" t="str">
        <f t="shared" si="59"/>
        <v>10.00am</v>
      </c>
      <c r="H396" s="21" t="str">
        <f t="shared" si="54"/>
        <v>10.00</v>
      </c>
      <c r="I396" t="s">
        <v>33</v>
      </c>
      <c r="J396" s="23" t="str" cm="1">
        <f t="array" ref="J396">_xlfn.IFS(LEFT($I396,5) = "Later", TRIM(RIGHT($I396, 7)),LEFT($I396,5) = "Befor", TRIM(RIGHT($I396, 7)), TRUE, TRIM(LEFT($I396,7)))</f>
        <v>7.00pm</v>
      </c>
      <c r="K396" s="21">
        <f t="shared" si="55"/>
        <v>19</v>
      </c>
      <c r="L396" s="21">
        <f t="shared" si="57"/>
        <v>9</v>
      </c>
      <c r="M396" s="21">
        <f t="shared" si="60"/>
        <v>18</v>
      </c>
      <c r="N396" t="s">
        <v>44</v>
      </c>
      <c r="O396" s="13">
        <v>2</v>
      </c>
      <c r="P396" s="15">
        <v>3.218</v>
      </c>
      <c r="Q396" s="17">
        <f t="shared" si="61"/>
        <v>3.2186880000000002</v>
      </c>
      <c r="R396" s="17">
        <f t="shared" si="62"/>
        <v>6.4373760000000004</v>
      </c>
      <c r="S396" t="s">
        <v>37</v>
      </c>
      <c r="T396" t="s">
        <v>38</v>
      </c>
      <c r="U396" t="s">
        <v>16</v>
      </c>
      <c r="V396" t="s">
        <v>17</v>
      </c>
    </row>
    <row r="397" spans="1:22" hidden="1">
      <c r="A397" t="s">
        <v>32</v>
      </c>
      <c r="B397" s="19">
        <f t="shared" si="56"/>
        <v>5</v>
      </c>
      <c r="C397" s="19">
        <f t="shared" si="58"/>
        <v>220</v>
      </c>
      <c r="D397" t="s">
        <v>9</v>
      </c>
      <c r="E397" t="s">
        <v>46</v>
      </c>
      <c r="F397" t="s">
        <v>11</v>
      </c>
      <c r="G397" s="21" t="str">
        <f t="shared" si="59"/>
        <v>9.00am</v>
      </c>
      <c r="H397" s="21" t="str">
        <f t="shared" si="54"/>
        <v>9.00</v>
      </c>
      <c r="I397" t="s">
        <v>12</v>
      </c>
      <c r="J397" s="23" t="str" cm="1">
        <f t="array" ref="J397">_xlfn.IFS(LEFT($I397,5) = "Later", TRIM(RIGHT($I397, 7)),LEFT($I397,5) = "Befor", TRIM(RIGHT($I397, 7)), TRUE, TRIM(LEFT($I397,7)))</f>
        <v>4.30pm</v>
      </c>
      <c r="K397" s="21">
        <f t="shared" si="55"/>
        <v>16.3</v>
      </c>
      <c r="L397" s="21">
        <f t="shared" si="57"/>
        <v>7.3000000000000007</v>
      </c>
      <c r="M397" s="21">
        <f t="shared" si="60"/>
        <v>36.5</v>
      </c>
      <c r="N397" t="s">
        <v>44</v>
      </c>
      <c r="O397" s="13">
        <v>3</v>
      </c>
      <c r="P397" s="15">
        <v>4.827</v>
      </c>
      <c r="Q397" s="17">
        <f t="shared" si="61"/>
        <v>4.8280320000000003</v>
      </c>
      <c r="R397" s="17">
        <f t="shared" si="62"/>
        <v>9.6560640000000006</v>
      </c>
      <c r="S397" t="s">
        <v>54</v>
      </c>
      <c r="T397" t="s">
        <v>31</v>
      </c>
      <c r="U397" t="s">
        <v>25</v>
      </c>
      <c r="V397" t="s">
        <v>43</v>
      </c>
    </row>
    <row r="398" spans="1:22" hidden="1">
      <c r="A398" t="s">
        <v>39</v>
      </c>
      <c r="B398" s="19">
        <f t="shared" si="56"/>
        <v>2</v>
      </c>
      <c r="C398" s="19">
        <f t="shared" si="58"/>
        <v>88</v>
      </c>
      <c r="D398" t="s">
        <v>57</v>
      </c>
      <c r="E398" t="s">
        <v>8</v>
      </c>
      <c r="F398" t="s">
        <v>47</v>
      </c>
      <c r="G398" s="21" t="str">
        <f t="shared" si="59"/>
        <v>10.00am</v>
      </c>
      <c r="H398" s="21" t="str">
        <f t="shared" si="54"/>
        <v>10.00</v>
      </c>
      <c r="I398" t="s">
        <v>33</v>
      </c>
      <c r="J398" s="23" t="str" cm="1">
        <f t="array" ref="J398">_xlfn.IFS(LEFT($I398,5) = "Later", TRIM(RIGHT($I398, 7)),LEFT($I398,5) = "Befor", TRIM(RIGHT($I398, 7)), TRUE, TRIM(LEFT($I398,7)))</f>
        <v>7.00pm</v>
      </c>
      <c r="K398" s="21">
        <f t="shared" si="55"/>
        <v>19</v>
      </c>
      <c r="L398" s="21">
        <f t="shared" si="57"/>
        <v>9</v>
      </c>
      <c r="M398" s="21">
        <f t="shared" si="60"/>
        <v>18</v>
      </c>
      <c r="N398" t="s">
        <v>36</v>
      </c>
      <c r="O398" s="13">
        <v>1</v>
      </c>
      <c r="P398" s="15">
        <v>1.609</v>
      </c>
      <c r="Q398" s="17">
        <f t="shared" si="61"/>
        <v>1.6093440000000001</v>
      </c>
      <c r="R398" s="17">
        <f t="shared" si="62"/>
        <v>3.2186880000000002</v>
      </c>
      <c r="S398" t="s">
        <v>23</v>
      </c>
      <c r="T398" t="s">
        <v>24</v>
      </c>
      <c r="U398" t="s">
        <v>16</v>
      </c>
      <c r="V398" t="s">
        <v>82</v>
      </c>
    </row>
    <row r="399" spans="1:22" hidden="1">
      <c r="A399" t="s">
        <v>39</v>
      </c>
      <c r="B399" s="19">
        <f t="shared" si="56"/>
        <v>2</v>
      </c>
      <c r="C399" s="19">
        <f t="shared" si="58"/>
        <v>88</v>
      </c>
      <c r="D399" t="s">
        <v>9</v>
      </c>
      <c r="E399" t="s">
        <v>34</v>
      </c>
      <c r="F399" t="s">
        <v>47</v>
      </c>
      <c r="G399" s="21" t="str">
        <f t="shared" si="59"/>
        <v>10.00am</v>
      </c>
      <c r="H399" s="21" t="str">
        <f t="shared" si="54"/>
        <v>10.00</v>
      </c>
      <c r="I399" t="s">
        <v>12</v>
      </c>
      <c r="J399" s="23" t="str" cm="1">
        <f t="array" ref="J399">_xlfn.IFS(LEFT($I399,5) = "Later", TRIM(RIGHT($I399, 7)),LEFT($I399,5) = "Befor", TRIM(RIGHT($I399, 7)), TRUE, TRIM(LEFT($I399,7)))</f>
        <v>4.30pm</v>
      </c>
      <c r="K399" s="21">
        <f t="shared" si="55"/>
        <v>16.3</v>
      </c>
      <c r="L399" s="21">
        <f t="shared" si="57"/>
        <v>6.3000000000000007</v>
      </c>
      <c r="M399" s="21">
        <f t="shared" si="60"/>
        <v>12.600000000000001</v>
      </c>
      <c r="N399" t="s">
        <v>44</v>
      </c>
      <c r="O399" s="13">
        <v>2</v>
      </c>
      <c r="P399" s="15">
        <v>3.218</v>
      </c>
      <c r="Q399" s="17">
        <f t="shared" si="61"/>
        <v>3.2186880000000002</v>
      </c>
      <c r="R399" s="17">
        <f t="shared" si="62"/>
        <v>6.4373760000000004</v>
      </c>
      <c r="S399" t="s">
        <v>30</v>
      </c>
      <c r="T399" t="s">
        <v>15</v>
      </c>
      <c r="U399" t="s">
        <v>25</v>
      </c>
      <c r="V399" t="s">
        <v>17</v>
      </c>
    </row>
    <row r="400" spans="1:22" hidden="1">
      <c r="A400" t="s">
        <v>58</v>
      </c>
      <c r="B400" s="19">
        <f t="shared" si="56"/>
        <v>0</v>
      </c>
      <c r="C400" s="19">
        <f t="shared" si="58"/>
        <v>0</v>
      </c>
      <c r="D400" t="s">
        <v>8</v>
      </c>
      <c r="E400" t="s">
        <v>8</v>
      </c>
      <c r="F400" t="s">
        <v>8</v>
      </c>
      <c r="G400" s="21" t="str">
        <f t="shared" si="59"/>
        <v/>
      </c>
      <c r="H400" s="21">
        <f t="shared" si="54"/>
        <v>0</v>
      </c>
      <c r="I400" t="s">
        <v>8</v>
      </c>
      <c r="J400" s="23" t="str" cm="1">
        <f t="array" ref="J400">_xlfn.IFS(LEFT($I400,5) = "Later", TRIM(RIGHT($I400, 7)),LEFT($I400,5) = "Befor", TRIM(RIGHT($I400, 7)), TRUE, TRIM(LEFT($I400,7)))</f>
        <v/>
      </c>
      <c r="K400" s="21">
        <f t="shared" si="55"/>
        <v>0</v>
      </c>
      <c r="L400" s="21">
        <f t="shared" si="57"/>
        <v>0</v>
      </c>
      <c r="M400" s="21">
        <f t="shared" si="60"/>
        <v>0</v>
      </c>
      <c r="N400" t="s">
        <v>8</v>
      </c>
      <c r="O400" s="13" t="s">
        <v>8</v>
      </c>
      <c r="P400" s="15" t="s">
        <v>8</v>
      </c>
      <c r="Q400" s="17">
        <f t="shared" si="61"/>
        <v>0</v>
      </c>
      <c r="R400" s="17">
        <f t="shared" si="62"/>
        <v>0</v>
      </c>
      <c r="S400" t="s">
        <v>8</v>
      </c>
      <c r="T400" t="s">
        <v>31</v>
      </c>
      <c r="U400" t="s">
        <v>25</v>
      </c>
      <c r="V400" t="s">
        <v>17</v>
      </c>
    </row>
    <row r="401" spans="1:22" hidden="1">
      <c r="A401" t="s">
        <v>26</v>
      </c>
      <c r="B401" s="19">
        <f t="shared" si="56"/>
        <v>3</v>
      </c>
      <c r="C401" s="19">
        <f t="shared" si="58"/>
        <v>132</v>
      </c>
      <c r="D401" t="s">
        <v>9</v>
      </c>
      <c r="E401" t="s">
        <v>84</v>
      </c>
      <c r="F401" t="s">
        <v>47</v>
      </c>
      <c r="G401" s="21" t="str">
        <f t="shared" si="59"/>
        <v>10.00am</v>
      </c>
      <c r="H401" s="21" t="str">
        <f t="shared" si="54"/>
        <v>10.00</v>
      </c>
      <c r="I401" t="s">
        <v>33</v>
      </c>
      <c r="J401" s="23" t="str" cm="1">
        <f t="array" ref="J401">_xlfn.IFS(LEFT($I401,5) = "Later", TRIM(RIGHT($I401, 7)),LEFT($I401,5) = "Befor", TRIM(RIGHT($I401, 7)), TRUE, TRIM(LEFT($I401,7)))</f>
        <v>7.00pm</v>
      </c>
      <c r="K401" s="21">
        <f t="shared" si="55"/>
        <v>19</v>
      </c>
      <c r="L401" s="21">
        <f t="shared" si="57"/>
        <v>9</v>
      </c>
      <c r="M401" s="21">
        <f t="shared" si="60"/>
        <v>27</v>
      </c>
      <c r="N401" t="s">
        <v>36</v>
      </c>
      <c r="O401" s="13">
        <v>0.6</v>
      </c>
      <c r="P401" s="15">
        <v>0.96539999999999992</v>
      </c>
      <c r="Q401" s="17">
        <f t="shared" si="61"/>
        <v>0.96560639999999998</v>
      </c>
      <c r="R401" s="17">
        <f t="shared" si="62"/>
        <v>1.9312128</v>
      </c>
      <c r="S401" t="s">
        <v>23</v>
      </c>
      <c r="T401" t="s">
        <v>38</v>
      </c>
      <c r="U401" t="s">
        <v>25</v>
      </c>
      <c r="V401" t="s">
        <v>43</v>
      </c>
    </row>
    <row r="402" spans="1:22" hidden="1">
      <c r="A402" t="s">
        <v>26</v>
      </c>
      <c r="B402" s="19">
        <f t="shared" si="56"/>
        <v>3</v>
      </c>
      <c r="C402" s="19">
        <f t="shared" si="58"/>
        <v>132</v>
      </c>
      <c r="D402" t="s">
        <v>9</v>
      </c>
      <c r="E402" t="s">
        <v>50</v>
      </c>
      <c r="F402" t="s">
        <v>27</v>
      </c>
      <c r="G402" s="21" t="str">
        <f t="shared" si="59"/>
        <v>8.00am</v>
      </c>
      <c r="H402" s="21" t="str">
        <f t="shared" si="54"/>
        <v>8.00</v>
      </c>
      <c r="I402" t="s">
        <v>35</v>
      </c>
      <c r="J402" s="23" t="str" cm="1">
        <f t="array" ref="J402">_xlfn.IFS(LEFT($I402,5) = "Later", TRIM(RIGHT($I402, 7)),LEFT($I402,5) = "Befor", TRIM(RIGHT($I402, 7)), TRUE, TRIM(LEFT($I402,7)))</f>
        <v>5.30pm</v>
      </c>
      <c r="K402" s="21">
        <f t="shared" si="55"/>
        <v>17.3</v>
      </c>
      <c r="L402" s="21">
        <f t="shared" si="57"/>
        <v>9.3000000000000007</v>
      </c>
      <c r="M402" s="21">
        <f t="shared" si="60"/>
        <v>27.900000000000002</v>
      </c>
      <c r="N402" t="s">
        <v>36</v>
      </c>
      <c r="O402" s="13">
        <v>4</v>
      </c>
      <c r="P402" s="15">
        <v>6.4359999999999999</v>
      </c>
      <c r="Q402" s="17">
        <f t="shared" si="61"/>
        <v>6.4373760000000004</v>
      </c>
      <c r="R402" s="17">
        <f t="shared" si="62"/>
        <v>12.874752000000001</v>
      </c>
      <c r="S402" t="s">
        <v>14</v>
      </c>
      <c r="T402" t="s">
        <v>8</v>
      </c>
      <c r="U402" t="s">
        <v>8</v>
      </c>
      <c r="V402" t="s">
        <v>8</v>
      </c>
    </row>
    <row r="403" spans="1:22" hidden="1">
      <c r="A403" t="s">
        <v>26</v>
      </c>
      <c r="B403" s="19">
        <f t="shared" si="56"/>
        <v>3</v>
      </c>
      <c r="C403" s="19">
        <f t="shared" si="58"/>
        <v>132</v>
      </c>
      <c r="D403" t="s">
        <v>9</v>
      </c>
      <c r="E403" t="s">
        <v>70</v>
      </c>
      <c r="F403" t="s">
        <v>20</v>
      </c>
      <c r="G403" s="21" t="str">
        <f t="shared" si="59"/>
        <v>10.00am</v>
      </c>
      <c r="H403" s="21" t="str">
        <f t="shared" si="54"/>
        <v>10.00</v>
      </c>
      <c r="I403" t="s">
        <v>12</v>
      </c>
      <c r="J403" s="23" t="str" cm="1">
        <f t="array" ref="J403">_xlfn.IFS(LEFT($I403,5) = "Later", TRIM(RIGHT($I403, 7)),LEFT($I403,5) = "Befor", TRIM(RIGHT($I403, 7)), TRUE, TRIM(LEFT($I403,7)))</f>
        <v>4.30pm</v>
      </c>
      <c r="K403" s="21">
        <f t="shared" si="55"/>
        <v>16.3</v>
      </c>
      <c r="L403" s="21">
        <f t="shared" si="57"/>
        <v>6.3000000000000007</v>
      </c>
      <c r="M403" s="21">
        <f t="shared" si="60"/>
        <v>18.900000000000002</v>
      </c>
      <c r="N403" t="s">
        <v>22</v>
      </c>
      <c r="O403" s="13">
        <v>2.1</v>
      </c>
      <c r="P403" s="15">
        <v>3.3789000000000002</v>
      </c>
      <c r="Q403" s="17">
        <f t="shared" si="61"/>
        <v>3.3796224000000006</v>
      </c>
      <c r="R403" s="17">
        <f t="shared" si="62"/>
        <v>6.7592448000000012</v>
      </c>
      <c r="S403" t="s">
        <v>30</v>
      </c>
      <c r="T403" t="s">
        <v>31</v>
      </c>
      <c r="U403" t="s">
        <v>25</v>
      </c>
      <c r="V403" t="s">
        <v>17</v>
      </c>
    </row>
    <row r="404" spans="1:22" hidden="1">
      <c r="A404" t="s">
        <v>26</v>
      </c>
      <c r="B404" s="19">
        <f t="shared" si="56"/>
        <v>3</v>
      </c>
      <c r="C404" s="19">
        <f t="shared" si="58"/>
        <v>132</v>
      </c>
      <c r="D404" t="s">
        <v>9</v>
      </c>
      <c r="E404" t="s">
        <v>65</v>
      </c>
      <c r="F404" t="s">
        <v>27</v>
      </c>
      <c r="G404" s="21" t="str">
        <f t="shared" si="59"/>
        <v>8.00am</v>
      </c>
      <c r="H404" s="21" t="str">
        <f t="shared" si="54"/>
        <v>8.00</v>
      </c>
      <c r="I404" t="s">
        <v>28</v>
      </c>
      <c r="J404" s="23" t="str" cm="1">
        <f t="array" ref="J404">_xlfn.IFS(LEFT($I404,5) = "Later", TRIM(RIGHT($I404, 7)),LEFT($I404,5) = "Befor", TRIM(RIGHT($I404, 7)), TRUE, TRIM(LEFT($I404,7)))</f>
        <v>3.30pm</v>
      </c>
      <c r="K404" s="21">
        <f t="shared" si="55"/>
        <v>15.3</v>
      </c>
      <c r="L404" s="21">
        <f t="shared" si="57"/>
        <v>7.3000000000000007</v>
      </c>
      <c r="M404" s="21">
        <f t="shared" si="60"/>
        <v>21.900000000000002</v>
      </c>
      <c r="N404" t="s">
        <v>44</v>
      </c>
      <c r="O404" s="13">
        <v>2</v>
      </c>
      <c r="P404" s="15">
        <v>3.218</v>
      </c>
      <c r="Q404" s="17">
        <f t="shared" si="61"/>
        <v>3.2186880000000002</v>
      </c>
      <c r="R404" s="17">
        <f t="shared" si="62"/>
        <v>6.4373760000000004</v>
      </c>
      <c r="S404" t="s">
        <v>14</v>
      </c>
      <c r="T404" t="s">
        <v>42</v>
      </c>
      <c r="U404" t="s">
        <v>25</v>
      </c>
      <c r="V404" t="s">
        <v>17</v>
      </c>
    </row>
    <row r="405" spans="1:22" hidden="1">
      <c r="A405" t="s">
        <v>18</v>
      </c>
      <c r="B405" s="19">
        <f t="shared" si="56"/>
        <v>4</v>
      </c>
      <c r="C405" s="19">
        <f t="shared" si="58"/>
        <v>176</v>
      </c>
      <c r="D405" t="s">
        <v>51</v>
      </c>
      <c r="E405" t="s">
        <v>8</v>
      </c>
      <c r="F405" t="s">
        <v>11</v>
      </c>
      <c r="G405" s="21" t="str">
        <f t="shared" si="59"/>
        <v>9.00am</v>
      </c>
      <c r="H405" s="21" t="str">
        <f t="shared" si="54"/>
        <v>9.00</v>
      </c>
      <c r="I405" t="s">
        <v>35</v>
      </c>
      <c r="J405" s="23" t="str" cm="1">
        <f t="array" ref="J405">_xlfn.IFS(LEFT($I405,5) = "Later", TRIM(RIGHT($I405, 7)),LEFT($I405,5) = "Befor", TRIM(RIGHT($I405, 7)), TRUE, TRIM(LEFT($I405,7)))</f>
        <v>5.30pm</v>
      </c>
      <c r="K405" s="21">
        <f t="shared" si="55"/>
        <v>17.3</v>
      </c>
      <c r="L405" s="21">
        <f t="shared" si="57"/>
        <v>8.3000000000000007</v>
      </c>
      <c r="M405" s="21">
        <f t="shared" si="60"/>
        <v>33.200000000000003</v>
      </c>
      <c r="N405" t="s">
        <v>36</v>
      </c>
      <c r="O405" s="13">
        <v>1</v>
      </c>
      <c r="P405" s="15">
        <v>1.609</v>
      </c>
      <c r="Q405" s="17">
        <f t="shared" si="61"/>
        <v>1.6093440000000001</v>
      </c>
      <c r="R405" s="17">
        <f t="shared" si="62"/>
        <v>3.2186880000000002</v>
      </c>
      <c r="S405" t="s">
        <v>23</v>
      </c>
      <c r="T405" t="s">
        <v>15</v>
      </c>
      <c r="U405" t="s">
        <v>25</v>
      </c>
      <c r="V405" t="s">
        <v>43</v>
      </c>
    </row>
    <row r="406" spans="1:22" hidden="1">
      <c r="A406" t="s">
        <v>7</v>
      </c>
      <c r="B406" s="19">
        <f t="shared" si="56"/>
        <v>1</v>
      </c>
      <c r="C406" s="19">
        <f t="shared" si="58"/>
        <v>44</v>
      </c>
      <c r="D406" t="s">
        <v>9</v>
      </c>
      <c r="E406" t="s">
        <v>10</v>
      </c>
      <c r="F406" t="s">
        <v>41</v>
      </c>
      <c r="G406" s="21" t="str">
        <f t="shared" si="59"/>
        <v>8.30am</v>
      </c>
      <c r="H406" s="21" t="str">
        <f t="shared" si="54"/>
        <v>8.30</v>
      </c>
      <c r="I406" t="s">
        <v>21</v>
      </c>
      <c r="J406" s="23" t="str" cm="1">
        <f t="array" ref="J406">_xlfn.IFS(LEFT($I406,5) = "Later", TRIM(RIGHT($I406, 7)),LEFT($I406,5) = "Befor", TRIM(RIGHT($I406, 7)), TRUE, TRIM(LEFT($I406,7)))</f>
        <v>5.00pm</v>
      </c>
      <c r="K406" s="21">
        <f t="shared" si="55"/>
        <v>17</v>
      </c>
      <c r="L406" s="21">
        <f t="shared" si="57"/>
        <v>8.6999999999999993</v>
      </c>
      <c r="M406" s="21">
        <f t="shared" si="60"/>
        <v>8.6999999999999993</v>
      </c>
      <c r="N406" t="s">
        <v>13</v>
      </c>
      <c r="O406" s="13">
        <v>37</v>
      </c>
      <c r="P406" s="15">
        <v>59.533000000000001</v>
      </c>
      <c r="Q406" s="17">
        <f t="shared" si="61"/>
        <v>59.545728000000004</v>
      </c>
      <c r="R406" s="17">
        <f t="shared" si="62"/>
        <v>119.09145600000001</v>
      </c>
      <c r="S406" t="s">
        <v>30</v>
      </c>
      <c r="T406" t="s">
        <v>42</v>
      </c>
      <c r="U406" t="s">
        <v>16</v>
      </c>
      <c r="V406" t="s">
        <v>17</v>
      </c>
    </row>
    <row r="407" spans="1:22" hidden="1">
      <c r="A407" t="s">
        <v>7</v>
      </c>
      <c r="B407" s="19">
        <f t="shared" si="56"/>
        <v>1</v>
      </c>
      <c r="C407" s="19">
        <f t="shared" si="58"/>
        <v>44</v>
      </c>
      <c r="D407" t="s">
        <v>9</v>
      </c>
      <c r="E407" t="s">
        <v>10</v>
      </c>
      <c r="F407" t="s">
        <v>27</v>
      </c>
      <c r="G407" s="21" t="str">
        <f t="shared" si="59"/>
        <v>8.00am</v>
      </c>
      <c r="H407" s="21" t="str">
        <f t="shared" si="54"/>
        <v>8.00</v>
      </c>
      <c r="I407" t="s">
        <v>28</v>
      </c>
      <c r="J407" s="23" t="str" cm="1">
        <f t="array" ref="J407">_xlfn.IFS(LEFT($I407,5) = "Later", TRIM(RIGHT($I407, 7)),LEFT($I407,5) = "Befor", TRIM(RIGHT($I407, 7)), TRUE, TRIM(LEFT($I407,7)))</f>
        <v>3.30pm</v>
      </c>
      <c r="K407" s="21">
        <f t="shared" si="55"/>
        <v>15.3</v>
      </c>
      <c r="L407" s="21">
        <f t="shared" si="57"/>
        <v>7.3000000000000007</v>
      </c>
      <c r="M407" s="21">
        <f t="shared" si="60"/>
        <v>7.3000000000000007</v>
      </c>
      <c r="N407" t="s">
        <v>29</v>
      </c>
      <c r="O407" s="13">
        <v>3</v>
      </c>
      <c r="P407" s="15">
        <v>4.827</v>
      </c>
      <c r="Q407" s="17">
        <f t="shared" si="61"/>
        <v>4.8280320000000003</v>
      </c>
      <c r="R407" s="17">
        <f t="shared" si="62"/>
        <v>9.6560640000000006</v>
      </c>
      <c r="S407" t="s">
        <v>30</v>
      </c>
      <c r="T407" t="s">
        <v>15</v>
      </c>
      <c r="U407" t="s">
        <v>25</v>
      </c>
      <c r="V407" t="s">
        <v>17</v>
      </c>
    </row>
    <row r="408" spans="1:22" hidden="1">
      <c r="A408" t="s">
        <v>32</v>
      </c>
      <c r="B408" s="19">
        <f t="shared" si="56"/>
        <v>5</v>
      </c>
      <c r="C408" s="19">
        <f t="shared" si="58"/>
        <v>220</v>
      </c>
      <c r="D408" t="s">
        <v>9</v>
      </c>
      <c r="E408" t="s">
        <v>8</v>
      </c>
      <c r="F408" t="s">
        <v>72</v>
      </c>
      <c r="G408" s="21" t="str">
        <f t="shared" si="59"/>
        <v>7.00am</v>
      </c>
      <c r="H408" s="21" t="str">
        <f t="shared" si="54"/>
        <v>7.00</v>
      </c>
      <c r="I408" t="s">
        <v>64</v>
      </c>
      <c r="J408" s="23" t="str" cm="1">
        <f t="array" ref="J408">_xlfn.IFS(LEFT($I408,5) = "Later", TRIM(RIGHT($I408, 7)),LEFT($I408,5) = "Befor", TRIM(RIGHT($I408, 7)), TRUE, TRIM(LEFT($I408,7)))</f>
        <v>3.30pm</v>
      </c>
      <c r="K408" s="21">
        <f t="shared" si="55"/>
        <v>15.3</v>
      </c>
      <c r="L408" s="21">
        <f t="shared" si="57"/>
        <v>8.3000000000000007</v>
      </c>
      <c r="M408" s="21">
        <f t="shared" si="60"/>
        <v>41.5</v>
      </c>
      <c r="N408" t="s">
        <v>44</v>
      </c>
      <c r="O408" s="13">
        <v>3</v>
      </c>
      <c r="P408" s="15">
        <v>4.827</v>
      </c>
      <c r="Q408" s="17">
        <f t="shared" si="61"/>
        <v>4.8280320000000003</v>
      </c>
      <c r="R408" s="17">
        <f t="shared" si="62"/>
        <v>9.6560640000000006</v>
      </c>
      <c r="S408" t="s">
        <v>30</v>
      </c>
      <c r="T408" t="s">
        <v>38</v>
      </c>
      <c r="U408" t="s">
        <v>16</v>
      </c>
      <c r="V408" t="s">
        <v>43</v>
      </c>
    </row>
    <row r="409" spans="1:22" hidden="1">
      <c r="A409" t="s">
        <v>32</v>
      </c>
      <c r="B409" s="19">
        <f t="shared" si="56"/>
        <v>5</v>
      </c>
      <c r="C409" s="19">
        <f t="shared" si="58"/>
        <v>220</v>
      </c>
      <c r="D409" t="s">
        <v>9</v>
      </c>
      <c r="E409" t="s">
        <v>70</v>
      </c>
      <c r="F409" t="s">
        <v>27</v>
      </c>
      <c r="G409" s="21" t="str">
        <f t="shared" si="59"/>
        <v>8.00am</v>
      </c>
      <c r="H409" s="21" t="str">
        <f t="shared" si="54"/>
        <v>8.00</v>
      </c>
      <c r="I409" t="s">
        <v>12</v>
      </c>
      <c r="J409" s="23" t="str" cm="1">
        <f t="array" ref="J409">_xlfn.IFS(LEFT($I409,5) = "Later", TRIM(RIGHT($I409, 7)),LEFT($I409,5) = "Befor", TRIM(RIGHT($I409, 7)), TRUE, TRIM(LEFT($I409,7)))</f>
        <v>4.30pm</v>
      </c>
      <c r="K409" s="21">
        <f t="shared" si="55"/>
        <v>16.3</v>
      </c>
      <c r="L409" s="21">
        <f t="shared" si="57"/>
        <v>8.3000000000000007</v>
      </c>
      <c r="M409" s="21">
        <f t="shared" si="60"/>
        <v>41.5</v>
      </c>
      <c r="N409" t="s">
        <v>36</v>
      </c>
      <c r="O409" s="13">
        <v>6.5</v>
      </c>
      <c r="P409" s="15">
        <v>10.458500000000001</v>
      </c>
      <c r="Q409" s="17">
        <f t="shared" si="61"/>
        <v>10.460736000000001</v>
      </c>
      <c r="R409" s="17">
        <f t="shared" si="62"/>
        <v>20.921472000000001</v>
      </c>
      <c r="S409" t="s">
        <v>14</v>
      </c>
      <c r="T409" t="s">
        <v>42</v>
      </c>
      <c r="U409" t="s">
        <v>25</v>
      </c>
      <c r="V409" t="s">
        <v>17</v>
      </c>
    </row>
    <row r="410" spans="1:22" hidden="1">
      <c r="A410" t="s">
        <v>7</v>
      </c>
      <c r="B410" s="19">
        <f t="shared" si="56"/>
        <v>1</v>
      </c>
      <c r="C410" s="19">
        <f t="shared" si="58"/>
        <v>44</v>
      </c>
      <c r="D410" t="s">
        <v>9</v>
      </c>
      <c r="E410" t="s">
        <v>48</v>
      </c>
      <c r="F410" t="s">
        <v>27</v>
      </c>
      <c r="G410" s="21" t="str">
        <f t="shared" si="59"/>
        <v>8.00am</v>
      </c>
      <c r="H410" s="21" t="str">
        <f t="shared" si="54"/>
        <v>8.00</v>
      </c>
      <c r="I410" t="s">
        <v>28</v>
      </c>
      <c r="J410" s="23" t="str" cm="1">
        <f t="array" ref="J410">_xlfn.IFS(LEFT($I410,5) = "Later", TRIM(RIGHT($I410, 7)),LEFT($I410,5) = "Befor", TRIM(RIGHT($I410, 7)), TRUE, TRIM(LEFT($I410,7)))</f>
        <v>3.30pm</v>
      </c>
      <c r="K410" s="21">
        <f t="shared" si="55"/>
        <v>15.3</v>
      </c>
      <c r="L410" s="21">
        <f t="shared" si="57"/>
        <v>7.3000000000000007</v>
      </c>
      <c r="M410" s="21">
        <f t="shared" si="60"/>
        <v>7.3000000000000007</v>
      </c>
      <c r="N410" t="s">
        <v>44</v>
      </c>
      <c r="O410" s="13">
        <v>3</v>
      </c>
      <c r="P410" s="15">
        <v>4.827</v>
      </c>
      <c r="Q410" s="17">
        <f t="shared" si="61"/>
        <v>4.8280320000000003</v>
      </c>
      <c r="R410" s="17">
        <f t="shared" si="62"/>
        <v>9.6560640000000006</v>
      </c>
      <c r="S410" t="s">
        <v>52</v>
      </c>
      <c r="T410" t="s">
        <v>15</v>
      </c>
      <c r="U410" t="s">
        <v>25</v>
      </c>
      <c r="V410" t="s">
        <v>17</v>
      </c>
    </row>
    <row r="411" spans="1:22" hidden="1">
      <c r="A411" t="s">
        <v>32</v>
      </c>
      <c r="B411" s="19">
        <f t="shared" si="56"/>
        <v>5</v>
      </c>
      <c r="C411" s="19">
        <f t="shared" si="58"/>
        <v>220</v>
      </c>
      <c r="D411" t="s">
        <v>9</v>
      </c>
      <c r="E411" t="s">
        <v>8</v>
      </c>
      <c r="F411" t="s">
        <v>11</v>
      </c>
      <c r="G411" s="21" t="str">
        <f t="shared" si="59"/>
        <v>9.00am</v>
      </c>
      <c r="H411" s="21" t="str">
        <f t="shared" si="54"/>
        <v>9.00</v>
      </c>
      <c r="I411" t="s">
        <v>21</v>
      </c>
      <c r="J411" s="23" t="str" cm="1">
        <f t="array" ref="J411">_xlfn.IFS(LEFT($I411,5) = "Later", TRIM(RIGHT($I411, 7)),LEFT($I411,5) = "Befor", TRIM(RIGHT($I411, 7)), TRUE, TRIM(LEFT($I411,7)))</f>
        <v>5.00pm</v>
      </c>
      <c r="K411" s="21">
        <f t="shared" si="55"/>
        <v>17</v>
      </c>
      <c r="L411" s="21">
        <f t="shared" si="57"/>
        <v>8</v>
      </c>
      <c r="M411" s="21">
        <f t="shared" si="60"/>
        <v>40</v>
      </c>
      <c r="N411" t="s">
        <v>13</v>
      </c>
      <c r="O411" s="13">
        <v>2</v>
      </c>
      <c r="P411" s="15">
        <v>3.218</v>
      </c>
      <c r="Q411" s="17">
        <f t="shared" si="61"/>
        <v>3.2186880000000002</v>
      </c>
      <c r="R411" s="17">
        <f t="shared" si="62"/>
        <v>6.4373760000000004</v>
      </c>
      <c r="S411" t="s">
        <v>49</v>
      </c>
      <c r="T411" t="s">
        <v>38</v>
      </c>
      <c r="U411" t="s">
        <v>25</v>
      </c>
      <c r="V411" t="s">
        <v>43</v>
      </c>
    </row>
    <row r="412" spans="1:22" hidden="1">
      <c r="A412" t="s">
        <v>18</v>
      </c>
      <c r="B412" s="19">
        <f t="shared" si="56"/>
        <v>4</v>
      </c>
      <c r="C412" s="19">
        <f t="shared" si="58"/>
        <v>176</v>
      </c>
      <c r="D412" t="s">
        <v>9</v>
      </c>
      <c r="E412" t="s">
        <v>56</v>
      </c>
      <c r="F412" t="s">
        <v>41</v>
      </c>
      <c r="G412" s="21" t="str">
        <f t="shared" si="59"/>
        <v>8.30am</v>
      </c>
      <c r="H412" s="21" t="str">
        <f t="shared" si="54"/>
        <v>8.30</v>
      </c>
      <c r="I412" t="s">
        <v>28</v>
      </c>
      <c r="J412" s="23" t="str" cm="1">
        <f t="array" ref="J412">_xlfn.IFS(LEFT($I412,5) = "Later", TRIM(RIGHT($I412, 7)),LEFT($I412,5) = "Befor", TRIM(RIGHT($I412, 7)), TRUE, TRIM(LEFT($I412,7)))</f>
        <v>3.30pm</v>
      </c>
      <c r="K412" s="21">
        <f t="shared" si="55"/>
        <v>15.3</v>
      </c>
      <c r="L412" s="21">
        <f t="shared" si="57"/>
        <v>7</v>
      </c>
      <c r="M412" s="21">
        <f t="shared" si="60"/>
        <v>28</v>
      </c>
      <c r="N412" t="s">
        <v>22</v>
      </c>
      <c r="O412" s="13">
        <v>16</v>
      </c>
      <c r="P412" s="15">
        <v>25.744</v>
      </c>
      <c r="Q412" s="17">
        <f t="shared" si="61"/>
        <v>25.749504000000002</v>
      </c>
      <c r="R412" s="17">
        <f t="shared" si="62"/>
        <v>51.499008000000003</v>
      </c>
      <c r="S412" t="s">
        <v>37</v>
      </c>
      <c r="T412" t="s">
        <v>31</v>
      </c>
      <c r="U412" t="s">
        <v>25</v>
      </c>
      <c r="V412" t="s">
        <v>17</v>
      </c>
    </row>
    <row r="413" spans="1:22" hidden="1">
      <c r="A413" t="s">
        <v>18</v>
      </c>
      <c r="B413" s="19">
        <f t="shared" si="56"/>
        <v>4</v>
      </c>
      <c r="C413" s="19">
        <f t="shared" si="58"/>
        <v>176</v>
      </c>
      <c r="D413" t="s">
        <v>9</v>
      </c>
      <c r="E413" t="s">
        <v>95</v>
      </c>
      <c r="F413" t="s">
        <v>72</v>
      </c>
      <c r="G413" s="21" t="str">
        <f t="shared" si="59"/>
        <v>7.00am</v>
      </c>
      <c r="H413" s="21" t="str">
        <f t="shared" si="54"/>
        <v>7.00</v>
      </c>
      <c r="I413" t="s">
        <v>64</v>
      </c>
      <c r="J413" s="23" t="str" cm="1">
        <f t="array" ref="J413">_xlfn.IFS(LEFT($I413,5) = "Later", TRIM(RIGHT($I413, 7)),LEFT($I413,5) = "Befor", TRIM(RIGHT($I413, 7)), TRUE, TRIM(LEFT($I413,7)))</f>
        <v>3.30pm</v>
      </c>
      <c r="K413" s="21">
        <f t="shared" si="55"/>
        <v>15.3</v>
      </c>
      <c r="L413" s="21">
        <f t="shared" si="57"/>
        <v>8.3000000000000007</v>
      </c>
      <c r="M413" s="21">
        <f t="shared" si="60"/>
        <v>33.200000000000003</v>
      </c>
      <c r="N413" t="s">
        <v>62</v>
      </c>
      <c r="O413" s="13">
        <v>2</v>
      </c>
      <c r="P413" s="15">
        <v>3.218</v>
      </c>
      <c r="Q413" s="17">
        <f t="shared" si="61"/>
        <v>3.2186880000000002</v>
      </c>
      <c r="R413" s="17">
        <f t="shared" si="62"/>
        <v>6.4373760000000004</v>
      </c>
      <c r="S413" t="s">
        <v>30</v>
      </c>
      <c r="T413" t="s">
        <v>38</v>
      </c>
      <c r="U413" t="s">
        <v>25</v>
      </c>
      <c r="V413" t="s">
        <v>17</v>
      </c>
    </row>
    <row r="414" spans="1:22" hidden="1">
      <c r="A414" t="s">
        <v>7</v>
      </c>
      <c r="B414" s="19">
        <f t="shared" si="56"/>
        <v>1</v>
      </c>
      <c r="C414" s="19">
        <f t="shared" si="58"/>
        <v>44</v>
      </c>
      <c r="D414" t="s">
        <v>51</v>
      </c>
      <c r="E414" t="s">
        <v>8</v>
      </c>
      <c r="F414" t="s">
        <v>27</v>
      </c>
      <c r="G414" s="21" t="str">
        <f t="shared" si="59"/>
        <v>8.00am</v>
      </c>
      <c r="H414" s="21" t="str">
        <f t="shared" si="54"/>
        <v>8.00</v>
      </c>
      <c r="I414" t="s">
        <v>28</v>
      </c>
      <c r="J414" s="23" t="str" cm="1">
        <f t="array" ref="J414">_xlfn.IFS(LEFT($I414,5) = "Later", TRIM(RIGHT($I414, 7)),LEFT($I414,5) = "Befor", TRIM(RIGHT($I414, 7)), TRUE, TRIM(LEFT($I414,7)))</f>
        <v>3.30pm</v>
      </c>
      <c r="K414" s="21">
        <f t="shared" si="55"/>
        <v>15.3</v>
      </c>
      <c r="L414" s="21">
        <f t="shared" si="57"/>
        <v>7.3000000000000007</v>
      </c>
      <c r="M414" s="21">
        <f t="shared" si="60"/>
        <v>7.3000000000000007</v>
      </c>
      <c r="N414" t="s">
        <v>36</v>
      </c>
      <c r="O414" s="13">
        <v>5</v>
      </c>
      <c r="P414" s="15">
        <v>8.0449999999999999</v>
      </c>
      <c r="Q414" s="17">
        <f t="shared" si="61"/>
        <v>8.0467200000000005</v>
      </c>
      <c r="R414" s="17">
        <f t="shared" si="62"/>
        <v>16.093440000000001</v>
      </c>
      <c r="S414" t="s">
        <v>30</v>
      </c>
      <c r="T414" t="s">
        <v>53</v>
      </c>
      <c r="U414" t="s">
        <v>16</v>
      </c>
      <c r="V414" t="s">
        <v>17</v>
      </c>
    </row>
    <row r="415" spans="1:22" hidden="1">
      <c r="A415" t="s">
        <v>7</v>
      </c>
      <c r="B415" s="19">
        <f t="shared" si="56"/>
        <v>1</v>
      </c>
      <c r="C415" s="19">
        <f t="shared" si="58"/>
        <v>44</v>
      </c>
      <c r="D415" t="s">
        <v>9</v>
      </c>
      <c r="E415" t="s">
        <v>65</v>
      </c>
      <c r="F415" t="s">
        <v>27</v>
      </c>
      <c r="G415" s="21" t="str">
        <f t="shared" si="59"/>
        <v>8.00am</v>
      </c>
      <c r="H415" s="21" t="str">
        <f t="shared" si="54"/>
        <v>8.00</v>
      </c>
      <c r="I415" t="s">
        <v>64</v>
      </c>
      <c r="J415" s="23" t="str" cm="1">
        <f t="array" ref="J415">_xlfn.IFS(LEFT($I415,5) = "Later", TRIM(RIGHT($I415, 7)),LEFT($I415,5) = "Befor", TRIM(RIGHT($I415, 7)), TRUE, TRIM(LEFT($I415,7)))</f>
        <v>3.30pm</v>
      </c>
      <c r="K415" s="21">
        <f t="shared" si="55"/>
        <v>15.3</v>
      </c>
      <c r="L415" s="21">
        <f t="shared" si="57"/>
        <v>7.3000000000000007</v>
      </c>
      <c r="M415" s="21">
        <f t="shared" si="60"/>
        <v>7.3000000000000007</v>
      </c>
      <c r="N415" t="s">
        <v>29</v>
      </c>
      <c r="O415" s="13">
        <v>15</v>
      </c>
      <c r="P415" s="15">
        <v>24.134999999999998</v>
      </c>
      <c r="Q415" s="17">
        <f t="shared" si="61"/>
        <v>24.140160000000002</v>
      </c>
      <c r="R415" s="17">
        <f t="shared" si="62"/>
        <v>48.280320000000003</v>
      </c>
      <c r="S415" t="s">
        <v>30</v>
      </c>
      <c r="T415" t="s">
        <v>42</v>
      </c>
      <c r="U415" t="s">
        <v>25</v>
      </c>
      <c r="V415" t="s">
        <v>17</v>
      </c>
    </row>
    <row r="416" spans="1:22" hidden="1">
      <c r="A416" t="s">
        <v>39</v>
      </c>
      <c r="B416" s="19">
        <f t="shared" si="56"/>
        <v>2</v>
      </c>
      <c r="C416" s="19">
        <f t="shared" si="58"/>
        <v>88</v>
      </c>
      <c r="D416" t="s">
        <v>9</v>
      </c>
      <c r="E416" t="s">
        <v>78</v>
      </c>
      <c r="F416" t="s">
        <v>27</v>
      </c>
      <c r="G416" s="21" t="str">
        <f t="shared" si="59"/>
        <v>8.00am</v>
      </c>
      <c r="H416" s="21" t="str">
        <f t="shared" si="54"/>
        <v>8.00</v>
      </c>
      <c r="I416" t="s">
        <v>28</v>
      </c>
      <c r="J416" s="23" t="str" cm="1">
        <f t="array" ref="J416">_xlfn.IFS(LEFT($I416,5) = "Later", TRIM(RIGHT($I416, 7)),LEFT($I416,5) = "Befor", TRIM(RIGHT($I416, 7)), TRUE, TRIM(LEFT($I416,7)))</f>
        <v>3.30pm</v>
      </c>
      <c r="K416" s="21">
        <f t="shared" si="55"/>
        <v>15.3</v>
      </c>
      <c r="L416" s="21">
        <f t="shared" si="57"/>
        <v>7.3000000000000007</v>
      </c>
      <c r="M416" s="21">
        <f t="shared" si="60"/>
        <v>14.600000000000001</v>
      </c>
      <c r="N416" t="s">
        <v>22</v>
      </c>
      <c r="O416" s="13">
        <v>1.2</v>
      </c>
      <c r="P416" s="15">
        <v>1.9307999999999998</v>
      </c>
      <c r="Q416" s="17">
        <f t="shared" si="61"/>
        <v>1.9312128</v>
      </c>
      <c r="R416" s="17">
        <f t="shared" si="62"/>
        <v>3.8624255999999999</v>
      </c>
      <c r="S416" t="s">
        <v>23</v>
      </c>
      <c r="T416" t="s">
        <v>31</v>
      </c>
      <c r="U416" t="s">
        <v>25</v>
      </c>
      <c r="V416" t="s">
        <v>17</v>
      </c>
    </row>
    <row r="417" spans="1:22" hidden="1">
      <c r="A417" t="s">
        <v>7</v>
      </c>
      <c r="B417" s="19">
        <f t="shared" si="56"/>
        <v>1</v>
      </c>
      <c r="C417" s="19">
        <f t="shared" si="58"/>
        <v>44</v>
      </c>
      <c r="D417" t="s">
        <v>9</v>
      </c>
      <c r="E417" t="s">
        <v>10</v>
      </c>
      <c r="F417" t="s">
        <v>27</v>
      </c>
      <c r="G417" s="21" t="str">
        <f t="shared" si="59"/>
        <v>8.00am</v>
      </c>
      <c r="H417" s="21" t="str">
        <f t="shared" si="54"/>
        <v>8.00</v>
      </c>
      <c r="I417" t="s">
        <v>28</v>
      </c>
      <c r="J417" s="23" t="str" cm="1">
        <f t="array" ref="J417">_xlfn.IFS(LEFT($I417,5) = "Later", TRIM(RIGHT($I417, 7)),LEFT($I417,5) = "Befor", TRIM(RIGHT($I417, 7)), TRUE, TRIM(LEFT($I417,7)))</f>
        <v>3.30pm</v>
      </c>
      <c r="K417" s="21">
        <f t="shared" si="55"/>
        <v>15.3</v>
      </c>
      <c r="L417" s="21">
        <f t="shared" si="57"/>
        <v>7.3000000000000007</v>
      </c>
      <c r="M417" s="21">
        <f t="shared" si="60"/>
        <v>7.3000000000000007</v>
      </c>
      <c r="N417" t="s">
        <v>44</v>
      </c>
      <c r="O417" s="13">
        <v>3</v>
      </c>
      <c r="P417" s="15">
        <v>4.827</v>
      </c>
      <c r="Q417" s="17">
        <f t="shared" si="61"/>
        <v>4.8280320000000003</v>
      </c>
      <c r="R417" s="17">
        <f t="shared" si="62"/>
        <v>9.6560640000000006</v>
      </c>
      <c r="S417" t="s">
        <v>30</v>
      </c>
      <c r="T417" t="s">
        <v>42</v>
      </c>
      <c r="U417" t="s">
        <v>16</v>
      </c>
      <c r="V417" t="s">
        <v>17</v>
      </c>
    </row>
    <row r="418" spans="1:22" hidden="1">
      <c r="A418" t="s">
        <v>39</v>
      </c>
      <c r="B418" s="19">
        <f t="shared" si="56"/>
        <v>2</v>
      </c>
      <c r="C418" s="19">
        <f t="shared" si="58"/>
        <v>88</v>
      </c>
      <c r="D418" t="s">
        <v>51</v>
      </c>
      <c r="E418" t="s">
        <v>8</v>
      </c>
      <c r="F418" t="s">
        <v>11</v>
      </c>
      <c r="G418" s="21" t="str">
        <f t="shared" si="59"/>
        <v>9.00am</v>
      </c>
      <c r="H418" s="21" t="str">
        <f t="shared" si="54"/>
        <v>9.00</v>
      </c>
      <c r="I418" t="s">
        <v>21</v>
      </c>
      <c r="J418" s="23" t="str" cm="1">
        <f t="array" ref="J418">_xlfn.IFS(LEFT($I418,5) = "Later", TRIM(RIGHT($I418, 7)),LEFT($I418,5) = "Befor", TRIM(RIGHT($I418, 7)), TRUE, TRIM(LEFT($I418,7)))</f>
        <v>5.00pm</v>
      </c>
      <c r="K418" s="21">
        <f t="shared" si="55"/>
        <v>17</v>
      </c>
      <c r="L418" s="21">
        <f t="shared" si="57"/>
        <v>8</v>
      </c>
      <c r="M418" s="21">
        <f t="shared" si="60"/>
        <v>16</v>
      </c>
      <c r="N418" t="s">
        <v>36</v>
      </c>
      <c r="O418" s="13">
        <v>1.5</v>
      </c>
      <c r="P418" s="15">
        <v>2.4135</v>
      </c>
      <c r="Q418" s="17">
        <f t="shared" si="61"/>
        <v>2.4140160000000002</v>
      </c>
      <c r="R418" s="17">
        <f t="shared" si="62"/>
        <v>4.8280320000000003</v>
      </c>
      <c r="S418" t="s">
        <v>23</v>
      </c>
      <c r="T418" t="s">
        <v>53</v>
      </c>
      <c r="U418" t="s">
        <v>25</v>
      </c>
      <c r="V418" t="s">
        <v>43</v>
      </c>
    </row>
    <row r="419" spans="1:22" hidden="1">
      <c r="A419" t="s">
        <v>7</v>
      </c>
      <c r="B419" s="19">
        <f t="shared" si="56"/>
        <v>1</v>
      </c>
      <c r="C419" s="19">
        <f t="shared" si="58"/>
        <v>44</v>
      </c>
      <c r="D419" t="s">
        <v>9</v>
      </c>
      <c r="E419" t="s">
        <v>50</v>
      </c>
      <c r="F419" t="s">
        <v>41</v>
      </c>
      <c r="G419" s="21" t="str">
        <f t="shared" si="59"/>
        <v>8.30am</v>
      </c>
      <c r="H419" s="21" t="str">
        <f t="shared" si="54"/>
        <v>8.30</v>
      </c>
      <c r="I419" t="s">
        <v>12</v>
      </c>
      <c r="J419" s="23" t="str" cm="1">
        <f t="array" ref="J419">_xlfn.IFS(LEFT($I419,5) = "Later", TRIM(RIGHT($I419, 7)),LEFT($I419,5) = "Befor", TRIM(RIGHT($I419, 7)), TRUE, TRIM(LEFT($I419,7)))</f>
        <v>4.30pm</v>
      </c>
      <c r="K419" s="21">
        <f t="shared" si="55"/>
        <v>16.3</v>
      </c>
      <c r="L419" s="21">
        <f t="shared" si="57"/>
        <v>8</v>
      </c>
      <c r="M419" s="21">
        <f t="shared" si="60"/>
        <v>8</v>
      </c>
      <c r="N419" t="s">
        <v>44</v>
      </c>
      <c r="O419" s="13">
        <v>3</v>
      </c>
      <c r="P419" s="15">
        <v>4.827</v>
      </c>
      <c r="Q419" s="17">
        <f t="shared" si="61"/>
        <v>4.8280320000000003</v>
      </c>
      <c r="R419" s="17">
        <f t="shared" si="62"/>
        <v>9.6560640000000006</v>
      </c>
      <c r="S419" t="s">
        <v>37</v>
      </c>
      <c r="T419" t="s">
        <v>15</v>
      </c>
      <c r="U419" t="s">
        <v>16</v>
      </c>
      <c r="V419" t="s">
        <v>17</v>
      </c>
    </row>
    <row r="420" spans="1:22" hidden="1">
      <c r="A420" t="s">
        <v>7</v>
      </c>
      <c r="B420" s="19">
        <f t="shared" si="56"/>
        <v>1</v>
      </c>
      <c r="C420" s="19">
        <f t="shared" si="58"/>
        <v>44</v>
      </c>
      <c r="D420" t="s">
        <v>9</v>
      </c>
      <c r="E420" t="s">
        <v>86</v>
      </c>
      <c r="F420" t="s">
        <v>41</v>
      </c>
      <c r="G420" s="21" t="str">
        <f t="shared" si="59"/>
        <v>8.30am</v>
      </c>
      <c r="H420" s="21" t="str">
        <f t="shared" si="54"/>
        <v>8.30</v>
      </c>
      <c r="I420" t="s">
        <v>12</v>
      </c>
      <c r="J420" s="23" t="str" cm="1">
        <f t="array" ref="J420">_xlfn.IFS(LEFT($I420,5) = "Later", TRIM(RIGHT($I420, 7)),LEFT($I420,5) = "Befor", TRIM(RIGHT($I420, 7)), TRUE, TRIM(LEFT($I420,7)))</f>
        <v>4.30pm</v>
      </c>
      <c r="K420" s="21">
        <f t="shared" si="55"/>
        <v>16.3</v>
      </c>
      <c r="L420" s="21">
        <f t="shared" si="57"/>
        <v>8</v>
      </c>
      <c r="M420" s="21">
        <f t="shared" si="60"/>
        <v>8</v>
      </c>
      <c r="N420" t="s">
        <v>13</v>
      </c>
      <c r="O420" s="13">
        <v>10</v>
      </c>
      <c r="P420" s="15">
        <v>16.09</v>
      </c>
      <c r="Q420" s="17">
        <f t="shared" si="61"/>
        <v>16.093440000000001</v>
      </c>
      <c r="R420" s="17">
        <f t="shared" si="62"/>
        <v>32.186880000000002</v>
      </c>
      <c r="S420" t="s">
        <v>14</v>
      </c>
      <c r="T420" t="s">
        <v>42</v>
      </c>
      <c r="U420" t="s">
        <v>16</v>
      </c>
      <c r="V420" t="s">
        <v>43</v>
      </c>
    </row>
    <row r="421" spans="1:22" hidden="1">
      <c r="A421" t="s">
        <v>32</v>
      </c>
      <c r="B421" s="19">
        <f t="shared" si="56"/>
        <v>5</v>
      </c>
      <c r="C421" s="19">
        <f t="shared" si="58"/>
        <v>220</v>
      </c>
      <c r="D421" t="s">
        <v>9</v>
      </c>
      <c r="E421" t="s">
        <v>8</v>
      </c>
      <c r="F421" t="s">
        <v>27</v>
      </c>
      <c r="G421" s="21" t="str">
        <f t="shared" si="59"/>
        <v>8.00am</v>
      </c>
      <c r="H421" s="21" t="str">
        <f t="shared" si="54"/>
        <v>8.00</v>
      </c>
      <c r="I421" t="s">
        <v>45</v>
      </c>
      <c r="J421" s="23" t="str" cm="1">
        <f t="array" ref="J421">_xlfn.IFS(LEFT($I421,5) = "Later", TRIM(RIGHT($I421, 7)),LEFT($I421,5) = "Befor", TRIM(RIGHT($I421, 7)), TRUE, TRIM(LEFT($I421,7)))</f>
        <v>6.00pm</v>
      </c>
      <c r="K421" s="21">
        <f t="shared" si="55"/>
        <v>18</v>
      </c>
      <c r="L421" s="21">
        <f t="shared" si="57"/>
        <v>10</v>
      </c>
      <c r="M421" s="21">
        <f t="shared" si="60"/>
        <v>50</v>
      </c>
      <c r="N421" t="s">
        <v>13</v>
      </c>
      <c r="O421" s="13">
        <v>16</v>
      </c>
      <c r="P421" s="15">
        <v>25.744</v>
      </c>
      <c r="Q421" s="17">
        <f t="shared" si="61"/>
        <v>25.749504000000002</v>
      </c>
      <c r="R421" s="17">
        <f t="shared" si="62"/>
        <v>51.499008000000003</v>
      </c>
      <c r="S421" t="s">
        <v>30</v>
      </c>
      <c r="T421" t="s">
        <v>38</v>
      </c>
      <c r="U421" t="s">
        <v>25</v>
      </c>
      <c r="V421" t="s">
        <v>17</v>
      </c>
    </row>
    <row r="422" spans="1:22">
      <c r="A422" t="s">
        <v>18</v>
      </c>
      <c r="B422" s="19">
        <f t="shared" si="56"/>
        <v>4</v>
      </c>
      <c r="C422" s="19">
        <f t="shared" si="58"/>
        <v>176</v>
      </c>
      <c r="D422" t="s">
        <v>9</v>
      </c>
      <c r="E422" t="s">
        <v>34</v>
      </c>
      <c r="F422" t="s">
        <v>41</v>
      </c>
      <c r="G422" s="21" t="str">
        <f t="shared" si="59"/>
        <v>8.30am</v>
      </c>
      <c r="H422" s="21" t="str">
        <f t="shared" si="54"/>
        <v>8.30</v>
      </c>
      <c r="I422" t="s">
        <v>12</v>
      </c>
      <c r="J422" s="23" t="str" cm="1">
        <f t="array" ref="J422">_xlfn.IFS(LEFT($I422,5) = "Later", TRIM(RIGHT($I422, 7)),LEFT($I422,5) = "Befor", TRIM(RIGHT($I422, 7)), TRUE, TRIM(LEFT($I422,7)))</f>
        <v>4.30pm</v>
      </c>
      <c r="K422" s="21">
        <f t="shared" si="55"/>
        <v>16.3</v>
      </c>
      <c r="L422" s="21">
        <f t="shared" si="57"/>
        <v>8</v>
      </c>
      <c r="M422" s="21">
        <f t="shared" si="60"/>
        <v>32</v>
      </c>
      <c r="N422" t="s">
        <v>66</v>
      </c>
      <c r="O422" s="13">
        <v>12</v>
      </c>
      <c r="P422" s="15">
        <v>19.308</v>
      </c>
      <c r="Q422" s="17">
        <f t="shared" si="61"/>
        <v>19.312128000000001</v>
      </c>
      <c r="R422" s="17">
        <f t="shared" si="62"/>
        <v>38.624256000000003</v>
      </c>
      <c r="S422" t="s">
        <v>52</v>
      </c>
      <c r="T422" t="s">
        <v>38</v>
      </c>
      <c r="U422" t="s">
        <v>25</v>
      </c>
      <c r="V422" t="s">
        <v>17</v>
      </c>
    </row>
    <row r="423" spans="1:22" hidden="1">
      <c r="A423" t="s">
        <v>26</v>
      </c>
      <c r="B423" s="19">
        <f t="shared" si="56"/>
        <v>3</v>
      </c>
      <c r="C423" s="19">
        <f t="shared" si="58"/>
        <v>132</v>
      </c>
      <c r="D423" t="s">
        <v>9</v>
      </c>
      <c r="E423" t="s">
        <v>10</v>
      </c>
      <c r="F423" t="s">
        <v>27</v>
      </c>
      <c r="G423" s="21" t="str">
        <f t="shared" si="59"/>
        <v>8.00am</v>
      </c>
      <c r="H423" s="21" t="str">
        <f t="shared" si="54"/>
        <v>8.00</v>
      </c>
      <c r="I423" t="s">
        <v>21</v>
      </c>
      <c r="J423" s="23" t="str" cm="1">
        <f t="array" ref="J423">_xlfn.IFS(LEFT($I423,5) = "Later", TRIM(RIGHT($I423, 7)),LEFT($I423,5) = "Befor", TRIM(RIGHT($I423, 7)), TRUE, TRIM(LEFT($I423,7)))</f>
        <v>5.00pm</v>
      </c>
      <c r="K423" s="21">
        <f t="shared" si="55"/>
        <v>17</v>
      </c>
      <c r="L423" s="21">
        <f t="shared" si="57"/>
        <v>9</v>
      </c>
      <c r="M423" s="21">
        <f t="shared" si="60"/>
        <v>27</v>
      </c>
      <c r="N423" t="s">
        <v>29</v>
      </c>
      <c r="O423" s="13">
        <v>17</v>
      </c>
      <c r="P423" s="15">
        <v>27.353000000000002</v>
      </c>
      <c r="Q423" s="17">
        <f t="shared" si="61"/>
        <v>27.358848000000002</v>
      </c>
      <c r="R423" s="17">
        <f t="shared" si="62"/>
        <v>54.717696000000004</v>
      </c>
      <c r="S423" t="s">
        <v>52</v>
      </c>
      <c r="T423" t="s">
        <v>15</v>
      </c>
      <c r="U423" t="s">
        <v>25</v>
      </c>
      <c r="V423" t="s">
        <v>17</v>
      </c>
    </row>
    <row r="424" spans="1:22" hidden="1">
      <c r="A424" t="s">
        <v>39</v>
      </c>
      <c r="B424" s="19">
        <f t="shared" si="56"/>
        <v>2</v>
      </c>
      <c r="C424" s="19">
        <f t="shared" si="58"/>
        <v>88</v>
      </c>
      <c r="D424" t="s">
        <v>9</v>
      </c>
      <c r="E424" t="s">
        <v>50</v>
      </c>
      <c r="F424" t="s">
        <v>11</v>
      </c>
      <c r="G424" s="21" t="str">
        <f t="shared" si="59"/>
        <v>9.00am</v>
      </c>
      <c r="H424" s="21" t="str">
        <f t="shared" si="54"/>
        <v>9.00</v>
      </c>
      <c r="I424" t="s">
        <v>21</v>
      </c>
      <c r="J424" s="23" t="str" cm="1">
        <f t="array" ref="J424">_xlfn.IFS(LEFT($I424,5) = "Later", TRIM(RIGHT($I424, 7)),LEFT($I424,5) = "Befor", TRIM(RIGHT($I424, 7)), TRUE, TRIM(LEFT($I424,7)))</f>
        <v>5.00pm</v>
      </c>
      <c r="K424" s="21">
        <f t="shared" si="55"/>
        <v>17</v>
      </c>
      <c r="L424" s="21">
        <f t="shared" si="57"/>
        <v>8</v>
      </c>
      <c r="M424" s="21">
        <f t="shared" si="60"/>
        <v>16</v>
      </c>
      <c r="N424" t="s">
        <v>8</v>
      </c>
      <c r="O424" s="13">
        <v>1.5</v>
      </c>
      <c r="P424" s="15">
        <v>2.4135</v>
      </c>
      <c r="Q424" s="17">
        <f t="shared" si="61"/>
        <v>2.4140160000000002</v>
      </c>
      <c r="R424" s="17">
        <f t="shared" si="62"/>
        <v>4.8280320000000003</v>
      </c>
      <c r="S424" t="s">
        <v>23</v>
      </c>
      <c r="T424" t="s">
        <v>15</v>
      </c>
      <c r="U424" t="s">
        <v>16</v>
      </c>
      <c r="V424" t="s">
        <v>17</v>
      </c>
    </row>
    <row r="425" spans="1:22" hidden="1">
      <c r="A425" t="s">
        <v>32</v>
      </c>
      <c r="B425" s="19">
        <f t="shared" si="56"/>
        <v>5</v>
      </c>
      <c r="C425" s="19">
        <f t="shared" si="58"/>
        <v>220</v>
      </c>
      <c r="D425" t="s">
        <v>9</v>
      </c>
      <c r="E425" t="s">
        <v>69</v>
      </c>
      <c r="F425" t="s">
        <v>41</v>
      </c>
      <c r="G425" s="21" t="str">
        <f t="shared" si="59"/>
        <v>8.30am</v>
      </c>
      <c r="H425" s="21" t="str">
        <f t="shared" si="54"/>
        <v>8.30</v>
      </c>
      <c r="I425" t="s">
        <v>21</v>
      </c>
      <c r="J425" s="23" t="str" cm="1">
        <f t="array" ref="J425">_xlfn.IFS(LEFT($I425,5) = "Later", TRIM(RIGHT($I425, 7)),LEFT($I425,5) = "Befor", TRIM(RIGHT($I425, 7)), TRUE, TRIM(LEFT($I425,7)))</f>
        <v>5.00pm</v>
      </c>
      <c r="K425" s="21">
        <f t="shared" si="55"/>
        <v>17</v>
      </c>
      <c r="L425" s="21">
        <f t="shared" si="57"/>
        <v>8.6999999999999993</v>
      </c>
      <c r="M425" s="21">
        <f t="shared" si="60"/>
        <v>43.5</v>
      </c>
      <c r="N425" t="s">
        <v>29</v>
      </c>
      <c r="O425" s="13">
        <v>40</v>
      </c>
      <c r="P425" s="15">
        <v>64.36</v>
      </c>
      <c r="Q425" s="17">
        <f t="shared" si="61"/>
        <v>64.373760000000004</v>
      </c>
      <c r="R425" s="17">
        <f t="shared" si="62"/>
        <v>128.74752000000001</v>
      </c>
      <c r="S425" t="s">
        <v>52</v>
      </c>
      <c r="T425" t="s">
        <v>15</v>
      </c>
      <c r="U425" t="s">
        <v>25</v>
      </c>
      <c r="V425" t="s">
        <v>17</v>
      </c>
    </row>
    <row r="426" spans="1:22">
      <c r="A426" t="s">
        <v>7</v>
      </c>
      <c r="B426" s="19">
        <f t="shared" si="56"/>
        <v>1</v>
      </c>
      <c r="C426" s="19">
        <f t="shared" si="58"/>
        <v>44</v>
      </c>
      <c r="D426" t="s">
        <v>9</v>
      </c>
      <c r="E426" t="s">
        <v>10</v>
      </c>
      <c r="F426" t="s">
        <v>41</v>
      </c>
      <c r="G426" s="21" t="str">
        <f t="shared" si="59"/>
        <v>8.30am</v>
      </c>
      <c r="H426" s="21" t="str">
        <f t="shared" si="54"/>
        <v>8.30</v>
      </c>
      <c r="I426" t="s">
        <v>28</v>
      </c>
      <c r="J426" s="23" t="str" cm="1">
        <f t="array" ref="J426">_xlfn.IFS(LEFT($I426,5) = "Later", TRIM(RIGHT($I426, 7)),LEFT($I426,5) = "Befor", TRIM(RIGHT($I426, 7)), TRUE, TRIM(LEFT($I426,7)))</f>
        <v>3.30pm</v>
      </c>
      <c r="K426" s="21">
        <f t="shared" si="55"/>
        <v>15.3</v>
      </c>
      <c r="L426" s="21">
        <f t="shared" si="57"/>
        <v>7</v>
      </c>
      <c r="M426" s="21">
        <f t="shared" si="60"/>
        <v>7</v>
      </c>
      <c r="N426" t="s">
        <v>66</v>
      </c>
      <c r="O426" s="13">
        <v>14</v>
      </c>
      <c r="P426" s="15">
        <v>22.526</v>
      </c>
      <c r="Q426" s="17">
        <f t="shared" si="61"/>
        <v>22.530816000000002</v>
      </c>
      <c r="R426" s="17">
        <f t="shared" si="62"/>
        <v>45.061632000000003</v>
      </c>
      <c r="S426" t="s">
        <v>52</v>
      </c>
      <c r="T426" t="s">
        <v>42</v>
      </c>
      <c r="U426" t="s">
        <v>25</v>
      </c>
      <c r="V426" t="s">
        <v>17</v>
      </c>
    </row>
    <row r="427" spans="1:22" hidden="1">
      <c r="A427" t="s">
        <v>32</v>
      </c>
      <c r="B427" s="19">
        <f t="shared" si="56"/>
        <v>5</v>
      </c>
      <c r="C427" s="19">
        <f t="shared" si="58"/>
        <v>220</v>
      </c>
      <c r="D427" t="s">
        <v>9</v>
      </c>
      <c r="E427" t="s">
        <v>50</v>
      </c>
      <c r="F427" t="s">
        <v>41</v>
      </c>
      <c r="G427" s="21" t="str">
        <f t="shared" si="59"/>
        <v>8.30am</v>
      </c>
      <c r="H427" s="21" t="str">
        <f t="shared" si="54"/>
        <v>8.30</v>
      </c>
      <c r="I427" t="s">
        <v>28</v>
      </c>
      <c r="J427" s="23" t="str" cm="1">
        <f t="array" ref="J427">_xlfn.IFS(LEFT($I427,5) = "Later", TRIM(RIGHT($I427, 7)),LEFT($I427,5) = "Befor", TRIM(RIGHT($I427, 7)), TRUE, TRIM(LEFT($I427,7)))</f>
        <v>3.30pm</v>
      </c>
      <c r="K427" s="21">
        <f t="shared" si="55"/>
        <v>15.3</v>
      </c>
      <c r="L427" s="21">
        <f t="shared" si="57"/>
        <v>7</v>
      </c>
      <c r="M427" s="21">
        <f t="shared" si="60"/>
        <v>35</v>
      </c>
      <c r="N427" t="s">
        <v>44</v>
      </c>
      <c r="O427" s="13">
        <v>2</v>
      </c>
      <c r="P427" s="15">
        <v>3.218</v>
      </c>
      <c r="Q427" s="17">
        <f t="shared" si="61"/>
        <v>3.2186880000000002</v>
      </c>
      <c r="R427" s="17">
        <f t="shared" si="62"/>
        <v>6.4373760000000004</v>
      </c>
      <c r="S427" t="s">
        <v>87</v>
      </c>
      <c r="T427" t="s">
        <v>15</v>
      </c>
      <c r="U427" t="s">
        <v>25</v>
      </c>
      <c r="V427" t="s">
        <v>17</v>
      </c>
    </row>
    <row r="428" spans="1:22" hidden="1">
      <c r="A428" t="s">
        <v>39</v>
      </c>
      <c r="B428" s="19">
        <f t="shared" si="56"/>
        <v>2</v>
      </c>
      <c r="C428" s="19">
        <f t="shared" si="58"/>
        <v>88</v>
      </c>
      <c r="D428" t="s">
        <v>9</v>
      </c>
      <c r="E428" t="s">
        <v>48</v>
      </c>
      <c r="F428" t="s">
        <v>41</v>
      </c>
      <c r="G428" s="21" t="str">
        <f t="shared" si="59"/>
        <v>8.30am</v>
      </c>
      <c r="H428" s="21" t="str">
        <f t="shared" si="54"/>
        <v>8.30</v>
      </c>
      <c r="I428" t="s">
        <v>28</v>
      </c>
      <c r="J428" s="23" t="str" cm="1">
        <f t="array" ref="J428">_xlfn.IFS(LEFT($I428,5) = "Later", TRIM(RIGHT($I428, 7)),LEFT($I428,5) = "Befor", TRIM(RIGHT($I428, 7)), TRUE, TRIM(LEFT($I428,7)))</f>
        <v>3.30pm</v>
      </c>
      <c r="K428" s="21">
        <f t="shared" si="55"/>
        <v>15.3</v>
      </c>
      <c r="L428" s="21">
        <f t="shared" si="57"/>
        <v>7</v>
      </c>
      <c r="M428" s="21">
        <f t="shared" si="60"/>
        <v>14</v>
      </c>
      <c r="N428" t="s">
        <v>44</v>
      </c>
      <c r="O428" s="13">
        <v>0.5</v>
      </c>
      <c r="P428" s="15">
        <v>0.80449999999999999</v>
      </c>
      <c r="Q428" s="17">
        <f t="shared" si="61"/>
        <v>0.80467200000000005</v>
      </c>
      <c r="R428" s="17">
        <f t="shared" si="62"/>
        <v>1.6093440000000001</v>
      </c>
      <c r="S428" t="s">
        <v>23</v>
      </c>
      <c r="T428" t="s">
        <v>38</v>
      </c>
      <c r="U428" t="s">
        <v>16</v>
      </c>
      <c r="V428" t="s">
        <v>17</v>
      </c>
    </row>
    <row r="429" spans="1:22" hidden="1">
      <c r="A429" t="s">
        <v>7</v>
      </c>
      <c r="B429" s="19">
        <f t="shared" si="56"/>
        <v>1</v>
      </c>
      <c r="C429" s="19">
        <f t="shared" si="58"/>
        <v>44</v>
      </c>
      <c r="D429" t="s">
        <v>9</v>
      </c>
      <c r="E429" t="s">
        <v>10</v>
      </c>
      <c r="F429" t="s">
        <v>41</v>
      </c>
      <c r="G429" s="21" t="str">
        <f t="shared" si="59"/>
        <v>8.30am</v>
      </c>
      <c r="H429" s="21" t="str">
        <f t="shared" si="54"/>
        <v>8.30</v>
      </c>
      <c r="I429" t="s">
        <v>12</v>
      </c>
      <c r="J429" s="23" t="str" cm="1">
        <f t="array" ref="J429">_xlfn.IFS(LEFT($I429,5) = "Later", TRIM(RIGHT($I429, 7)),LEFT($I429,5) = "Befor", TRIM(RIGHT($I429, 7)), TRUE, TRIM(LEFT($I429,7)))</f>
        <v>4.30pm</v>
      </c>
      <c r="K429" s="21">
        <f t="shared" si="55"/>
        <v>16.3</v>
      </c>
      <c r="L429" s="21">
        <f t="shared" si="57"/>
        <v>8</v>
      </c>
      <c r="M429" s="21">
        <f t="shared" si="60"/>
        <v>8</v>
      </c>
      <c r="N429" t="s">
        <v>36</v>
      </c>
      <c r="O429" s="13">
        <v>11</v>
      </c>
      <c r="P429" s="15">
        <v>17.698999999999998</v>
      </c>
      <c r="Q429" s="17">
        <f t="shared" si="61"/>
        <v>17.702784000000001</v>
      </c>
      <c r="R429" s="17">
        <f t="shared" si="62"/>
        <v>35.405568000000002</v>
      </c>
      <c r="S429" t="s">
        <v>30</v>
      </c>
      <c r="T429" t="s">
        <v>42</v>
      </c>
      <c r="U429" t="s">
        <v>25</v>
      </c>
      <c r="V429" t="s">
        <v>17</v>
      </c>
    </row>
    <row r="430" spans="1:22" hidden="1">
      <c r="A430" t="s">
        <v>18</v>
      </c>
      <c r="B430" s="19">
        <f t="shared" si="56"/>
        <v>4</v>
      </c>
      <c r="C430" s="19">
        <f t="shared" si="58"/>
        <v>176</v>
      </c>
      <c r="D430" t="s">
        <v>9</v>
      </c>
      <c r="E430" t="s">
        <v>78</v>
      </c>
      <c r="F430" t="s">
        <v>41</v>
      </c>
      <c r="G430" s="21" t="str">
        <f t="shared" si="59"/>
        <v>8.30am</v>
      </c>
      <c r="H430" s="21" t="str">
        <f t="shared" si="54"/>
        <v>8.30</v>
      </c>
      <c r="I430" t="s">
        <v>12</v>
      </c>
      <c r="J430" s="23" t="str" cm="1">
        <f t="array" ref="J430">_xlfn.IFS(LEFT($I430,5) = "Later", TRIM(RIGHT($I430, 7)),LEFT($I430,5) = "Befor", TRIM(RIGHT($I430, 7)), TRUE, TRIM(LEFT($I430,7)))</f>
        <v>4.30pm</v>
      </c>
      <c r="K430" s="21">
        <f t="shared" si="55"/>
        <v>16.3</v>
      </c>
      <c r="L430" s="21">
        <f t="shared" si="57"/>
        <v>8</v>
      </c>
      <c r="M430" s="21">
        <f t="shared" si="60"/>
        <v>32</v>
      </c>
      <c r="N430" t="s">
        <v>13</v>
      </c>
      <c r="O430" s="13">
        <v>27</v>
      </c>
      <c r="P430" s="15">
        <v>43.442999999999998</v>
      </c>
      <c r="Q430" s="17">
        <f t="shared" si="61"/>
        <v>43.452288000000003</v>
      </c>
      <c r="R430" s="17">
        <f t="shared" si="62"/>
        <v>86.904576000000006</v>
      </c>
      <c r="S430" t="s">
        <v>30</v>
      </c>
      <c r="T430" t="s">
        <v>15</v>
      </c>
      <c r="U430" t="s">
        <v>8</v>
      </c>
      <c r="V430" t="s">
        <v>17</v>
      </c>
    </row>
    <row r="431" spans="1:22" hidden="1">
      <c r="A431" t="s">
        <v>26</v>
      </c>
      <c r="B431" s="19">
        <f t="shared" si="56"/>
        <v>3</v>
      </c>
      <c r="C431" s="19">
        <f t="shared" si="58"/>
        <v>132</v>
      </c>
      <c r="D431" t="s">
        <v>9</v>
      </c>
      <c r="E431" t="s">
        <v>65</v>
      </c>
      <c r="F431" t="s">
        <v>27</v>
      </c>
      <c r="G431" s="21" t="str">
        <f t="shared" si="59"/>
        <v>8.00am</v>
      </c>
      <c r="H431" s="21" t="str">
        <f t="shared" ref="H431:H494" si="63">IFERROR((LEFT(G431, SEARCH("a", G431)-1)),0)</f>
        <v>8.00</v>
      </c>
      <c r="I431" t="s">
        <v>12</v>
      </c>
      <c r="J431" s="23" t="str" cm="1">
        <f t="array" ref="J431">_xlfn.IFS(LEFT($I431,5) = "Later", TRIM(RIGHT($I431, 7)),LEFT($I431,5) = "Befor", TRIM(RIGHT($I431, 7)), TRUE, TRIM(LEFT($I431,7)))</f>
        <v>4.30pm</v>
      </c>
      <c r="K431" s="21">
        <f t="shared" ref="K431:K494" si="64">IFERROR((LEFT(J431, SEARCH("p", J431)-1)+12),0)</f>
        <v>16.3</v>
      </c>
      <c r="L431" s="21">
        <f t="shared" si="57"/>
        <v>8.3000000000000007</v>
      </c>
      <c r="M431" s="21">
        <f t="shared" si="60"/>
        <v>24.900000000000002</v>
      </c>
      <c r="N431" t="s">
        <v>13</v>
      </c>
      <c r="O431" s="13">
        <v>6</v>
      </c>
      <c r="P431" s="15">
        <v>9.6539999999999999</v>
      </c>
      <c r="Q431" s="17">
        <f t="shared" si="61"/>
        <v>9.6560640000000006</v>
      </c>
      <c r="R431" s="17">
        <f t="shared" si="62"/>
        <v>19.312128000000001</v>
      </c>
      <c r="S431" t="s">
        <v>49</v>
      </c>
      <c r="T431" t="s">
        <v>38</v>
      </c>
      <c r="U431" t="s">
        <v>25</v>
      </c>
      <c r="V431" t="s">
        <v>17</v>
      </c>
    </row>
    <row r="432" spans="1:22" hidden="1">
      <c r="A432" t="s">
        <v>26</v>
      </c>
      <c r="B432" s="19">
        <f t="shared" si="56"/>
        <v>3</v>
      </c>
      <c r="C432" s="19">
        <f t="shared" si="58"/>
        <v>132</v>
      </c>
      <c r="D432" t="s">
        <v>51</v>
      </c>
      <c r="E432" t="s">
        <v>8</v>
      </c>
      <c r="F432" t="s">
        <v>27</v>
      </c>
      <c r="G432" s="21" t="str">
        <f t="shared" si="59"/>
        <v>8.00am</v>
      </c>
      <c r="H432" s="21" t="str">
        <f t="shared" si="63"/>
        <v>8.00</v>
      </c>
      <c r="I432" t="s">
        <v>21</v>
      </c>
      <c r="J432" s="23" t="str" cm="1">
        <f t="array" ref="J432">_xlfn.IFS(LEFT($I432,5) = "Later", TRIM(RIGHT($I432, 7)),LEFT($I432,5) = "Befor", TRIM(RIGHT($I432, 7)), TRUE, TRIM(LEFT($I432,7)))</f>
        <v>5.00pm</v>
      </c>
      <c r="K432" s="21">
        <f t="shared" si="64"/>
        <v>17</v>
      </c>
      <c r="L432" s="21">
        <f t="shared" si="57"/>
        <v>9</v>
      </c>
      <c r="M432" s="21">
        <f t="shared" si="60"/>
        <v>27</v>
      </c>
      <c r="N432" t="s">
        <v>13</v>
      </c>
      <c r="O432" s="13">
        <v>19</v>
      </c>
      <c r="P432" s="15">
        <v>30.570999999999998</v>
      </c>
      <c r="Q432" s="17">
        <f t="shared" si="61"/>
        <v>30.577536000000002</v>
      </c>
      <c r="R432" s="17">
        <f t="shared" si="62"/>
        <v>61.155072000000004</v>
      </c>
      <c r="S432" t="s">
        <v>30</v>
      </c>
      <c r="T432" t="s">
        <v>15</v>
      </c>
      <c r="U432" t="s">
        <v>25</v>
      </c>
      <c r="V432" t="s">
        <v>17</v>
      </c>
    </row>
    <row r="433" spans="1:22" hidden="1">
      <c r="A433" t="s">
        <v>39</v>
      </c>
      <c r="B433" s="19">
        <f t="shared" si="56"/>
        <v>2</v>
      </c>
      <c r="C433" s="19">
        <f t="shared" si="58"/>
        <v>88</v>
      </c>
      <c r="D433" t="s">
        <v>9</v>
      </c>
      <c r="E433" t="s">
        <v>46</v>
      </c>
      <c r="F433" t="s">
        <v>27</v>
      </c>
      <c r="G433" s="21" t="str">
        <f t="shared" si="59"/>
        <v>8.00am</v>
      </c>
      <c r="H433" s="21" t="str">
        <f t="shared" si="63"/>
        <v>8.00</v>
      </c>
      <c r="I433" t="s">
        <v>12</v>
      </c>
      <c r="J433" s="23" t="str" cm="1">
        <f t="array" ref="J433">_xlfn.IFS(LEFT($I433,5) = "Later", TRIM(RIGHT($I433, 7)),LEFT($I433,5) = "Befor", TRIM(RIGHT($I433, 7)), TRUE, TRIM(LEFT($I433,7)))</f>
        <v>4.30pm</v>
      </c>
      <c r="K433" s="21">
        <f t="shared" si="64"/>
        <v>16.3</v>
      </c>
      <c r="L433" s="21">
        <f t="shared" si="57"/>
        <v>8.3000000000000007</v>
      </c>
      <c r="M433" s="21">
        <f t="shared" si="60"/>
        <v>16.600000000000001</v>
      </c>
      <c r="N433" t="s">
        <v>22</v>
      </c>
      <c r="O433" s="13">
        <v>2</v>
      </c>
      <c r="P433" s="15">
        <v>3.218</v>
      </c>
      <c r="Q433" s="17">
        <f t="shared" si="61"/>
        <v>3.2186880000000002</v>
      </c>
      <c r="R433" s="17">
        <f t="shared" si="62"/>
        <v>6.4373760000000004</v>
      </c>
      <c r="S433" t="s">
        <v>49</v>
      </c>
      <c r="T433" t="s">
        <v>42</v>
      </c>
      <c r="U433" t="s">
        <v>25</v>
      </c>
      <c r="V433" t="s">
        <v>17</v>
      </c>
    </row>
    <row r="434" spans="1:22" hidden="1">
      <c r="A434" t="s">
        <v>26</v>
      </c>
      <c r="B434" s="19">
        <f t="shared" si="56"/>
        <v>3</v>
      </c>
      <c r="C434" s="19">
        <f t="shared" si="58"/>
        <v>132</v>
      </c>
      <c r="D434" t="s">
        <v>9</v>
      </c>
      <c r="E434" t="s">
        <v>59</v>
      </c>
      <c r="F434" t="s">
        <v>41</v>
      </c>
      <c r="G434" s="21" t="str">
        <f t="shared" si="59"/>
        <v>8.30am</v>
      </c>
      <c r="H434" s="21" t="str">
        <f t="shared" si="63"/>
        <v>8.30</v>
      </c>
      <c r="I434" t="s">
        <v>28</v>
      </c>
      <c r="J434" s="23" t="str" cm="1">
        <f t="array" ref="J434">_xlfn.IFS(LEFT($I434,5) = "Later", TRIM(RIGHT($I434, 7)),LEFT($I434,5) = "Befor", TRIM(RIGHT($I434, 7)), TRUE, TRIM(LEFT($I434,7)))</f>
        <v>3.30pm</v>
      </c>
      <c r="K434" s="21">
        <f t="shared" si="64"/>
        <v>15.3</v>
      </c>
      <c r="L434" s="21">
        <f t="shared" si="57"/>
        <v>7</v>
      </c>
      <c r="M434" s="21">
        <f t="shared" si="60"/>
        <v>21</v>
      </c>
      <c r="N434" t="s">
        <v>36</v>
      </c>
      <c r="O434" s="13">
        <v>4</v>
      </c>
      <c r="P434" s="15">
        <v>6.4359999999999999</v>
      </c>
      <c r="Q434" s="17">
        <f t="shared" si="61"/>
        <v>6.4373760000000004</v>
      </c>
      <c r="R434" s="17">
        <f t="shared" si="62"/>
        <v>12.874752000000001</v>
      </c>
      <c r="S434" t="s">
        <v>75</v>
      </c>
      <c r="T434" t="s">
        <v>15</v>
      </c>
      <c r="U434" t="s">
        <v>25</v>
      </c>
      <c r="V434" t="s">
        <v>17</v>
      </c>
    </row>
    <row r="435" spans="1:22">
      <c r="A435" t="s">
        <v>32</v>
      </c>
      <c r="B435" s="19">
        <f t="shared" si="56"/>
        <v>5</v>
      </c>
      <c r="C435" s="19">
        <f t="shared" si="58"/>
        <v>220</v>
      </c>
      <c r="D435" t="s">
        <v>9</v>
      </c>
      <c r="E435" t="s">
        <v>8</v>
      </c>
      <c r="F435" t="s">
        <v>27</v>
      </c>
      <c r="G435" s="21" t="str">
        <f t="shared" si="59"/>
        <v>8.00am</v>
      </c>
      <c r="H435" s="21" t="str">
        <f t="shared" si="63"/>
        <v>8.00</v>
      </c>
      <c r="I435" t="s">
        <v>28</v>
      </c>
      <c r="J435" s="23" t="str" cm="1">
        <f t="array" ref="J435">_xlfn.IFS(LEFT($I435,5) = "Later", TRIM(RIGHT($I435, 7)),LEFT($I435,5) = "Befor", TRIM(RIGHT($I435, 7)), TRUE, TRIM(LEFT($I435,7)))</f>
        <v>3.30pm</v>
      </c>
      <c r="K435" s="21">
        <f t="shared" si="64"/>
        <v>15.3</v>
      </c>
      <c r="L435" s="21">
        <f t="shared" si="57"/>
        <v>7.3000000000000007</v>
      </c>
      <c r="M435" s="21">
        <f t="shared" si="60"/>
        <v>36.5</v>
      </c>
      <c r="N435" t="s">
        <v>66</v>
      </c>
      <c r="O435" s="13">
        <v>30</v>
      </c>
      <c r="P435" s="15">
        <v>48.269999999999996</v>
      </c>
      <c r="Q435" s="17">
        <f t="shared" si="61"/>
        <v>48.280320000000003</v>
      </c>
      <c r="R435" s="17">
        <f t="shared" si="62"/>
        <v>96.560640000000006</v>
      </c>
      <c r="S435" t="s">
        <v>30</v>
      </c>
      <c r="T435" t="s">
        <v>38</v>
      </c>
      <c r="U435" t="s">
        <v>25</v>
      </c>
      <c r="V435" t="s">
        <v>43</v>
      </c>
    </row>
    <row r="436" spans="1:22" hidden="1">
      <c r="A436" t="s">
        <v>7</v>
      </c>
      <c r="B436" s="19">
        <f t="shared" si="56"/>
        <v>1</v>
      </c>
      <c r="C436" s="19">
        <f t="shared" si="58"/>
        <v>44</v>
      </c>
      <c r="D436" t="s">
        <v>9</v>
      </c>
      <c r="E436" t="s">
        <v>10</v>
      </c>
      <c r="F436" t="s">
        <v>27</v>
      </c>
      <c r="G436" s="21" t="str">
        <f t="shared" si="59"/>
        <v>8.00am</v>
      </c>
      <c r="H436" s="21" t="str">
        <f t="shared" si="63"/>
        <v>8.00</v>
      </c>
      <c r="I436" t="s">
        <v>12</v>
      </c>
      <c r="J436" s="23" t="str" cm="1">
        <f t="array" ref="J436">_xlfn.IFS(LEFT($I436,5) = "Later", TRIM(RIGHT($I436, 7)),LEFT($I436,5) = "Befor", TRIM(RIGHT($I436, 7)), TRUE, TRIM(LEFT($I436,7)))</f>
        <v>4.30pm</v>
      </c>
      <c r="K436" s="21">
        <f t="shared" si="64"/>
        <v>16.3</v>
      </c>
      <c r="L436" s="21">
        <f t="shared" si="57"/>
        <v>8.3000000000000007</v>
      </c>
      <c r="M436" s="21">
        <f t="shared" si="60"/>
        <v>8.3000000000000007</v>
      </c>
      <c r="N436" t="s">
        <v>62</v>
      </c>
      <c r="O436" s="13">
        <v>1.5</v>
      </c>
      <c r="P436" s="15">
        <v>2.4135</v>
      </c>
      <c r="Q436" s="17">
        <f t="shared" si="61"/>
        <v>2.4140160000000002</v>
      </c>
      <c r="R436" s="17">
        <f t="shared" si="62"/>
        <v>4.8280320000000003</v>
      </c>
      <c r="S436" t="s">
        <v>37</v>
      </c>
      <c r="T436" t="s">
        <v>15</v>
      </c>
      <c r="U436" t="s">
        <v>16</v>
      </c>
      <c r="V436" t="s">
        <v>17</v>
      </c>
    </row>
    <row r="437" spans="1:22" hidden="1">
      <c r="A437" t="s">
        <v>7</v>
      </c>
      <c r="B437" s="19">
        <f t="shared" si="56"/>
        <v>1</v>
      </c>
      <c r="C437" s="19">
        <f t="shared" si="58"/>
        <v>44</v>
      </c>
      <c r="D437" t="s">
        <v>9</v>
      </c>
      <c r="E437" t="s">
        <v>69</v>
      </c>
      <c r="F437" t="s">
        <v>41</v>
      </c>
      <c r="G437" s="21" t="str">
        <f t="shared" si="59"/>
        <v>8.30am</v>
      </c>
      <c r="H437" s="21" t="str">
        <f t="shared" si="63"/>
        <v>8.30</v>
      </c>
      <c r="I437" t="s">
        <v>28</v>
      </c>
      <c r="J437" s="23" t="str" cm="1">
        <f t="array" ref="J437">_xlfn.IFS(LEFT($I437,5) = "Later", TRIM(RIGHT($I437, 7)),LEFT($I437,5) = "Befor", TRIM(RIGHT($I437, 7)), TRUE, TRIM(LEFT($I437,7)))</f>
        <v>3.30pm</v>
      </c>
      <c r="K437" s="21">
        <f t="shared" si="64"/>
        <v>15.3</v>
      </c>
      <c r="L437" s="21">
        <f t="shared" si="57"/>
        <v>7</v>
      </c>
      <c r="M437" s="21">
        <f t="shared" si="60"/>
        <v>7</v>
      </c>
      <c r="N437" t="s">
        <v>29</v>
      </c>
      <c r="O437" s="13">
        <v>23</v>
      </c>
      <c r="P437" s="15">
        <v>37.006999999999998</v>
      </c>
      <c r="Q437" s="17">
        <f t="shared" si="61"/>
        <v>37.014912000000002</v>
      </c>
      <c r="R437" s="17">
        <f t="shared" si="62"/>
        <v>74.029824000000005</v>
      </c>
      <c r="S437" t="s">
        <v>52</v>
      </c>
      <c r="T437" t="s">
        <v>38</v>
      </c>
      <c r="U437" t="s">
        <v>25</v>
      </c>
      <c r="V437" t="s">
        <v>17</v>
      </c>
    </row>
    <row r="438" spans="1:22">
      <c r="A438" t="s">
        <v>7</v>
      </c>
      <c r="B438" s="19">
        <f t="shared" si="56"/>
        <v>1</v>
      </c>
      <c r="C438" s="19">
        <f t="shared" si="58"/>
        <v>44</v>
      </c>
      <c r="D438" t="s">
        <v>9</v>
      </c>
      <c r="E438" t="s">
        <v>95</v>
      </c>
      <c r="F438" t="s">
        <v>27</v>
      </c>
      <c r="G438" s="21" t="str">
        <f t="shared" si="59"/>
        <v>8.00am</v>
      </c>
      <c r="H438" s="21" t="str">
        <f t="shared" si="63"/>
        <v>8.00</v>
      </c>
      <c r="I438" t="s">
        <v>28</v>
      </c>
      <c r="J438" s="23" t="str" cm="1">
        <f t="array" ref="J438">_xlfn.IFS(LEFT($I438,5) = "Later", TRIM(RIGHT($I438, 7)),LEFT($I438,5) = "Befor", TRIM(RIGHT($I438, 7)), TRUE, TRIM(LEFT($I438,7)))</f>
        <v>3.30pm</v>
      </c>
      <c r="K438" s="21">
        <f t="shared" si="64"/>
        <v>15.3</v>
      </c>
      <c r="L438" s="21">
        <f t="shared" si="57"/>
        <v>7.3000000000000007</v>
      </c>
      <c r="M438" s="21">
        <f t="shared" si="60"/>
        <v>7.3000000000000007</v>
      </c>
      <c r="N438" t="s">
        <v>66</v>
      </c>
      <c r="O438" s="13">
        <v>47.2</v>
      </c>
      <c r="P438" s="15">
        <v>75.944800000000001</v>
      </c>
      <c r="Q438" s="17">
        <f t="shared" si="61"/>
        <v>75.961036800000016</v>
      </c>
      <c r="R438" s="17">
        <f t="shared" si="62"/>
        <v>151.92207360000003</v>
      </c>
      <c r="S438" t="s">
        <v>52</v>
      </c>
      <c r="T438" t="s">
        <v>38</v>
      </c>
      <c r="U438" t="s">
        <v>16</v>
      </c>
      <c r="V438" t="s">
        <v>17</v>
      </c>
    </row>
    <row r="439" spans="1:22" hidden="1">
      <c r="A439" t="s">
        <v>39</v>
      </c>
      <c r="B439" s="19">
        <f t="shared" si="56"/>
        <v>2</v>
      </c>
      <c r="C439" s="19">
        <f t="shared" si="58"/>
        <v>88</v>
      </c>
      <c r="D439" t="s">
        <v>9</v>
      </c>
      <c r="E439" t="s">
        <v>50</v>
      </c>
      <c r="F439" t="s">
        <v>41</v>
      </c>
      <c r="G439" s="21" t="str">
        <f t="shared" si="59"/>
        <v>8.30am</v>
      </c>
      <c r="H439" s="21" t="str">
        <f t="shared" si="63"/>
        <v>8.30</v>
      </c>
      <c r="I439" t="s">
        <v>12</v>
      </c>
      <c r="J439" s="23" t="str" cm="1">
        <f t="array" ref="J439">_xlfn.IFS(LEFT($I439,5) = "Later", TRIM(RIGHT($I439, 7)),LEFT($I439,5) = "Befor", TRIM(RIGHT($I439, 7)), TRUE, TRIM(LEFT($I439,7)))</f>
        <v>4.30pm</v>
      </c>
      <c r="K439" s="21">
        <f t="shared" si="64"/>
        <v>16.3</v>
      </c>
      <c r="L439" s="21">
        <f t="shared" si="57"/>
        <v>8</v>
      </c>
      <c r="M439" s="21">
        <f t="shared" si="60"/>
        <v>16</v>
      </c>
      <c r="N439" t="s">
        <v>13</v>
      </c>
      <c r="O439" s="13">
        <v>13</v>
      </c>
      <c r="P439" s="15">
        <v>20.917000000000002</v>
      </c>
      <c r="Q439" s="17">
        <f t="shared" si="61"/>
        <v>20.921472000000001</v>
      </c>
      <c r="R439" s="17">
        <f t="shared" si="62"/>
        <v>41.842944000000003</v>
      </c>
      <c r="S439" t="s">
        <v>30</v>
      </c>
      <c r="T439" t="s">
        <v>38</v>
      </c>
      <c r="U439" t="s">
        <v>25</v>
      </c>
      <c r="V439" t="s">
        <v>17</v>
      </c>
    </row>
    <row r="440" spans="1:22" hidden="1">
      <c r="A440" t="s">
        <v>32</v>
      </c>
      <c r="B440" s="19">
        <f t="shared" si="56"/>
        <v>5</v>
      </c>
      <c r="C440" s="19">
        <f t="shared" si="58"/>
        <v>220</v>
      </c>
      <c r="D440" t="s">
        <v>9</v>
      </c>
      <c r="E440" t="s">
        <v>69</v>
      </c>
      <c r="F440" t="s">
        <v>11</v>
      </c>
      <c r="G440" s="21" t="str">
        <f t="shared" si="59"/>
        <v>9.00am</v>
      </c>
      <c r="H440" s="21" t="str">
        <f t="shared" si="63"/>
        <v>9.00</v>
      </c>
      <c r="I440" t="s">
        <v>12</v>
      </c>
      <c r="J440" s="23" t="str" cm="1">
        <f t="array" ref="J440">_xlfn.IFS(LEFT($I440,5) = "Later", TRIM(RIGHT($I440, 7)),LEFT($I440,5) = "Befor", TRIM(RIGHT($I440, 7)), TRUE, TRIM(LEFT($I440,7)))</f>
        <v>4.30pm</v>
      </c>
      <c r="K440" s="21">
        <f t="shared" si="64"/>
        <v>16.3</v>
      </c>
      <c r="L440" s="21">
        <f t="shared" si="57"/>
        <v>7.3000000000000007</v>
      </c>
      <c r="M440" s="21">
        <f t="shared" si="60"/>
        <v>36.5</v>
      </c>
      <c r="N440" t="s">
        <v>22</v>
      </c>
      <c r="O440" s="13">
        <v>16</v>
      </c>
      <c r="P440" s="15">
        <v>25.744</v>
      </c>
      <c r="Q440" s="17">
        <f t="shared" si="61"/>
        <v>25.749504000000002</v>
      </c>
      <c r="R440" s="17">
        <f t="shared" si="62"/>
        <v>51.499008000000003</v>
      </c>
      <c r="S440" t="s">
        <v>37</v>
      </c>
      <c r="T440" t="s">
        <v>31</v>
      </c>
      <c r="U440" t="s">
        <v>25</v>
      </c>
      <c r="V440" t="s">
        <v>17</v>
      </c>
    </row>
    <row r="441" spans="1:22" hidden="1">
      <c r="A441" t="s">
        <v>7</v>
      </c>
      <c r="B441" s="19">
        <f t="shared" si="56"/>
        <v>1</v>
      </c>
      <c r="C441" s="19">
        <f t="shared" si="58"/>
        <v>44</v>
      </c>
      <c r="D441" t="s">
        <v>9</v>
      </c>
      <c r="E441" t="s">
        <v>10</v>
      </c>
      <c r="F441" t="s">
        <v>27</v>
      </c>
      <c r="G441" s="21" t="str">
        <f t="shared" si="59"/>
        <v>8.00am</v>
      </c>
      <c r="H441" s="21" t="str">
        <f t="shared" si="63"/>
        <v>8.00</v>
      </c>
      <c r="I441" t="s">
        <v>28</v>
      </c>
      <c r="J441" s="23" t="str" cm="1">
        <f t="array" ref="J441">_xlfn.IFS(LEFT($I441,5) = "Later", TRIM(RIGHT($I441, 7)),LEFT($I441,5) = "Befor", TRIM(RIGHT($I441, 7)), TRUE, TRIM(LEFT($I441,7)))</f>
        <v>3.30pm</v>
      </c>
      <c r="K441" s="21">
        <f t="shared" si="64"/>
        <v>15.3</v>
      </c>
      <c r="L441" s="21">
        <f t="shared" si="57"/>
        <v>7.3000000000000007</v>
      </c>
      <c r="M441" s="21">
        <f t="shared" si="60"/>
        <v>7.3000000000000007</v>
      </c>
      <c r="N441" t="s">
        <v>29</v>
      </c>
      <c r="O441" s="13">
        <v>10</v>
      </c>
      <c r="P441" s="15">
        <v>16.09</v>
      </c>
      <c r="Q441" s="17">
        <f t="shared" si="61"/>
        <v>16.093440000000001</v>
      </c>
      <c r="R441" s="17">
        <f t="shared" si="62"/>
        <v>32.186880000000002</v>
      </c>
      <c r="S441" t="s">
        <v>52</v>
      </c>
      <c r="T441" t="s">
        <v>31</v>
      </c>
      <c r="U441" t="s">
        <v>25</v>
      </c>
      <c r="V441" t="s">
        <v>17</v>
      </c>
    </row>
    <row r="442" spans="1:22" hidden="1">
      <c r="A442" t="s">
        <v>18</v>
      </c>
      <c r="B442" s="19">
        <f t="shared" si="56"/>
        <v>4</v>
      </c>
      <c r="C442" s="19">
        <f t="shared" si="58"/>
        <v>176</v>
      </c>
      <c r="D442" t="s">
        <v>9</v>
      </c>
      <c r="E442" t="s">
        <v>61</v>
      </c>
      <c r="F442" t="s">
        <v>41</v>
      </c>
      <c r="G442" s="21" t="str">
        <f t="shared" si="59"/>
        <v>8.30am</v>
      </c>
      <c r="H442" s="21" t="str">
        <f t="shared" si="63"/>
        <v>8.30</v>
      </c>
      <c r="I442" t="s">
        <v>21</v>
      </c>
      <c r="J442" s="23" t="str" cm="1">
        <f t="array" ref="J442">_xlfn.IFS(LEFT($I442,5) = "Later", TRIM(RIGHT($I442, 7)),LEFT($I442,5) = "Befor", TRIM(RIGHT($I442, 7)), TRUE, TRIM(LEFT($I442,7)))</f>
        <v>5.00pm</v>
      </c>
      <c r="K442" s="21">
        <f t="shared" si="64"/>
        <v>17</v>
      </c>
      <c r="L442" s="21">
        <f t="shared" si="57"/>
        <v>8.6999999999999993</v>
      </c>
      <c r="M442" s="21">
        <f t="shared" si="60"/>
        <v>34.799999999999997</v>
      </c>
      <c r="N442" t="s">
        <v>22</v>
      </c>
      <c r="O442" s="13">
        <v>5</v>
      </c>
      <c r="P442" s="15">
        <v>8.0449999999999999</v>
      </c>
      <c r="Q442" s="17">
        <f t="shared" si="61"/>
        <v>8.0467200000000005</v>
      </c>
      <c r="R442" s="17">
        <f t="shared" si="62"/>
        <v>16.093440000000001</v>
      </c>
      <c r="S442" t="s">
        <v>54</v>
      </c>
      <c r="T442" t="s">
        <v>42</v>
      </c>
      <c r="U442" t="s">
        <v>25</v>
      </c>
      <c r="V442" t="s">
        <v>43</v>
      </c>
    </row>
    <row r="443" spans="1:22" hidden="1">
      <c r="A443" t="s">
        <v>39</v>
      </c>
      <c r="B443" s="19">
        <f t="shared" si="56"/>
        <v>2</v>
      </c>
      <c r="C443" s="19">
        <f t="shared" si="58"/>
        <v>88</v>
      </c>
      <c r="D443" t="s">
        <v>9</v>
      </c>
      <c r="E443" t="s">
        <v>56</v>
      </c>
      <c r="F443" t="s">
        <v>41</v>
      </c>
      <c r="G443" s="21" t="str">
        <f t="shared" si="59"/>
        <v>8.30am</v>
      </c>
      <c r="H443" s="21" t="str">
        <f t="shared" si="63"/>
        <v>8.30</v>
      </c>
      <c r="I443" t="s">
        <v>12</v>
      </c>
      <c r="J443" s="23" t="str" cm="1">
        <f t="array" ref="J443">_xlfn.IFS(LEFT($I443,5) = "Later", TRIM(RIGHT($I443, 7)),LEFT($I443,5) = "Befor", TRIM(RIGHT($I443, 7)), TRUE, TRIM(LEFT($I443,7)))</f>
        <v>4.30pm</v>
      </c>
      <c r="K443" s="21">
        <f t="shared" si="64"/>
        <v>16.3</v>
      </c>
      <c r="L443" s="21">
        <f t="shared" si="57"/>
        <v>8</v>
      </c>
      <c r="M443" s="21">
        <f t="shared" si="60"/>
        <v>16</v>
      </c>
      <c r="N443" t="s">
        <v>36</v>
      </c>
      <c r="O443" s="13">
        <v>1.2</v>
      </c>
      <c r="P443" s="15">
        <v>1.9307999999999998</v>
      </c>
      <c r="Q443" s="17">
        <f t="shared" si="61"/>
        <v>1.9312128</v>
      </c>
      <c r="R443" s="17">
        <f t="shared" si="62"/>
        <v>3.8624255999999999</v>
      </c>
      <c r="S443" t="s">
        <v>23</v>
      </c>
      <c r="T443" t="s">
        <v>31</v>
      </c>
      <c r="U443" t="s">
        <v>25</v>
      </c>
      <c r="V443" t="s">
        <v>17</v>
      </c>
    </row>
    <row r="444" spans="1:22" hidden="1">
      <c r="A444" t="s">
        <v>39</v>
      </c>
      <c r="B444" s="19">
        <f t="shared" si="56"/>
        <v>2</v>
      </c>
      <c r="C444" s="19">
        <f t="shared" si="58"/>
        <v>88</v>
      </c>
      <c r="D444" t="s">
        <v>9</v>
      </c>
      <c r="E444" t="s">
        <v>50</v>
      </c>
      <c r="F444" t="s">
        <v>41</v>
      </c>
      <c r="G444" s="21" t="str">
        <f t="shared" si="59"/>
        <v>8.30am</v>
      </c>
      <c r="H444" s="21" t="str">
        <f t="shared" si="63"/>
        <v>8.30</v>
      </c>
      <c r="I444" t="s">
        <v>28</v>
      </c>
      <c r="J444" s="23" t="str" cm="1">
        <f t="array" ref="J444">_xlfn.IFS(LEFT($I444,5) = "Later", TRIM(RIGHT($I444, 7)),LEFT($I444,5) = "Befor", TRIM(RIGHT($I444, 7)), TRUE, TRIM(LEFT($I444,7)))</f>
        <v>3.30pm</v>
      </c>
      <c r="K444" s="21">
        <f t="shared" si="64"/>
        <v>15.3</v>
      </c>
      <c r="L444" s="21">
        <f t="shared" si="57"/>
        <v>7</v>
      </c>
      <c r="M444" s="21">
        <f t="shared" si="60"/>
        <v>14</v>
      </c>
      <c r="N444" t="s">
        <v>36</v>
      </c>
      <c r="O444" s="13">
        <v>1</v>
      </c>
      <c r="P444" s="15">
        <v>1.609</v>
      </c>
      <c r="Q444" s="17">
        <f t="shared" si="61"/>
        <v>1.6093440000000001</v>
      </c>
      <c r="R444" s="17">
        <f t="shared" si="62"/>
        <v>3.2186880000000002</v>
      </c>
      <c r="S444" t="s">
        <v>23</v>
      </c>
      <c r="T444" t="s">
        <v>15</v>
      </c>
      <c r="U444" t="s">
        <v>25</v>
      </c>
      <c r="V444" t="s">
        <v>17</v>
      </c>
    </row>
    <row r="445" spans="1:22" hidden="1">
      <c r="A445" t="s">
        <v>7</v>
      </c>
      <c r="B445" s="19">
        <f t="shared" si="56"/>
        <v>1</v>
      </c>
      <c r="C445" s="19">
        <f t="shared" si="58"/>
        <v>44</v>
      </c>
      <c r="D445" t="s">
        <v>9</v>
      </c>
      <c r="E445" t="s">
        <v>50</v>
      </c>
      <c r="F445" t="s">
        <v>11</v>
      </c>
      <c r="G445" s="21" t="str">
        <f t="shared" si="59"/>
        <v>9.00am</v>
      </c>
      <c r="H445" s="21" t="str">
        <f t="shared" si="63"/>
        <v>9.00</v>
      </c>
      <c r="I445" t="s">
        <v>64</v>
      </c>
      <c r="J445" s="23" t="str" cm="1">
        <f t="array" ref="J445">_xlfn.IFS(LEFT($I445,5) = "Later", TRIM(RIGHT($I445, 7)),LEFT($I445,5) = "Befor", TRIM(RIGHT($I445, 7)), TRUE, TRIM(LEFT($I445,7)))</f>
        <v>3.30pm</v>
      </c>
      <c r="K445" s="21">
        <f t="shared" si="64"/>
        <v>15.3</v>
      </c>
      <c r="L445" s="21">
        <f t="shared" si="57"/>
        <v>6.3000000000000007</v>
      </c>
      <c r="M445" s="21">
        <f t="shared" si="60"/>
        <v>6.3000000000000007</v>
      </c>
      <c r="N445" t="s">
        <v>22</v>
      </c>
      <c r="O445" s="13">
        <v>3</v>
      </c>
      <c r="P445" s="15">
        <v>4.827</v>
      </c>
      <c r="Q445" s="17">
        <f t="shared" si="61"/>
        <v>4.8280320000000003</v>
      </c>
      <c r="R445" s="17">
        <f t="shared" si="62"/>
        <v>9.6560640000000006</v>
      </c>
      <c r="S445" t="s">
        <v>52</v>
      </c>
      <c r="T445" t="s">
        <v>31</v>
      </c>
      <c r="U445" t="s">
        <v>16</v>
      </c>
      <c r="V445" t="s">
        <v>17</v>
      </c>
    </row>
    <row r="446" spans="1:22" hidden="1">
      <c r="A446" t="s">
        <v>39</v>
      </c>
      <c r="B446" s="19">
        <f t="shared" si="56"/>
        <v>2</v>
      </c>
      <c r="C446" s="19">
        <f t="shared" si="58"/>
        <v>88</v>
      </c>
      <c r="D446" t="s">
        <v>9</v>
      </c>
      <c r="E446" t="s">
        <v>40</v>
      </c>
      <c r="F446" t="s">
        <v>20</v>
      </c>
      <c r="G446" s="21" t="str">
        <f t="shared" si="59"/>
        <v>10.00am</v>
      </c>
      <c r="H446" s="21" t="str">
        <f t="shared" si="63"/>
        <v>10.00</v>
      </c>
      <c r="I446" t="s">
        <v>12</v>
      </c>
      <c r="J446" s="23" t="str" cm="1">
        <f t="array" ref="J446">_xlfn.IFS(LEFT($I446,5) = "Later", TRIM(RIGHT($I446, 7)),LEFT($I446,5) = "Befor", TRIM(RIGHT($I446, 7)), TRUE, TRIM(LEFT($I446,7)))</f>
        <v>4.30pm</v>
      </c>
      <c r="K446" s="21">
        <f t="shared" si="64"/>
        <v>16.3</v>
      </c>
      <c r="L446" s="21">
        <f t="shared" si="57"/>
        <v>6.3000000000000007</v>
      </c>
      <c r="M446" s="21">
        <f t="shared" si="60"/>
        <v>12.600000000000001</v>
      </c>
      <c r="N446" t="s">
        <v>44</v>
      </c>
      <c r="O446" s="13">
        <v>2</v>
      </c>
      <c r="P446" s="15">
        <v>3.218</v>
      </c>
      <c r="Q446" s="17">
        <f t="shared" si="61"/>
        <v>3.2186880000000002</v>
      </c>
      <c r="R446" s="17">
        <f t="shared" si="62"/>
        <v>6.4373760000000004</v>
      </c>
      <c r="S446" t="s">
        <v>14</v>
      </c>
      <c r="T446" t="s">
        <v>15</v>
      </c>
      <c r="U446" t="s">
        <v>16</v>
      </c>
      <c r="V446" t="s">
        <v>17</v>
      </c>
    </row>
    <row r="447" spans="1:22" hidden="1">
      <c r="A447" t="s">
        <v>39</v>
      </c>
      <c r="B447" s="19">
        <f t="shared" si="56"/>
        <v>2</v>
      </c>
      <c r="C447" s="19">
        <f t="shared" si="58"/>
        <v>88</v>
      </c>
      <c r="D447" t="s">
        <v>9</v>
      </c>
      <c r="E447" t="s">
        <v>50</v>
      </c>
      <c r="F447" t="s">
        <v>41</v>
      </c>
      <c r="G447" s="21" t="str">
        <f t="shared" si="59"/>
        <v>8.30am</v>
      </c>
      <c r="H447" s="21" t="str">
        <f t="shared" si="63"/>
        <v>8.30</v>
      </c>
      <c r="I447" t="s">
        <v>28</v>
      </c>
      <c r="J447" s="23" t="str" cm="1">
        <f t="array" ref="J447">_xlfn.IFS(LEFT($I447,5) = "Later", TRIM(RIGHT($I447, 7)),LEFT($I447,5) = "Befor", TRIM(RIGHT($I447, 7)), TRUE, TRIM(LEFT($I447,7)))</f>
        <v>3.30pm</v>
      </c>
      <c r="K447" s="21">
        <f t="shared" si="64"/>
        <v>15.3</v>
      </c>
      <c r="L447" s="21">
        <f t="shared" si="57"/>
        <v>7</v>
      </c>
      <c r="M447" s="21">
        <f t="shared" si="60"/>
        <v>14</v>
      </c>
      <c r="N447" t="s">
        <v>22</v>
      </c>
      <c r="O447" s="13">
        <v>9.4</v>
      </c>
      <c r="P447" s="15">
        <v>15.124600000000001</v>
      </c>
      <c r="Q447" s="17">
        <f t="shared" si="61"/>
        <v>15.127833600000002</v>
      </c>
      <c r="R447" s="17">
        <f t="shared" si="62"/>
        <v>30.255667200000005</v>
      </c>
      <c r="S447" t="s">
        <v>30</v>
      </c>
      <c r="T447" t="s">
        <v>24</v>
      </c>
      <c r="U447" t="s">
        <v>25</v>
      </c>
      <c r="V447" t="s">
        <v>17</v>
      </c>
    </row>
    <row r="448" spans="1:22" hidden="1">
      <c r="A448" t="s">
        <v>7</v>
      </c>
      <c r="B448" s="19">
        <f t="shared" si="56"/>
        <v>1</v>
      </c>
      <c r="C448" s="19">
        <f t="shared" si="58"/>
        <v>44</v>
      </c>
      <c r="D448" t="s">
        <v>9</v>
      </c>
      <c r="E448" t="s">
        <v>8</v>
      </c>
      <c r="F448" t="s">
        <v>11</v>
      </c>
      <c r="G448" s="21" t="str">
        <f t="shared" si="59"/>
        <v>9.00am</v>
      </c>
      <c r="H448" s="21" t="str">
        <f t="shared" si="63"/>
        <v>9.00</v>
      </c>
      <c r="I448" t="s">
        <v>21</v>
      </c>
      <c r="J448" s="23" t="str" cm="1">
        <f t="array" ref="J448">_xlfn.IFS(LEFT($I448,5) = "Later", TRIM(RIGHT($I448, 7)),LEFT($I448,5) = "Befor", TRIM(RIGHT($I448, 7)), TRUE, TRIM(LEFT($I448,7)))</f>
        <v>5.00pm</v>
      </c>
      <c r="K448" s="21">
        <f t="shared" si="64"/>
        <v>17</v>
      </c>
      <c r="L448" s="21">
        <f t="shared" si="57"/>
        <v>8</v>
      </c>
      <c r="M448" s="21">
        <f t="shared" si="60"/>
        <v>8</v>
      </c>
      <c r="N448" t="s">
        <v>22</v>
      </c>
      <c r="O448" s="13">
        <v>6</v>
      </c>
      <c r="P448" s="15">
        <v>9.6539999999999999</v>
      </c>
      <c r="Q448" s="17">
        <f t="shared" si="61"/>
        <v>9.6560640000000006</v>
      </c>
      <c r="R448" s="17">
        <f t="shared" si="62"/>
        <v>19.312128000000001</v>
      </c>
      <c r="S448" t="s">
        <v>30</v>
      </c>
      <c r="T448" t="s">
        <v>42</v>
      </c>
      <c r="U448" t="s">
        <v>25</v>
      </c>
      <c r="V448" t="s">
        <v>17</v>
      </c>
    </row>
    <row r="449" spans="1:22" hidden="1">
      <c r="A449" t="s">
        <v>39</v>
      </c>
      <c r="B449" s="19">
        <f t="shared" si="56"/>
        <v>2</v>
      </c>
      <c r="C449" s="19">
        <f t="shared" si="58"/>
        <v>88</v>
      </c>
      <c r="D449" t="s">
        <v>9</v>
      </c>
      <c r="E449" t="s">
        <v>50</v>
      </c>
      <c r="F449" t="s">
        <v>41</v>
      </c>
      <c r="G449" s="21" t="str">
        <f t="shared" si="59"/>
        <v>8.30am</v>
      </c>
      <c r="H449" s="21" t="str">
        <f t="shared" si="63"/>
        <v>8.30</v>
      </c>
      <c r="I449" t="s">
        <v>28</v>
      </c>
      <c r="J449" s="23" t="str" cm="1">
        <f t="array" ref="J449">_xlfn.IFS(LEFT($I449,5) = "Later", TRIM(RIGHT($I449, 7)),LEFT($I449,5) = "Befor", TRIM(RIGHT($I449, 7)), TRUE, TRIM(LEFT($I449,7)))</f>
        <v>3.30pm</v>
      </c>
      <c r="K449" s="21">
        <f t="shared" si="64"/>
        <v>15.3</v>
      </c>
      <c r="L449" s="21">
        <f t="shared" si="57"/>
        <v>7</v>
      </c>
      <c r="M449" s="21">
        <f t="shared" si="60"/>
        <v>14</v>
      </c>
      <c r="N449" t="s">
        <v>36</v>
      </c>
      <c r="O449" s="13">
        <v>1.3</v>
      </c>
      <c r="P449" s="15">
        <v>2.0916999999999999</v>
      </c>
      <c r="Q449" s="17">
        <f t="shared" si="61"/>
        <v>2.0921472000000003</v>
      </c>
      <c r="R449" s="17">
        <f t="shared" si="62"/>
        <v>4.1842944000000006</v>
      </c>
      <c r="S449" t="s">
        <v>23</v>
      </c>
      <c r="T449" t="s">
        <v>31</v>
      </c>
      <c r="U449" t="s">
        <v>25</v>
      </c>
      <c r="V449" t="s">
        <v>17</v>
      </c>
    </row>
    <row r="450" spans="1:22" hidden="1">
      <c r="A450" t="s">
        <v>18</v>
      </c>
      <c r="B450" s="19">
        <f t="shared" ref="B450:B513" si="65">IFERROR((LEFT(A450, SEARCH("%",A450)-1)/100)*5, "N/A")</f>
        <v>4</v>
      </c>
      <c r="C450" s="19">
        <f t="shared" si="58"/>
        <v>176</v>
      </c>
      <c r="D450" t="s">
        <v>9</v>
      </c>
      <c r="E450" t="s">
        <v>61</v>
      </c>
      <c r="F450" t="s">
        <v>11</v>
      </c>
      <c r="G450" s="21" t="str">
        <f t="shared" si="59"/>
        <v>9.00am</v>
      </c>
      <c r="H450" s="21" t="str">
        <f t="shared" si="63"/>
        <v>9.00</v>
      </c>
      <c r="I450" t="s">
        <v>21</v>
      </c>
      <c r="J450" s="23" t="str" cm="1">
        <f t="array" ref="J450">_xlfn.IFS(LEFT($I450,5) = "Later", TRIM(RIGHT($I450, 7)),LEFT($I450,5) = "Befor", TRIM(RIGHT($I450, 7)), TRUE, TRIM(LEFT($I450,7)))</f>
        <v>5.00pm</v>
      </c>
      <c r="K450" s="21">
        <f t="shared" si="64"/>
        <v>17</v>
      </c>
      <c r="L450" s="21">
        <f t="shared" ref="L450:L513" si="66">IF(K450-H450&lt;0, 0, K450-H450)</f>
        <v>8</v>
      </c>
      <c r="M450" s="21">
        <f t="shared" si="60"/>
        <v>32</v>
      </c>
      <c r="N450" t="s">
        <v>36</v>
      </c>
      <c r="O450" s="13">
        <v>1.5</v>
      </c>
      <c r="P450" s="15">
        <v>2.4135</v>
      </c>
      <c r="Q450" s="17">
        <f t="shared" si="61"/>
        <v>2.4140160000000002</v>
      </c>
      <c r="R450" s="17">
        <f t="shared" si="62"/>
        <v>4.8280320000000003</v>
      </c>
      <c r="S450" t="s">
        <v>23</v>
      </c>
      <c r="T450" t="s">
        <v>42</v>
      </c>
      <c r="U450" t="s">
        <v>25</v>
      </c>
      <c r="V450" t="s">
        <v>17</v>
      </c>
    </row>
    <row r="451" spans="1:22">
      <c r="A451" t="s">
        <v>7</v>
      </c>
      <c r="B451" s="19">
        <f t="shared" si="65"/>
        <v>1</v>
      </c>
      <c r="C451" s="19">
        <f t="shared" ref="C451:C514" si="67">IFERROR(((LEFT(A451, SEARCH("%",A451)-1)/100)*220),0)</f>
        <v>44</v>
      </c>
      <c r="D451" t="s">
        <v>9</v>
      </c>
      <c r="E451" t="s">
        <v>50</v>
      </c>
      <c r="F451" t="s">
        <v>41</v>
      </c>
      <c r="G451" s="21" t="str">
        <f t="shared" ref="G451:G514" si="68">TRIM(RIGHT(F451,7))</f>
        <v>8.30am</v>
      </c>
      <c r="H451" s="21" t="str">
        <f t="shared" si="63"/>
        <v>8.30</v>
      </c>
      <c r="I451" t="s">
        <v>12</v>
      </c>
      <c r="J451" s="23" t="str" cm="1">
        <f t="array" ref="J451">_xlfn.IFS(LEFT($I451,5) = "Later", TRIM(RIGHT($I451, 7)),LEFT($I451,5) = "Befor", TRIM(RIGHT($I451, 7)), TRUE, TRIM(LEFT($I451,7)))</f>
        <v>4.30pm</v>
      </c>
      <c r="K451" s="21">
        <f t="shared" si="64"/>
        <v>16.3</v>
      </c>
      <c r="L451" s="21">
        <f t="shared" si="66"/>
        <v>8</v>
      </c>
      <c r="M451" s="21">
        <f t="shared" ref="M451:M514" si="69">L451*B451</f>
        <v>8</v>
      </c>
      <c r="N451" t="s">
        <v>66</v>
      </c>
      <c r="O451" s="13">
        <v>40</v>
      </c>
      <c r="P451" s="15">
        <v>64.36</v>
      </c>
      <c r="Q451" s="17">
        <f t="shared" ref="Q451:Q514" si="70" xml:space="preserve"> IF(ISBLANK($O451), (IF(ISBLANK($P451), 0, $P451)), IFERROR($O451*1.609344, 0))</f>
        <v>64.373760000000004</v>
      </c>
      <c r="R451" s="17">
        <f t="shared" ref="R451:R514" si="71">$Q451*2</f>
        <v>128.74752000000001</v>
      </c>
      <c r="S451" t="s">
        <v>37</v>
      </c>
      <c r="T451" t="s">
        <v>15</v>
      </c>
      <c r="U451" t="s">
        <v>16</v>
      </c>
      <c r="V451" t="s">
        <v>17</v>
      </c>
    </row>
    <row r="452" spans="1:22" hidden="1">
      <c r="A452" t="s">
        <v>39</v>
      </c>
      <c r="B452" s="19">
        <f t="shared" si="65"/>
        <v>2</v>
      </c>
      <c r="C452" s="19">
        <f t="shared" si="67"/>
        <v>88</v>
      </c>
      <c r="D452" t="s">
        <v>9</v>
      </c>
      <c r="E452" t="s">
        <v>48</v>
      </c>
      <c r="F452" t="s">
        <v>27</v>
      </c>
      <c r="G452" s="21" t="str">
        <f t="shared" si="68"/>
        <v>8.00am</v>
      </c>
      <c r="H452" s="21" t="str">
        <f t="shared" si="63"/>
        <v>8.00</v>
      </c>
      <c r="I452" t="s">
        <v>28</v>
      </c>
      <c r="J452" s="23" t="str" cm="1">
        <f t="array" ref="J452">_xlfn.IFS(LEFT($I452,5) = "Later", TRIM(RIGHT($I452, 7)),LEFT($I452,5) = "Befor", TRIM(RIGHT($I452, 7)), TRUE, TRIM(LEFT($I452,7)))</f>
        <v>3.30pm</v>
      </c>
      <c r="K452" s="21">
        <f t="shared" si="64"/>
        <v>15.3</v>
      </c>
      <c r="L452" s="21">
        <f t="shared" si="66"/>
        <v>7.3000000000000007</v>
      </c>
      <c r="M452" s="21">
        <f t="shared" si="69"/>
        <v>14.600000000000001</v>
      </c>
      <c r="N452" t="s">
        <v>29</v>
      </c>
      <c r="O452" s="13">
        <v>11</v>
      </c>
      <c r="P452" s="15">
        <v>17.698999999999998</v>
      </c>
      <c r="Q452" s="17">
        <f t="shared" si="70"/>
        <v>17.702784000000001</v>
      </c>
      <c r="R452" s="17">
        <f t="shared" si="71"/>
        <v>35.405568000000002</v>
      </c>
      <c r="S452" t="s">
        <v>30</v>
      </c>
      <c r="T452" t="s">
        <v>31</v>
      </c>
      <c r="U452" t="s">
        <v>25</v>
      </c>
      <c r="V452" t="s">
        <v>17</v>
      </c>
    </row>
    <row r="453" spans="1:22" hidden="1">
      <c r="A453" t="s">
        <v>39</v>
      </c>
      <c r="B453" s="19">
        <f t="shared" si="65"/>
        <v>2</v>
      </c>
      <c r="C453" s="19">
        <f t="shared" si="67"/>
        <v>88</v>
      </c>
      <c r="D453" t="s">
        <v>9</v>
      </c>
      <c r="E453" t="s">
        <v>65</v>
      </c>
      <c r="F453" t="s">
        <v>41</v>
      </c>
      <c r="G453" s="21" t="str">
        <f t="shared" si="68"/>
        <v>8.30am</v>
      </c>
      <c r="H453" s="21" t="str">
        <f t="shared" si="63"/>
        <v>8.30</v>
      </c>
      <c r="I453" t="s">
        <v>64</v>
      </c>
      <c r="J453" s="23" t="str" cm="1">
        <f t="array" ref="J453">_xlfn.IFS(LEFT($I453,5) = "Later", TRIM(RIGHT($I453, 7)),LEFT($I453,5) = "Befor", TRIM(RIGHT($I453, 7)), TRUE, TRIM(LEFT($I453,7)))</f>
        <v>3.30pm</v>
      </c>
      <c r="K453" s="21">
        <f t="shared" si="64"/>
        <v>15.3</v>
      </c>
      <c r="L453" s="21">
        <f t="shared" si="66"/>
        <v>7</v>
      </c>
      <c r="M453" s="21">
        <f t="shared" si="69"/>
        <v>14</v>
      </c>
      <c r="N453" t="s">
        <v>36</v>
      </c>
      <c r="O453" s="13">
        <v>2.5</v>
      </c>
      <c r="P453" s="15">
        <v>4.0225</v>
      </c>
      <c r="Q453" s="17">
        <f t="shared" si="70"/>
        <v>4.0233600000000003</v>
      </c>
      <c r="R453" s="17">
        <f t="shared" si="71"/>
        <v>8.0467200000000005</v>
      </c>
      <c r="S453" t="s">
        <v>14</v>
      </c>
      <c r="T453" t="s">
        <v>42</v>
      </c>
      <c r="U453" t="s">
        <v>16</v>
      </c>
      <c r="V453" t="s">
        <v>17</v>
      </c>
    </row>
    <row r="454" spans="1:22" hidden="1">
      <c r="A454" t="s">
        <v>26</v>
      </c>
      <c r="B454" s="19">
        <f t="shared" si="65"/>
        <v>3</v>
      </c>
      <c r="C454" s="19">
        <f t="shared" si="67"/>
        <v>132</v>
      </c>
      <c r="D454" t="s">
        <v>9</v>
      </c>
      <c r="E454" t="s">
        <v>10</v>
      </c>
      <c r="F454" t="s">
        <v>11</v>
      </c>
      <c r="G454" s="21" t="str">
        <f t="shared" si="68"/>
        <v>9.00am</v>
      </c>
      <c r="H454" s="21" t="str">
        <f t="shared" si="63"/>
        <v>9.00</v>
      </c>
      <c r="I454" t="s">
        <v>12</v>
      </c>
      <c r="J454" s="23" t="str" cm="1">
        <f t="array" ref="J454">_xlfn.IFS(LEFT($I454,5) = "Later", TRIM(RIGHT($I454, 7)),LEFT($I454,5) = "Befor", TRIM(RIGHT($I454, 7)), TRUE, TRIM(LEFT($I454,7)))</f>
        <v>4.30pm</v>
      </c>
      <c r="K454" s="21">
        <f t="shared" si="64"/>
        <v>16.3</v>
      </c>
      <c r="L454" s="21">
        <f t="shared" si="66"/>
        <v>7.3000000000000007</v>
      </c>
      <c r="M454" s="21">
        <f t="shared" si="69"/>
        <v>21.900000000000002</v>
      </c>
      <c r="N454" t="s">
        <v>44</v>
      </c>
      <c r="O454" s="13">
        <v>1</v>
      </c>
      <c r="P454" s="15">
        <v>1.609</v>
      </c>
      <c r="Q454" s="17">
        <f t="shared" si="70"/>
        <v>1.6093440000000001</v>
      </c>
      <c r="R454" s="17">
        <f t="shared" si="71"/>
        <v>3.2186880000000002</v>
      </c>
      <c r="S454" t="s">
        <v>49</v>
      </c>
      <c r="T454" t="s">
        <v>24</v>
      </c>
      <c r="U454" t="s">
        <v>25</v>
      </c>
      <c r="V454" t="s">
        <v>43</v>
      </c>
    </row>
    <row r="455" spans="1:22" hidden="1">
      <c r="A455" t="s">
        <v>39</v>
      </c>
      <c r="B455" s="19">
        <f t="shared" si="65"/>
        <v>2</v>
      </c>
      <c r="C455" s="19">
        <f t="shared" si="67"/>
        <v>88</v>
      </c>
      <c r="D455" t="s">
        <v>9</v>
      </c>
      <c r="E455" t="s">
        <v>48</v>
      </c>
      <c r="F455" t="s">
        <v>27</v>
      </c>
      <c r="G455" s="21" t="str">
        <f t="shared" si="68"/>
        <v>8.00am</v>
      </c>
      <c r="H455" s="21" t="str">
        <f t="shared" si="63"/>
        <v>8.00</v>
      </c>
      <c r="I455" t="s">
        <v>28</v>
      </c>
      <c r="J455" s="23" t="str" cm="1">
        <f t="array" ref="J455">_xlfn.IFS(LEFT($I455,5) = "Later", TRIM(RIGHT($I455, 7)),LEFT($I455,5) = "Befor", TRIM(RIGHT($I455, 7)), TRUE, TRIM(LEFT($I455,7)))</f>
        <v>3.30pm</v>
      </c>
      <c r="K455" s="21">
        <f t="shared" si="64"/>
        <v>15.3</v>
      </c>
      <c r="L455" s="21">
        <f t="shared" si="66"/>
        <v>7.3000000000000007</v>
      </c>
      <c r="M455" s="21">
        <f t="shared" si="69"/>
        <v>14.600000000000001</v>
      </c>
      <c r="N455" t="s">
        <v>22</v>
      </c>
      <c r="O455" s="13">
        <v>20</v>
      </c>
      <c r="P455" s="15">
        <v>32.18</v>
      </c>
      <c r="Q455" s="17">
        <f t="shared" si="70"/>
        <v>32.186880000000002</v>
      </c>
      <c r="R455" s="17">
        <f t="shared" si="71"/>
        <v>64.373760000000004</v>
      </c>
      <c r="S455" t="s">
        <v>30</v>
      </c>
      <c r="T455" t="s">
        <v>31</v>
      </c>
      <c r="U455" t="s">
        <v>25</v>
      </c>
      <c r="V455" t="s">
        <v>17</v>
      </c>
    </row>
    <row r="456" spans="1:22" hidden="1">
      <c r="A456" t="s">
        <v>26</v>
      </c>
      <c r="B456" s="19">
        <f t="shared" si="65"/>
        <v>3</v>
      </c>
      <c r="C456" s="19">
        <f t="shared" si="67"/>
        <v>132</v>
      </c>
      <c r="D456" t="s">
        <v>9</v>
      </c>
      <c r="E456" t="s">
        <v>8</v>
      </c>
      <c r="F456" t="s">
        <v>20</v>
      </c>
      <c r="G456" s="21" t="str">
        <f t="shared" si="68"/>
        <v>10.00am</v>
      </c>
      <c r="H456" s="21" t="str">
        <f t="shared" si="63"/>
        <v>10.00</v>
      </c>
      <c r="I456" t="s">
        <v>35</v>
      </c>
      <c r="J456" s="23" t="str" cm="1">
        <f t="array" ref="J456">_xlfn.IFS(LEFT($I456,5) = "Later", TRIM(RIGHT($I456, 7)),LEFT($I456,5) = "Befor", TRIM(RIGHT($I456, 7)), TRUE, TRIM(LEFT($I456,7)))</f>
        <v>5.30pm</v>
      </c>
      <c r="K456" s="21">
        <f t="shared" si="64"/>
        <v>17.3</v>
      </c>
      <c r="L456" s="21">
        <f t="shared" si="66"/>
        <v>7.3000000000000007</v>
      </c>
      <c r="M456" s="21">
        <f t="shared" si="69"/>
        <v>21.900000000000002</v>
      </c>
      <c r="N456" t="s">
        <v>22</v>
      </c>
      <c r="O456" s="13">
        <v>15</v>
      </c>
      <c r="P456" s="15">
        <v>24.134999999999998</v>
      </c>
      <c r="Q456" s="17">
        <f t="shared" si="70"/>
        <v>24.140160000000002</v>
      </c>
      <c r="R456" s="17">
        <f t="shared" si="71"/>
        <v>48.280320000000003</v>
      </c>
      <c r="S456" t="s">
        <v>30</v>
      </c>
      <c r="T456" t="s">
        <v>31</v>
      </c>
      <c r="U456" t="s">
        <v>16</v>
      </c>
      <c r="V456" t="s">
        <v>17</v>
      </c>
    </row>
    <row r="457" spans="1:22" hidden="1">
      <c r="A457" t="s">
        <v>26</v>
      </c>
      <c r="B457" s="19">
        <f t="shared" si="65"/>
        <v>3</v>
      </c>
      <c r="C457" s="19">
        <f t="shared" si="67"/>
        <v>132</v>
      </c>
      <c r="D457" t="s">
        <v>9</v>
      </c>
      <c r="E457" t="s">
        <v>59</v>
      </c>
      <c r="F457" t="s">
        <v>41</v>
      </c>
      <c r="G457" s="21" t="str">
        <f t="shared" si="68"/>
        <v>8.30am</v>
      </c>
      <c r="H457" s="21" t="str">
        <f t="shared" si="63"/>
        <v>8.30</v>
      </c>
      <c r="I457" t="s">
        <v>21</v>
      </c>
      <c r="J457" s="23" t="str" cm="1">
        <f t="array" ref="J457">_xlfn.IFS(LEFT($I457,5) = "Later", TRIM(RIGHT($I457, 7)),LEFT($I457,5) = "Befor", TRIM(RIGHT($I457, 7)), TRUE, TRIM(LEFT($I457,7)))</f>
        <v>5.00pm</v>
      </c>
      <c r="K457" s="21">
        <f t="shared" si="64"/>
        <v>17</v>
      </c>
      <c r="L457" s="21">
        <f t="shared" si="66"/>
        <v>8.6999999999999993</v>
      </c>
      <c r="M457" s="21">
        <f t="shared" si="69"/>
        <v>26.099999999999998</v>
      </c>
      <c r="N457" t="s">
        <v>13</v>
      </c>
      <c r="O457" s="13">
        <v>11</v>
      </c>
      <c r="P457" s="15">
        <v>17.698999999999998</v>
      </c>
      <c r="Q457" s="17">
        <f t="shared" si="70"/>
        <v>17.702784000000001</v>
      </c>
      <c r="R457" s="17">
        <f t="shared" si="71"/>
        <v>35.405568000000002</v>
      </c>
      <c r="S457" t="s">
        <v>37</v>
      </c>
      <c r="T457" t="s">
        <v>31</v>
      </c>
      <c r="U457" t="s">
        <v>25</v>
      </c>
      <c r="V457" t="s">
        <v>17</v>
      </c>
    </row>
    <row r="458" spans="1:22">
      <c r="A458" t="s">
        <v>7</v>
      </c>
      <c r="B458" s="19">
        <f t="shared" si="65"/>
        <v>1</v>
      </c>
      <c r="C458" s="19">
        <f t="shared" si="67"/>
        <v>44</v>
      </c>
      <c r="D458" t="s">
        <v>9</v>
      </c>
      <c r="E458" t="s">
        <v>10</v>
      </c>
      <c r="F458" t="s">
        <v>27</v>
      </c>
      <c r="G458" s="21" t="str">
        <f t="shared" si="68"/>
        <v>8.00am</v>
      </c>
      <c r="H458" s="21" t="str">
        <f t="shared" si="63"/>
        <v>8.00</v>
      </c>
      <c r="I458" t="s">
        <v>21</v>
      </c>
      <c r="J458" s="23" t="str" cm="1">
        <f t="array" ref="J458">_xlfn.IFS(LEFT($I458,5) = "Later", TRIM(RIGHT($I458, 7)),LEFT($I458,5) = "Befor", TRIM(RIGHT($I458, 7)), TRUE, TRIM(LEFT($I458,7)))</f>
        <v>5.00pm</v>
      </c>
      <c r="K458" s="21">
        <f t="shared" si="64"/>
        <v>17</v>
      </c>
      <c r="L458" s="21">
        <f t="shared" si="66"/>
        <v>9</v>
      </c>
      <c r="M458" s="21">
        <f t="shared" si="69"/>
        <v>9</v>
      </c>
      <c r="N458" t="s">
        <v>66</v>
      </c>
      <c r="O458" s="13" t="s">
        <v>96</v>
      </c>
      <c r="P458" s="15" t="s">
        <v>8</v>
      </c>
      <c r="Q458" s="17">
        <f t="shared" si="70"/>
        <v>0</v>
      </c>
      <c r="R458" s="17">
        <f t="shared" si="71"/>
        <v>0</v>
      </c>
      <c r="S458" t="s">
        <v>52</v>
      </c>
      <c r="T458" t="s">
        <v>42</v>
      </c>
      <c r="U458" t="s">
        <v>25</v>
      </c>
      <c r="V458" t="s">
        <v>17</v>
      </c>
    </row>
    <row r="459" spans="1:22">
      <c r="A459" t="s">
        <v>7</v>
      </c>
      <c r="B459" s="19">
        <f t="shared" si="65"/>
        <v>1</v>
      </c>
      <c r="C459" s="19">
        <f t="shared" si="67"/>
        <v>44</v>
      </c>
      <c r="D459" t="s">
        <v>9</v>
      </c>
      <c r="E459" t="s">
        <v>71</v>
      </c>
      <c r="F459" t="s">
        <v>11</v>
      </c>
      <c r="G459" s="21" t="str">
        <f t="shared" si="68"/>
        <v>9.00am</v>
      </c>
      <c r="H459" s="21" t="str">
        <f t="shared" si="63"/>
        <v>9.00</v>
      </c>
      <c r="I459" t="s">
        <v>21</v>
      </c>
      <c r="J459" s="23" t="str" cm="1">
        <f t="array" ref="J459">_xlfn.IFS(LEFT($I459,5) = "Later", TRIM(RIGHT($I459, 7)),LEFT($I459,5) = "Befor", TRIM(RIGHT($I459, 7)), TRUE, TRIM(LEFT($I459,7)))</f>
        <v>5.00pm</v>
      </c>
      <c r="K459" s="21">
        <f t="shared" si="64"/>
        <v>17</v>
      </c>
      <c r="L459" s="21">
        <f t="shared" si="66"/>
        <v>8</v>
      </c>
      <c r="M459" s="21">
        <f t="shared" si="69"/>
        <v>8</v>
      </c>
      <c r="N459" t="s">
        <v>66</v>
      </c>
      <c r="O459" s="13">
        <v>60</v>
      </c>
      <c r="P459" s="15">
        <v>96.539999999999992</v>
      </c>
      <c r="Q459" s="17">
        <f t="shared" si="70"/>
        <v>96.560640000000006</v>
      </c>
      <c r="R459" s="17">
        <f t="shared" si="71"/>
        <v>193.12128000000001</v>
      </c>
      <c r="S459" t="s">
        <v>52</v>
      </c>
      <c r="T459" t="s">
        <v>24</v>
      </c>
      <c r="U459" t="s">
        <v>25</v>
      </c>
      <c r="V459" t="s">
        <v>17</v>
      </c>
    </row>
    <row r="460" spans="1:22" hidden="1">
      <c r="A460" t="s">
        <v>39</v>
      </c>
      <c r="B460" s="19">
        <f t="shared" si="65"/>
        <v>2</v>
      </c>
      <c r="C460" s="19">
        <f t="shared" si="67"/>
        <v>88</v>
      </c>
      <c r="D460" t="s">
        <v>9</v>
      </c>
      <c r="E460" t="s">
        <v>48</v>
      </c>
      <c r="F460" t="s">
        <v>27</v>
      </c>
      <c r="G460" s="21" t="str">
        <f t="shared" si="68"/>
        <v>8.00am</v>
      </c>
      <c r="H460" s="21" t="str">
        <f t="shared" si="63"/>
        <v>8.00</v>
      </c>
      <c r="I460" t="s">
        <v>12</v>
      </c>
      <c r="J460" s="23" t="str" cm="1">
        <f t="array" ref="J460">_xlfn.IFS(LEFT($I460,5) = "Later", TRIM(RIGHT($I460, 7)),LEFT($I460,5) = "Befor", TRIM(RIGHT($I460, 7)), TRUE, TRIM(LEFT($I460,7)))</f>
        <v>4.30pm</v>
      </c>
      <c r="K460" s="21">
        <f t="shared" si="64"/>
        <v>16.3</v>
      </c>
      <c r="L460" s="21">
        <f t="shared" si="66"/>
        <v>8.3000000000000007</v>
      </c>
      <c r="M460" s="21">
        <f t="shared" si="69"/>
        <v>16.600000000000001</v>
      </c>
      <c r="N460" t="s">
        <v>22</v>
      </c>
      <c r="O460" s="13">
        <v>14</v>
      </c>
      <c r="P460" s="15">
        <v>22.526</v>
      </c>
      <c r="Q460" s="17">
        <f t="shared" si="70"/>
        <v>22.530816000000002</v>
      </c>
      <c r="R460" s="17">
        <f t="shared" si="71"/>
        <v>45.061632000000003</v>
      </c>
      <c r="S460" t="s">
        <v>30</v>
      </c>
      <c r="T460" t="s">
        <v>42</v>
      </c>
      <c r="U460" t="s">
        <v>25</v>
      </c>
      <c r="V460" t="s">
        <v>17</v>
      </c>
    </row>
    <row r="461" spans="1:22" hidden="1">
      <c r="A461" t="s">
        <v>39</v>
      </c>
      <c r="B461" s="19">
        <f t="shared" si="65"/>
        <v>2</v>
      </c>
      <c r="C461" s="19">
        <f t="shared" si="67"/>
        <v>88</v>
      </c>
      <c r="D461" t="s">
        <v>9</v>
      </c>
      <c r="E461" t="s">
        <v>48</v>
      </c>
      <c r="F461" t="s">
        <v>41</v>
      </c>
      <c r="G461" s="21" t="str">
        <f t="shared" si="68"/>
        <v>8.30am</v>
      </c>
      <c r="H461" s="21" t="str">
        <f t="shared" si="63"/>
        <v>8.30</v>
      </c>
      <c r="I461" t="s">
        <v>28</v>
      </c>
      <c r="J461" s="23" t="str" cm="1">
        <f t="array" ref="J461">_xlfn.IFS(LEFT($I461,5) = "Later", TRIM(RIGHT($I461, 7)),LEFT($I461,5) = "Befor", TRIM(RIGHT($I461, 7)), TRUE, TRIM(LEFT($I461,7)))</f>
        <v>3.30pm</v>
      </c>
      <c r="K461" s="21">
        <f t="shared" si="64"/>
        <v>15.3</v>
      </c>
      <c r="L461" s="21">
        <f t="shared" si="66"/>
        <v>7</v>
      </c>
      <c r="M461" s="21">
        <f t="shared" si="69"/>
        <v>14</v>
      </c>
      <c r="N461" t="s">
        <v>36</v>
      </c>
      <c r="O461" s="13">
        <v>4</v>
      </c>
      <c r="P461" s="15">
        <v>6.4359999999999999</v>
      </c>
      <c r="Q461" s="17">
        <f t="shared" si="70"/>
        <v>6.4373760000000004</v>
      </c>
      <c r="R461" s="17">
        <f t="shared" si="71"/>
        <v>12.874752000000001</v>
      </c>
      <c r="S461" t="s">
        <v>30</v>
      </c>
      <c r="T461" t="s">
        <v>31</v>
      </c>
      <c r="U461" t="s">
        <v>25</v>
      </c>
      <c r="V461" t="s">
        <v>17</v>
      </c>
    </row>
    <row r="462" spans="1:22" hidden="1">
      <c r="A462" t="s">
        <v>39</v>
      </c>
      <c r="B462" s="19">
        <f t="shared" si="65"/>
        <v>2</v>
      </c>
      <c r="C462" s="19">
        <f t="shared" si="67"/>
        <v>88</v>
      </c>
      <c r="D462" t="s">
        <v>51</v>
      </c>
      <c r="E462" t="s">
        <v>8</v>
      </c>
      <c r="F462" t="s">
        <v>11</v>
      </c>
      <c r="G462" s="21" t="str">
        <f t="shared" si="68"/>
        <v>9.00am</v>
      </c>
      <c r="H462" s="21" t="str">
        <f t="shared" si="63"/>
        <v>9.00</v>
      </c>
      <c r="I462" t="s">
        <v>21</v>
      </c>
      <c r="J462" s="23" t="str" cm="1">
        <f t="array" ref="J462">_xlfn.IFS(LEFT($I462,5) = "Later", TRIM(RIGHT($I462, 7)),LEFT($I462,5) = "Befor", TRIM(RIGHT($I462, 7)), TRUE, TRIM(LEFT($I462,7)))</f>
        <v>5.00pm</v>
      </c>
      <c r="K462" s="21">
        <f t="shared" si="64"/>
        <v>17</v>
      </c>
      <c r="L462" s="21">
        <f t="shared" si="66"/>
        <v>8</v>
      </c>
      <c r="M462" s="21">
        <f t="shared" si="69"/>
        <v>16</v>
      </c>
      <c r="N462" t="s">
        <v>36</v>
      </c>
      <c r="O462" s="13">
        <v>0.9</v>
      </c>
      <c r="P462" s="15">
        <v>1.4480999999999999</v>
      </c>
      <c r="Q462" s="17">
        <f t="shared" si="70"/>
        <v>1.4484096000000002</v>
      </c>
      <c r="R462" s="17">
        <f t="shared" si="71"/>
        <v>2.8968192000000004</v>
      </c>
      <c r="S462" t="s">
        <v>23</v>
      </c>
      <c r="T462" t="s">
        <v>15</v>
      </c>
      <c r="U462" t="s">
        <v>16</v>
      </c>
      <c r="V462" t="s">
        <v>17</v>
      </c>
    </row>
    <row r="463" spans="1:22" hidden="1">
      <c r="A463" t="s">
        <v>7</v>
      </c>
      <c r="B463" s="19">
        <f t="shared" si="65"/>
        <v>1</v>
      </c>
      <c r="C463" s="19">
        <f t="shared" si="67"/>
        <v>44</v>
      </c>
      <c r="D463" t="s">
        <v>9</v>
      </c>
      <c r="E463" t="s">
        <v>48</v>
      </c>
      <c r="F463" t="s">
        <v>27</v>
      </c>
      <c r="G463" s="21" t="str">
        <f t="shared" si="68"/>
        <v>8.00am</v>
      </c>
      <c r="H463" s="21" t="str">
        <f t="shared" si="63"/>
        <v>8.00</v>
      </c>
      <c r="I463" t="s">
        <v>28</v>
      </c>
      <c r="J463" s="23" t="str" cm="1">
        <f t="array" ref="J463">_xlfn.IFS(LEFT($I463,5) = "Later", TRIM(RIGHT($I463, 7)),LEFT($I463,5) = "Befor", TRIM(RIGHT($I463, 7)), TRUE, TRIM(LEFT($I463,7)))</f>
        <v>3.30pm</v>
      </c>
      <c r="K463" s="21">
        <f t="shared" si="64"/>
        <v>15.3</v>
      </c>
      <c r="L463" s="21">
        <f t="shared" si="66"/>
        <v>7.3000000000000007</v>
      </c>
      <c r="M463" s="21">
        <f t="shared" si="69"/>
        <v>7.3000000000000007</v>
      </c>
      <c r="N463" t="s">
        <v>22</v>
      </c>
      <c r="O463" s="13">
        <v>13</v>
      </c>
      <c r="P463" s="15">
        <v>20.917000000000002</v>
      </c>
      <c r="Q463" s="17">
        <f t="shared" si="70"/>
        <v>20.921472000000001</v>
      </c>
      <c r="R463" s="17">
        <f t="shared" si="71"/>
        <v>41.842944000000003</v>
      </c>
      <c r="S463" t="s">
        <v>37</v>
      </c>
      <c r="T463" t="s">
        <v>42</v>
      </c>
      <c r="U463" t="s">
        <v>16</v>
      </c>
      <c r="V463" t="s">
        <v>17</v>
      </c>
    </row>
    <row r="464" spans="1:22" hidden="1">
      <c r="A464" t="s">
        <v>32</v>
      </c>
      <c r="B464" s="19">
        <f t="shared" si="65"/>
        <v>5</v>
      </c>
      <c r="C464" s="19">
        <f t="shared" si="67"/>
        <v>220</v>
      </c>
      <c r="D464" t="s">
        <v>9</v>
      </c>
      <c r="E464" t="s">
        <v>69</v>
      </c>
      <c r="F464" t="s">
        <v>20</v>
      </c>
      <c r="G464" s="21" t="str">
        <f t="shared" si="68"/>
        <v>10.00am</v>
      </c>
      <c r="H464" s="21" t="str">
        <f t="shared" si="63"/>
        <v>10.00</v>
      </c>
      <c r="I464" t="s">
        <v>35</v>
      </c>
      <c r="J464" s="23" t="str" cm="1">
        <f t="array" ref="J464">_xlfn.IFS(LEFT($I464,5) = "Later", TRIM(RIGHT($I464, 7)),LEFT($I464,5) = "Befor", TRIM(RIGHT($I464, 7)), TRUE, TRIM(LEFT($I464,7)))</f>
        <v>5.30pm</v>
      </c>
      <c r="K464" s="21">
        <f t="shared" si="64"/>
        <v>17.3</v>
      </c>
      <c r="L464" s="21">
        <f t="shared" si="66"/>
        <v>7.3000000000000007</v>
      </c>
      <c r="M464" s="21">
        <f t="shared" si="69"/>
        <v>36.5</v>
      </c>
      <c r="N464" t="s">
        <v>13</v>
      </c>
      <c r="O464" s="13">
        <v>2.5</v>
      </c>
      <c r="P464" s="15">
        <v>4.0225</v>
      </c>
      <c r="Q464" s="17">
        <f t="shared" si="70"/>
        <v>4.0233600000000003</v>
      </c>
      <c r="R464" s="17">
        <f t="shared" si="71"/>
        <v>8.0467200000000005</v>
      </c>
      <c r="S464" s="2" t="s">
        <v>49</v>
      </c>
      <c r="T464" t="s">
        <v>42</v>
      </c>
      <c r="U464" t="s">
        <v>25</v>
      </c>
      <c r="V464" t="s">
        <v>17</v>
      </c>
    </row>
    <row r="465" spans="1:22" hidden="1">
      <c r="A465" t="s">
        <v>39</v>
      </c>
      <c r="B465" s="19">
        <f t="shared" si="65"/>
        <v>2</v>
      </c>
      <c r="C465" s="19">
        <f t="shared" si="67"/>
        <v>88</v>
      </c>
      <c r="D465" t="s">
        <v>9</v>
      </c>
      <c r="E465" t="s">
        <v>50</v>
      </c>
      <c r="F465" t="s">
        <v>41</v>
      </c>
      <c r="G465" s="21" t="str">
        <f t="shared" si="68"/>
        <v>8.30am</v>
      </c>
      <c r="H465" s="21" t="str">
        <f t="shared" si="63"/>
        <v>8.30</v>
      </c>
      <c r="I465" t="s">
        <v>12</v>
      </c>
      <c r="J465" s="23" t="str" cm="1">
        <f t="array" ref="J465">_xlfn.IFS(LEFT($I465,5) = "Later", TRIM(RIGHT($I465, 7)),LEFT($I465,5) = "Befor", TRIM(RIGHT($I465, 7)), TRUE, TRIM(LEFT($I465,7)))</f>
        <v>4.30pm</v>
      </c>
      <c r="K465" s="21">
        <f t="shared" si="64"/>
        <v>16.3</v>
      </c>
      <c r="L465" s="21">
        <f t="shared" si="66"/>
        <v>8</v>
      </c>
      <c r="M465" s="21">
        <f t="shared" si="69"/>
        <v>16</v>
      </c>
      <c r="N465" t="s">
        <v>29</v>
      </c>
      <c r="O465" s="13">
        <v>41</v>
      </c>
      <c r="P465" s="15">
        <v>65.968999999999994</v>
      </c>
      <c r="Q465" s="17">
        <f t="shared" si="70"/>
        <v>65.983103999999997</v>
      </c>
      <c r="R465" s="17">
        <f t="shared" si="71"/>
        <v>131.96620799999999</v>
      </c>
      <c r="S465" t="s">
        <v>37</v>
      </c>
      <c r="T465" t="s">
        <v>31</v>
      </c>
      <c r="U465" t="s">
        <v>25</v>
      </c>
      <c r="V465" t="s">
        <v>17</v>
      </c>
    </row>
    <row r="466" spans="1:22" hidden="1">
      <c r="A466" t="s">
        <v>26</v>
      </c>
      <c r="B466" s="19">
        <f t="shared" si="65"/>
        <v>3</v>
      </c>
      <c r="C466" s="19">
        <f t="shared" si="67"/>
        <v>132</v>
      </c>
      <c r="D466" t="s">
        <v>9</v>
      </c>
      <c r="E466" t="s">
        <v>10</v>
      </c>
      <c r="F466" t="s">
        <v>20</v>
      </c>
      <c r="G466" s="21" t="str">
        <f t="shared" si="68"/>
        <v>10.00am</v>
      </c>
      <c r="H466" s="21" t="str">
        <f t="shared" si="63"/>
        <v>10.00</v>
      </c>
      <c r="I466" t="s">
        <v>35</v>
      </c>
      <c r="J466" s="23" t="str" cm="1">
        <f t="array" ref="J466">_xlfn.IFS(LEFT($I466,5) = "Later", TRIM(RIGHT($I466, 7)),LEFT($I466,5) = "Befor", TRIM(RIGHT($I466, 7)), TRUE, TRIM(LEFT($I466,7)))</f>
        <v>5.30pm</v>
      </c>
      <c r="K466" s="21">
        <f t="shared" si="64"/>
        <v>17.3</v>
      </c>
      <c r="L466" s="21">
        <f t="shared" si="66"/>
        <v>7.3000000000000007</v>
      </c>
      <c r="M466" s="21">
        <f t="shared" si="69"/>
        <v>21.900000000000002</v>
      </c>
      <c r="N466" t="s">
        <v>44</v>
      </c>
      <c r="O466" s="13">
        <v>0.7</v>
      </c>
      <c r="P466" s="15">
        <v>1.1262999999999999</v>
      </c>
      <c r="Q466" s="17">
        <f t="shared" si="70"/>
        <v>1.1265407999999999</v>
      </c>
      <c r="R466" s="17">
        <f t="shared" si="71"/>
        <v>2.2530815999999998</v>
      </c>
      <c r="S466" t="s">
        <v>23</v>
      </c>
      <c r="T466" t="s">
        <v>42</v>
      </c>
      <c r="U466" t="s">
        <v>25</v>
      </c>
      <c r="V466" t="s">
        <v>17</v>
      </c>
    </row>
    <row r="467" spans="1:22" hidden="1">
      <c r="A467" t="s">
        <v>18</v>
      </c>
      <c r="B467" s="19">
        <f t="shared" si="65"/>
        <v>4</v>
      </c>
      <c r="C467" s="19">
        <f t="shared" si="67"/>
        <v>176</v>
      </c>
      <c r="D467" t="s">
        <v>9</v>
      </c>
      <c r="E467" t="s">
        <v>60</v>
      </c>
      <c r="F467" t="s">
        <v>11</v>
      </c>
      <c r="G467" s="21" t="str">
        <f t="shared" si="68"/>
        <v>9.00am</v>
      </c>
      <c r="H467" s="21" t="str">
        <f t="shared" si="63"/>
        <v>9.00</v>
      </c>
      <c r="I467" t="s">
        <v>12</v>
      </c>
      <c r="J467" s="23" t="str" cm="1">
        <f t="array" ref="J467">_xlfn.IFS(LEFT($I467,5) = "Later", TRIM(RIGHT($I467, 7)),LEFT($I467,5) = "Befor", TRIM(RIGHT($I467, 7)), TRUE, TRIM(LEFT($I467,7)))</f>
        <v>4.30pm</v>
      </c>
      <c r="K467" s="21">
        <f t="shared" si="64"/>
        <v>16.3</v>
      </c>
      <c r="L467" s="21">
        <f t="shared" si="66"/>
        <v>7.3000000000000007</v>
      </c>
      <c r="M467" s="21">
        <f t="shared" si="69"/>
        <v>29.200000000000003</v>
      </c>
      <c r="N467" t="s">
        <v>44</v>
      </c>
      <c r="O467" s="13">
        <v>1</v>
      </c>
      <c r="P467" s="15">
        <v>1.609</v>
      </c>
      <c r="Q467" s="17">
        <f t="shared" si="70"/>
        <v>1.6093440000000001</v>
      </c>
      <c r="R467" s="17">
        <f t="shared" si="71"/>
        <v>3.2186880000000002</v>
      </c>
      <c r="S467" t="s">
        <v>14</v>
      </c>
      <c r="T467" t="s">
        <v>15</v>
      </c>
      <c r="U467" t="s">
        <v>25</v>
      </c>
      <c r="V467" t="s">
        <v>17</v>
      </c>
    </row>
    <row r="468" spans="1:22" hidden="1">
      <c r="A468" t="s">
        <v>7</v>
      </c>
      <c r="B468" s="19">
        <f t="shared" si="65"/>
        <v>1</v>
      </c>
      <c r="C468" s="19">
        <f t="shared" si="67"/>
        <v>44</v>
      </c>
      <c r="D468" t="s">
        <v>9</v>
      </c>
      <c r="E468" t="s">
        <v>50</v>
      </c>
      <c r="F468" t="s">
        <v>41</v>
      </c>
      <c r="G468" s="21" t="str">
        <f t="shared" si="68"/>
        <v>8.30am</v>
      </c>
      <c r="H468" s="21" t="str">
        <f t="shared" si="63"/>
        <v>8.30</v>
      </c>
      <c r="I468" t="s">
        <v>12</v>
      </c>
      <c r="J468" s="23" t="str" cm="1">
        <f t="array" ref="J468">_xlfn.IFS(LEFT($I468,5) = "Later", TRIM(RIGHT($I468, 7)),LEFT($I468,5) = "Befor", TRIM(RIGHT($I468, 7)), TRUE, TRIM(LEFT($I468,7)))</f>
        <v>4.30pm</v>
      </c>
      <c r="K468" s="21">
        <f t="shared" si="64"/>
        <v>16.3</v>
      </c>
      <c r="L468" s="21">
        <f t="shared" si="66"/>
        <v>8</v>
      </c>
      <c r="M468" s="21">
        <f t="shared" si="69"/>
        <v>8</v>
      </c>
      <c r="N468" t="s">
        <v>13</v>
      </c>
      <c r="O468" s="13">
        <v>16</v>
      </c>
      <c r="P468" s="15">
        <v>25.744</v>
      </c>
      <c r="Q468" s="17">
        <f t="shared" si="70"/>
        <v>25.749504000000002</v>
      </c>
      <c r="R468" s="17">
        <f t="shared" si="71"/>
        <v>51.499008000000003</v>
      </c>
      <c r="S468" t="s">
        <v>30</v>
      </c>
      <c r="T468" t="s">
        <v>15</v>
      </c>
      <c r="U468" t="s">
        <v>16</v>
      </c>
      <c r="V468" t="s">
        <v>17</v>
      </c>
    </row>
    <row r="469" spans="1:22" hidden="1">
      <c r="A469" t="s">
        <v>7</v>
      </c>
      <c r="B469" s="19">
        <f t="shared" si="65"/>
        <v>1</v>
      </c>
      <c r="C469" s="19">
        <f t="shared" si="67"/>
        <v>44</v>
      </c>
      <c r="D469" t="s">
        <v>9</v>
      </c>
      <c r="E469" t="s">
        <v>50</v>
      </c>
      <c r="F469" t="s">
        <v>11</v>
      </c>
      <c r="G469" s="21" t="str">
        <f t="shared" si="68"/>
        <v>9.00am</v>
      </c>
      <c r="H469" s="21" t="str">
        <f t="shared" si="63"/>
        <v>9.00</v>
      </c>
      <c r="I469" t="s">
        <v>12</v>
      </c>
      <c r="J469" s="23" t="str" cm="1">
        <f t="array" ref="J469">_xlfn.IFS(LEFT($I469,5) = "Later", TRIM(RIGHT($I469, 7)),LEFT($I469,5) = "Befor", TRIM(RIGHT($I469, 7)), TRUE, TRIM(LEFT($I469,7)))</f>
        <v>4.30pm</v>
      </c>
      <c r="K469" s="21">
        <f t="shared" si="64"/>
        <v>16.3</v>
      </c>
      <c r="L469" s="21">
        <f t="shared" si="66"/>
        <v>7.3000000000000007</v>
      </c>
      <c r="M469" s="21">
        <f t="shared" si="69"/>
        <v>7.3000000000000007</v>
      </c>
      <c r="N469" t="s">
        <v>44</v>
      </c>
      <c r="O469" s="13">
        <v>10</v>
      </c>
      <c r="P469" s="15">
        <v>16.09</v>
      </c>
      <c r="Q469" s="17">
        <f t="shared" si="70"/>
        <v>16.093440000000001</v>
      </c>
      <c r="R469" s="17">
        <f t="shared" si="71"/>
        <v>32.186880000000002</v>
      </c>
      <c r="S469" t="s">
        <v>37</v>
      </c>
      <c r="T469" t="s">
        <v>31</v>
      </c>
      <c r="U469" t="s">
        <v>25</v>
      </c>
      <c r="V469" t="s">
        <v>17</v>
      </c>
    </row>
    <row r="470" spans="1:22" hidden="1">
      <c r="A470" t="s">
        <v>26</v>
      </c>
      <c r="B470" s="19">
        <f t="shared" si="65"/>
        <v>3</v>
      </c>
      <c r="C470" s="19">
        <f t="shared" si="67"/>
        <v>132</v>
      </c>
      <c r="D470" t="s">
        <v>9</v>
      </c>
      <c r="E470" t="s">
        <v>8</v>
      </c>
      <c r="F470" t="s">
        <v>11</v>
      </c>
      <c r="G470" s="21" t="str">
        <f t="shared" si="68"/>
        <v>9.00am</v>
      </c>
      <c r="H470" s="21" t="str">
        <f t="shared" si="63"/>
        <v>9.00</v>
      </c>
      <c r="I470" t="s">
        <v>12</v>
      </c>
      <c r="J470" s="23" t="str" cm="1">
        <f t="array" ref="J470">_xlfn.IFS(LEFT($I470,5) = "Later", TRIM(RIGHT($I470, 7)),LEFT($I470,5) = "Befor", TRIM(RIGHT($I470, 7)), TRUE, TRIM(LEFT($I470,7)))</f>
        <v>4.30pm</v>
      </c>
      <c r="K470" s="21">
        <f t="shared" si="64"/>
        <v>16.3</v>
      </c>
      <c r="L470" s="21">
        <f t="shared" si="66"/>
        <v>7.3000000000000007</v>
      </c>
      <c r="M470" s="21">
        <f t="shared" si="69"/>
        <v>21.900000000000002</v>
      </c>
      <c r="N470" t="s">
        <v>22</v>
      </c>
      <c r="O470" s="13">
        <v>1.2</v>
      </c>
      <c r="P470" s="15">
        <v>1.9307999999999998</v>
      </c>
      <c r="Q470" s="17">
        <f t="shared" si="70"/>
        <v>1.9312128</v>
      </c>
      <c r="R470" s="17">
        <f t="shared" si="71"/>
        <v>3.8624255999999999</v>
      </c>
      <c r="S470" t="s">
        <v>23</v>
      </c>
      <c r="T470" t="s">
        <v>15</v>
      </c>
      <c r="U470" t="s">
        <v>25</v>
      </c>
      <c r="V470" t="s">
        <v>17</v>
      </c>
    </row>
    <row r="471" spans="1:22" hidden="1">
      <c r="A471" t="s">
        <v>7</v>
      </c>
      <c r="B471" s="19">
        <f t="shared" si="65"/>
        <v>1</v>
      </c>
      <c r="C471" s="19">
        <f t="shared" si="67"/>
        <v>44</v>
      </c>
      <c r="D471" t="s">
        <v>51</v>
      </c>
      <c r="E471" t="s">
        <v>8</v>
      </c>
      <c r="F471" t="s">
        <v>20</v>
      </c>
      <c r="G471" s="21" t="str">
        <f t="shared" si="68"/>
        <v>10.00am</v>
      </c>
      <c r="H471" s="21" t="str">
        <f t="shared" si="63"/>
        <v>10.00</v>
      </c>
      <c r="I471" t="s">
        <v>64</v>
      </c>
      <c r="J471" s="23" t="str" cm="1">
        <f t="array" ref="J471">_xlfn.IFS(LEFT($I471,5) = "Later", TRIM(RIGHT($I471, 7)),LEFT($I471,5) = "Befor", TRIM(RIGHT($I471, 7)), TRUE, TRIM(LEFT($I471,7)))</f>
        <v>3.30pm</v>
      </c>
      <c r="K471" s="21">
        <f t="shared" si="64"/>
        <v>15.3</v>
      </c>
      <c r="L471" s="21">
        <f t="shared" si="66"/>
        <v>5.3000000000000007</v>
      </c>
      <c r="M471" s="21">
        <f t="shared" si="69"/>
        <v>5.3000000000000007</v>
      </c>
      <c r="N471" t="s">
        <v>62</v>
      </c>
      <c r="O471" s="13">
        <v>1</v>
      </c>
      <c r="P471" s="15">
        <v>1.609</v>
      </c>
      <c r="Q471" s="17">
        <f t="shared" si="70"/>
        <v>1.6093440000000001</v>
      </c>
      <c r="R471" s="17">
        <f t="shared" si="71"/>
        <v>3.2186880000000002</v>
      </c>
      <c r="S471" t="s">
        <v>14</v>
      </c>
      <c r="T471" t="s">
        <v>15</v>
      </c>
      <c r="U471" t="s">
        <v>16</v>
      </c>
      <c r="V471" t="s">
        <v>17</v>
      </c>
    </row>
    <row r="472" spans="1:22" hidden="1">
      <c r="A472" t="s">
        <v>32</v>
      </c>
      <c r="B472" s="19">
        <f t="shared" si="65"/>
        <v>5</v>
      </c>
      <c r="C472" s="19">
        <f t="shared" si="67"/>
        <v>220</v>
      </c>
      <c r="D472" t="s">
        <v>9</v>
      </c>
      <c r="E472" t="s">
        <v>34</v>
      </c>
      <c r="F472" t="s">
        <v>11</v>
      </c>
      <c r="G472" s="21" t="str">
        <f t="shared" si="68"/>
        <v>9.00am</v>
      </c>
      <c r="H472" s="21" t="str">
        <f t="shared" si="63"/>
        <v>9.00</v>
      </c>
      <c r="I472" t="s">
        <v>45</v>
      </c>
      <c r="J472" s="23" t="str" cm="1">
        <f t="array" ref="J472">_xlfn.IFS(LEFT($I472,5) = "Later", TRIM(RIGHT($I472, 7)),LEFT($I472,5) = "Befor", TRIM(RIGHT($I472, 7)), TRUE, TRIM(LEFT($I472,7)))</f>
        <v>6.00pm</v>
      </c>
      <c r="K472" s="21">
        <f t="shared" si="64"/>
        <v>18</v>
      </c>
      <c r="L472" s="21">
        <f t="shared" si="66"/>
        <v>9</v>
      </c>
      <c r="M472" s="21">
        <f t="shared" si="69"/>
        <v>45</v>
      </c>
      <c r="N472" t="s">
        <v>36</v>
      </c>
      <c r="O472" s="13">
        <v>1.5</v>
      </c>
      <c r="P472" s="15">
        <v>2.4135</v>
      </c>
      <c r="Q472" s="17">
        <f t="shared" si="70"/>
        <v>2.4140160000000002</v>
      </c>
      <c r="R472" s="17">
        <f t="shared" si="71"/>
        <v>4.8280320000000003</v>
      </c>
      <c r="S472" t="s">
        <v>54</v>
      </c>
      <c r="T472" t="s">
        <v>42</v>
      </c>
      <c r="U472" t="s">
        <v>25</v>
      </c>
      <c r="V472" t="s">
        <v>43</v>
      </c>
    </row>
    <row r="473" spans="1:22" hidden="1">
      <c r="A473" t="s">
        <v>39</v>
      </c>
      <c r="B473" s="19">
        <f t="shared" si="65"/>
        <v>2</v>
      </c>
      <c r="C473" s="19">
        <f t="shared" si="67"/>
        <v>88</v>
      </c>
      <c r="D473" t="s">
        <v>9</v>
      </c>
      <c r="E473" t="s">
        <v>71</v>
      </c>
      <c r="F473" t="s">
        <v>11</v>
      </c>
      <c r="G473" s="21" t="str">
        <f t="shared" si="68"/>
        <v>9.00am</v>
      </c>
      <c r="H473" s="21" t="str">
        <f t="shared" si="63"/>
        <v>9.00</v>
      </c>
      <c r="I473" t="s">
        <v>64</v>
      </c>
      <c r="J473" s="23" t="str" cm="1">
        <f t="array" ref="J473">_xlfn.IFS(LEFT($I473,5) = "Later", TRIM(RIGHT($I473, 7)),LEFT($I473,5) = "Befor", TRIM(RIGHT($I473, 7)), TRUE, TRIM(LEFT($I473,7)))</f>
        <v>3.30pm</v>
      </c>
      <c r="K473" s="21">
        <f t="shared" si="64"/>
        <v>15.3</v>
      </c>
      <c r="L473" s="21">
        <f t="shared" si="66"/>
        <v>6.3000000000000007</v>
      </c>
      <c r="M473" s="21">
        <f t="shared" si="69"/>
        <v>12.600000000000001</v>
      </c>
      <c r="N473" t="s">
        <v>36</v>
      </c>
      <c r="O473" s="13">
        <v>4</v>
      </c>
      <c r="P473" s="15">
        <v>6.4359999999999999</v>
      </c>
      <c r="Q473" s="17">
        <f t="shared" si="70"/>
        <v>6.4373760000000004</v>
      </c>
      <c r="R473" s="17">
        <f t="shared" si="71"/>
        <v>12.874752000000001</v>
      </c>
      <c r="S473" t="s">
        <v>30</v>
      </c>
      <c r="T473" t="s">
        <v>15</v>
      </c>
      <c r="U473" t="s">
        <v>16</v>
      </c>
      <c r="V473" t="s">
        <v>17</v>
      </c>
    </row>
    <row r="474" spans="1:22" hidden="1">
      <c r="A474" t="s">
        <v>39</v>
      </c>
      <c r="B474" s="19">
        <f t="shared" si="65"/>
        <v>2</v>
      </c>
      <c r="C474" s="19">
        <f t="shared" si="67"/>
        <v>88</v>
      </c>
      <c r="D474" t="s">
        <v>9</v>
      </c>
      <c r="E474" t="s">
        <v>10</v>
      </c>
      <c r="F474" t="s">
        <v>20</v>
      </c>
      <c r="G474" s="21" t="str">
        <f t="shared" si="68"/>
        <v>10.00am</v>
      </c>
      <c r="H474" s="21" t="str">
        <f t="shared" si="63"/>
        <v>10.00</v>
      </c>
      <c r="I474" t="s">
        <v>64</v>
      </c>
      <c r="J474" s="23" t="str" cm="1">
        <f t="array" ref="J474">_xlfn.IFS(LEFT($I474,5) = "Later", TRIM(RIGHT($I474, 7)),LEFT($I474,5) = "Befor", TRIM(RIGHT($I474, 7)), TRUE, TRIM(LEFT($I474,7)))</f>
        <v>3.30pm</v>
      </c>
      <c r="K474" s="21">
        <f t="shared" si="64"/>
        <v>15.3</v>
      </c>
      <c r="L474" s="21">
        <f t="shared" si="66"/>
        <v>5.3000000000000007</v>
      </c>
      <c r="M474" s="21">
        <f t="shared" si="69"/>
        <v>10.600000000000001</v>
      </c>
      <c r="N474" t="s">
        <v>13</v>
      </c>
      <c r="O474" s="13">
        <v>1.9</v>
      </c>
      <c r="P474" s="15">
        <v>3.0570999999999997</v>
      </c>
      <c r="Q474" s="17">
        <f t="shared" si="70"/>
        <v>3.0577535999999998</v>
      </c>
      <c r="R474" s="17">
        <f t="shared" si="71"/>
        <v>6.1155071999999997</v>
      </c>
      <c r="S474" t="s">
        <v>49</v>
      </c>
      <c r="T474" t="s">
        <v>42</v>
      </c>
      <c r="U474" t="s">
        <v>16</v>
      </c>
      <c r="V474" t="s">
        <v>17</v>
      </c>
    </row>
    <row r="475" spans="1:22" hidden="1">
      <c r="A475" t="s">
        <v>7</v>
      </c>
      <c r="B475" s="19">
        <f t="shared" si="65"/>
        <v>1</v>
      </c>
      <c r="C475" s="19">
        <f t="shared" si="67"/>
        <v>44</v>
      </c>
      <c r="D475" t="s">
        <v>9</v>
      </c>
      <c r="E475" t="s">
        <v>50</v>
      </c>
      <c r="F475" t="s">
        <v>41</v>
      </c>
      <c r="G475" s="21" t="str">
        <f t="shared" si="68"/>
        <v>8.30am</v>
      </c>
      <c r="H475" s="21" t="str">
        <f t="shared" si="63"/>
        <v>8.30</v>
      </c>
      <c r="I475" t="s">
        <v>28</v>
      </c>
      <c r="J475" s="23" t="str" cm="1">
        <f t="array" ref="J475">_xlfn.IFS(LEFT($I475,5) = "Later", TRIM(RIGHT($I475, 7)),LEFT($I475,5) = "Befor", TRIM(RIGHT($I475, 7)), TRUE, TRIM(LEFT($I475,7)))</f>
        <v>3.30pm</v>
      </c>
      <c r="K475" s="21">
        <f t="shared" si="64"/>
        <v>15.3</v>
      </c>
      <c r="L475" s="21">
        <f t="shared" si="66"/>
        <v>7</v>
      </c>
      <c r="M475" s="21">
        <f t="shared" si="69"/>
        <v>7</v>
      </c>
      <c r="N475" t="s">
        <v>13</v>
      </c>
      <c r="O475" s="13">
        <v>15</v>
      </c>
      <c r="P475" s="15">
        <v>24.134999999999998</v>
      </c>
      <c r="Q475" s="17">
        <f t="shared" si="70"/>
        <v>24.140160000000002</v>
      </c>
      <c r="R475" s="17">
        <f t="shared" si="71"/>
        <v>48.280320000000003</v>
      </c>
      <c r="S475" t="s">
        <v>52</v>
      </c>
      <c r="T475" t="s">
        <v>15</v>
      </c>
      <c r="U475" t="s">
        <v>16</v>
      </c>
      <c r="V475" t="s">
        <v>17</v>
      </c>
    </row>
    <row r="476" spans="1:22" hidden="1">
      <c r="A476" t="s">
        <v>39</v>
      </c>
      <c r="B476" s="19">
        <f t="shared" si="65"/>
        <v>2</v>
      </c>
      <c r="C476" s="19">
        <f t="shared" si="67"/>
        <v>88</v>
      </c>
      <c r="D476" t="s">
        <v>9</v>
      </c>
      <c r="E476" t="s">
        <v>48</v>
      </c>
      <c r="F476" t="s">
        <v>41</v>
      </c>
      <c r="G476" s="21" t="str">
        <f t="shared" si="68"/>
        <v>8.30am</v>
      </c>
      <c r="H476" s="21" t="str">
        <f t="shared" si="63"/>
        <v>8.30</v>
      </c>
      <c r="I476" t="s">
        <v>28</v>
      </c>
      <c r="J476" s="23" t="str" cm="1">
        <f t="array" ref="J476">_xlfn.IFS(LEFT($I476,5) = "Later", TRIM(RIGHT($I476, 7)),LEFT($I476,5) = "Befor", TRIM(RIGHT($I476, 7)), TRUE, TRIM(LEFT($I476,7)))</f>
        <v>3.30pm</v>
      </c>
      <c r="K476" s="21">
        <f t="shared" si="64"/>
        <v>15.3</v>
      </c>
      <c r="L476" s="21">
        <f t="shared" si="66"/>
        <v>7</v>
      </c>
      <c r="M476" s="21">
        <f t="shared" si="69"/>
        <v>14</v>
      </c>
      <c r="N476" t="s">
        <v>36</v>
      </c>
      <c r="O476" s="13">
        <v>15</v>
      </c>
      <c r="P476" s="15">
        <v>24.134999999999998</v>
      </c>
      <c r="Q476" s="17">
        <f t="shared" si="70"/>
        <v>24.140160000000002</v>
      </c>
      <c r="R476" s="17">
        <f t="shared" si="71"/>
        <v>48.280320000000003</v>
      </c>
      <c r="S476" t="s">
        <v>30</v>
      </c>
      <c r="T476" t="s">
        <v>31</v>
      </c>
      <c r="U476" t="s">
        <v>25</v>
      </c>
      <c r="V476" t="s">
        <v>17</v>
      </c>
    </row>
    <row r="477" spans="1:22" hidden="1">
      <c r="A477" t="s">
        <v>39</v>
      </c>
      <c r="B477" s="19">
        <f t="shared" si="65"/>
        <v>2</v>
      </c>
      <c r="C477" s="19">
        <f t="shared" si="67"/>
        <v>88</v>
      </c>
      <c r="D477" t="s">
        <v>9</v>
      </c>
      <c r="E477" t="s">
        <v>50</v>
      </c>
      <c r="F477" t="s">
        <v>27</v>
      </c>
      <c r="G477" s="21" t="str">
        <f t="shared" si="68"/>
        <v>8.00am</v>
      </c>
      <c r="H477" s="21" t="str">
        <f t="shared" si="63"/>
        <v>8.00</v>
      </c>
      <c r="I477" t="s">
        <v>28</v>
      </c>
      <c r="J477" s="23" t="str" cm="1">
        <f t="array" ref="J477">_xlfn.IFS(LEFT($I477,5) = "Later", TRIM(RIGHT($I477, 7)),LEFT($I477,5) = "Befor", TRIM(RIGHT($I477, 7)), TRUE, TRIM(LEFT($I477,7)))</f>
        <v>3.30pm</v>
      </c>
      <c r="K477" s="21">
        <f t="shared" si="64"/>
        <v>15.3</v>
      </c>
      <c r="L477" s="21">
        <f t="shared" si="66"/>
        <v>7.3000000000000007</v>
      </c>
      <c r="M477" s="21">
        <f t="shared" si="69"/>
        <v>14.600000000000001</v>
      </c>
      <c r="N477" t="s">
        <v>13</v>
      </c>
      <c r="O477" s="13">
        <v>16</v>
      </c>
      <c r="P477" s="15">
        <v>25.744</v>
      </c>
      <c r="Q477" s="17">
        <f t="shared" si="70"/>
        <v>25.749504000000002</v>
      </c>
      <c r="R477" s="17">
        <f t="shared" si="71"/>
        <v>51.499008000000003</v>
      </c>
      <c r="S477" t="s">
        <v>37</v>
      </c>
      <c r="T477" t="s">
        <v>24</v>
      </c>
      <c r="U477" t="s">
        <v>25</v>
      </c>
      <c r="V477" t="s">
        <v>17</v>
      </c>
    </row>
    <row r="478" spans="1:22" hidden="1">
      <c r="A478" t="s">
        <v>18</v>
      </c>
      <c r="B478" s="19">
        <f t="shared" si="65"/>
        <v>4</v>
      </c>
      <c r="C478" s="19">
        <f t="shared" si="67"/>
        <v>176</v>
      </c>
      <c r="D478" t="s">
        <v>51</v>
      </c>
      <c r="E478" t="s">
        <v>8</v>
      </c>
      <c r="F478" t="s">
        <v>11</v>
      </c>
      <c r="G478" s="21" t="str">
        <f t="shared" si="68"/>
        <v>9.00am</v>
      </c>
      <c r="H478" s="21" t="str">
        <f t="shared" si="63"/>
        <v>9.00</v>
      </c>
      <c r="I478" t="s">
        <v>64</v>
      </c>
      <c r="J478" s="23" t="str" cm="1">
        <f t="array" ref="J478">_xlfn.IFS(LEFT($I478,5) = "Later", TRIM(RIGHT($I478, 7)),LEFT($I478,5) = "Befor", TRIM(RIGHT($I478, 7)), TRUE, TRIM(LEFT($I478,7)))</f>
        <v>3.30pm</v>
      </c>
      <c r="K478" s="21">
        <f t="shared" si="64"/>
        <v>15.3</v>
      </c>
      <c r="L478" s="21">
        <f t="shared" si="66"/>
        <v>6.3000000000000007</v>
      </c>
      <c r="M478" s="21">
        <f t="shared" si="69"/>
        <v>25.200000000000003</v>
      </c>
      <c r="N478" t="s">
        <v>29</v>
      </c>
      <c r="O478" s="13">
        <v>20</v>
      </c>
      <c r="P478" s="15">
        <v>32.18</v>
      </c>
      <c r="Q478" s="17">
        <f t="shared" si="70"/>
        <v>32.186880000000002</v>
      </c>
      <c r="R478" s="17">
        <f t="shared" si="71"/>
        <v>64.373760000000004</v>
      </c>
      <c r="S478" t="s">
        <v>37</v>
      </c>
      <c r="T478" t="s">
        <v>15</v>
      </c>
      <c r="U478" t="s">
        <v>16</v>
      </c>
      <c r="V478" t="s">
        <v>17</v>
      </c>
    </row>
    <row r="479" spans="1:22" hidden="1">
      <c r="A479" t="s">
        <v>32</v>
      </c>
      <c r="B479" s="19">
        <f t="shared" si="65"/>
        <v>5</v>
      </c>
      <c r="C479" s="19">
        <f t="shared" si="67"/>
        <v>220</v>
      </c>
      <c r="D479" t="s">
        <v>9</v>
      </c>
      <c r="E479" t="s">
        <v>8</v>
      </c>
      <c r="F479" t="s">
        <v>11</v>
      </c>
      <c r="G479" s="21" t="str">
        <f t="shared" si="68"/>
        <v>9.00am</v>
      </c>
      <c r="H479" s="21" t="str">
        <f t="shared" si="63"/>
        <v>9.00</v>
      </c>
      <c r="I479" t="s">
        <v>12</v>
      </c>
      <c r="J479" s="23" t="str" cm="1">
        <f t="array" ref="J479">_xlfn.IFS(LEFT($I479,5) = "Later", TRIM(RIGHT($I479, 7)),LEFT($I479,5) = "Befor", TRIM(RIGHT($I479, 7)), TRUE, TRIM(LEFT($I479,7)))</f>
        <v>4.30pm</v>
      </c>
      <c r="K479" s="21">
        <f t="shared" si="64"/>
        <v>16.3</v>
      </c>
      <c r="L479" s="21">
        <f t="shared" si="66"/>
        <v>7.3000000000000007</v>
      </c>
      <c r="M479" s="21">
        <f t="shared" si="69"/>
        <v>36.5</v>
      </c>
      <c r="N479" t="s">
        <v>44</v>
      </c>
      <c r="O479" s="13">
        <v>2</v>
      </c>
      <c r="P479" s="15">
        <v>3.218</v>
      </c>
      <c r="Q479" s="17">
        <f t="shared" si="70"/>
        <v>3.2186880000000002</v>
      </c>
      <c r="R479" s="17">
        <f t="shared" si="71"/>
        <v>6.4373760000000004</v>
      </c>
      <c r="S479" t="s">
        <v>14</v>
      </c>
      <c r="T479" t="s">
        <v>38</v>
      </c>
      <c r="U479" t="s">
        <v>25</v>
      </c>
      <c r="V479" t="s">
        <v>17</v>
      </c>
    </row>
    <row r="480" spans="1:22" hidden="1">
      <c r="A480" t="s">
        <v>26</v>
      </c>
      <c r="B480" s="19">
        <f t="shared" si="65"/>
        <v>3</v>
      </c>
      <c r="C480" s="19">
        <f t="shared" si="67"/>
        <v>132</v>
      </c>
      <c r="D480" t="s">
        <v>51</v>
      </c>
      <c r="E480" t="s">
        <v>8</v>
      </c>
      <c r="F480" t="s">
        <v>41</v>
      </c>
      <c r="G480" s="21" t="str">
        <f t="shared" si="68"/>
        <v>8.30am</v>
      </c>
      <c r="H480" s="21" t="str">
        <f t="shared" si="63"/>
        <v>8.30</v>
      </c>
      <c r="I480" t="s">
        <v>12</v>
      </c>
      <c r="J480" s="23" t="str" cm="1">
        <f t="array" ref="J480">_xlfn.IFS(LEFT($I480,5) = "Later", TRIM(RIGHT($I480, 7)),LEFT($I480,5) = "Befor", TRIM(RIGHT($I480, 7)), TRUE, TRIM(LEFT($I480,7)))</f>
        <v>4.30pm</v>
      </c>
      <c r="K480" s="21">
        <f t="shared" si="64"/>
        <v>16.3</v>
      </c>
      <c r="L480" s="21">
        <f t="shared" si="66"/>
        <v>8</v>
      </c>
      <c r="M480" s="21">
        <f t="shared" si="69"/>
        <v>24</v>
      </c>
      <c r="N480" t="s">
        <v>13</v>
      </c>
      <c r="O480" s="13">
        <v>5</v>
      </c>
      <c r="P480" s="15">
        <v>8.0449999999999999</v>
      </c>
      <c r="Q480" s="17">
        <f t="shared" si="70"/>
        <v>8.0467200000000005</v>
      </c>
      <c r="R480" s="17">
        <f t="shared" si="71"/>
        <v>16.093440000000001</v>
      </c>
      <c r="S480" t="s">
        <v>37</v>
      </c>
      <c r="T480" t="s">
        <v>15</v>
      </c>
      <c r="U480" t="s">
        <v>16</v>
      </c>
      <c r="V480" t="s">
        <v>17</v>
      </c>
    </row>
    <row r="481" spans="1:22" hidden="1">
      <c r="A481" t="s">
        <v>7</v>
      </c>
      <c r="B481" s="19">
        <f t="shared" si="65"/>
        <v>1</v>
      </c>
      <c r="C481" s="19">
        <f t="shared" si="67"/>
        <v>44</v>
      </c>
      <c r="D481" t="s">
        <v>9</v>
      </c>
      <c r="E481" t="s">
        <v>70</v>
      </c>
      <c r="F481" t="s">
        <v>20</v>
      </c>
      <c r="G481" s="21" t="str">
        <f t="shared" si="68"/>
        <v>10.00am</v>
      </c>
      <c r="H481" s="21" t="str">
        <f t="shared" si="63"/>
        <v>10.00</v>
      </c>
      <c r="I481" t="s">
        <v>21</v>
      </c>
      <c r="J481" s="23" t="str" cm="1">
        <f t="array" ref="J481">_xlfn.IFS(LEFT($I481,5) = "Later", TRIM(RIGHT($I481, 7)),LEFT($I481,5) = "Befor", TRIM(RIGHT($I481, 7)), TRUE, TRIM(LEFT($I481,7)))</f>
        <v>5.00pm</v>
      </c>
      <c r="K481" s="21">
        <f t="shared" si="64"/>
        <v>17</v>
      </c>
      <c r="L481" s="21">
        <f t="shared" si="66"/>
        <v>7</v>
      </c>
      <c r="M481" s="21">
        <f t="shared" si="69"/>
        <v>7</v>
      </c>
      <c r="N481" t="s">
        <v>22</v>
      </c>
      <c r="O481" s="13">
        <v>17.2</v>
      </c>
      <c r="P481" s="15">
        <v>27.674799999999998</v>
      </c>
      <c r="Q481" s="17">
        <f t="shared" si="70"/>
        <v>27.680716799999999</v>
      </c>
      <c r="R481" s="17">
        <f t="shared" si="71"/>
        <v>55.361433599999998</v>
      </c>
      <c r="S481" t="s">
        <v>30</v>
      </c>
      <c r="T481" t="s">
        <v>15</v>
      </c>
      <c r="U481" t="s">
        <v>16</v>
      </c>
      <c r="V481" t="s">
        <v>17</v>
      </c>
    </row>
    <row r="482" spans="1:22" hidden="1">
      <c r="A482" t="s">
        <v>39</v>
      </c>
      <c r="B482" s="19">
        <f t="shared" si="65"/>
        <v>2</v>
      </c>
      <c r="C482" s="19">
        <f t="shared" si="67"/>
        <v>88</v>
      </c>
      <c r="D482" t="s">
        <v>9</v>
      </c>
      <c r="E482" t="s">
        <v>50</v>
      </c>
      <c r="F482" t="s">
        <v>27</v>
      </c>
      <c r="G482" s="21" t="str">
        <f t="shared" si="68"/>
        <v>8.00am</v>
      </c>
      <c r="H482" s="21" t="str">
        <f t="shared" si="63"/>
        <v>8.00</v>
      </c>
      <c r="I482" t="s">
        <v>21</v>
      </c>
      <c r="J482" s="23" t="str" cm="1">
        <f t="array" ref="J482">_xlfn.IFS(LEFT($I482,5) = "Later", TRIM(RIGHT($I482, 7)),LEFT($I482,5) = "Befor", TRIM(RIGHT($I482, 7)), TRUE, TRIM(LEFT($I482,7)))</f>
        <v>5.00pm</v>
      </c>
      <c r="K482" s="21">
        <f t="shared" si="64"/>
        <v>17</v>
      </c>
      <c r="L482" s="21">
        <f t="shared" si="66"/>
        <v>9</v>
      </c>
      <c r="M482" s="21">
        <f t="shared" si="69"/>
        <v>18</v>
      </c>
      <c r="N482" t="s">
        <v>22</v>
      </c>
      <c r="O482" s="13">
        <v>15</v>
      </c>
      <c r="P482" s="15">
        <v>24.134999999999998</v>
      </c>
      <c r="Q482" s="17">
        <f t="shared" si="70"/>
        <v>24.140160000000002</v>
      </c>
      <c r="R482" s="17">
        <f t="shared" si="71"/>
        <v>48.280320000000003</v>
      </c>
      <c r="S482" t="s">
        <v>30</v>
      </c>
      <c r="T482" t="s">
        <v>38</v>
      </c>
      <c r="U482" t="s">
        <v>25</v>
      </c>
      <c r="V482" t="s">
        <v>17</v>
      </c>
    </row>
    <row r="483" spans="1:22" hidden="1">
      <c r="A483" t="s">
        <v>39</v>
      </c>
      <c r="B483" s="19">
        <f t="shared" si="65"/>
        <v>2</v>
      </c>
      <c r="C483" s="19">
        <f t="shared" si="67"/>
        <v>88</v>
      </c>
      <c r="D483" t="s">
        <v>9</v>
      </c>
      <c r="E483" t="s">
        <v>50</v>
      </c>
      <c r="F483" t="s">
        <v>41</v>
      </c>
      <c r="G483" s="21" t="str">
        <f t="shared" si="68"/>
        <v>8.30am</v>
      </c>
      <c r="H483" s="21" t="str">
        <f t="shared" si="63"/>
        <v>8.30</v>
      </c>
      <c r="I483" t="s">
        <v>12</v>
      </c>
      <c r="J483" s="23" t="str" cm="1">
        <f t="array" ref="J483">_xlfn.IFS(LEFT($I483,5) = "Later", TRIM(RIGHT($I483, 7)),LEFT($I483,5) = "Befor", TRIM(RIGHT($I483, 7)), TRUE, TRIM(LEFT($I483,7)))</f>
        <v>4.30pm</v>
      </c>
      <c r="K483" s="21">
        <f t="shared" si="64"/>
        <v>16.3</v>
      </c>
      <c r="L483" s="21">
        <f t="shared" si="66"/>
        <v>8</v>
      </c>
      <c r="M483" s="21">
        <f t="shared" si="69"/>
        <v>16</v>
      </c>
      <c r="N483" t="s">
        <v>44</v>
      </c>
      <c r="O483" s="13">
        <v>3</v>
      </c>
      <c r="P483" s="15">
        <v>4.827</v>
      </c>
      <c r="Q483" s="17">
        <f t="shared" si="70"/>
        <v>4.8280320000000003</v>
      </c>
      <c r="R483" s="17">
        <f t="shared" si="71"/>
        <v>9.6560640000000006</v>
      </c>
      <c r="S483" t="s">
        <v>30</v>
      </c>
      <c r="T483" t="s">
        <v>42</v>
      </c>
      <c r="U483" t="s">
        <v>25</v>
      </c>
      <c r="V483" t="s">
        <v>17</v>
      </c>
    </row>
    <row r="484" spans="1:22">
      <c r="A484" t="s">
        <v>39</v>
      </c>
      <c r="B484" s="19">
        <f t="shared" si="65"/>
        <v>2</v>
      </c>
      <c r="C484" s="19">
        <f t="shared" si="67"/>
        <v>88</v>
      </c>
      <c r="D484" t="s">
        <v>9</v>
      </c>
      <c r="E484" t="s">
        <v>10</v>
      </c>
      <c r="F484" t="s">
        <v>11</v>
      </c>
      <c r="G484" s="21" t="str">
        <f t="shared" si="68"/>
        <v>9.00am</v>
      </c>
      <c r="H484" s="21" t="str">
        <f t="shared" si="63"/>
        <v>9.00</v>
      </c>
      <c r="I484" t="s">
        <v>12</v>
      </c>
      <c r="J484" s="23" t="str" cm="1">
        <f t="array" ref="J484">_xlfn.IFS(LEFT($I484,5) = "Later", TRIM(RIGHT($I484, 7)),LEFT($I484,5) = "Befor", TRIM(RIGHT($I484, 7)), TRUE, TRIM(LEFT($I484,7)))</f>
        <v>4.30pm</v>
      </c>
      <c r="K484" s="21">
        <f t="shared" si="64"/>
        <v>16.3</v>
      </c>
      <c r="L484" s="21">
        <f t="shared" si="66"/>
        <v>7.3000000000000007</v>
      </c>
      <c r="M484" s="21">
        <f t="shared" si="69"/>
        <v>14.600000000000001</v>
      </c>
      <c r="N484" t="s">
        <v>66</v>
      </c>
      <c r="O484" s="13">
        <v>15.5</v>
      </c>
      <c r="P484" s="15">
        <v>24.939499999999999</v>
      </c>
      <c r="Q484" s="17">
        <f t="shared" si="70"/>
        <v>24.944832000000002</v>
      </c>
      <c r="R484" s="17">
        <f t="shared" si="71"/>
        <v>49.889664000000003</v>
      </c>
      <c r="S484" t="s">
        <v>49</v>
      </c>
      <c r="T484" t="s">
        <v>42</v>
      </c>
      <c r="U484" t="s">
        <v>25</v>
      </c>
      <c r="V484" t="s">
        <v>17</v>
      </c>
    </row>
    <row r="485" spans="1:22">
      <c r="A485" t="s">
        <v>7</v>
      </c>
      <c r="B485" s="19">
        <f t="shared" si="65"/>
        <v>1</v>
      </c>
      <c r="C485" s="19">
        <f t="shared" si="67"/>
        <v>44</v>
      </c>
      <c r="D485" t="s">
        <v>51</v>
      </c>
      <c r="E485" t="s">
        <v>8</v>
      </c>
      <c r="F485" t="s">
        <v>20</v>
      </c>
      <c r="G485" s="21" t="str">
        <f t="shared" si="68"/>
        <v>10.00am</v>
      </c>
      <c r="H485" s="21" t="str">
        <f t="shared" si="63"/>
        <v>10.00</v>
      </c>
      <c r="I485" t="s">
        <v>64</v>
      </c>
      <c r="J485" s="23" t="str" cm="1">
        <f t="array" ref="J485">_xlfn.IFS(LEFT($I485,5) = "Later", TRIM(RIGHT($I485, 7)),LEFT($I485,5) = "Befor", TRIM(RIGHT($I485, 7)), TRUE, TRIM(LEFT($I485,7)))</f>
        <v>3.30pm</v>
      </c>
      <c r="K485" s="21">
        <f t="shared" si="64"/>
        <v>15.3</v>
      </c>
      <c r="L485" s="21">
        <f t="shared" si="66"/>
        <v>5.3000000000000007</v>
      </c>
      <c r="M485" s="21">
        <f t="shared" si="69"/>
        <v>5.3000000000000007</v>
      </c>
      <c r="N485" t="s">
        <v>66</v>
      </c>
      <c r="O485" s="13">
        <v>12</v>
      </c>
      <c r="P485" s="15">
        <v>19.308</v>
      </c>
      <c r="Q485" s="17">
        <f t="shared" si="70"/>
        <v>19.312128000000001</v>
      </c>
      <c r="R485" s="17">
        <f t="shared" si="71"/>
        <v>38.624256000000003</v>
      </c>
      <c r="S485" t="s">
        <v>52</v>
      </c>
      <c r="T485" t="s">
        <v>15</v>
      </c>
      <c r="U485" t="s">
        <v>16</v>
      </c>
      <c r="V485" t="s">
        <v>17</v>
      </c>
    </row>
    <row r="486" spans="1:22" hidden="1">
      <c r="A486" t="s">
        <v>39</v>
      </c>
      <c r="B486" s="19">
        <f t="shared" si="65"/>
        <v>2</v>
      </c>
      <c r="C486" s="19">
        <f t="shared" si="67"/>
        <v>88</v>
      </c>
      <c r="D486" t="s">
        <v>51</v>
      </c>
      <c r="E486" t="s">
        <v>8</v>
      </c>
      <c r="F486" t="s">
        <v>47</v>
      </c>
      <c r="G486" s="21" t="str">
        <f t="shared" si="68"/>
        <v>10.00am</v>
      </c>
      <c r="H486" s="21" t="str">
        <f t="shared" si="63"/>
        <v>10.00</v>
      </c>
      <c r="I486" t="s">
        <v>64</v>
      </c>
      <c r="J486" s="23" t="str" cm="1">
        <f t="array" ref="J486">_xlfn.IFS(LEFT($I486,5) = "Later", TRIM(RIGHT($I486, 7)),LEFT($I486,5) = "Befor", TRIM(RIGHT($I486, 7)), TRUE, TRIM(LEFT($I486,7)))</f>
        <v>3.30pm</v>
      </c>
      <c r="K486" s="21">
        <f t="shared" si="64"/>
        <v>15.3</v>
      </c>
      <c r="L486" s="21">
        <f t="shared" si="66"/>
        <v>5.3000000000000007</v>
      </c>
      <c r="M486" s="21">
        <f t="shared" si="69"/>
        <v>10.600000000000001</v>
      </c>
      <c r="N486" t="s">
        <v>36</v>
      </c>
      <c r="O486" s="13">
        <v>2.4</v>
      </c>
      <c r="P486" s="15">
        <v>3.8615999999999997</v>
      </c>
      <c r="Q486" s="17">
        <f t="shared" si="70"/>
        <v>3.8624255999999999</v>
      </c>
      <c r="R486" s="17">
        <f t="shared" si="71"/>
        <v>7.7248511999999998</v>
      </c>
      <c r="S486" t="s">
        <v>30</v>
      </c>
      <c r="T486" t="s">
        <v>42</v>
      </c>
      <c r="U486" t="s">
        <v>16</v>
      </c>
      <c r="V486" t="s">
        <v>17</v>
      </c>
    </row>
    <row r="487" spans="1:22" hidden="1">
      <c r="A487" t="s">
        <v>26</v>
      </c>
      <c r="B487" s="19">
        <f t="shared" si="65"/>
        <v>3</v>
      </c>
      <c r="C487" s="19">
        <f t="shared" si="67"/>
        <v>132</v>
      </c>
      <c r="D487" t="s">
        <v>9</v>
      </c>
      <c r="E487" t="s">
        <v>56</v>
      </c>
      <c r="F487" t="s">
        <v>11</v>
      </c>
      <c r="G487" s="21" t="str">
        <f t="shared" si="68"/>
        <v>9.00am</v>
      </c>
      <c r="H487" s="21" t="str">
        <f t="shared" si="63"/>
        <v>9.00</v>
      </c>
      <c r="I487" t="s">
        <v>21</v>
      </c>
      <c r="J487" s="23" t="str" cm="1">
        <f t="array" ref="J487">_xlfn.IFS(LEFT($I487,5) = "Later", TRIM(RIGHT($I487, 7)),LEFT($I487,5) = "Befor", TRIM(RIGHT($I487, 7)), TRUE, TRIM(LEFT($I487,7)))</f>
        <v>5.00pm</v>
      </c>
      <c r="K487" s="21">
        <f t="shared" si="64"/>
        <v>17</v>
      </c>
      <c r="L487" s="21">
        <f t="shared" si="66"/>
        <v>8</v>
      </c>
      <c r="M487" s="21">
        <f t="shared" si="69"/>
        <v>24</v>
      </c>
      <c r="N487" t="s">
        <v>36</v>
      </c>
      <c r="O487" s="13">
        <v>1</v>
      </c>
      <c r="P487" s="15">
        <v>1.609</v>
      </c>
      <c r="Q487" s="17">
        <f t="shared" si="70"/>
        <v>1.6093440000000001</v>
      </c>
      <c r="R487" s="17">
        <f t="shared" si="71"/>
        <v>3.2186880000000002</v>
      </c>
      <c r="S487" t="s">
        <v>23</v>
      </c>
      <c r="T487" t="s">
        <v>24</v>
      </c>
      <c r="U487" t="s">
        <v>25</v>
      </c>
      <c r="V487" t="s">
        <v>17</v>
      </c>
    </row>
    <row r="488" spans="1:22" hidden="1">
      <c r="A488" t="s">
        <v>39</v>
      </c>
      <c r="B488" s="19">
        <f t="shared" si="65"/>
        <v>2</v>
      </c>
      <c r="C488" s="19">
        <f t="shared" si="67"/>
        <v>88</v>
      </c>
      <c r="D488" t="s">
        <v>9</v>
      </c>
      <c r="E488" t="s">
        <v>50</v>
      </c>
      <c r="F488" t="s">
        <v>41</v>
      </c>
      <c r="G488" s="21" t="str">
        <f t="shared" si="68"/>
        <v>8.30am</v>
      </c>
      <c r="H488" s="21" t="str">
        <f t="shared" si="63"/>
        <v>8.30</v>
      </c>
      <c r="I488" t="s">
        <v>28</v>
      </c>
      <c r="J488" s="23" t="str" cm="1">
        <f t="array" ref="J488">_xlfn.IFS(LEFT($I488,5) = "Later", TRIM(RIGHT($I488, 7)),LEFT($I488,5) = "Befor", TRIM(RIGHT($I488, 7)), TRUE, TRIM(LEFT($I488,7)))</f>
        <v>3.30pm</v>
      </c>
      <c r="K488" s="21">
        <f t="shared" si="64"/>
        <v>15.3</v>
      </c>
      <c r="L488" s="21">
        <f t="shared" si="66"/>
        <v>7</v>
      </c>
      <c r="M488" s="21">
        <f t="shared" si="69"/>
        <v>14</v>
      </c>
      <c r="N488" t="s">
        <v>29</v>
      </c>
      <c r="O488" s="13">
        <v>16</v>
      </c>
      <c r="P488" s="15">
        <v>25.744</v>
      </c>
      <c r="Q488" s="17">
        <f t="shared" si="70"/>
        <v>25.749504000000002</v>
      </c>
      <c r="R488" s="17">
        <f t="shared" si="71"/>
        <v>51.499008000000003</v>
      </c>
      <c r="S488" t="s">
        <v>37</v>
      </c>
      <c r="T488" t="s">
        <v>42</v>
      </c>
      <c r="U488" t="s">
        <v>25</v>
      </c>
      <c r="V488" t="s">
        <v>43</v>
      </c>
    </row>
    <row r="489" spans="1:22" hidden="1">
      <c r="A489" t="s">
        <v>58</v>
      </c>
      <c r="B489" s="19">
        <f t="shared" si="65"/>
        <v>0</v>
      </c>
      <c r="C489" s="19">
        <f t="shared" si="67"/>
        <v>0</v>
      </c>
      <c r="D489" t="s">
        <v>9</v>
      </c>
      <c r="E489" t="s">
        <v>56</v>
      </c>
      <c r="F489" t="s">
        <v>41</v>
      </c>
      <c r="G489" s="21" t="str">
        <f t="shared" si="68"/>
        <v>8.30am</v>
      </c>
      <c r="H489" s="21" t="str">
        <f t="shared" si="63"/>
        <v>8.30</v>
      </c>
      <c r="I489" t="s">
        <v>21</v>
      </c>
      <c r="J489" s="23" t="str" cm="1">
        <f t="array" ref="J489">_xlfn.IFS(LEFT($I489,5) = "Later", TRIM(RIGHT($I489, 7)),LEFT($I489,5) = "Befor", TRIM(RIGHT($I489, 7)), TRUE, TRIM(LEFT($I489,7)))</f>
        <v>5.00pm</v>
      </c>
      <c r="K489" s="21">
        <f t="shared" si="64"/>
        <v>17</v>
      </c>
      <c r="L489" s="21">
        <f t="shared" si="66"/>
        <v>8.6999999999999993</v>
      </c>
      <c r="M489" s="21">
        <f t="shared" si="69"/>
        <v>0</v>
      </c>
      <c r="N489" t="s">
        <v>36</v>
      </c>
      <c r="O489" s="13">
        <v>4</v>
      </c>
      <c r="P489" s="15">
        <v>6.4359999999999999</v>
      </c>
      <c r="Q489" s="17">
        <f t="shared" si="70"/>
        <v>6.4373760000000004</v>
      </c>
      <c r="R489" s="17">
        <f t="shared" si="71"/>
        <v>12.874752000000001</v>
      </c>
      <c r="S489" t="s">
        <v>30</v>
      </c>
      <c r="T489" t="s">
        <v>15</v>
      </c>
      <c r="U489" t="s">
        <v>16</v>
      </c>
      <c r="V489" t="s">
        <v>17</v>
      </c>
    </row>
    <row r="490" spans="1:22" hidden="1">
      <c r="A490" t="s">
        <v>32</v>
      </c>
      <c r="B490" s="19">
        <f t="shared" si="65"/>
        <v>5</v>
      </c>
      <c r="C490" s="19">
        <f t="shared" si="67"/>
        <v>220</v>
      </c>
      <c r="D490" t="s">
        <v>9</v>
      </c>
      <c r="E490" t="s">
        <v>97</v>
      </c>
      <c r="F490" t="s">
        <v>41</v>
      </c>
      <c r="G490" s="21" t="str">
        <f t="shared" si="68"/>
        <v>8.30am</v>
      </c>
      <c r="H490" s="21" t="str">
        <f t="shared" si="63"/>
        <v>8.30</v>
      </c>
      <c r="I490" t="s">
        <v>12</v>
      </c>
      <c r="J490" s="23" t="str" cm="1">
        <f t="array" ref="J490">_xlfn.IFS(LEFT($I490,5) = "Later", TRIM(RIGHT($I490, 7)),LEFT($I490,5) = "Befor", TRIM(RIGHT($I490, 7)), TRUE, TRIM(LEFT($I490,7)))</f>
        <v>4.30pm</v>
      </c>
      <c r="K490" s="21">
        <f t="shared" si="64"/>
        <v>16.3</v>
      </c>
      <c r="L490" s="21">
        <f t="shared" si="66"/>
        <v>8</v>
      </c>
      <c r="M490" s="21">
        <f t="shared" si="69"/>
        <v>40</v>
      </c>
      <c r="N490" t="s">
        <v>36</v>
      </c>
      <c r="O490" s="13">
        <v>1.4</v>
      </c>
      <c r="P490" s="15">
        <v>2.2525999999999997</v>
      </c>
      <c r="Q490" s="17">
        <f t="shared" si="70"/>
        <v>2.2530815999999998</v>
      </c>
      <c r="R490" s="17">
        <f t="shared" si="71"/>
        <v>4.5061631999999996</v>
      </c>
      <c r="S490" t="s">
        <v>23</v>
      </c>
      <c r="T490" t="s">
        <v>31</v>
      </c>
      <c r="U490" t="s">
        <v>25</v>
      </c>
      <c r="V490" t="s">
        <v>17</v>
      </c>
    </row>
    <row r="491" spans="1:22" hidden="1">
      <c r="A491" t="s">
        <v>26</v>
      </c>
      <c r="B491" s="19">
        <f t="shared" si="65"/>
        <v>3</v>
      </c>
      <c r="C491" s="19">
        <f t="shared" si="67"/>
        <v>132</v>
      </c>
      <c r="D491" t="s">
        <v>9</v>
      </c>
      <c r="E491" t="s">
        <v>60</v>
      </c>
      <c r="F491" t="s">
        <v>41</v>
      </c>
      <c r="G491" s="21" t="str">
        <f t="shared" si="68"/>
        <v>8.30am</v>
      </c>
      <c r="H491" s="21" t="str">
        <f t="shared" si="63"/>
        <v>8.30</v>
      </c>
      <c r="I491" t="s">
        <v>28</v>
      </c>
      <c r="J491" s="23" t="str" cm="1">
        <f t="array" ref="J491">_xlfn.IFS(LEFT($I491,5) = "Later", TRIM(RIGHT($I491, 7)),LEFT($I491,5) = "Befor", TRIM(RIGHT($I491, 7)), TRUE, TRIM(LEFT($I491,7)))</f>
        <v>3.30pm</v>
      </c>
      <c r="K491" s="21">
        <f t="shared" si="64"/>
        <v>15.3</v>
      </c>
      <c r="L491" s="21">
        <f t="shared" si="66"/>
        <v>7</v>
      </c>
      <c r="M491" s="21">
        <f t="shared" si="69"/>
        <v>21</v>
      </c>
      <c r="N491" t="s">
        <v>13</v>
      </c>
      <c r="O491" s="13">
        <v>17</v>
      </c>
      <c r="P491" s="15">
        <v>27.353000000000002</v>
      </c>
      <c r="Q491" s="17">
        <f t="shared" si="70"/>
        <v>27.358848000000002</v>
      </c>
      <c r="R491" s="17">
        <f t="shared" si="71"/>
        <v>54.717696000000004</v>
      </c>
      <c r="S491" t="s">
        <v>30</v>
      </c>
      <c r="T491" t="s">
        <v>15</v>
      </c>
      <c r="U491" t="s">
        <v>25</v>
      </c>
      <c r="V491" t="s">
        <v>17</v>
      </c>
    </row>
    <row r="492" spans="1:22" hidden="1">
      <c r="A492" t="s">
        <v>7</v>
      </c>
      <c r="B492" s="19">
        <f t="shared" si="65"/>
        <v>1</v>
      </c>
      <c r="C492" s="19">
        <f t="shared" si="67"/>
        <v>44</v>
      </c>
      <c r="D492" t="s">
        <v>9</v>
      </c>
      <c r="E492" t="s">
        <v>10</v>
      </c>
      <c r="F492" t="s">
        <v>20</v>
      </c>
      <c r="G492" s="21" t="str">
        <f t="shared" si="68"/>
        <v>10.00am</v>
      </c>
      <c r="H492" s="21" t="str">
        <f t="shared" si="63"/>
        <v>10.00</v>
      </c>
      <c r="I492" t="s">
        <v>28</v>
      </c>
      <c r="J492" s="23" t="str" cm="1">
        <f t="array" ref="J492">_xlfn.IFS(LEFT($I492,5) = "Later", TRIM(RIGHT($I492, 7)),LEFT($I492,5) = "Befor", TRIM(RIGHT($I492, 7)), TRUE, TRIM(LEFT($I492,7)))</f>
        <v>3.30pm</v>
      </c>
      <c r="K492" s="21">
        <f t="shared" si="64"/>
        <v>15.3</v>
      </c>
      <c r="L492" s="21">
        <f t="shared" si="66"/>
        <v>5.3000000000000007</v>
      </c>
      <c r="M492" s="21">
        <f t="shared" si="69"/>
        <v>5.3000000000000007</v>
      </c>
      <c r="N492" t="s">
        <v>36</v>
      </c>
      <c r="O492" s="13">
        <v>8</v>
      </c>
      <c r="P492" s="15">
        <v>12.872</v>
      </c>
      <c r="Q492" s="17">
        <f t="shared" si="70"/>
        <v>12.874752000000001</v>
      </c>
      <c r="R492" s="17">
        <f t="shared" si="71"/>
        <v>25.749504000000002</v>
      </c>
      <c r="S492" t="s">
        <v>30</v>
      </c>
      <c r="T492" t="s">
        <v>42</v>
      </c>
      <c r="U492" t="s">
        <v>16</v>
      </c>
      <c r="V492" t="s">
        <v>17</v>
      </c>
    </row>
    <row r="493" spans="1:22" hidden="1">
      <c r="A493" t="s">
        <v>18</v>
      </c>
      <c r="B493" s="19">
        <f t="shared" si="65"/>
        <v>4</v>
      </c>
      <c r="C493" s="19">
        <f t="shared" si="67"/>
        <v>176</v>
      </c>
      <c r="D493" t="s">
        <v>9</v>
      </c>
      <c r="E493" t="s">
        <v>76</v>
      </c>
      <c r="F493" t="s">
        <v>20</v>
      </c>
      <c r="G493" s="21" t="str">
        <f t="shared" si="68"/>
        <v>10.00am</v>
      </c>
      <c r="H493" s="21" t="str">
        <f t="shared" si="63"/>
        <v>10.00</v>
      </c>
      <c r="I493" t="s">
        <v>35</v>
      </c>
      <c r="J493" s="23" t="str" cm="1">
        <f t="array" ref="J493">_xlfn.IFS(LEFT($I493,5) = "Later", TRIM(RIGHT($I493, 7)),LEFT($I493,5) = "Befor", TRIM(RIGHT($I493, 7)), TRUE, TRIM(LEFT($I493,7)))</f>
        <v>5.30pm</v>
      </c>
      <c r="K493" s="21">
        <f t="shared" si="64"/>
        <v>17.3</v>
      </c>
      <c r="L493" s="21">
        <f t="shared" si="66"/>
        <v>7.3000000000000007</v>
      </c>
      <c r="M493" s="21">
        <f t="shared" si="69"/>
        <v>29.200000000000003</v>
      </c>
      <c r="N493" t="s">
        <v>29</v>
      </c>
      <c r="O493" s="13">
        <v>25</v>
      </c>
      <c r="P493" s="15">
        <v>40.225000000000001</v>
      </c>
      <c r="Q493" s="17">
        <f t="shared" si="70"/>
        <v>40.233600000000003</v>
      </c>
      <c r="R493" s="17">
        <f t="shared" si="71"/>
        <v>80.467200000000005</v>
      </c>
      <c r="S493" t="s">
        <v>52</v>
      </c>
      <c r="T493" t="s">
        <v>38</v>
      </c>
      <c r="U493" t="s">
        <v>25</v>
      </c>
      <c r="V493" t="s">
        <v>43</v>
      </c>
    </row>
    <row r="494" spans="1:22" hidden="1">
      <c r="A494" t="s">
        <v>7</v>
      </c>
      <c r="B494" s="19">
        <f t="shared" si="65"/>
        <v>1</v>
      </c>
      <c r="C494" s="19">
        <f t="shared" si="67"/>
        <v>44</v>
      </c>
      <c r="D494" t="s">
        <v>51</v>
      </c>
      <c r="E494" t="s">
        <v>8</v>
      </c>
      <c r="F494" t="s">
        <v>20</v>
      </c>
      <c r="G494" s="21" t="str">
        <f t="shared" si="68"/>
        <v>10.00am</v>
      </c>
      <c r="H494" s="21" t="str">
        <f t="shared" si="63"/>
        <v>10.00</v>
      </c>
      <c r="I494" t="s">
        <v>35</v>
      </c>
      <c r="J494" s="23" t="str" cm="1">
        <f t="array" ref="J494">_xlfn.IFS(LEFT($I494,5) = "Later", TRIM(RIGHT($I494, 7)),LEFT($I494,5) = "Befor", TRIM(RIGHT($I494, 7)), TRUE, TRIM(LEFT($I494,7)))</f>
        <v>5.30pm</v>
      </c>
      <c r="K494" s="21">
        <f t="shared" si="64"/>
        <v>17.3</v>
      </c>
      <c r="L494" s="21">
        <f t="shared" si="66"/>
        <v>7.3000000000000007</v>
      </c>
      <c r="M494" s="21">
        <f t="shared" si="69"/>
        <v>7.3000000000000007</v>
      </c>
      <c r="N494" t="s">
        <v>13</v>
      </c>
      <c r="O494" s="13">
        <v>22</v>
      </c>
      <c r="P494" s="15">
        <v>35.397999999999996</v>
      </c>
      <c r="Q494" s="17">
        <f t="shared" si="70"/>
        <v>35.405568000000002</v>
      </c>
      <c r="R494" s="17">
        <f t="shared" si="71"/>
        <v>70.811136000000005</v>
      </c>
      <c r="S494" t="s">
        <v>30</v>
      </c>
      <c r="T494" t="s">
        <v>38</v>
      </c>
      <c r="U494" t="s">
        <v>16</v>
      </c>
      <c r="V494" t="s">
        <v>43</v>
      </c>
    </row>
    <row r="495" spans="1:22" hidden="1">
      <c r="A495" t="s">
        <v>39</v>
      </c>
      <c r="B495" s="19">
        <f t="shared" si="65"/>
        <v>2</v>
      </c>
      <c r="C495" s="19">
        <f t="shared" si="67"/>
        <v>88</v>
      </c>
      <c r="D495" t="s">
        <v>9</v>
      </c>
      <c r="E495" t="s">
        <v>50</v>
      </c>
      <c r="F495" t="s">
        <v>41</v>
      </c>
      <c r="G495" s="21" t="str">
        <f t="shared" si="68"/>
        <v>8.30am</v>
      </c>
      <c r="H495" s="21" t="str">
        <f t="shared" ref="H495:H558" si="72">IFERROR((LEFT(G495, SEARCH("a", G495)-1)),0)</f>
        <v>8.30</v>
      </c>
      <c r="I495" t="s">
        <v>28</v>
      </c>
      <c r="J495" s="23" t="str" cm="1">
        <f t="array" ref="J495">_xlfn.IFS(LEFT($I495,5) = "Later", TRIM(RIGHT($I495, 7)),LEFT($I495,5) = "Befor", TRIM(RIGHT($I495, 7)), TRUE, TRIM(LEFT($I495,7)))</f>
        <v>3.30pm</v>
      </c>
      <c r="K495" s="21">
        <f t="shared" ref="K495:K558" si="73">IFERROR((LEFT(J495, SEARCH("p", J495)-1)+12),0)</f>
        <v>15.3</v>
      </c>
      <c r="L495" s="21">
        <f t="shared" si="66"/>
        <v>7</v>
      </c>
      <c r="M495" s="21">
        <f t="shared" si="69"/>
        <v>14</v>
      </c>
      <c r="N495" t="s">
        <v>13</v>
      </c>
      <c r="O495" s="13">
        <v>23</v>
      </c>
      <c r="P495" s="15">
        <v>37.006999999999998</v>
      </c>
      <c r="Q495" s="17">
        <f t="shared" si="70"/>
        <v>37.014912000000002</v>
      </c>
      <c r="R495" s="17">
        <f t="shared" si="71"/>
        <v>74.029824000000005</v>
      </c>
      <c r="S495" t="s">
        <v>37</v>
      </c>
      <c r="T495" t="s">
        <v>31</v>
      </c>
      <c r="U495" t="s">
        <v>25</v>
      </c>
      <c r="V495" t="s">
        <v>17</v>
      </c>
    </row>
    <row r="496" spans="1:22" hidden="1">
      <c r="A496" t="s">
        <v>32</v>
      </c>
      <c r="B496" s="19">
        <f t="shared" si="65"/>
        <v>5</v>
      </c>
      <c r="C496" s="19">
        <f t="shared" si="67"/>
        <v>220</v>
      </c>
      <c r="D496" t="s">
        <v>51</v>
      </c>
      <c r="E496" t="s">
        <v>8</v>
      </c>
      <c r="F496" t="s">
        <v>11</v>
      </c>
      <c r="G496" s="21" t="str">
        <f t="shared" si="68"/>
        <v>9.00am</v>
      </c>
      <c r="H496" s="21" t="str">
        <f t="shared" si="72"/>
        <v>9.00</v>
      </c>
      <c r="I496" t="s">
        <v>12</v>
      </c>
      <c r="J496" s="23" t="str" cm="1">
        <f t="array" ref="J496">_xlfn.IFS(LEFT($I496,5) = "Later", TRIM(RIGHT($I496, 7)),LEFT($I496,5) = "Befor", TRIM(RIGHT($I496, 7)), TRUE, TRIM(LEFT($I496,7)))</f>
        <v>4.30pm</v>
      </c>
      <c r="K496" s="21">
        <f t="shared" si="73"/>
        <v>16.3</v>
      </c>
      <c r="L496" s="21">
        <f t="shared" si="66"/>
        <v>7.3000000000000007</v>
      </c>
      <c r="M496" s="21">
        <f t="shared" si="69"/>
        <v>36.5</v>
      </c>
      <c r="N496" t="s">
        <v>44</v>
      </c>
      <c r="O496" s="13">
        <v>0.8</v>
      </c>
      <c r="P496" s="15">
        <v>1.2872000000000001</v>
      </c>
      <c r="Q496" s="17">
        <f t="shared" si="70"/>
        <v>1.2874752000000003</v>
      </c>
      <c r="R496" s="17">
        <f t="shared" si="71"/>
        <v>2.5749504000000005</v>
      </c>
      <c r="S496" t="s">
        <v>23</v>
      </c>
      <c r="T496" t="s">
        <v>24</v>
      </c>
      <c r="U496" t="s">
        <v>25</v>
      </c>
      <c r="V496" t="s">
        <v>17</v>
      </c>
    </row>
    <row r="497" spans="1:22">
      <c r="A497" t="s">
        <v>7</v>
      </c>
      <c r="B497" s="19">
        <f t="shared" si="65"/>
        <v>1</v>
      </c>
      <c r="C497" s="19">
        <f t="shared" si="67"/>
        <v>44</v>
      </c>
      <c r="D497" t="s">
        <v>9</v>
      </c>
      <c r="E497" t="s">
        <v>48</v>
      </c>
      <c r="F497" t="s">
        <v>11</v>
      </c>
      <c r="G497" s="21" t="str">
        <f t="shared" si="68"/>
        <v>9.00am</v>
      </c>
      <c r="H497" s="21" t="str">
        <f t="shared" si="72"/>
        <v>9.00</v>
      </c>
      <c r="I497" t="s">
        <v>35</v>
      </c>
      <c r="J497" s="23" t="str" cm="1">
        <f t="array" ref="J497">_xlfn.IFS(LEFT($I497,5) = "Later", TRIM(RIGHT($I497, 7)),LEFT($I497,5) = "Befor", TRIM(RIGHT($I497, 7)), TRUE, TRIM(LEFT($I497,7)))</f>
        <v>5.30pm</v>
      </c>
      <c r="K497" s="21">
        <f t="shared" si="73"/>
        <v>17.3</v>
      </c>
      <c r="L497" s="21">
        <f t="shared" si="66"/>
        <v>8.3000000000000007</v>
      </c>
      <c r="M497" s="21">
        <f t="shared" si="69"/>
        <v>8.3000000000000007</v>
      </c>
      <c r="N497" t="s">
        <v>66</v>
      </c>
      <c r="O497" s="13">
        <v>35</v>
      </c>
      <c r="P497" s="15">
        <v>56.314999999999998</v>
      </c>
      <c r="Q497" s="17">
        <f t="shared" si="70"/>
        <v>56.327040000000004</v>
      </c>
      <c r="R497" s="17">
        <f t="shared" si="71"/>
        <v>112.65408000000001</v>
      </c>
      <c r="S497" t="s">
        <v>30</v>
      </c>
      <c r="T497" t="s">
        <v>15</v>
      </c>
      <c r="U497" t="s">
        <v>25</v>
      </c>
      <c r="V497" t="s">
        <v>17</v>
      </c>
    </row>
    <row r="498" spans="1:22" hidden="1">
      <c r="A498" t="s">
        <v>39</v>
      </c>
      <c r="B498" s="19">
        <f t="shared" si="65"/>
        <v>2</v>
      </c>
      <c r="C498" s="19">
        <f t="shared" si="67"/>
        <v>88</v>
      </c>
      <c r="D498" t="s">
        <v>9</v>
      </c>
      <c r="E498" t="s">
        <v>50</v>
      </c>
      <c r="F498" t="s">
        <v>27</v>
      </c>
      <c r="G498" s="21" t="str">
        <f t="shared" si="68"/>
        <v>8.00am</v>
      </c>
      <c r="H498" s="21" t="str">
        <f t="shared" si="72"/>
        <v>8.00</v>
      </c>
      <c r="I498" t="s">
        <v>12</v>
      </c>
      <c r="J498" s="23" t="str" cm="1">
        <f t="array" ref="J498">_xlfn.IFS(LEFT($I498,5) = "Later", TRIM(RIGHT($I498, 7)),LEFT($I498,5) = "Befor", TRIM(RIGHT($I498, 7)), TRUE, TRIM(LEFT($I498,7)))</f>
        <v>4.30pm</v>
      </c>
      <c r="K498" s="21">
        <f t="shared" si="73"/>
        <v>16.3</v>
      </c>
      <c r="L498" s="21">
        <f t="shared" si="66"/>
        <v>8.3000000000000007</v>
      </c>
      <c r="M498" s="21">
        <f t="shared" si="69"/>
        <v>16.600000000000001</v>
      </c>
      <c r="N498" t="s">
        <v>44</v>
      </c>
      <c r="O498" s="13">
        <v>2.5</v>
      </c>
      <c r="P498" s="15">
        <v>4.0225</v>
      </c>
      <c r="Q498" s="17">
        <f t="shared" si="70"/>
        <v>4.0233600000000003</v>
      </c>
      <c r="R498" s="17">
        <f t="shared" si="71"/>
        <v>8.0467200000000005</v>
      </c>
      <c r="S498" t="s">
        <v>14</v>
      </c>
      <c r="T498" t="s">
        <v>42</v>
      </c>
      <c r="U498" t="s">
        <v>25</v>
      </c>
      <c r="V498" t="s">
        <v>17</v>
      </c>
    </row>
    <row r="499" spans="1:22" hidden="1">
      <c r="A499" t="s">
        <v>39</v>
      </c>
      <c r="B499" s="19">
        <f t="shared" si="65"/>
        <v>2</v>
      </c>
      <c r="C499" s="19">
        <f t="shared" si="67"/>
        <v>88</v>
      </c>
      <c r="D499" t="s">
        <v>9</v>
      </c>
      <c r="E499" t="s">
        <v>10</v>
      </c>
      <c r="F499" t="s">
        <v>27</v>
      </c>
      <c r="G499" s="21" t="str">
        <f t="shared" si="68"/>
        <v>8.00am</v>
      </c>
      <c r="H499" s="21" t="str">
        <f t="shared" si="72"/>
        <v>8.00</v>
      </c>
      <c r="I499" t="s">
        <v>28</v>
      </c>
      <c r="J499" s="23" t="str" cm="1">
        <f t="array" ref="J499">_xlfn.IFS(LEFT($I499,5) = "Later", TRIM(RIGHT($I499, 7)),LEFT($I499,5) = "Befor", TRIM(RIGHT($I499, 7)), TRUE, TRIM(LEFT($I499,7)))</f>
        <v>3.30pm</v>
      </c>
      <c r="K499" s="21">
        <f t="shared" si="73"/>
        <v>15.3</v>
      </c>
      <c r="L499" s="21">
        <f t="shared" si="66"/>
        <v>7.3000000000000007</v>
      </c>
      <c r="M499" s="21">
        <f t="shared" si="69"/>
        <v>14.600000000000001</v>
      </c>
      <c r="N499" t="s">
        <v>44</v>
      </c>
      <c r="O499" s="13">
        <v>6</v>
      </c>
      <c r="P499" s="15">
        <v>9.6539999999999999</v>
      </c>
      <c r="Q499" s="17">
        <f t="shared" si="70"/>
        <v>9.6560640000000006</v>
      </c>
      <c r="R499" s="17">
        <f t="shared" si="71"/>
        <v>19.312128000000001</v>
      </c>
      <c r="S499" t="s">
        <v>30</v>
      </c>
      <c r="T499" t="s">
        <v>38</v>
      </c>
      <c r="U499" t="s">
        <v>25</v>
      </c>
      <c r="V499" t="s">
        <v>17</v>
      </c>
    </row>
    <row r="500" spans="1:22" hidden="1">
      <c r="A500" t="s">
        <v>26</v>
      </c>
      <c r="B500" s="19">
        <f t="shared" si="65"/>
        <v>3</v>
      </c>
      <c r="C500" s="19">
        <f t="shared" si="67"/>
        <v>132</v>
      </c>
      <c r="D500" t="s">
        <v>9</v>
      </c>
      <c r="E500" t="s">
        <v>70</v>
      </c>
      <c r="F500" t="s">
        <v>27</v>
      </c>
      <c r="G500" s="21" t="str">
        <f t="shared" si="68"/>
        <v>8.00am</v>
      </c>
      <c r="H500" s="21" t="str">
        <f t="shared" si="72"/>
        <v>8.00</v>
      </c>
      <c r="I500" t="s">
        <v>28</v>
      </c>
      <c r="J500" s="23" t="str" cm="1">
        <f t="array" ref="J500">_xlfn.IFS(LEFT($I500,5) = "Later", TRIM(RIGHT($I500, 7)),LEFT($I500,5) = "Befor", TRIM(RIGHT($I500, 7)), TRUE, TRIM(LEFT($I500,7)))</f>
        <v>3.30pm</v>
      </c>
      <c r="K500" s="21">
        <f t="shared" si="73"/>
        <v>15.3</v>
      </c>
      <c r="L500" s="21">
        <f t="shared" si="66"/>
        <v>7.3000000000000007</v>
      </c>
      <c r="M500" s="21">
        <f t="shared" si="69"/>
        <v>21.900000000000002</v>
      </c>
      <c r="N500" t="s">
        <v>36</v>
      </c>
      <c r="O500" s="13">
        <v>2</v>
      </c>
      <c r="P500" s="15">
        <v>3.218</v>
      </c>
      <c r="Q500" s="17">
        <f t="shared" si="70"/>
        <v>3.2186880000000002</v>
      </c>
      <c r="R500" s="17">
        <f t="shared" si="71"/>
        <v>6.4373760000000004</v>
      </c>
      <c r="S500" t="s">
        <v>49</v>
      </c>
      <c r="T500" t="s">
        <v>15</v>
      </c>
      <c r="U500" t="s">
        <v>16</v>
      </c>
      <c r="V500" t="s">
        <v>17</v>
      </c>
    </row>
    <row r="501" spans="1:22" hidden="1">
      <c r="A501" t="s">
        <v>39</v>
      </c>
      <c r="B501" s="19">
        <f t="shared" si="65"/>
        <v>2</v>
      </c>
      <c r="C501" s="19">
        <f t="shared" si="67"/>
        <v>88</v>
      </c>
      <c r="D501" t="s">
        <v>51</v>
      </c>
      <c r="E501" t="s">
        <v>8</v>
      </c>
      <c r="F501" t="s">
        <v>41</v>
      </c>
      <c r="G501" s="21" t="str">
        <f t="shared" si="68"/>
        <v>8.30am</v>
      </c>
      <c r="H501" s="21" t="str">
        <f t="shared" si="72"/>
        <v>8.30</v>
      </c>
      <c r="I501" t="s">
        <v>28</v>
      </c>
      <c r="J501" s="23" t="str" cm="1">
        <f t="array" ref="J501">_xlfn.IFS(LEFT($I501,5) = "Later", TRIM(RIGHT($I501, 7)),LEFT($I501,5) = "Befor", TRIM(RIGHT($I501, 7)), TRUE, TRIM(LEFT($I501,7)))</f>
        <v>3.30pm</v>
      </c>
      <c r="K501" s="21">
        <f t="shared" si="73"/>
        <v>15.3</v>
      </c>
      <c r="L501" s="21">
        <f t="shared" si="66"/>
        <v>7</v>
      </c>
      <c r="M501" s="21">
        <f t="shared" si="69"/>
        <v>14</v>
      </c>
      <c r="N501" t="s">
        <v>36</v>
      </c>
      <c r="O501" s="13">
        <v>2</v>
      </c>
      <c r="P501" s="15">
        <v>3.218</v>
      </c>
      <c r="Q501" s="17">
        <f t="shared" si="70"/>
        <v>3.2186880000000002</v>
      </c>
      <c r="R501" s="17">
        <f t="shared" si="71"/>
        <v>6.4373760000000004</v>
      </c>
      <c r="S501" t="s">
        <v>30</v>
      </c>
      <c r="T501" t="s">
        <v>42</v>
      </c>
      <c r="U501" t="s">
        <v>25</v>
      </c>
      <c r="V501" t="s">
        <v>17</v>
      </c>
    </row>
    <row r="502" spans="1:22" hidden="1">
      <c r="A502" t="s">
        <v>39</v>
      </c>
      <c r="B502" s="19">
        <f t="shared" si="65"/>
        <v>2</v>
      </c>
      <c r="C502" s="19">
        <f t="shared" si="67"/>
        <v>88</v>
      </c>
      <c r="D502" t="s">
        <v>9</v>
      </c>
      <c r="E502" t="s">
        <v>8</v>
      </c>
      <c r="F502" t="s">
        <v>41</v>
      </c>
      <c r="G502" s="21" t="str">
        <f t="shared" si="68"/>
        <v>8.30am</v>
      </c>
      <c r="H502" s="21" t="str">
        <f t="shared" si="72"/>
        <v>8.30</v>
      </c>
      <c r="I502" t="s">
        <v>21</v>
      </c>
      <c r="J502" s="23" t="str" cm="1">
        <f t="array" ref="J502">_xlfn.IFS(LEFT($I502,5) = "Later", TRIM(RIGHT($I502, 7)),LEFT($I502,5) = "Befor", TRIM(RIGHT($I502, 7)), TRUE, TRIM(LEFT($I502,7)))</f>
        <v>5.00pm</v>
      </c>
      <c r="K502" s="21">
        <f t="shared" si="73"/>
        <v>17</v>
      </c>
      <c r="L502" s="21">
        <f t="shared" si="66"/>
        <v>8.6999999999999993</v>
      </c>
      <c r="M502" s="21">
        <f t="shared" si="69"/>
        <v>17.399999999999999</v>
      </c>
      <c r="N502" t="s">
        <v>36</v>
      </c>
      <c r="O502" s="13">
        <v>8</v>
      </c>
      <c r="P502" s="15">
        <v>12.872</v>
      </c>
      <c r="Q502" s="17">
        <f t="shared" si="70"/>
        <v>12.874752000000001</v>
      </c>
      <c r="R502" s="17">
        <f t="shared" si="71"/>
        <v>25.749504000000002</v>
      </c>
      <c r="S502" t="s">
        <v>30</v>
      </c>
      <c r="T502" t="s">
        <v>38</v>
      </c>
      <c r="U502" t="s">
        <v>16</v>
      </c>
      <c r="V502" t="s">
        <v>17</v>
      </c>
    </row>
    <row r="503" spans="1:22" hidden="1">
      <c r="A503" t="s">
        <v>26</v>
      </c>
      <c r="B503" s="19">
        <f t="shared" si="65"/>
        <v>3</v>
      </c>
      <c r="C503" s="19">
        <f t="shared" si="67"/>
        <v>132</v>
      </c>
      <c r="D503" t="s">
        <v>9</v>
      </c>
      <c r="E503" t="s">
        <v>10</v>
      </c>
      <c r="F503" t="s">
        <v>41</v>
      </c>
      <c r="G503" s="21" t="str">
        <f t="shared" si="68"/>
        <v>8.30am</v>
      </c>
      <c r="H503" s="21" t="str">
        <f t="shared" si="72"/>
        <v>8.30</v>
      </c>
      <c r="I503" t="s">
        <v>21</v>
      </c>
      <c r="J503" s="23" t="str" cm="1">
        <f t="array" ref="J503">_xlfn.IFS(LEFT($I503,5) = "Later", TRIM(RIGHT($I503, 7)),LEFT($I503,5) = "Befor", TRIM(RIGHT($I503, 7)), TRUE, TRIM(LEFT($I503,7)))</f>
        <v>5.00pm</v>
      </c>
      <c r="K503" s="21">
        <f t="shared" si="73"/>
        <v>17</v>
      </c>
      <c r="L503" s="21">
        <f t="shared" si="66"/>
        <v>8.6999999999999993</v>
      </c>
      <c r="M503" s="21">
        <f t="shared" si="69"/>
        <v>26.099999999999998</v>
      </c>
      <c r="N503" t="s">
        <v>44</v>
      </c>
      <c r="O503" s="13">
        <v>8</v>
      </c>
      <c r="P503" s="15">
        <v>12.872</v>
      </c>
      <c r="Q503" s="17">
        <f t="shared" si="70"/>
        <v>12.874752000000001</v>
      </c>
      <c r="R503" s="17">
        <f t="shared" si="71"/>
        <v>25.749504000000002</v>
      </c>
      <c r="S503" t="s">
        <v>30</v>
      </c>
      <c r="T503" t="s">
        <v>15</v>
      </c>
      <c r="U503" t="s">
        <v>25</v>
      </c>
      <c r="V503" t="s">
        <v>17</v>
      </c>
    </row>
    <row r="504" spans="1:22" hidden="1">
      <c r="A504" t="s">
        <v>26</v>
      </c>
      <c r="B504" s="19">
        <f t="shared" si="65"/>
        <v>3</v>
      </c>
      <c r="C504" s="19">
        <f t="shared" si="67"/>
        <v>132</v>
      </c>
      <c r="D504" t="s">
        <v>9</v>
      </c>
      <c r="E504" t="s">
        <v>50</v>
      </c>
      <c r="F504" t="s">
        <v>41</v>
      </c>
      <c r="G504" s="21" t="str">
        <f t="shared" si="68"/>
        <v>8.30am</v>
      </c>
      <c r="H504" s="21" t="str">
        <f t="shared" si="72"/>
        <v>8.30</v>
      </c>
      <c r="I504" t="s">
        <v>12</v>
      </c>
      <c r="J504" s="23" t="str" cm="1">
        <f t="array" ref="J504">_xlfn.IFS(LEFT($I504,5) = "Later", TRIM(RIGHT($I504, 7)),LEFT($I504,5) = "Befor", TRIM(RIGHT($I504, 7)), TRUE, TRIM(LEFT($I504,7)))</f>
        <v>4.30pm</v>
      </c>
      <c r="K504" s="21">
        <f t="shared" si="73"/>
        <v>16.3</v>
      </c>
      <c r="L504" s="21">
        <f t="shared" si="66"/>
        <v>8</v>
      </c>
      <c r="M504" s="21">
        <f t="shared" si="69"/>
        <v>24</v>
      </c>
      <c r="N504" t="s">
        <v>44</v>
      </c>
      <c r="O504" s="13">
        <v>4.5</v>
      </c>
      <c r="P504" s="15">
        <v>7.2404999999999999</v>
      </c>
      <c r="Q504" s="17">
        <f t="shared" si="70"/>
        <v>7.2420480000000005</v>
      </c>
      <c r="R504" s="17">
        <f t="shared" si="71"/>
        <v>14.484096000000001</v>
      </c>
      <c r="S504" t="s">
        <v>30</v>
      </c>
      <c r="T504" t="s">
        <v>15</v>
      </c>
      <c r="U504" t="s">
        <v>25</v>
      </c>
      <c r="V504" t="s">
        <v>17</v>
      </c>
    </row>
    <row r="505" spans="1:22" hidden="1">
      <c r="A505" t="s">
        <v>18</v>
      </c>
      <c r="B505" s="19">
        <f t="shared" si="65"/>
        <v>4</v>
      </c>
      <c r="C505" s="19">
        <f t="shared" si="67"/>
        <v>176</v>
      </c>
      <c r="D505" t="s">
        <v>9</v>
      </c>
      <c r="E505" t="s">
        <v>60</v>
      </c>
      <c r="F505" t="s">
        <v>11</v>
      </c>
      <c r="G505" s="21" t="str">
        <f t="shared" si="68"/>
        <v>9.00am</v>
      </c>
      <c r="H505" s="21" t="str">
        <f t="shared" si="72"/>
        <v>9.00</v>
      </c>
      <c r="I505" t="s">
        <v>21</v>
      </c>
      <c r="J505" s="23" t="str" cm="1">
        <f t="array" ref="J505">_xlfn.IFS(LEFT($I505,5) = "Later", TRIM(RIGHT($I505, 7)),LEFT($I505,5) = "Befor", TRIM(RIGHT($I505, 7)), TRUE, TRIM(LEFT($I505,7)))</f>
        <v>5.00pm</v>
      </c>
      <c r="K505" s="21">
        <f t="shared" si="73"/>
        <v>17</v>
      </c>
      <c r="L505" s="21">
        <f t="shared" si="66"/>
        <v>8</v>
      </c>
      <c r="M505" s="21">
        <f t="shared" si="69"/>
        <v>32</v>
      </c>
      <c r="N505" t="s">
        <v>44</v>
      </c>
      <c r="O505" s="13">
        <v>2</v>
      </c>
      <c r="P505" s="15">
        <v>3.218</v>
      </c>
      <c r="Q505" s="17">
        <f t="shared" si="70"/>
        <v>3.2186880000000002</v>
      </c>
      <c r="R505" s="17">
        <f t="shared" si="71"/>
        <v>6.4373760000000004</v>
      </c>
      <c r="S505" t="s">
        <v>14</v>
      </c>
      <c r="T505" t="s">
        <v>15</v>
      </c>
      <c r="U505" t="s">
        <v>25</v>
      </c>
      <c r="V505" t="s">
        <v>43</v>
      </c>
    </row>
    <row r="506" spans="1:22" hidden="1">
      <c r="A506" t="s">
        <v>7</v>
      </c>
      <c r="B506" s="19">
        <f t="shared" si="65"/>
        <v>1</v>
      </c>
      <c r="C506" s="19">
        <f t="shared" si="67"/>
        <v>44</v>
      </c>
      <c r="D506" t="s">
        <v>9</v>
      </c>
      <c r="E506" t="s">
        <v>10</v>
      </c>
      <c r="F506" t="s">
        <v>20</v>
      </c>
      <c r="G506" s="21" t="str">
        <f t="shared" si="68"/>
        <v>10.00am</v>
      </c>
      <c r="H506" s="21" t="str">
        <f t="shared" si="72"/>
        <v>10.00</v>
      </c>
      <c r="I506" t="s">
        <v>35</v>
      </c>
      <c r="J506" s="23" t="str" cm="1">
        <f t="array" ref="J506">_xlfn.IFS(LEFT($I506,5) = "Later", TRIM(RIGHT($I506, 7)),LEFT($I506,5) = "Befor", TRIM(RIGHT($I506, 7)), TRUE, TRIM(LEFT($I506,7)))</f>
        <v>5.30pm</v>
      </c>
      <c r="K506" s="21">
        <f t="shared" si="73"/>
        <v>17.3</v>
      </c>
      <c r="L506" s="21">
        <f t="shared" si="66"/>
        <v>7.3000000000000007</v>
      </c>
      <c r="M506" s="21">
        <f t="shared" si="69"/>
        <v>7.3000000000000007</v>
      </c>
      <c r="N506" t="s">
        <v>22</v>
      </c>
      <c r="O506" s="13">
        <v>5.5</v>
      </c>
      <c r="P506" s="15">
        <v>8.849499999999999</v>
      </c>
      <c r="Q506" s="17">
        <f t="shared" si="70"/>
        <v>8.8513920000000006</v>
      </c>
      <c r="R506" s="17">
        <f t="shared" si="71"/>
        <v>17.702784000000001</v>
      </c>
      <c r="S506" t="s">
        <v>30</v>
      </c>
      <c r="T506" t="s">
        <v>42</v>
      </c>
      <c r="U506" t="s">
        <v>16</v>
      </c>
      <c r="V506" t="s">
        <v>17</v>
      </c>
    </row>
    <row r="507" spans="1:22" hidden="1">
      <c r="A507" t="s">
        <v>39</v>
      </c>
      <c r="B507" s="19">
        <f t="shared" si="65"/>
        <v>2</v>
      </c>
      <c r="C507" s="19">
        <f t="shared" si="67"/>
        <v>88</v>
      </c>
      <c r="D507" t="s">
        <v>9</v>
      </c>
      <c r="E507" t="s">
        <v>86</v>
      </c>
      <c r="F507" t="s">
        <v>20</v>
      </c>
      <c r="G507" s="21" t="str">
        <f t="shared" si="68"/>
        <v>10.00am</v>
      </c>
      <c r="H507" s="21" t="str">
        <f t="shared" si="72"/>
        <v>10.00</v>
      </c>
      <c r="I507" t="s">
        <v>28</v>
      </c>
      <c r="J507" s="23" t="str" cm="1">
        <f t="array" ref="J507">_xlfn.IFS(LEFT($I507,5) = "Later", TRIM(RIGHT($I507, 7)),LEFT($I507,5) = "Befor", TRIM(RIGHT($I507, 7)), TRUE, TRIM(LEFT($I507,7)))</f>
        <v>3.30pm</v>
      </c>
      <c r="K507" s="21">
        <f t="shared" si="73"/>
        <v>15.3</v>
      </c>
      <c r="L507" s="21">
        <f t="shared" si="66"/>
        <v>5.3000000000000007</v>
      </c>
      <c r="M507" s="21">
        <f t="shared" si="69"/>
        <v>10.600000000000001</v>
      </c>
      <c r="N507" t="s">
        <v>36</v>
      </c>
      <c r="O507" s="13">
        <v>9</v>
      </c>
      <c r="P507" s="15">
        <v>14.481</v>
      </c>
      <c r="Q507" s="17">
        <f t="shared" si="70"/>
        <v>14.484096000000001</v>
      </c>
      <c r="R507" s="17">
        <f t="shared" si="71"/>
        <v>28.968192000000002</v>
      </c>
      <c r="S507" t="s">
        <v>30</v>
      </c>
      <c r="T507" t="s">
        <v>15</v>
      </c>
      <c r="U507" t="s">
        <v>16</v>
      </c>
      <c r="V507" t="s">
        <v>43</v>
      </c>
    </row>
    <row r="508" spans="1:22" hidden="1">
      <c r="A508" t="s">
        <v>7</v>
      </c>
      <c r="B508" s="19">
        <f t="shared" si="65"/>
        <v>1</v>
      </c>
      <c r="C508" s="19">
        <f t="shared" si="67"/>
        <v>44</v>
      </c>
      <c r="D508" t="s">
        <v>51</v>
      </c>
      <c r="E508" t="s">
        <v>8</v>
      </c>
      <c r="F508" t="s">
        <v>27</v>
      </c>
      <c r="G508" s="21" t="str">
        <f t="shared" si="68"/>
        <v>8.00am</v>
      </c>
      <c r="H508" s="21" t="str">
        <f t="shared" si="72"/>
        <v>8.00</v>
      </c>
      <c r="I508" t="s">
        <v>28</v>
      </c>
      <c r="J508" s="23" t="str" cm="1">
        <f t="array" ref="J508">_xlfn.IFS(LEFT($I508,5) = "Later", TRIM(RIGHT($I508, 7)),LEFT($I508,5) = "Befor", TRIM(RIGHT($I508, 7)), TRUE, TRIM(LEFT($I508,7)))</f>
        <v>3.30pm</v>
      </c>
      <c r="K508" s="21">
        <f t="shared" si="73"/>
        <v>15.3</v>
      </c>
      <c r="L508" s="21">
        <f t="shared" si="66"/>
        <v>7.3000000000000007</v>
      </c>
      <c r="M508" s="21">
        <f t="shared" si="69"/>
        <v>7.3000000000000007</v>
      </c>
      <c r="N508" t="s">
        <v>36</v>
      </c>
      <c r="O508" s="13">
        <v>2.1</v>
      </c>
      <c r="P508" s="15">
        <v>3.3789000000000002</v>
      </c>
      <c r="Q508" s="17">
        <f t="shared" si="70"/>
        <v>3.3796224000000006</v>
      </c>
      <c r="R508" s="17">
        <f t="shared" si="71"/>
        <v>6.7592448000000012</v>
      </c>
      <c r="S508" t="s">
        <v>14</v>
      </c>
      <c r="T508" t="s">
        <v>15</v>
      </c>
      <c r="U508" t="s">
        <v>25</v>
      </c>
      <c r="V508" t="s">
        <v>17</v>
      </c>
    </row>
    <row r="509" spans="1:22" hidden="1">
      <c r="A509" t="s">
        <v>39</v>
      </c>
      <c r="B509" s="19">
        <f t="shared" si="65"/>
        <v>2</v>
      </c>
      <c r="C509" s="19">
        <f t="shared" si="67"/>
        <v>88</v>
      </c>
      <c r="D509" t="s">
        <v>51</v>
      </c>
      <c r="E509" t="s">
        <v>8</v>
      </c>
      <c r="F509" t="s">
        <v>11</v>
      </c>
      <c r="G509" s="21" t="str">
        <f t="shared" si="68"/>
        <v>9.00am</v>
      </c>
      <c r="H509" s="21" t="str">
        <f t="shared" si="72"/>
        <v>9.00</v>
      </c>
      <c r="I509" t="s">
        <v>21</v>
      </c>
      <c r="J509" s="23" t="str" cm="1">
        <f t="array" ref="J509">_xlfn.IFS(LEFT($I509,5) = "Later", TRIM(RIGHT($I509, 7)),LEFT($I509,5) = "Befor", TRIM(RIGHT($I509, 7)), TRUE, TRIM(LEFT($I509,7)))</f>
        <v>5.00pm</v>
      </c>
      <c r="K509" s="21">
        <f t="shared" si="73"/>
        <v>17</v>
      </c>
      <c r="L509" s="21">
        <f t="shared" si="66"/>
        <v>8</v>
      </c>
      <c r="M509" s="21">
        <f t="shared" si="69"/>
        <v>16</v>
      </c>
      <c r="N509" t="s">
        <v>29</v>
      </c>
      <c r="O509" s="13">
        <v>3</v>
      </c>
      <c r="P509" s="15">
        <v>4.827</v>
      </c>
      <c r="Q509" s="17">
        <f t="shared" si="70"/>
        <v>4.8280320000000003</v>
      </c>
      <c r="R509" s="17">
        <f t="shared" si="71"/>
        <v>9.6560640000000006</v>
      </c>
      <c r="S509" t="s">
        <v>23</v>
      </c>
      <c r="T509" t="s">
        <v>15</v>
      </c>
      <c r="U509" t="s">
        <v>16</v>
      </c>
      <c r="V509" t="s">
        <v>43</v>
      </c>
    </row>
    <row r="510" spans="1:22" hidden="1">
      <c r="A510" t="s">
        <v>32</v>
      </c>
      <c r="B510" s="19">
        <f t="shared" si="65"/>
        <v>5</v>
      </c>
      <c r="C510" s="19">
        <f t="shared" si="67"/>
        <v>220</v>
      </c>
      <c r="D510" t="s">
        <v>57</v>
      </c>
      <c r="E510" t="s">
        <v>8</v>
      </c>
      <c r="F510" t="s">
        <v>41</v>
      </c>
      <c r="G510" s="21" t="str">
        <f t="shared" si="68"/>
        <v>8.30am</v>
      </c>
      <c r="H510" s="21" t="str">
        <f t="shared" si="72"/>
        <v>8.30</v>
      </c>
      <c r="I510" t="s">
        <v>33</v>
      </c>
      <c r="J510" s="23" t="str" cm="1">
        <f t="array" ref="J510">_xlfn.IFS(LEFT($I510,5) = "Later", TRIM(RIGHT($I510, 7)),LEFT($I510,5) = "Befor", TRIM(RIGHT($I510, 7)), TRUE, TRIM(LEFT($I510,7)))</f>
        <v>7.00pm</v>
      </c>
      <c r="K510" s="21">
        <f t="shared" si="73"/>
        <v>19</v>
      </c>
      <c r="L510" s="21">
        <f t="shared" si="66"/>
        <v>10.7</v>
      </c>
      <c r="M510" s="21">
        <f t="shared" si="69"/>
        <v>53.5</v>
      </c>
      <c r="N510" t="s">
        <v>36</v>
      </c>
      <c r="O510" s="13">
        <v>4</v>
      </c>
      <c r="P510" s="15">
        <v>6.4359999999999999</v>
      </c>
      <c r="Q510" s="17">
        <f t="shared" si="70"/>
        <v>6.4373760000000004</v>
      </c>
      <c r="R510" s="17">
        <f t="shared" si="71"/>
        <v>12.874752000000001</v>
      </c>
      <c r="S510" t="s">
        <v>37</v>
      </c>
      <c r="T510" t="s">
        <v>15</v>
      </c>
      <c r="U510" t="s">
        <v>25</v>
      </c>
      <c r="V510" t="s">
        <v>17</v>
      </c>
    </row>
    <row r="511" spans="1:22" hidden="1">
      <c r="A511" t="s">
        <v>32</v>
      </c>
      <c r="B511" s="19">
        <f t="shared" si="65"/>
        <v>5</v>
      </c>
      <c r="C511" s="19">
        <f t="shared" si="67"/>
        <v>220</v>
      </c>
      <c r="D511" t="s">
        <v>9</v>
      </c>
      <c r="E511" t="s">
        <v>40</v>
      </c>
      <c r="F511" t="s">
        <v>11</v>
      </c>
      <c r="G511" s="21" t="str">
        <f t="shared" si="68"/>
        <v>9.00am</v>
      </c>
      <c r="H511" s="21" t="str">
        <f t="shared" si="72"/>
        <v>9.00</v>
      </c>
      <c r="I511" t="s">
        <v>12</v>
      </c>
      <c r="J511" s="23" t="str" cm="1">
        <f t="array" ref="J511">_xlfn.IFS(LEFT($I511,5) = "Later", TRIM(RIGHT($I511, 7)),LEFT($I511,5) = "Befor", TRIM(RIGHT($I511, 7)), TRUE, TRIM(LEFT($I511,7)))</f>
        <v>4.30pm</v>
      </c>
      <c r="K511" s="21">
        <f t="shared" si="73"/>
        <v>16.3</v>
      </c>
      <c r="L511" s="21">
        <f t="shared" si="66"/>
        <v>7.3000000000000007</v>
      </c>
      <c r="M511" s="21">
        <f t="shared" si="69"/>
        <v>36.5</v>
      </c>
      <c r="N511" t="s">
        <v>36</v>
      </c>
      <c r="O511" s="13">
        <v>4</v>
      </c>
      <c r="P511" s="15">
        <v>6.4359999999999999</v>
      </c>
      <c r="Q511" s="17">
        <f t="shared" si="70"/>
        <v>6.4373760000000004</v>
      </c>
      <c r="R511" s="17">
        <f t="shared" si="71"/>
        <v>12.874752000000001</v>
      </c>
      <c r="S511" t="s">
        <v>54</v>
      </c>
      <c r="T511" t="s">
        <v>15</v>
      </c>
      <c r="U511" t="s">
        <v>25</v>
      </c>
      <c r="V511" t="s">
        <v>17</v>
      </c>
    </row>
    <row r="512" spans="1:22" hidden="1">
      <c r="A512" t="s">
        <v>18</v>
      </c>
      <c r="B512" s="19">
        <f t="shared" si="65"/>
        <v>4</v>
      </c>
      <c r="C512" s="19">
        <f t="shared" si="67"/>
        <v>176</v>
      </c>
      <c r="D512" t="s">
        <v>9</v>
      </c>
      <c r="E512" t="s">
        <v>61</v>
      </c>
      <c r="F512" t="s">
        <v>20</v>
      </c>
      <c r="G512" s="21" t="str">
        <f t="shared" si="68"/>
        <v>10.00am</v>
      </c>
      <c r="H512" s="21" t="str">
        <f t="shared" si="72"/>
        <v>10.00</v>
      </c>
      <c r="I512" t="s">
        <v>35</v>
      </c>
      <c r="J512" s="23" t="str" cm="1">
        <f t="array" ref="J512">_xlfn.IFS(LEFT($I512,5) = "Later", TRIM(RIGHT($I512, 7)),LEFT($I512,5) = "Befor", TRIM(RIGHT($I512, 7)), TRUE, TRIM(LEFT($I512,7)))</f>
        <v>5.30pm</v>
      </c>
      <c r="K512" s="21">
        <f t="shared" si="73"/>
        <v>17.3</v>
      </c>
      <c r="L512" s="21">
        <f t="shared" si="66"/>
        <v>7.3000000000000007</v>
      </c>
      <c r="M512" s="21">
        <f t="shared" si="69"/>
        <v>29.200000000000003</v>
      </c>
      <c r="N512" t="s">
        <v>36</v>
      </c>
      <c r="O512" s="13">
        <v>1.5</v>
      </c>
      <c r="P512" s="15">
        <v>2.4135</v>
      </c>
      <c r="Q512" s="17">
        <f t="shared" si="70"/>
        <v>2.4140160000000002</v>
      </c>
      <c r="R512" s="17">
        <f t="shared" si="71"/>
        <v>4.8280320000000003</v>
      </c>
      <c r="S512" t="s">
        <v>23</v>
      </c>
      <c r="T512" t="s">
        <v>31</v>
      </c>
      <c r="U512" t="s">
        <v>25</v>
      </c>
      <c r="V512" t="s">
        <v>43</v>
      </c>
    </row>
    <row r="513" spans="1:22" hidden="1">
      <c r="A513" t="s">
        <v>39</v>
      </c>
      <c r="B513" s="19">
        <f t="shared" si="65"/>
        <v>2</v>
      </c>
      <c r="C513" s="19">
        <f t="shared" si="67"/>
        <v>88</v>
      </c>
      <c r="D513" t="s">
        <v>9</v>
      </c>
      <c r="E513" t="s">
        <v>50</v>
      </c>
      <c r="F513" t="s">
        <v>11</v>
      </c>
      <c r="G513" s="21" t="str">
        <f t="shared" si="68"/>
        <v>9.00am</v>
      </c>
      <c r="H513" s="21" t="str">
        <f t="shared" si="72"/>
        <v>9.00</v>
      </c>
      <c r="I513" t="s">
        <v>12</v>
      </c>
      <c r="J513" s="23" t="str" cm="1">
        <f t="array" ref="J513">_xlfn.IFS(LEFT($I513,5) = "Later", TRIM(RIGHT($I513, 7)),LEFT($I513,5) = "Befor", TRIM(RIGHT($I513, 7)), TRUE, TRIM(LEFT($I513,7)))</f>
        <v>4.30pm</v>
      </c>
      <c r="K513" s="21">
        <f t="shared" si="73"/>
        <v>16.3</v>
      </c>
      <c r="L513" s="21">
        <f t="shared" si="66"/>
        <v>7.3000000000000007</v>
      </c>
      <c r="M513" s="21">
        <f t="shared" si="69"/>
        <v>14.600000000000001</v>
      </c>
      <c r="N513" t="s">
        <v>29</v>
      </c>
      <c r="O513" s="13">
        <v>22</v>
      </c>
      <c r="P513" s="15">
        <v>35.397999999999996</v>
      </c>
      <c r="Q513" s="17">
        <f t="shared" si="70"/>
        <v>35.405568000000002</v>
      </c>
      <c r="R513" s="17">
        <f t="shared" si="71"/>
        <v>70.811136000000005</v>
      </c>
      <c r="S513" t="s">
        <v>30</v>
      </c>
      <c r="T513" t="s">
        <v>31</v>
      </c>
      <c r="U513" t="s">
        <v>25</v>
      </c>
      <c r="V513" t="s">
        <v>17</v>
      </c>
    </row>
    <row r="514" spans="1:22" hidden="1">
      <c r="A514" t="s">
        <v>7</v>
      </c>
      <c r="B514" s="19">
        <f t="shared" ref="B514:B577" si="74">IFERROR((LEFT(A514, SEARCH("%",A514)-1)/100)*5, "N/A")</f>
        <v>1</v>
      </c>
      <c r="C514" s="19">
        <f t="shared" si="67"/>
        <v>44</v>
      </c>
      <c r="D514" t="s">
        <v>9</v>
      </c>
      <c r="E514" t="s">
        <v>67</v>
      </c>
      <c r="F514" t="s">
        <v>47</v>
      </c>
      <c r="G514" s="21" t="str">
        <f t="shared" si="68"/>
        <v>10.00am</v>
      </c>
      <c r="H514" s="21" t="str">
        <f t="shared" si="72"/>
        <v>10.00</v>
      </c>
      <c r="I514" t="s">
        <v>21</v>
      </c>
      <c r="J514" s="23" t="str" cm="1">
        <f t="array" ref="J514">_xlfn.IFS(LEFT($I514,5) = "Later", TRIM(RIGHT($I514, 7)),LEFT($I514,5) = "Befor", TRIM(RIGHT($I514, 7)), TRUE, TRIM(LEFT($I514,7)))</f>
        <v>5.00pm</v>
      </c>
      <c r="K514" s="21">
        <f t="shared" si="73"/>
        <v>17</v>
      </c>
      <c r="L514" s="21">
        <f t="shared" ref="L514:L577" si="75">IF(K514-H514&lt;0, 0, K514-H514)</f>
        <v>7</v>
      </c>
      <c r="M514" s="21">
        <f t="shared" si="69"/>
        <v>7</v>
      </c>
      <c r="N514" t="s">
        <v>22</v>
      </c>
      <c r="O514" s="13">
        <v>2</v>
      </c>
      <c r="P514" s="15">
        <v>3.218</v>
      </c>
      <c r="Q514" s="17">
        <f t="shared" si="70"/>
        <v>3.2186880000000002</v>
      </c>
      <c r="R514" s="17">
        <f t="shared" si="71"/>
        <v>6.4373760000000004</v>
      </c>
      <c r="S514" t="s">
        <v>23</v>
      </c>
      <c r="T514" t="s">
        <v>53</v>
      </c>
      <c r="U514" t="s">
        <v>16</v>
      </c>
      <c r="V514" t="s">
        <v>43</v>
      </c>
    </row>
    <row r="515" spans="1:22" hidden="1">
      <c r="A515" t="s">
        <v>39</v>
      </c>
      <c r="B515" s="19">
        <f t="shared" si="74"/>
        <v>2</v>
      </c>
      <c r="C515" s="19">
        <f t="shared" ref="C515:C578" si="76">IFERROR(((LEFT(A515, SEARCH("%",A515)-1)/100)*220),0)</f>
        <v>88</v>
      </c>
      <c r="D515" t="s">
        <v>9</v>
      </c>
      <c r="E515" t="s">
        <v>67</v>
      </c>
      <c r="F515" t="s">
        <v>11</v>
      </c>
      <c r="G515" s="21" t="str">
        <f t="shared" ref="G515:G578" si="77">TRIM(RIGHT(F515,7))</f>
        <v>9.00am</v>
      </c>
      <c r="H515" s="21" t="str">
        <f t="shared" si="72"/>
        <v>9.00</v>
      </c>
      <c r="I515" t="s">
        <v>21</v>
      </c>
      <c r="J515" s="23" t="str" cm="1">
        <f t="array" ref="J515">_xlfn.IFS(LEFT($I515,5) = "Later", TRIM(RIGHT($I515, 7)),LEFT($I515,5) = "Befor", TRIM(RIGHT($I515, 7)), TRUE, TRIM(LEFT($I515,7)))</f>
        <v>5.00pm</v>
      </c>
      <c r="K515" s="21">
        <f t="shared" si="73"/>
        <v>17</v>
      </c>
      <c r="L515" s="21">
        <f t="shared" si="75"/>
        <v>8</v>
      </c>
      <c r="M515" s="21">
        <f t="shared" ref="M515:M578" si="78">L515*B515</f>
        <v>16</v>
      </c>
      <c r="N515" t="s">
        <v>13</v>
      </c>
      <c r="O515" s="13">
        <v>2</v>
      </c>
      <c r="P515" s="15">
        <v>3.218</v>
      </c>
      <c r="Q515" s="17">
        <f t="shared" ref="Q515:Q578" si="79" xml:space="preserve"> IF(ISBLANK($O515), (IF(ISBLANK($P515), 0, $P515)), IFERROR($O515*1.609344, 0))</f>
        <v>3.2186880000000002</v>
      </c>
      <c r="R515" s="17">
        <f t="shared" ref="R515:R578" si="80">$Q515*2</f>
        <v>6.4373760000000004</v>
      </c>
      <c r="S515" s="2" t="s">
        <v>49</v>
      </c>
      <c r="T515" t="s">
        <v>31</v>
      </c>
      <c r="U515" t="s">
        <v>25</v>
      </c>
      <c r="V515" t="s">
        <v>43</v>
      </c>
    </row>
    <row r="516" spans="1:22" hidden="1">
      <c r="A516" t="s">
        <v>7</v>
      </c>
      <c r="B516" s="19">
        <f t="shared" si="74"/>
        <v>1</v>
      </c>
      <c r="C516" s="19">
        <f t="shared" si="76"/>
        <v>44</v>
      </c>
      <c r="D516" t="s">
        <v>9</v>
      </c>
      <c r="E516" t="s">
        <v>48</v>
      </c>
      <c r="F516" t="s">
        <v>11</v>
      </c>
      <c r="G516" s="21" t="str">
        <f t="shared" si="77"/>
        <v>9.00am</v>
      </c>
      <c r="H516" s="21" t="str">
        <f t="shared" si="72"/>
        <v>9.00</v>
      </c>
      <c r="I516" t="s">
        <v>12</v>
      </c>
      <c r="J516" s="23" t="str" cm="1">
        <f t="array" ref="J516">_xlfn.IFS(LEFT($I516,5) = "Later", TRIM(RIGHT($I516, 7)),LEFT($I516,5) = "Befor", TRIM(RIGHT($I516, 7)), TRUE, TRIM(LEFT($I516,7)))</f>
        <v>4.30pm</v>
      </c>
      <c r="K516" s="21">
        <f t="shared" si="73"/>
        <v>16.3</v>
      </c>
      <c r="L516" s="21">
        <f t="shared" si="75"/>
        <v>7.3000000000000007</v>
      </c>
      <c r="M516" s="21">
        <f t="shared" si="78"/>
        <v>7.3000000000000007</v>
      </c>
      <c r="N516" t="s">
        <v>29</v>
      </c>
      <c r="O516" s="13">
        <v>5</v>
      </c>
      <c r="P516" s="15">
        <v>8.0449999999999999</v>
      </c>
      <c r="Q516" s="17">
        <f t="shared" si="79"/>
        <v>8.0467200000000005</v>
      </c>
      <c r="R516" s="17">
        <f t="shared" si="80"/>
        <v>16.093440000000001</v>
      </c>
      <c r="S516" t="s">
        <v>49</v>
      </c>
      <c r="T516" t="s">
        <v>42</v>
      </c>
      <c r="U516" t="s">
        <v>25</v>
      </c>
      <c r="V516" t="s">
        <v>17</v>
      </c>
    </row>
    <row r="517" spans="1:22" hidden="1">
      <c r="A517" t="s">
        <v>39</v>
      </c>
      <c r="B517" s="19">
        <f t="shared" si="74"/>
        <v>2</v>
      </c>
      <c r="C517" s="19">
        <f t="shared" si="76"/>
        <v>88</v>
      </c>
      <c r="D517" t="s">
        <v>55</v>
      </c>
      <c r="E517" t="s">
        <v>8</v>
      </c>
      <c r="F517" t="s">
        <v>27</v>
      </c>
      <c r="G517" s="21" t="str">
        <f t="shared" si="77"/>
        <v>8.00am</v>
      </c>
      <c r="H517" s="21" t="str">
        <f t="shared" si="72"/>
        <v>8.00</v>
      </c>
      <c r="I517" t="s">
        <v>12</v>
      </c>
      <c r="J517" s="23" t="str" cm="1">
        <f t="array" ref="J517">_xlfn.IFS(LEFT($I517,5) = "Later", TRIM(RIGHT($I517, 7)),LEFT($I517,5) = "Befor", TRIM(RIGHT($I517, 7)), TRUE, TRIM(LEFT($I517,7)))</f>
        <v>4.30pm</v>
      </c>
      <c r="K517" s="21">
        <f t="shared" si="73"/>
        <v>16.3</v>
      </c>
      <c r="L517" s="21">
        <f t="shared" si="75"/>
        <v>8.3000000000000007</v>
      </c>
      <c r="M517" s="21">
        <f t="shared" si="78"/>
        <v>16.600000000000001</v>
      </c>
      <c r="N517" t="s">
        <v>13</v>
      </c>
      <c r="O517" s="13">
        <v>24</v>
      </c>
      <c r="P517" s="15">
        <v>38.616</v>
      </c>
      <c r="Q517" s="17">
        <f t="shared" si="79"/>
        <v>38.624256000000003</v>
      </c>
      <c r="R517" s="17">
        <f t="shared" si="80"/>
        <v>77.248512000000005</v>
      </c>
      <c r="S517" t="s">
        <v>30</v>
      </c>
      <c r="T517" t="s">
        <v>38</v>
      </c>
      <c r="U517" t="s">
        <v>16</v>
      </c>
      <c r="V517" t="s">
        <v>43</v>
      </c>
    </row>
    <row r="518" spans="1:22">
      <c r="A518" t="s">
        <v>39</v>
      </c>
      <c r="B518" s="19">
        <f t="shared" si="74"/>
        <v>2</v>
      </c>
      <c r="C518" s="19">
        <f t="shared" si="76"/>
        <v>88</v>
      </c>
      <c r="D518" t="s">
        <v>9</v>
      </c>
      <c r="E518" t="s">
        <v>61</v>
      </c>
      <c r="F518" t="s">
        <v>11</v>
      </c>
      <c r="G518" s="21" t="str">
        <f t="shared" si="77"/>
        <v>9.00am</v>
      </c>
      <c r="H518" s="21" t="str">
        <f t="shared" si="72"/>
        <v>9.00</v>
      </c>
      <c r="I518" t="s">
        <v>21</v>
      </c>
      <c r="J518" s="23" t="str" cm="1">
        <f t="array" ref="J518">_xlfn.IFS(LEFT($I518,5) = "Later", TRIM(RIGHT($I518, 7)),LEFT($I518,5) = "Befor", TRIM(RIGHT($I518, 7)), TRUE, TRIM(LEFT($I518,7)))</f>
        <v>5.00pm</v>
      </c>
      <c r="K518" s="21">
        <f t="shared" si="73"/>
        <v>17</v>
      </c>
      <c r="L518" s="21">
        <f t="shared" si="75"/>
        <v>8</v>
      </c>
      <c r="M518" s="21">
        <f t="shared" si="78"/>
        <v>16</v>
      </c>
      <c r="N518" t="s">
        <v>66</v>
      </c>
      <c r="O518" s="13">
        <v>76</v>
      </c>
      <c r="P518" s="15">
        <v>122.28399999999999</v>
      </c>
      <c r="Q518" s="17">
        <f t="shared" si="79"/>
        <v>122.31014400000001</v>
      </c>
      <c r="R518" s="17">
        <f t="shared" si="80"/>
        <v>244.62028800000002</v>
      </c>
      <c r="S518" t="s">
        <v>37</v>
      </c>
      <c r="T518" t="s">
        <v>42</v>
      </c>
      <c r="U518" t="s">
        <v>25</v>
      </c>
      <c r="V518" t="s">
        <v>43</v>
      </c>
    </row>
    <row r="519" spans="1:22" hidden="1">
      <c r="A519" t="s">
        <v>7</v>
      </c>
      <c r="B519" s="19">
        <f t="shared" si="74"/>
        <v>1</v>
      </c>
      <c r="C519" s="19">
        <f t="shared" si="76"/>
        <v>44</v>
      </c>
      <c r="D519" t="s">
        <v>9</v>
      </c>
      <c r="E519" t="s">
        <v>50</v>
      </c>
      <c r="F519" t="s">
        <v>27</v>
      </c>
      <c r="G519" s="21" t="str">
        <f t="shared" si="77"/>
        <v>8.00am</v>
      </c>
      <c r="H519" s="21" t="str">
        <f t="shared" si="72"/>
        <v>8.00</v>
      </c>
      <c r="I519" t="s">
        <v>28</v>
      </c>
      <c r="J519" s="23" t="str" cm="1">
        <f t="array" ref="J519">_xlfn.IFS(LEFT($I519,5) = "Later", TRIM(RIGHT($I519, 7)),LEFT($I519,5) = "Befor", TRIM(RIGHT($I519, 7)), TRUE, TRIM(LEFT($I519,7)))</f>
        <v>3.30pm</v>
      </c>
      <c r="K519" s="21">
        <f t="shared" si="73"/>
        <v>15.3</v>
      </c>
      <c r="L519" s="21">
        <f t="shared" si="75"/>
        <v>7.3000000000000007</v>
      </c>
      <c r="M519" s="21">
        <f t="shared" si="78"/>
        <v>7.3000000000000007</v>
      </c>
      <c r="N519" t="s">
        <v>36</v>
      </c>
      <c r="O519" s="13">
        <v>3</v>
      </c>
      <c r="P519" s="15">
        <v>4.827</v>
      </c>
      <c r="Q519" s="17">
        <f t="shared" si="79"/>
        <v>4.8280320000000003</v>
      </c>
      <c r="R519" s="17">
        <f t="shared" si="80"/>
        <v>9.6560640000000006</v>
      </c>
      <c r="S519" t="s">
        <v>30</v>
      </c>
      <c r="T519" t="s">
        <v>38</v>
      </c>
      <c r="U519" t="s">
        <v>25</v>
      </c>
      <c r="V519" t="s">
        <v>17</v>
      </c>
    </row>
    <row r="520" spans="1:22" hidden="1">
      <c r="A520" t="s">
        <v>39</v>
      </c>
      <c r="B520" s="19">
        <f t="shared" si="74"/>
        <v>2</v>
      </c>
      <c r="C520" s="19">
        <f t="shared" si="76"/>
        <v>88</v>
      </c>
      <c r="D520" t="s">
        <v>51</v>
      </c>
      <c r="E520" t="s">
        <v>8</v>
      </c>
      <c r="F520" t="s">
        <v>11</v>
      </c>
      <c r="G520" s="21" t="str">
        <f t="shared" si="77"/>
        <v>9.00am</v>
      </c>
      <c r="H520" s="21" t="str">
        <f t="shared" si="72"/>
        <v>9.00</v>
      </c>
      <c r="I520" t="s">
        <v>21</v>
      </c>
      <c r="J520" s="23" t="str" cm="1">
        <f t="array" ref="J520">_xlfn.IFS(LEFT($I520,5) = "Later", TRIM(RIGHT($I520, 7)),LEFT($I520,5) = "Befor", TRIM(RIGHT($I520, 7)), TRUE, TRIM(LEFT($I520,7)))</f>
        <v>5.00pm</v>
      </c>
      <c r="K520" s="21">
        <f t="shared" si="73"/>
        <v>17</v>
      </c>
      <c r="L520" s="21">
        <f t="shared" si="75"/>
        <v>8</v>
      </c>
      <c r="M520" s="21">
        <f t="shared" si="78"/>
        <v>16</v>
      </c>
      <c r="N520" t="s">
        <v>13</v>
      </c>
      <c r="O520" s="13">
        <v>17</v>
      </c>
      <c r="P520" s="15">
        <v>27.353000000000002</v>
      </c>
      <c r="Q520" s="17">
        <f t="shared" si="79"/>
        <v>27.358848000000002</v>
      </c>
      <c r="R520" s="17">
        <f t="shared" si="80"/>
        <v>54.717696000000004</v>
      </c>
      <c r="S520" t="s">
        <v>30</v>
      </c>
      <c r="T520" t="s">
        <v>31</v>
      </c>
      <c r="U520" t="s">
        <v>25</v>
      </c>
      <c r="V520" t="s">
        <v>43</v>
      </c>
    </row>
    <row r="521" spans="1:22" hidden="1">
      <c r="A521" t="s">
        <v>7</v>
      </c>
      <c r="B521" s="19">
        <f t="shared" si="74"/>
        <v>1</v>
      </c>
      <c r="C521" s="19">
        <f t="shared" si="76"/>
        <v>44</v>
      </c>
      <c r="D521" t="s">
        <v>51</v>
      </c>
      <c r="E521" t="s">
        <v>8</v>
      </c>
      <c r="F521" t="s">
        <v>27</v>
      </c>
      <c r="G521" s="21" t="str">
        <f t="shared" si="77"/>
        <v>8.00am</v>
      </c>
      <c r="H521" s="21" t="str">
        <f t="shared" si="72"/>
        <v>8.00</v>
      </c>
      <c r="I521" t="s">
        <v>28</v>
      </c>
      <c r="J521" s="23" t="str" cm="1">
        <f t="array" ref="J521">_xlfn.IFS(LEFT($I521,5) = "Later", TRIM(RIGHT($I521, 7)),LEFT($I521,5) = "Befor", TRIM(RIGHT($I521, 7)), TRUE, TRIM(LEFT($I521,7)))</f>
        <v>3.30pm</v>
      </c>
      <c r="K521" s="21">
        <f t="shared" si="73"/>
        <v>15.3</v>
      </c>
      <c r="L521" s="21">
        <f t="shared" si="75"/>
        <v>7.3000000000000007</v>
      </c>
      <c r="M521" s="21">
        <f t="shared" si="78"/>
        <v>7.3000000000000007</v>
      </c>
      <c r="N521" t="s">
        <v>29</v>
      </c>
      <c r="O521" s="13">
        <v>24</v>
      </c>
      <c r="P521" s="15">
        <v>38.616</v>
      </c>
      <c r="Q521" s="17">
        <f t="shared" si="79"/>
        <v>38.624256000000003</v>
      </c>
      <c r="R521" s="17">
        <f t="shared" si="80"/>
        <v>77.248512000000005</v>
      </c>
      <c r="S521" t="s">
        <v>30</v>
      </c>
      <c r="T521" t="s">
        <v>8</v>
      </c>
      <c r="U521" t="s">
        <v>25</v>
      </c>
      <c r="V521" t="s">
        <v>17</v>
      </c>
    </row>
    <row r="522" spans="1:22" hidden="1">
      <c r="A522" t="s">
        <v>32</v>
      </c>
      <c r="B522" s="19">
        <f t="shared" si="74"/>
        <v>5</v>
      </c>
      <c r="C522" s="19">
        <f t="shared" si="76"/>
        <v>220</v>
      </c>
      <c r="D522" t="s">
        <v>9</v>
      </c>
      <c r="E522" t="s">
        <v>40</v>
      </c>
      <c r="F522" t="s">
        <v>11</v>
      </c>
      <c r="G522" s="21" t="str">
        <f t="shared" si="77"/>
        <v>9.00am</v>
      </c>
      <c r="H522" s="21" t="str">
        <f t="shared" si="72"/>
        <v>9.00</v>
      </c>
      <c r="I522" t="s">
        <v>21</v>
      </c>
      <c r="J522" s="23" t="str" cm="1">
        <f t="array" ref="J522">_xlfn.IFS(LEFT($I522,5) = "Later", TRIM(RIGHT($I522, 7)),LEFT($I522,5) = "Befor", TRIM(RIGHT($I522, 7)), TRUE, TRIM(LEFT($I522,7)))</f>
        <v>5.00pm</v>
      </c>
      <c r="K522" s="21">
        <f t="shared" si="73"/>
        <v>17</v>
      </c>
      <c r="L522" s="21">
        <f t="shared" si="75"/>
        <v>8</v>
      </c>
      <c r="M522" s="21">
        <f t="shared" si="78"/>
        <v>40</v>
      </c>
      <c r="N522" t="s">
        <v>22</v>
      </c>
      <c r="O522" s="13">
        <v>4.3</v>
      </c>
      <c r="P522" s="15">
        <v>6.9186999999999994</v>
      </c>
      <c r="Q522" s="17">
        <f t="shared" si="79"/>
        <v>6.9201791999999998</v>
      </c>
      <c r="R522" s="17">
        <f t="shared" si="80"/>
        <v>13.8403584</v>
      </c>
      <c r="S522" t="s">
        <v>49</v>
      </c>
      <c r="T522" t="s">
        <v>31</v>
      </c>
      <c r="U522" t="s">
        <v>25</v>
      </c>
      <c r="V522" t="s">
        <v>82</v>
      </c>
    </row>
    <row r="523" spans="1:22" hidden="1">
      <c r="A523" t="s">
        <v>7</v>
      </c>
      <c r="B523" s="19">
        <f t="shared" si="74"/>
        <v>1</v>
      </c>
      <c r="C523" s="19">
        <f t="shared" si="76"/>
        <v>44</v>
      </c>
      <c r="D523" t="s">
        <v>9</v>
      </c>
      <c r="E523" t="s">
        <v>10</v>
      </c>
      <c r="F523" t="s">
        <v>27</v>
      </c>
      <c r="G523" s="21" t="str">
        <f t="shared" si="77"/>
        <v>8.00am</v>
      </c>
      <c r="H523" s="21" t="str">
        <f t="shared" si="72"/>
        <v>8.00</v>
      </c>
      <c r="I523" t="s">
        <v>45</v>
      </c>
      <c r="J523" s="23" t="str" cm="1">
        <f t="array" ref="J523">_xlfn.IFS(LEFT($I523,5) = "Later", TRIM(RIGHT($I523, 7)),LEFT($I523,5) = "Befor", TRIM(RIGHT($I523, 7)), TRUE, TRIM(LEFT($I523,7)))</f>
        <v>6.00pm</v>
      </c>
      <c r="K523" s="21">
        <f t="shared" si="73"/>
        <v>18</v>
      </c>
      <c r="L523" s="21">
        <f t="shared" si="75"/>
        <v>10</v>
      </c>
      <c r="M523" s="21">
        <f t="shared" si="78"/>
        <v>10</v>
      </c>
      <c r="N523" t="s">
        <v>22</v>
      </c>
      <c r="O523" s="13">
        <v>31</v>
      </c>
      <c r="P523" s="15">
        <v>49.878999999999998</v>
      </c>
      <c r="Q523" s="17">
        <f t="shared" si="79"/>
        <v>49.889664000000003</v>
      </c>
      <c r="R523" s="17">
        <f t="shared" si="80"/>
        <v>99.779328000000007</v>
      </c>
      <c r="S523" t="s">
        <v>30</v>
      </c>
      <c r="T523" t="s">
        <v>42</v>
      </c>
      <c r="U523" t="s">
        <v>25</v>
      </c>
      <c r="V523" t="s">
        <v>17</v>
      </c>
    </row>
    <row r="524" spans="1:22" hidden="1">
      <c r="A524" t="s">
        <v>39</v>
      </c>
      <c r="B524" s="19">
        <f t="shared" si="74"/>
        <v>2</v>
      </c>
      <c r="C524" s="19">
        <f t="shared" si="76"/>
        <v>88</v>
      </c>
      <c r="D524" t="s">
        <v>9</v>
      </c>
      <c r="E524" t="s">
        <v>50</v>
      </c>
      <c r="F524" t="s">
        <v>41</v>
      </c>
      <c r="G524" s="21" t="str">
        <f t="shared" si="77"/>
        <v>8.30am</v>
      </c>
      <c r="H524" s="21" t="str">
        <f t="shared" si="72"/>
        <v>8.30</v>
      </c>
      <c r="I524" t="s">
        <v>12</v>
      </c>
      <c r="J524" s="23" t="str" cm="1">
        <f t="array" ref="J524">_xlfn.IFS(LEFT($I524,5) = "Later", TRIM(RIGHT($I524, 7)),LEFT($I524,5) = "Befor", TRIM(RIGHT($I524, 7)), TRUE, TRIM(LEFT($I524,7)))</f>
        <v>4.30pm</v>
      </c>
      <c r="K524" s="21">
        <f t="shared" si="73"/>
        <v>16.3</v>
      </c>
      <c r="L524" s="21">
        <f t="shared" si="75"/>
        <v>8</v>
      </c>
      <c r="M524" s="21">
        <f t="shared" si="78"/>
        <v>16</v>
      </c>
      <c r="N524" t="s">
        <v>22</v>
      </c>
      <c r="O524" s="13">
        <v>1.6</v>
      </c>
      <c r="P524" s="15">
        <v>2.5744000000000002</v>
      </c>
      <c r="Q524" s="17">
        <f t="shared" si="79"/>
        <v>2.5749504000000005</v>
      </c>
      <c r="R524" s="17">
        <f t="shared" si="80"/>
        <v>5.1499008000000011</v>
      </c>
      <c r="S524" t="s">
        <v>23</v>
      </c>
      <c r="T524" t="s">
        <v>31</v>
      </c>
      <c r="U524" t="s">
        <v>25</v>
      </c>
      <c r="V524" t="s">
        <v>17</v>
      </c>
    </row>
    <row r="525" spans="1:22" hidden="1">
      <c r="A525" t="s">
        <v>32</v>
      </c>
      <c r="B525" s="19">
        <f t="shared" si="74"/>
        <v>5</v>
      </c>
      <c r="C525" s="19">
        <f t="shared" si="76"/>
        <v>220</v>
      </c>
      <c r="D525" t="s">
        <v>9</v>
      </c>
      <c r="E525" t="s">
        <v>34</v>
      </c>
      <c r="F525" t="s">
        <v>41</v>
      </c>
      <c r="G525" s="21" t="str">
        <f t="shared" si="77"/>
        <v>8.30am</v>
      </c>
      <c r="H525" s="21" t="str">
        <f t="shared" si="72"/>
        <v>8.30</v>
      </c>
      <c r="I525" t="s">
        <v>35</v>
      </c>
      <c r="J525" s="23" t="str" cm="1">
        <f t="array" ref="J525">_xlfn.IFS(LEFT($I525,5) = "Later", TRIM(RIGHT($I525, 7)),LEFT($I525,5) = "Befor", TRIM(RIGHT($I525, 7)), TRUE, TRIM(LEFT($I525,7)))</f>
        <v>5.30pm</v>
      </c>
      <c r="K525" s="21">
        <f t="shared" si="73"/>
        <v>17.3</v>
      </c>
      <c r="L525" s="21">
        <f t="shared" si="75"/>
        <v>9</v>
      </c>
      <c r="M525" s="21">
        <f t="shared" si="78"/>
        <v>45</v>
      </c>
      <c r="N525" t="s">
        <v>29</v>
      </c>
      <c r="O525" s="13">
        <v>10</v>
      </c>
      <c r="P525" s="15">
        <v>16.09</v>
      </c>
      <c r="Q525" s="17">
        <f t="shared" si="79"/>
        <v>16.093440000000001</v>
      </c>
      <c r="R525" s="17">
        <f t="shared" si="80"/>
        <v>32.186880000000002</v>
      </c>
      <c r="S525" t="s">
        <v>52</v>
      </c>
      <c r="T525" t="s">
        <v>15</v>
      </c>
      <c r="U525" t="s">
        <v>25</v>
      </c>
      <c r="V525" t="s">
        <v>43</v>
      </c>
    </row>
    <row r="526" spans="1:22" hidden="1">
      <c r="A526" t="s">
        <v>7</v>
      </c>
      <c r="B526" s="19">
        <f t="shared" si="74"/>
        <v>1</v>
      </c>
      <c r="C526" s="19">
        <f t="shared" si="76"/>
        <v>44</v>
      </c>
      <c r="D526" t="s">
        <v>9</v>
      </c>
      <c r="E526" t="s">
        <v>98</v>
      </c>
      <c r="F526" t="s">
        <v>11</v>
      </c>
      <c r="G526" s="21" t="str">
        <f t="shared" si="77"/>
        <v>9.00am</v>
      </c>
      <c r="H526" s="21" t="str">
        <f t="shared" si="72"/>
        <v>9.00</v>
      </c>
      <c r="I526" t="s">
        <v>21</v>
      </c>
      <c r="J526" s="23" t="str" cm="1">
        <f t="array" ref="J526">_xlfn.IFS(LEFT($I526,5) = "Later", TRIM(RIGHT($I526, 7)),LEFT($I526,5) = "Befor", TRIM(RIGHT($I526, 7)), TRUE, TRIM(LEFT($I526,7)))</f>
        <v>5.00pm</v>
      </c>
      <c r="K526" s="21">
        <f t="shared" si="73"/>
        <v>17</v>
      </c>
      <c r="L526" s="21">
        <f t="shared" si="75"/>
        <v>8</v>
      </c>
      <c r="M526" s="21">
        <f t="shared" si="78"/>
        <v>8</v>
      </c>
      <c r="N526" t="s">
        <v>13</v>
      </c>
      <c r="O526" s="13">
        <v>11</v>
      </c>
      <c r="P526" s="15">
        <v>17.698999999999998</v>
      </c>
      <c r="Q526" s="17">
        <f t="shared" si="79"/>
        <v>17.702784000000001</v>
      </c>
      <c r="R526" s="17">
        <f t="shared" si="80"/>
        <v>35.405568000000002</v>
      </c>
      <c r="S526" t="s">
        <v>30</v>
      </c>
      <c r="T526" t="s">
        <v>38</v>
      </c>
      <c r="U526" t="s">
        <v>25</v>
      </c>
      <c r="V526" t="s">
        <v>17</v>
      </c>
    </row>
    <row r="527" spans="1:22" hidden="1">
      <c r="A527" t="s">
        <v>32</v>
      </c>
      <c r="B527" s="19">
        <f t="shared" si="74"/>
        <v>5</v>
      </c>
      <c r="C527" s="19">
        <f t="shared" si="76"/>
        <v>220</v>
      </c>
      <c r="D527" t="s">
        <v>9</v>
      </c>
      <c r="E527" t="s">
        <v>34</v>
      </c>
      <c r="F527" t="s">
        <v>41</v>
      </c>
      <c r="G527" s="21" t="str">
        <f t="shared" si="77"/>
        <v>8.30am</v>
      </c>
      <c r="H527" s="21" t="str">
        <f t="shared" si="72"/>
        <v>8.30</v>
      </c>
      <c r="I527" t="s">
        <v>12</v>
      </c>
      <c r="J527" s="23" t="str" cm="1">
        <f t="array" ref="J527">_xlfn.IFS(LEFT($I527,5) = "Later", TRIM(RIGHT($I527, 7)),LEFT($I527,5) = "Befor", TRIM(RIGHT($I527, 7)), TRUE, TRIM(LEFT($I527,7)))</f>
        <v>4.30pm</v>
      </c>
      <c r="K527" s="21">
        <f t="shared" si="73"/>
        <v>16.3</v>
      </c>
      <c r="L527" s="21">
        <f t="shared" si="75"/>
        <v>8</v>
      </c>
      <c r="M527" s="21">
        <f t="shared" si="78"/>
        <v>40</v>
      </c>
      <c r="N527" t="s">
        <v>36</v>
      </c>
      <c r="O527" s="13">
        <v>14</v>
      </c>
      <c r="P527" s="15">
        <v>22.526</v>
      </c>
      <c r="Q527" s="17">
        <f t="shared" si="79"/>
        <v>22.530816000000002</v>
      </c>
      <c r="R527" s="17">
        <f t="shared" si="80"/>
        <v>45.061632000000003</v>
      </c>
      <c r="S527" t="s">
        <v>30</v>
      </c>
      <c r="T527" t="s">
        <v>24</v>
      </c>
      <c r="U527" t="s">
        <v>25</v>
      </c>
      <c r="V527" t="s">
        <v>17</v>
      </c>
    </row>
    <row r="528" spans="1:22" hidden="1">
      <c r="A528" t="s">
        <v>32</v>
      </c>
      <c r="B528" s="19">
        <f t="shared" si="74"/>
        <v>5</v>
      </c>
      <c r="C528" s="19">
        <f t="shared" si="76"/>
        <v>220</v>
      </c>
      <c r="D528" t="s">
        <v>55</v>
      </c>
      <c r="E528" t="s">
        <v>8</v>
      </c>
      <c r="F528" t="s">
        <v>20</v>
      </c>
      <c r="G528" s="21" t="str">
        <f t="shared" si="77"/>
        <v>10.00am</v>
      </c>
      <c r="H528" s="21" t="str">
        <f t="shared" si="72"/>
        <v>10.00</v>
      </c>
      <c r="I528" t="s">
        <v>45</v>
      </c>
      <c r="J528" s="23" t="str" cm="1">
        <f t="array" ref="J528">_xlfn.IFS(LEFT($I528,5) = "Later", TRIM(RIGHT($I528, 7)),LEFT($I528,5) = "Befor", TRIM(RIGHT($I528, 7)), TRUE, TRIM(LEFT($I528,7)))</f>
        <v>6.00pm</v>
      </c>
      <c r="K528" s="21">
        <f t="shared" si="73"/>
        <v>18</v>
      </c>
      <c r="L528" s="21">
        <f t="shared" si="75"/>
        <v>8</v>
      </c>
      <c r="M528" s="21">
        <f t="shared" si="78"/>
        <v>40</v>
      </c>
      <c r="N528" t="s">
        <v>22</v>
      </c>
      <c r="O528" s="13">
        <v>1.4</v>
      </c>
      <c r="P528" s="15">
        <v>2.2525999999999997</v>
      </c>
      <c r="Q528" s="17">
        <f t="shared" si="79"/>
        <v>2.2530815999999998</v>
      </c>
      <c r="R528" s="17">
        <f t="shared" si="80"/>
        <v>4.5061631999999996</v>
      </c>
      <c r="S528" t="s">
        <v>23</v>
      </c>
      <c r="T528" t="s">
        <v>31</v>
      </c>
      <c r="U528" t="s">
        <v>25</v>
      </c>
      <c r="V528" t="s">
        <v>43</v>
      </c>
    </row>
    <row r="529" spans="1:22" hidden="1">
      <c r="A529" t="s">
        <v>39</v>
      </c>
      <c r="B529" s="19">
        <f t="shared" si="74"/>
        <v>2</v>
      </c>
      <c r="C529" s="19">
        <f t="shared" si="76"/>
        <v>88</v>
      </c>
      <c r="D529" t="s">
        <v>9</v>
      </c>
      <c r="E529" t="s">
        <v>70</v>
      </c>
      <c r="F529" t="s">
        <v>20</v>
      </c>
      <c r="G529" s="21" t="str">
        <f t="shared" si="77"/>
        <v>10.00am</v>
      </c>
      <c r="H529" s="21" t="str">
        <f t="shared" si="72"/>
        <v>10.00</v>
      </c>
      <c r="I529" t="s">
        <v>28</v>
      </c>
      <c r="J529" s="23" t="str" cm="1">
        <f t="array" ref="J529">_xlfn.IFS(LEFT($I529,5) = "Later", TRIM(RIGHT($I529, 7)),LEFT($I529,5) = "Befor", TRIM(RIGHT($I529, 7)), TRUE, TRIM(LEFT($I529,7)))</f>
        <v>3.30pm</v>
      </c>
      <c r="K529" s="21">
        <f t="shared" si="73"/>
        <v>15.3</v>
      </c>
      <c r="L529" s="21">
        <f t="shared" si="75"/>
        <v>5.3000000000000007</v>
      </c>
      <c r="M529" s="21">
        <f t="shared" si="78"/>
        <v>10.600000000000001</v>
      </c>
      <c r="N529" t="s">
        <v>13</v>
      </c>
      <c r="O529" s="13">
        <v>14</v>
      </c>
      <c r="P529" s="15">
        <v>22.526</v>
      </c>
      <c r="Q529" s="17">
        <f t="shared" si="79"/>
        <v>22.530816000000002</v>
      </c>
      <c r="R529" s="17">
        <f t="shared" si="80"/>
        <v>45.061632000000003</v>
      </c>
      <c r="S529" t="s">
        <v>75</v>
      </c>
      <c r="T529" t="s">
        <v>42</v>
      </c>
      <c r="U529" t="s">
        <v>16</v>
      </c>
      <c r="V529" t="s">
        <v>17</v>
      </c>
    </row>
    <row r="530" spans="1:22" hidden="1">
      <c r="A530" t="s">
        <v>39</v>
      </c>
      <c r="B530" s="19">
        <f t="shared" si="74"/>
        <v>2</v>
      </c>
      <c r="C530" s="19">
        <f t="shared" si="76"/>
        <v>88</v>
      </c>
      <c r="D530" t="s">
        <v>9</v>
      </c>
      <c r="E530" t="s">
        <v>48</v>
      </c>
      <c r="F530" t="s">
        <v>41</v>
      </c>
      <c r="G530" s="21" t="str">
        <f t="shared" si="77"/>
        <v>8.30am</v>
      </c>
      <c r="H530" s="21" t="str">
        <f t="shared" si="72"/>
        <v>8.30</v>
      </c>
      <c r="I530" t="s">
        <v>21</v>
      </c>
      <c r="J530" s="23" t="str" cm="1">
        <f t="array" ref="J530">_xlfn.IFS(LEFT($I530,5) = "Later", TRIM(RIGHT($I530, 7)),LEFT($I530,5) = "Befor", TRIM(RIGHT($I530, 7)), TRUE, TRIM(LEFT($I530,7)))</f>
        <v>5.00pm</v>
      </c>
      <c r="K530" s="21">
        <f t="shared" si="73"/>
        <v>17</v>
      </c>
      <c r="L530" s="21">
        <f t="shared" si="75"/>
        <v>8.6999999999999993</v>
      </c>
      <c r="M530" s="21">
        <f t="shared" si="78"/>
        <v>17.399999999999999</v>
      </c>
      <c r="N530" t="s">
        <v>13</v>
      </c>
      <c r="O530" s="13">
        <v>3.1</v>
      </c>
      <c r="P530" s="15">
        <v>4.9878999999999998</v>
      </c>
      <c r="Q530" s="17">
        <f t="shared" si="79"/>
        <v>4.9889664000000007</v>
      </c>
      <c r="R530" s="17">
        <f t="shared" si="80"/>
        <v>9.9779328000000014</v>
      </c>
      <c r="S530" t="s">
        <v>52</v>
      </c>
      <c r="T530" t="s">
        <v>15</v>
      </c>
      <c r="U530" t="s">
        <v>25</v>
      </c>
      <c r="V530" t="s">
        <v>17</v>
      </c>
    </row>
    <row r="531" spans="1:22" hidden="1">
      <c r="A531" t="s">
        <v>7</v>
      </c>
      <c r="B531" s="19">
        <f t="shared" si="74"/>
        <v>1</v>
      </c>
      <c r="C531" s="19">
        <f t="shared" si="76"/>
        <v>44</v>
      </c>
      <c r="D531" t="s">
        <v>9</v>
      </c>
      <c r="E531" t="s">
        <v>10</v>
      </c>
      <c r="F531" t="s">
        <v>41</v>
      </c>
      <c r="G531" s="21" t="str">
        <f t="shared" si="77"/>
        <v>8.30am</v>
      </c>
      <c r="H531" s="21" t="str">
        <f t="shared" si="72"/>
        <v>8.30</v>
      </c>
      <c r="I531" t="s">
        <v>28</v>
      </c>
      <c r="J531" s="23" t="str" cm="1">
        <f t="array" ref="J531">_xlfn.IFS(LEFT($I531,5) = "Later", TRIM(RIGHT($I531, 7)),LEFT($I531,5) = "Befor", TRIM(RIGHT($I531, 7)), TRUE, TRIM(LEFT($I531,7)))</f>
        <v>3.30pm</v>
      </c>
      <c r="K531" s="21">
        <f t="shared" si="73"/>
        <v>15.3</v>
      </c>
      <c r="L531" s="21">
        <f t="shared" si="75"/>
        <v>7</v>
      </c>
      <c r="M531" s="21">
        <f t="shared" si="78"/>
        <v>7</v>
      </c>
      <c r="N531" t="s">
        <v>22</v>
      </c>
      <c r="O531" s="13">
        <v>9</v>
      </c>
      <c r="P531" s="15">
        <v>14.481</v>
      </c>
      <c r="Q531" s="17">
        <f t="shared" si="79"/>
        <v>14.484096000000001</v>
      </c>
      <c r="R531" s="17">
        <f t="shared" si="80"/>
        <v>28.968192000000002</v>
      </c>
      <c r="S531" t="s">
        <v>30</v>
      </c>
      <c r="T531" t="s">
        <v>15</v>
      </c>
      <c r="U531" t="s">
        <v>25</v>
      </c>
      <c r="V531" t="s">
        <v>17</v>
      </c>
    </row>
    <row r="532" spans="1:22" hidden="1">
      <c r="A532" t="s">
        <v>18</v>
      </c>
      <c r="B532" s="19">
        <f t="shared" si="74"/>
        <v>4</v>
      </c>
      <c r="C532" s="19">
        <f t="shared" si="76"/>
        <v>176</v>
      </c>
      <c r="D532" t="s">
        <v>55</v>
      </c>
      <c r="E532" t="s">
        <v>8</v>
      </c>
      <c r="F532" t="s">
        <v>41</v>
      </c>
      <c r="G532" s="21" t="str">
        <f t="shared" si="77"/>
        <v>8.30am</v>
      </c>
      <c r="H532" s="21" t="str">
        <f t="shared" si="72"/>
        <v>8.30</v>
      </c>
      <c r="I532" t="s">
        <v>35</v>
      </c>
      <c r="J532" s="23" t="str" cm="1">
        <f t="array" ref="J532">_xlfn.IFS(LEFT($I532,5) = "Later", TRIM(RIGHT($I532, 7)),LEFT($I532,5) = "Befor", TRIM(RIGHT($I532, 7)), TRUE, TRIM(LEFT($I532,7)))</f>
        <v>5.30pm</v>
      </c>
      <c r="K532" s="21">
        <f t="shared" si="73"/>
        <v>17.3</v>
      </c>
      <c r="L532" s="21">
        <f t="shared" si="75"/>
        <v>9</v>
      </c>
      <c r="M532" s="21">
        <f t="shared" si="78"/>
        <v>36</v>
      </c>
      <c r="N532" t="s">
        <v>62</v>
      </c>
      <c r="O532" s="13">
        <v>0.4</v>
      </c>
      <c r="P532" s="15">
        <v>0.64360000000000006</v>
      </c>
      <c r="Q532" s="17">
        <f t="shared" si="79"/>
        <v>0.64373760000000013</v>
      </c>
      <c r="R532" s="17">
        <f t="shared" si="80"/>
        <v>1.2874752000000003</v>
      </c>
      <c r="S532" t="s">
        <v>23</v>
      </c>
      <c r="T532" t="s">
        <v>42</v>
      </c>
      <c r="U532" t="s">
        <v>16</v>
      </c>
      <c r="V532" t="s">
        <v>43</v>
      </c>
    </row>
    <row r="533" spans="1:22">
      <c r="A533" t="s">
        <v>39</v>
      </c>
      <c r="B533" s="19">
        <f t="shared" si="74"/>
        <v>2</v>
      </c>
      <c r="C533" s="19">
        <f t="shared" si="76"/>
        <v>88</v>
      </c>
      <c r="D533" t="s">
        <v>9</v>
      </c>
      <c r="E533" t="s">
        <v>48</v>
      </c>
      <c r="F533" t="s">
        <v>27</v>
      </c>
      <c r="G533" s="21" t="str">
        <f t="shared" si="77"/>
        <v>8.00am</v>
      </c>
      <c r="H533" s="21" t="str">
        <f t="shared" si="72"/>
        <v>8.00</v>
      </c>
      <c r="I533" t="s">
        <v>28</v>
      </c>
      <c r="J533" s="23" t="str" cm="1">
        <f t="array" ref="J533">_xlfn.IFS(LEFT($I533,5) = "Later", TRIM(RIGHT($I533, 7)),LEFT($I533,5) = "Befor", TRIM(RIGHT($I533, 7)), TRUE, TRIM(LEFT($I533,7)))</f>
        <v>3.30pm</v>
      </c>
      <c r="K533" s="21">
        <f t="shared" si="73"/>
        <v>15.3</v>
      </c>
      <c r="L533" s="21">
        <f t="shared" si="75"/>
        <v>7.3000000000000007</v>
      </c>
      <c r="M533" s="21">
        <f t="shared" si="78"/>
        <v>14.600000000000001</v>
      </c>
      <c r="N533" t="s">
        <v>66</v>
      </c>
      <c r="O533" s="13">
        <v>35</v>
      </c>
      <c r="P533" s="15">
        <v>56.314999999999998</v>
      </c>
      <c r="Q533" s="17">
        <f t="shared" si="79"/>
        <v>56.327040000000004</v>
      </c>
      <c r="R533" s="17">
        <f t="shared" si="80"/>
        <v>112.65408000000001</v>
      </c>
      <c r="S533" t="s">
        <v>30</v>
      </c>
      <c r="T533" t="s">
        <v>15</v>
      </c>
      <c r="U533" t="s">
        <v>25</v>
      </c>
      <c r="V533" t="s">
        <v>17</v>
      </c>
    </row>
    <row r="534" spans="1:22" hidden="1">
      <c r="A534" t="s">
        <v>39</v>
      </c>
      <c r="B534" s="19">
        <f t="shared" si="74"/>
        <v>2</v>
      </c>
      <c r="C534" s="19">
        <f t="shared" si="76"/>
        <v>88</v>
      </c>
      <c r="D534" t="s">
        <v>9</v>
      </c>
      <c r="E534" t="s">
        <v>10</v>
      </c>
      <c r="F534" t="s">
        <v>41</v>
      </c>
      <c r="G534" s="21" t="str">
        <f t="shared" si="77"/>
        <v>8.30am</v>
      </c>
      <c r="H534" s="21" t="str">
        <f t="shared" si="72"/>
        <v>8.30</v>
      </c>
      <c r="I534" t="s">
        <v>8</v>
      </c>
      <c r="J534" s="23" t="str" cm="1">
        <f t="array" ref="J534">_xlfn.IFS(LEFT($I534,5) = "Later", TRIM(RIGHT($I534, 7)),LEFT($I534,5) = "Befor", TRIM(RIGHT($I534, 7)), TRUE, TRIM(LEFT($I534,7)))</f>
        <v/>
      </c>
      <c r="K534" s="21">
        <f t="shared" si="73"/>
        <v>0</v>
      </c>
      <c r="L534" s="21">
        <f t="shared" si="75"/>
        <v>0</v>
      </c>
      <c r="M534" s="21">
        <f t="shared" si="78"/>
        <v>0</v>
      </c>
      <c r="N534" t="s">
        <v>44</v>
      </c>
      <c r="O534" s="13" t="s">
        <v>8</v>
      </c>
      <c r="P534" s="15" t="s">
        <v>8</v>
      </c>
      <c r="Q534" s="17">
        <f t="shared" si="79"/>
        <v>0</v>
      </c>
      <c r="R534" s="17">
        <f t="shared" si="80"/>
        <v>0</v>
      </c>
      <c r="S534" t="s">
        <v>30</v>
      </c>
      <c r="T534" t="s">
        <v>15</v>
      </c>
      <c r="U534" t="s">
        <v>16</v>
      </c>
      <c r="V534" t="s">
        <v>17</v>
      </c>
    </row>
    <row r="535" spans="1:22" hidden="1">
      <c r="A535" t="s">
        <v>39</v>
      </c>
      <c r="B535" s="19">
        <f t="shared" si="74"/>
        <v>2</v>
      </c>
      <c r="C535" s="19">
        <f t="shared" si="76"/>
        <v>88</v>
      </c>
      <c r="D535" t="s">
        <v>9</v>
      </c>
      <c r="E535" t="s">
        <v>48</v>
      </c>
      <c r="F535" t="s">
        <v>41</v>
      </c>
      <c r="G535" s="21" t="str">
        <f t="shared" si="77"/>
        <v>8.30am</v>
      </c>
      <c r="H535" s="21" t="str">
        <f t="shared" si="72"/>
        <v>8.30</v>
      </c>
      <c r="I535" t="s">
        <v>21</v>
      </c>
      <c r="J535" s="23" t="str" cm="1">
        <f t="array" ref="J535">_xlfn.IFS(LEFT($I535,5) = "Later", TRIM(RIGHT($I535, 7)),LEFT($I535,5) = "Befor", TRIM(RIGHT($I535, 7)), TRUE, TRIM(LEFT($I535,7)))</f>
        <v>5.00pm</v>
      </c>
      <c r="K535" s="21">
        <f t="shared" si="73"/>
        <v>17</v>
      </c>
      <c r="L535" s="21">
        <f t="shared" si="75"/>
        <v>8.6999999999999993</v>
      </c>
      <c r="M535" s="21">
        <f t="shared" si="78"/>
        <v>17.399999999999999</v>
      </c>
      <c r="N535" t="s">
        <v>22</v>
      </c>
      <c r="O535" s="13">
        <v>3.5</v>
      </c>
      <c r="P535" s="15">
        <v>5.6315</v>
      </c>
      <c r="Q535" s="17">
        <f t="shared" si="79"/>
        <v>5.6327040000000004</v>
      </c>
      <c r="R535" s="17">
        <f t="shared" si="80"/>
        <v>11.265408000000001</v>
      </c>
      <c r="S535" t="s">
        <v>52</v>
      </c>
      <c r="T535" t="s">
        <v>42</v>
      </c>
      <c r="U535" t="s">
        <v>25</v>
      </c>
      <c r="V535" t="s">
        <v>17</v>
      </c>
    </row>
    <row r="536" spans="1:22" hidden="1">
      <c r="A536" t="s">
        <v>7</v>
      </c>
      <c r="B536" s="19">
        <f t="shared" si="74"/>
        <v>1</v>
      </c>
      <c r="C536" s="19">
        <f t="shared" si="76"/>
        <v>44</v>
      </c>
      <c r="D536" t="s">
        <v>9</v>
      </c>
      <c r="E536" t="s">
        <v>48</v>
      </c>
      <c r="F536" t="s">
        <v>20</v>
      </c>
      <c r="G536" s="21" t="str">
        <f t="shared" si="77"/>
        <v>10.00am</v>
      </c>
      <c r="H536" s="21" t="str">
        <f t="shared" si="72"/>
        <v>10.00</v>
      </c>
      <c r="I536" t="s">
        <v>21</v>
      </c>
      <c r="J536" s="23" t="str" cm="1">
        <f t="array" ref="J536">_xlfn.IFS(LEFT($I536,5) = "Later", TRIM(RIGHT($I536, 7)),LEFT($I536,5) = "Befor", TRIM(RIGHT($I536, 7)), TRUE, TRIM(LEFT($I536,7)))</f>
        <v>5.00pm</v>
      </c>
      <c r="K536" s="21">
        <f t="shared" si="73"/>
        <v>17</v>
      </c>
      <c r="L536" s="21">
        <f t="shared" si="75"/>
        <v>7</v>
      </c>
      <c r="M536" s="21">
        <f t="shared" si="78"/>
        <v>7</v>
      </c>
      <c r="N536" t="s">
        <v>13</v>
      </c>
      <c r="O536" s="13">
        <v>7</v>
      </c>
      <c r="P536" s="15">
        <v>11.263</v>
      </c>
      <c r="Q536" s="17">
        <f t="shared" si="79"/>
        <v>11.265408000000001</v>
      </c>
      <c r="R536" s="17">
        <f t="shared" si="80"/>
        <v>22.530816000000002</v>
      </c>
      <c r="S536" t="s">
        <v>52</v>
      </c>
      <c r="T536" t="s">
        <v>15</v>
      </c>
      <c r="U536" t="s">
        <v>25</v>
      </c>
      <c r="V536" t="s">
        <v>17</v>
      </c>
    </row>
    <row r="537" spans="1:22" hidden="1">
      <c r="A537" t="s">
        <v>7</v>
      </c>
      <c r="B537" s="19">
        <f t="shared" si="74"/>
        <v>1</v>
      </c>
      <c r="C537" s="19">
        <f t="shared" si="76"/>
        <v>44</v>
      </c>
      <c r="D537" t="s">
        <v>9</v>
      </c>
      <c r="E537" t="s">
        <v>8</v>
      </c>
      <c r="F537" t="s">
        <v>47</v>
      </c>
      <c r="G537" s="21" t="str">
        <f t="shared" si="77"/>
        <v>10.00am</v>
      </c>
      <c r="H537" s="21" t="str">
        <f t="shared" si="72"/>
        <v>10.00</v>
      </c>
      <c r="I537" t="s">
        <v>12</v>
      </c>
      <c r="J537" s="23" t="str" cm="1">
        <f t="array" ref="J537">_xlfn.IFS(LEFT($I537,5) = "Later", TRIM(RIGHT($I537, 7)),LEFT($I537,5) = "Befor", TRIM(RIGHT($I537, 7)), TRUE, TRIM(LEFT($I537,7)))</f>
        <v>4.30pm</v>
      </c>
      <c r="K537" s="21">
        <f t="shared" si="73"/>
        <v>16.3</v>
      </c>
      <c r="L537" s="21">
        <f t="shared" si="75"/>
        <v>6.3000000000000007</v>
      </c>
      <c r="M537" s="21">
        <f t="shared" si="78"/>
        <v>6.3000000000000007</v>
      </c>
      <c r="N537" t="s">
        <v>36</v>
      </c>
      <c r="O537" s="13">
        <v>5</v>
      </c>
      <c r="P537" s="15">
        <v>8.0449999999999999</v>
      </c>
      <c r="Q537" s="17">
        <f t="shared" si="79"/>
        <v>8.0467200000000005</v>
      </c>
      <c r="R537" s="17">
        <f t="shared" si="80"/>
        <v>16.093440000000001</v>
      </c>
      <c r="S537" t="s">
        <v>30</v>
      </c>
      <c r="T537" t="s">
        <v>15</v>
      </c>
      <c r="U537" t="s">
        <v>25</v>
      </c>
      <c r="V537" t="s">
        <v>17</v>
      </c>
    </row>
    <row r="538" spans="1:22" hidden="1">
      <c r="A538" t="s">
        <v>58</v>
      </c>
      <c r="B538" s="19">
        <f t="shared" si="74"/>
        <v>0</v>
      </c>
      <c r="C538" s="19">
        <f t="shared" si="76"/>
        <v>0</v>
      </c>
      <c r="D538" t="s">
        <v>9</v>
      </c>
      <c r="E538" t="s">
        <v>70</v>
      </c>
      <c r="F538" t="s">
        <v>11</v>
      </c>
      <c r="G538" s="21" t="str">
        <f t="shared" si="77"/>
        <v>9.00am</v>
      </c>
      <c r="H538" s="21" t="str">
        <f t="shared" si="72"/>
        <v>9.00</v>
      </c>
      <c r="I538" t="s">
        <v>64</v>
      </c>
      <c r="J538" s="23" t="str" cm="1">
        <f t="array" ref="J538">_xlfn.IFS(LEFT($I538,5) = "Later", TRIM(RIGHT($I538, 7)),LEFT($I538,5) = "Befor", TRIM(RIGHT($I538, 7)), TRUE, TRIM(LEFT($I538,7)))</f>
        <v>3.30pm</v>
      </c>
      <c r="K538" s="21">
        <f t="shared" si="73"/>
        <v>15.3</v>
      </c>
      <c r="L538" s="21">
        <f t="shared" si="75"/>
        <v>6.3000000000000007</v>
      </c>
      <c r="M538" s="21">
        <f t="shared" si="78"/>
        <v>0</v>
      </c>
      <c r="N538" t="s">
        <v>44</v>
      </c>
      <c r="O538" s="13">
        <v>1.74</v>
      </c>
      <c r="P538" s="15">
        <v>2.7996599999999998</v>
      </c>
      <c r="Q538" s="17">
        <f t="shared" si="79"/>
        <v>2.8002585600000001</v>
      </c>
      <c r="R538" s="17">
        <f t="shared" si="80"/>
        <v>5.6005171200000001</v>
      </c>
      <c r="S538" t="s">
        <v>14</v>
      </c>
      <c r="T538" t="s">
        <v>15</v>
      </c>
      <c r="U538" t="s">
        <v>16</v>
      </c>
      <c r="V538" t="s">
        <v>17</v>
      </c>
    </row>
    <row r="539" spans="1:22" hidden="1">
      <c r="A539" t="s">
        <v>39</v>
      </c>
      <c r="B539" s="19">
        <f t="shared" si="74"/>
        <v>2</v>
      </c>
      <c r="C539" s="19">
        <f t="shared" si="76"/>
        <v>88</v>
      </c>
      <c r="D539" t="s">
        <v>9</v>
      </c>
      <c r="E539" t="s">
        <v>10</v>
      </c>
      <c r="F539" t="s">
        <v>11</v>
      </c>
      <c r="G539" s="21" t="str">
        <f t="shared" si="77"/>
        <v>9.00am</v>
      </c>
      <c r="H539" s="21" t="str">
        <f t="shared" si="72"/>
        <v>9.00</v>
      </c>
      <c r="I539" t="s">
        <v>21</v>
      </c>
      <c r="J539" s="23" t="str" cm="1">
        <f t="array" ref="J539">_xlfn.IFS(LEFT($I539,5) = "Later", TRIM(RIGHT($I539, 7)),LEFT($I539,5) = "Befor", TRIM(RIGHT($I539, 7)), TRUE, TRIM(LEFT($I539,7)))</f>
        <v>5.00pm</v>
      </c>
      <c r="K539" s="21">
        <f t="shared" si="73"/>
        <v>17</v>
      </c>
      <c r="L539" s="21">
        <f t="shared" si="75"/>
        <v>8</v>
      </c>
      <c r="M539" s="21">
        <f t="shared" si="78"/>
        <v>16</v>
      </c>
      <c r="N539" t="s">
        <v>44</v>
      </c>
      <c r="O539" s="13">
        <v>2</v>
      </c>
      <c r="P539" s="15">
        <v>3.218</v>
      </c>
      <c r="Q539" s="17">
        <f t="shared" si="79"/>
        <v>3.2186880000000002</v>
      </c>
      <c r="R539" s="17">
        <f t="shared" si="80"/>
        <v>6.4373760000000004</v>
      </c>
      <c r="S539" t="s">
        <v>30</v>
      </c>
      <c r="T539" t="s">
        <v>31</v>
      </c>
      <c r="U539" t="s">
        <v>25</v>
      </c>
      <c r="V539" t="s">
        <v>17</v>
      </c>
    </row>
    <row r="540" spans="1:22" hidden="1">
      <c r="A540" t="s">
        <v>39</v>
      </c>
      <c r="B540" s="19">
        <f t="shared" si="74"/>
        <v>2</v>
      </c>
      <c r="C540" s="19">
        <f t="shared" si="76"/>
        <v>88</v>
      </c>
      <c r="D540" t="s">
        <v>9</v>
      </c>
      <c r="E540" t="s">
        <v>40</v>
      </c>
      <c r="F540" t="s">
        <v>20</v>
      </c>
      <c r="G540" s="21" t="str">
        <f t="shared" si="77"/>
        <v>10.00am</v>
      </c>
      <c r="H540" s="21" t="str">
        <f t="shared" si="72"/>
        <v>10.00</v>
      </c>
      <c r="I540" t="s">
        <v>45</v>
      </c>
      <c r="J540" s="23" t="str" cm="1">
        <f t="array" ref="J540">_xlfn.IFS(LEFT($I540,5) = "Later", TRIM(RIGHT($I540, 7)),LEFT($I540,5) = "Befor", TRIM(RIGHT($I540, 7)), TRUE, TRIM(LEFT($I540,7)))</f>
        <v>6.00pm</v>
      </c>
      <c r="K540" s="21">
        <f t="shared" si="73"/>
        <v>18</v>
      </c>
      <c r="L540" s="21">
        <f t="shared" si="75"/>
        <v>8</v>
      </c>
      <c r="M540" s="21">
        <f t="shared" si="78"/>
        <v>16</v>
      </c>
      <c r="N540" t="s">
        <v>29</v>
      </c>
      <c r="O540" s="13">
        <v>20</v>
      </c>
      <c r="P540" s="15">
        <v>32.18</v>
      </c>
      <c r="Q540" s="17">
        <f t="shared" si="79"/>
        <v>32.186880000000002</v>
      </c>
      <c r="R540" s="17">
        <f t="shared" si="80"/>
        <v>64.373760000000004</v>
      </c>
      <c r="S540" t="s">
        <v>52</v>
      </c>
      <c r="T540" t="s">
        <v>38</v>
      </c>
      <c r="U540" t="s">
        <v>25</v>
      </c>
      <c r="V540" t="s">
        <v>17</v>
      </c>
    </row>
    <row r="541" spans="1:22" hidden="1">
      <c r="A541" t="s">
        <v>32</v>
      </c>
      <c r="B541" s="19">
        <f t="shared" si="74"/>
        <v>5</v>
      </c>
      <c r="C541" s="19">
        <f t="shared" si="76"/>
        <v>220</v>
      </c>
      <c r="D541" t="s">
        <v>51</v>
      </c>
      <c r="E541" t="s">
        <v>8</v>
      </c>
      <c r="F541" t="s">
        <v>27</v>
      </c>
      <c r="G541" s="21" t="str">
        <f t="shared" si="77"/>
        <v>8.00am</v>
      </c>
      <c r="H541" s="21" t="str">
        <f t="shared" si="72"/>
        <v>8.00</v>
      </c>
      <c r="I541" t="s">
        <v>28</v>
      </c>
      <c r="J541" s="23" t="str" cm="1">
        <f t="array" ref="J541">_xlfn.IFS(LEFT($I541,5) = "Later", TRIM(RIGHT($I541, 7)),LEFT($I541,5) = "Befor", TRIM(RIGHT($I541, 7)), TRUE, TRIM(LEFT($I541,7)))</f>
        <v>3.30pm</v>
      </c>
      <c r="K541" s="21">
        <f t="shared" si="73"/>
        <v>15.3</v>
      </c>
      <c r="L541" s="21">
        <f t="shared" si="75"/>
        <v>7.3000000000000007</v>
      </c>
      <c r="M541" s="21">
        <f t="shared" si="78"/>
        <v>36.5</v>
      </c>
      <c r="N541" t="s">
        <v>22</v>
      </c>
      <c r="O541" s="13">
        <v>17</v>
      </c>
      <c r="P541" s="15">
        <v>27.353000000000002</v>
      </c>
      <c r="Q541" s="17">
        <f t="shared" si="79"/>
        <v>27.358848000000002</v>
      </c>
      <c r="R541" s="17">
        <f t="shared" si="80"/>
        <v>54.717696000000004</v>
      </c>
      <c r="S541" t="s">
        <v>30</v>
      </c>
      <c r="T541" t="s">
        <v>15</v>
      </c>
      <c r="U541" t="s">
        <v>25</v>
      </c>
      <c r="V541" t="s">
        <v>17</v>
      </c>
    </row>
    <row r="542" spans="1:22" hidden="1">
      <c r="A542" t="s">
        <v>26</v>
      </c>
      <c r="B542" s="19">
        <f t="shared" si="74"/>
        <v>3</v>
      </c>
      <c r="C542" s="19">
        <f t="shared" si="76"/>
        <v>132</v>
      </c>
      <c r="D542" t="s">
        <v>51</v>
      </c>
      <c r="E542" t="s">
        <v>8</v>
      </c>
      <c r="F542" t="s">
        <v>11</v>
      </c>
      <c r="G542" s="21" t="str">
        <f t="shared" si="77"/>
        <v>9.00am</v>
      </c>
      <c r="H542" s="21" t="str">
        <f t="shared" si="72"/>
        <v>9.00</v>
      </c>
      <c r="I542" t="s">
        <v>21</v>
      </c>
      <c r="J542" s="23" t="str" cm="1">
        <f t="array" ref="J542">_xlfn.IFS(LEFT($I542,5) = "Later", TRIM(RIGHT($I542, 7)),LEFT($I542,5) = "Befor", TRIM(RIGHT($I542, 7)), TRUE, TRIM(LEFT($I542,7)))</f>
        <v>5.00pm</v>
      </c>
      <c r="K542" s="21">
        <f t="shared" si="73"/>
        <v>17</v>
      </c>
      <c r="L542" s="21">
        <f t="shared" si="75"/>
        <v>8</v>
      </c>
      <c r="M542" s="21">
        <f t="shared" si="78"/>
        <v>24</v>
      </c>
      <c r="N542" t="s">
        <v>13</v>
      </c>
      <c r="O542" s="13">
        <v>3.8</v>
      </c>
      <c r="P542" s="15">
        <v>6.1141999999999994</v>
      </c>
      <c r="Q542" s="17">
        <f t="shared" si="79"/>
        <v>6.1155071999999997</v>
      </c>
      <c r="R542" s="17">
        <f t="shared" si="80"/>
        <v>12.231014399999999</v>
      </c>
      <c r="S542" t="s">
        <v>49</v>
      </c>
      <c r="T542" t="s">
        <v>42</v>
      </c>
      <c r="U542" t="s">
        <v>25</v>
      </c>
      <c r="V542" t="s">
        <v>17</v>
      </c>
    </row>
    <row r="543" spans="1:22" hidden="1">
      <c r="A543" t="s">
        <v>32</v>
      </c>
      <c r="B543" s="19">
        <f t="shared" si="74"/>
        <v>5</v>
      </c>
      <c r="C543" s="19">
        <f t="shared" si="76"/>
        <v>220</v>
      </c>
      <c r="D543" t="s">
        <v>9</v>
      </c>
      <c r="E543" t="s">
        <v>8</v>
      </c>
      <c r="F543" t="s">
        <v>47</v>
      </c>
      <c r="G543" s="21" t="str">
        <f t="shared" si="77"/>
        <v>10.00am</v>
      </c>
      <c r="H543" s="21" t="str">
        <f t="shared" si="72"/>
        <v>10.00</v>
      </c>
      <c r="I543" t="s">
        <v>33</v>
      </c>
      <c r="J543" s="23" t="str" cm="1">
        <f t="array" ref="J543">_xlfn.IFS(LEFT($I543,5) = "Later", TRIM(RIGHT($I543, 7)),LEFT($I543,5) = "Befor", TRIM(RIGHT($I543, 7)), TRUE, TRIM(LEFT($I543,7)))</f>
        <v>7.00pm</v>
      </c>
      <c r="K543" s="21">
        <f t="shared" si="73"/>
        <v>19</v>
      </c>
      <c r="L543" s="21">
        <f t="shared" si="75"/>
        <v>9</v>
      </c>
      <c r="M543" s="21">
        <f t="shared" si="78"/>
        <v>45</v>
      </c>
      <c r="N543" t="s">
        <v>22</v>
      </c>
      <c r="O543" s="13">
        <v>2</v>
      </c>
      <c r="P543" s="15">
        <v>3.218</v>
      </c>
      <c r="Q543" s="17">
        <f t="shared" si="79"/>
        <v>3.2186880000000002</v>
      </c>
      <c r="R543" s="17">
        <f t="shared" si="80"/>
        <v>6.4373760000000004</v>
      </c>
      <c r="S543" t="s">
        <v>49</v>
      </c>
      <c r="T543" t="s">
        <v>42</v>
      </c>
      <c r="U543" t="s">
        <v>16</v>
      </c>
      <c r="V543" t="s">
        <v>17</v>
      </c>
    </row>
    <row r="544" spans="1:22" hidden="1">
      <c r="A544" t="s">
        <v>18</v>
      </c>
      <c r="B544" s="19">
        <f t="shared" si="74"/>
        <v>4</v>
      </c>
      <c r="C544" s="19">
        <f t="shared" si="76"/>
        <v>176</v>
      </c>
      <c r="D544" t="s">
        <v>9</v>
      </c>
      <c r="E544" t="s">
        <v>77</v>
      </c>
      <c r="F544" t="s">
        <v>27</v>
      </c>
      <c r="G544" s="21" t="str">
        <f t="shared" si="77"/>
        <v>8.00am</v>
      </c>
      <c r="H544" s="21" t="str">
        <f t="shared" si="72"/>
        <v>8.00</v>
      </c>
      <c r="I544" t="s">
        <v>64</v>
      </c>
      <c r="J544" s="23" t="str" cm="1">
        <f t="array" ref="J544">_xlfn.IFS(LEFT($I544,5) = "Later", TRIM(RIGHT($I544, 7)),LEFT($I544,5) = "Befor", TRIM(RIGHT($I544, 7)), TRUE, TRIM(LEFT($I544,7)))</f>
        <v>3.30pm</v>
      </c>
      <c r="K544" s="21">
        <f t="shared" si="73"/>
        <v>15.3</v>
      </c>
      <c r="L544" s="21">
        <f t="shared" si="75"/>
        <v>7.3000000000000007</v>
      </c>
      <c r="M544" s="21">
        <f t="shared" si="78"/>
        <v>29.200000000000003</v>
      </c>
      <c r="N544" t="s">
        <v>44</v>
      </c>
      <c r="O544" s="13">
        <v>2</v>
      </c>
      <c r="P544" s="15">
        <v>3.218</v>
      </c>
      <c r="Q544" s="17">
        <f t="shared" si="79"/>
        <v>3.2186880000000002</v>
      </c>
      <c r="R544" s="17">
        <f t="shared" si="80"/>
        <v>6.4373760000000004</v>
      </c>
      <c r="S544" t="s">
        <v>54</v>
      </c>
      <c r="T544" t="s">
        <v>38</v>
      </c>
      <c r="U544" t="s">
        <v>25</v>
      </c>
      <c r="V544" t="s">
        <v>17</v>
      </c>
    </row>
    <row r="545" spans="1:22" hidden="1">
      <c r="A545" t="s">
        <v>32</v>
      </c>
      <c r="B545" s="19">
        <f t="shared" si="74"/>
        <v>5</v>
      </c>
      <c r="C545" s="19">
        <f t="shared" si="76"/>
        <v>220</v>
      </c>
      <c r="D545" t="s">
        <v>9</v>
      </c>
      <c r="E545" t="s">
        <v>92</v>
      </c>
      <c r="F545" t="s">
        <v>11</v>
      </c>
      <c r="G545" s="21" t="str">
        <f t="shared" si="77"/>
        <v>9.00am</v>
      </c>
      <c r="H545" s="21" t="str">
        <f t="shared" si="72"/>
        <v>9.00</v>
      </c>
      <c r="I545" t="s">
        <v>12</v>
      </c>
      <c r="J545" s="23" t="str" cm="1">
        <f t="array" ref="J545">_xlfn.IFS(LEFT($I545,5) = "Later", TRIM(RIGHT($I545, 7)),LEFT($I545,5) = "Befor", TRIM(RIGHT($I545, 7)), TRUE, TRIM(LEFT($I545,7)))</f>
        <v>4.30pm</v>
      </c>
      <c r="K545" s="21">
        <f t="shared" si="73"/>
        <v>16.3</v>
      </c>
      <c r="L545" s="21">
        <f t="shared" si="75"/>
        <v>7.3000000000000007</v>
      </c>
      <c r="M545" s="21">
        <f t="shared" si="78"/>
        <v>36.5</v>
      </c>
      <c r="N545" t="s">
        <v>22</v>
      </c>
      <c r="O545" s="13">
        <v>5</v>
      </c>
      <c r="P545" s="15">
        <v>8.0449999999999999</v>
      </c>
      <c r="Q545" s="17">
        <f t="shared" si="79"/>
        <v>8.0467200000000005</v>
      </c>
      <c r="R545" s="17">
        <f t="shared" si="80"/>
        <v>16.093440000000001</v>
      </c>
      <c r="S545" t="s">
        <v>54</v>
      </c>
      <c r="T545" t="s">
        <v>15</v>
      </c>
      <c r="U545" t="s">
        <v>25</v>
      </c>
      <c r="V545" t="s">
        <v>43</v>
      </c>
    </row>
    <row r="546" spans="1:22" hidden="1">
      <c r="A546" t="s">
        <v>32</v>
      </c>
      <c r="B546" s="19">
        <f t="shared" si="74"/>
        <v>5</v>
      </c>
      <c r="C546" s="19">
        <f t="shared" si="76"/>
        <v>220</v>
      </c>
      <c r="D546" t="s">
        <v>9</v>
      </c>
      <c r="E546" t="s">
        <v>10</v>
      </c>
      <c r="F546" t="s">
        <v>20</v>
      </c>
      <c r="G546" s="21" t="str">
        <f t="shared" si="77"/>
        <v>10.00am</v>
      </c>
      <c r="H546" s="21" t="str">
        <f t="shared" si="72"/>
        <v>10.00</v>
      </c>
      <c r="I546" t="s">
        <v>64</v>
      </c>
      <c r="J546" s="23" t="str" cm="1">
        <f t="array" ref="J546">_xlfn.IFS(LEFT($I546,5) = "Later", TRIM(RIGHT($I546, 7)),LEFT($I546,5) = "Befor", TRIM(RIGHT($I546, 7)), TRUE, TRIM(LEFT($I546,7)))</f>
        <v>3.30pm</v>
      </c>
      <c r="K546" s="21">
        <f t="shared" si="73"/>
        <v>15.3</v>
      </c>
      <c r="L546" s="21">
        <f t="shared" si="75"/>
        <v>5.3000000000000007</v>
      </c>
      <c r="M546" s="21">
        <f t="shared" si="78"/>
        <v>26.500000000000004</v>
      </c>
      <c r="N546" t="s">
        <v>22</v>
      </c>
      <c r="O546" s="13">
        <v>10</v>
      </c>
      <c r="P546" s="15">
        <v>16.09</v>
      </c>
      <c r="Q546" s="17">
        <f t="shared" si="79"/>
        <v>16.093440000000001</v>
      </c>
      <c r="R546" s="17">
        <f t="shared" si="80"/>
        <v>32.186880000000002</v>
      </c>
      <c r="S546" t="s">
        <v>30</v>
      </c>
      <c r="T546" t="s">
        <v>42</v>
      </c>
      <c r="U546" t="s">
        <v>16</v>
      </c>
      <c r="V546" t="s">
        <v>17</v>
      </c>
    </row>
    <row r="547" spans="1:22" hidden="1">
      <c r="A547" t="s">
        <v>26</v>
      </c>
      <c r="B547" s="19">
        <f t="shared" si="74"/>
        <v>3</v>
      </c>
      <c r="C547" s="19">
        <f t="shared" si="76"/>
        <v>132</v>
      </c>
      <c r="D547" t="s">
        <v>9</v>
      </c>
      <c r="E547" t="s">
        <v>56</v>
      </c>
      <c r="F547" t="s">
        <v>41</v>
      </c>
      <c r="G547" s="21" t="str">
        <f t="shared" si="77"/>
        <v>8.30am</v>
      </c>
      <c r="H547" s="21" t="str">
        <f t="shared" si="72"/>
        <v>8.30</v>
      </c>
      <c r="I547" t="s">
        <v>45</v>
      </c>
      <c r="J547" s="23" t="str" cm="1">
        <f t="array" ref="J547">_xlfn.IFS(LEFT($I547,5) = "Later", TRIM(RIGHT($I547, 7)),LEFT($I547,5) = "Befor", TRIM(RIGHT($I547, 7)), TRUE, TRIM(LEFT($I547,7)))</f>
        <v>6.00pm</v>
      </c>
      <c r="K547" s="21">
        <f t="shared" si="73"/>
        <v>18</v>
      </c>
      <c r="L547" s="21">
        <f t="shared" si="75"/>
        <v>9.6999999999999993</v>
      </c>
      <c r="M547" s="21">
        <f t="shared" si="78"/>
        <v>29.099999999999998</v>
      </c>
      <c r="N547" t="s">
        <v>22</v>
      </c>
      <c r="O547" s="13">
        <v>11</v>
      </c>
      <c r="P547" s="15">
        <v>17.698999999999998</v>
      </c>
      <c r="Q547" s="17">
        <f t="shared" si="79"/>
        <v>17.702784000000001</v>
      </c>
      <c r="R547" s="17">
        <f t="shared" si="80"/>
        <v>35.405568000000002</v>
      </c>
      <c r="S547" t="s">
        <v>30</v>
      </c>
      <c r="T547" t="s">
        <v>15</v>
      </c>
      <c r="U547" t="s">
        <v>25</v>
      </c>
      <c r="V547" t="s">
        <v>17</v>
      </c>
    </row>
    <row r="548" spans="1:22" hidden="1">
      <c r="A548" t="s">
        <v>18</v>
      </c>
      <c r="B548" s="19">
        <f t="shared" si="74"/>
        <v>4</v>
      </c>
      <c r="C548" s="19">
        <f t="shared" si="76"/>
        <v>176</v>
      </c>
      <c r="D548" t="s">
        <v>51</v>
      </c>
      <c r="E548" t="s">
        <v>8</v>
      </c>
      <c r="F548" t="s">
        <v>11</v>
      </c>
      <c r="G548" s="21" t="str">
        <f t="shared" si="77"/>
        <v>9.00am</v>
      </c>
      <c r="H548" s="21" t="str">
        <f t="shared" si="72"/>
        <v>9.00</v>
      </c>
      <c r="I548" t="s">
        <v>35</v>
      </c>
      <c r="J548" s="23" t="str" cm="1">
        <f t="array" ref="J548">_xlfn.IFS(LEFT($I548,5) = "Later", TRIM(RIGHT($I548, 7)),LEFT($I548,5) = "Befor", TRIM(RIGHT($I548, 7)), TRUE, TRIM(LEFT($I548,7)))</f>
        <v>5.30pm</v>
      </c>
      <c r="K548" s="21">
        <f t="shared" si="73"/>
        <v>17.3</v>
      </c>
      <c r="L548" s="21">
        <f t="shared" si="75"/>
        <v>8.3000000000000007</v>
      </c>
      <c r="M548" s="21">
        <f t="shared" si="78"/>
        <v>33.200000000000003</v>
      </c>
      <c r="N548" t="s">
        <v>22</v>
      </c>
      <c r="O548" s="13">
        <v>13</v>
      </c>
      <c r="P548" s="15">
        <v>20.917000000000002</v>
      </c>
      <c r="Q548" s="17">
        <f t="shared" si="79"/>
        <v>20.921472000000001</v>
      </c>
      <c r="R548" s="17">
        <f t="shared" si="80"/>
        <v>41.842944000000003</v>
      </c>
      <c r="S548" t="s">
        <v>30</v>
      </c>
      <c r="T548" t="s">
        <v>42</v>
      </c>
      <c r="U548" t="s">
        <v>16</v>
      </c>
      <c r="V548" t="s">
        <v>43</v>
      </c>
    </row>
    <row r="549" spans="1:22" hidden="1">
      <c r="A549" t="s">
        <v>26</v>
      </c>
      <c r="B549" s="19">
        <f t="shared" si="74"/>
        <v>3</v>
      </c>
      <c r="C549" s="19">
        <f t="shared" si="76"/>
        <v>132</v>
      </c>
      <c r="D549" t="s">
        <v>9</v>
      </c>
      <c r="E549" t="s">
        <v>95</v>
      </c>
      <c r="F549" t="s">
        <v>41</v>
      </c>
      <c r="G549" s="21" t="str">
        <f t="shared" si="77"/>
        <v>8.30am</v>
      </c>
      <c r="H549" s="21" t="str">
        <f t="shared" si="72"/>
        <v>8.30</v>
      </c>
      <c r="I549" t="s">
        <v>12</v>
      </c>
      <c r="J549" s="23" t="str" cm="1">
        <f t="array" ref="J549">_xlfn.IFS(LEFT($I549,5) = "Later", TRIM(RIGHT($I549, 7)),LEFT($I549,5) = "Befor", TRIM(RIGHT($I549, 7)), TRUE, TRIM(LEFT($I549,7)))</f>
        <v>4.30pm</v>
      </c>
      <c r="K549" s="21">
        <f t="shared" si="73"/>
        <v>16.3</v>
      </c>
      <c r="L549" s="21">
        <f t="shared" si="75"/>
        <v>8</v>
      </c>
      <c r="M549" s="21">
        <f t="shared" si="78"/>
        <v>24</v>
      </c>
      <c r="N549" t="s">
        <v>29</v>
      </c>
      <c r="O549" s="13">
        <v>30</v>
      </c>
      <c r="P549" s="15">
        <v>48.269999999999996</v>
      </c>
      <c r="Q549" s="17">
        <f t="shared" si="79"/>
        <v>48.280320000000003</v>
      </c>
      <c r="R549" s="17">
        <f t="shared" si="80"/>
        <v>96.560640000000006</v>
      </c>
      <c r="S549" t="s">
        <v>30</v>
      </c>
      <c r="T549" t="s">
        <v>38</v>
      </c>
      <c r="U549" t="s">
        <v>25</v>
      </c>
      <c r="V549" t="s">
        <v>17</v>
      </c>
    </row>
    <row r="550" spans="1:22" hidden="1">
      <c r="A550" t="s">
        <v>26</v>
      </c>
      <c r="B550" s="19">
        <f t="shared" si="74"/>
        <v>3</v>
      </c>
      <c r="C550" s="19">
        <f t="shared" si="76"/>
        <v>132</v>
      </c>
      <c r="D550" t="s">
        <v>9</v>
      </c>
      <c r="E550" t="s">
        <v>59</v>
      </c>
      <c r="F550" t="s">
        <v>11</v>
      </c>
      <c r="G550" s="21" t="str">
        <f t="shared" si="77"/>
        <v>9.00am</v>
      </c>
      <c r="H550" s="21" t="str">
        <f t="shared" si="72"/>
        <v>9.00</v>
      </c>
      <c r="I550" t="s">
        <v>21</v>
      </c>
      <c r="J550" s="23" t="str" cm="1">
        <f t="array" ref="J550">_xlfn.IFS(LEFT($I550,5) = "Later", TRIM(RIGHT($I550, 7)),LEFT($I550,5) = "Befor", TRIM(RIGHT($I550, 7)), TRUE, TRIM(LEFT($I550,7)))</f>
        <v>5.00pm</v>
      </c>
      <c r="K550" s="21">
        <f t="shared" si="73"/>
        <v>17</v>
      </c>
      <c r="L550" s="21">
        <f t="shared" si="75"/>
        <v>8</v>
      </c>
      <c r="M550" s="21">
        <f t="shared" si="78"/>
        <v>24</v>
      </c>
      <c r="N550" t="s">
        <v>22</v>
      </c>
      <c r="O550" s="13">
        <v>3</v>
      </c>
      <c r="P550" s="15">
        <v>4.827</v>
      </c>
      <c r="Q550" s="17">
        <f t="shared" si="79"/>
        <v>4.8280320000000003</v>
      </c>
      <c r="R550" s="17">
        <f t="shared" si="80"/>
        <v>9.6560640000000006</v>
      </c>
      <c r="S550" t="s">
        <v>49</v>
      </c>
      <c r="T550" t="s">
        <v>42</v>
      </c>
      <c r="U550" t="s">
        <v>25</v>
      </c>
      <c r="V550" t="s">
        <v>17</v>
      </c>
    </row>
    <row r="551" spans="1:22" hidden="1">
      <c r="A551" t="s">
        <v>26</v>
      </c>
      <c r="B551" s="19">
        <f t="shared" si="74"/>
        <v>3</v>
      </c>
      <c r="C551" s="19">
        <f t="shared" si="76"/>
        <v>132</v>
      </c>
      <c r="D551" t="s">
        <v>9</v>
      </c>
      <c r="E551" t="s">
        <v>10</v>
      </c>
      <c r="F551" t="s">
        <v>41</v>
      </c>
      <c r="G551" s="21" t="str">
        <f t="shared" si="77"/>
        <v>8.30am</v>
      </c>
      <c r="H551" s="21" t="str">
        <f t="shared" si="72"/>
        <v>8.30</v>
      </c>
      <c r="I551" t="s">
        <v>28</v>
      </c>
      <c r="J551" s="23" t="str" cm="1">
        <f t="array" ref="J551">_xlfn.IFS(LEFT($I551,5) = "Later", TRIM(RIGHT($I551, 7)),LEFT($I551,5) = "Befor", TRIM(RIGHT($I551, 7)), TRUE, TRIM(LEFT($I551,7)))</f>
        <v>3.30pm</v>
      </c>
      <c r="K551" s="21">
        <f t="shared" si="73"/>
        <v>15.3</v>
      </c>
      <c r="L551" s="21">
        <f t="shared" si="75"/>
        <v>7</v>
      </c>
      <c r="M551" s="21">
        <f t="shared" si="78"/>
        <v>21</v>
      </c>
      <c r="N551" t="s">
        <v>22</v>
      </c>
      <c r="O551" s="13">
        <v>18</v>
      </c>
      <c r="P551" s="15">
        <v>28.962</v>
      </c>
      <c r="Q551" s="17">
        <f t="shared" si="79"/>
        <v>28.968192000000002</v>
      </c>
      <c r="R551" s="17">
        <f t="shared" si="80"/>
        <v>57.936384000000004</v>
      </c>
      <c r="S551" t="s">
        <v>30</v>
      </c>
      <c r="T551" t="s">
        <v>15</v>
      </c>
      <c r="U551" t="s">
        <v>25</v>
      </c>
      <c r="V551" t="s">
        <v>17</v>
      </c>
    </row>
    <row r="552" spans="1:22" hidden="1">
      <c r="A552" t="s">
        <v>7</v>
      </c>
      <c r="B552" s="19">
        <f t="shared" si="74"/>
        <v>1</v>
      </c>
      <c r="C552" s="19">
        <f t="shared" si="76"/>
        <v>44</v>
      </c>
      <c r="D552" t="s">
        <v>9</v>
      </c>
      <c r="E552" t="s">
        <v>95</v>
      </c>
      <c r="F552" t="s">
        <v>20</v>
      </c>
      <c r="G552" s="21" t="str">
        <f t="shared" si="77"/>
        <v>10.00am</v>
      </c>
      <c r="H552" s="21" t="str">
        <f t="shared" si="72"/>
        <v>10.00</v>
      </c>
      <c r="I552" t="s">
        <v>21</v>
      </c>
      <c r="J552" s="23" t="str" cm="1">
        <f t="array" ref="J552">_xlfn.IFS(LEFT($I552,5) = "Later", TRIM(RIGHT($I552, 7)),LEFT($I552,5) = "Befor", TRIM(RIGHT($I552, 7)), TRUE, TRIM(LEFT($I552,7)))</f>
        <v>5.00pm</v>
      </c>
      <c r="K552" s="21">
        <f t="shared" si="73"/>
        <v>17</v>
      </c>
      <c r="L552" s="21">
        <f t="shared" si="75"/>
        <v>7</v>
      </c>
      <c r="M552" s="21">
        <f t="shared" si="78"/>
        <v>7</v>
      </c>
      <c r="N552" t="s">
        <v>13</v>
      </c>
      <c r="O552" s="13">
        <v>14</v>
      </c>
      <c r="P552" s="15">
        <v>22.526</v>
      </c>
      <c r="Q552" s="17">
        <f t="shared" si="79"/>
        <v>22.530816000000002</v>
      </c>
      <c r="R552" s="17">
        <f t="shared" si="80"/>
        <v>45.061632000000003</v>
      </c>
      <c r="S552" t="s">
        <v>52</v>
      </c>
      <c r="T552" t="s">
        <v>15</v>
      </c>
      <c r="U552" t="s">
        <v>16</v>
      </c>
      <c r="V552" t="s">
        <v>17</v>
      </c>
    </row>
    <row r="553" spans="1:22" hidden="1">
      <c r="A553" t="s">
        <v>26</v>
      </c>
      <c r="B553" s="19">
        <f t="shared" si="74"/>
        <v>3</v>
      </c>
      <c r="C553" s="19">
        <f t="shared" si="76"/>
        <v>132</v>
      </c>
      <c r="D553" t="s">
        <v>9</v>
      </c>
      <c r="E553" t="s">
        <v>71</v>
      </c>
      <c r="F553" t="s">
        <v>41</v>
      </c>
      <c r="G553" s="21" t="str">
        <f t="shared" si="77"/>
        <v>8.30am</v>
      </c>
      <c r="H553" s="21" t="str">
        <f t="shared" si="72"/>
        <v>8.30</v>
      </c>
      <c r="I553" t="s">
        <v>12</v>
      </c>
      <c r="J553" s="23" t="str" cm="1">
        <f t="array" ref="J553">_xlfn.IFS(LEFT($I553,5) = "Later", TRIM(RIGHT($I553, 7)),LEFT($I553,5) = "Befor", TRIM(RIGHT($I553, 7)), TRUE, TRIM(LEFT($I553,7)))</f>
        <v>4.30pm</v>
      </c>
      <c r="K553" s="21">
        <f t="shared" si="73"/>
        <v>16.3</v>
      </c>
      <c r="L553" s="21">
        <f t="shared" si="75"/>
        <v>8</v>
      </c>
      <c r="M553" s="21">
        <f t="shared" si="78"/>
        <v>24</v>
      </c>
      <c r="N553" t="s">
        <v>44</v>
      </c>
      <c r="O553" s="13" t="s">
        <v>99</v>
      </c>
      <c r="P553" s="15" t="s">
        <v>8</v>
      </c>
      <c r="Q553" s="17">
        <f t="shared" si="79"/>
        <v>0</v>
      </c>
      <c r="R553" s="17">
        <f t="shared" si="80"/>
        <v>0</v>
      </c>
      <c r="S553" t="s">
        <v>49</v>
      </c>
      <c r="T553" t="s">
        <v>38</v>
      </c>
      <c r="U553" t="s">
        <v>16</v>
      </c>
      <c r="V553" t="s">
        <v>17</v>
      </c>
    </row>
    <row r="554" spans="1:22" hidden="1">
      <c r="A554" t="s">
        <v>18</v>
      </c>
      <c r="B554" s="19">
        <f t="shared" si="74"/>
        <v>4</v>
      </c>
      <c r="C554" s="19">
        <f t="shared" si="76"/>
        <v>176</v>
      </c>
      <c r="D554" t="s">
        <v>9</v>
      </c>
      <c r="E554" t="s">
        <v>56</v>
      </c>
      <c r="F554" t="s">
        <v>11</v>
      </c>
      <c r="G554" s="21" t="str">
        <f t="shared" si="77"/>
        <v>9.00am</v>
      </c>
      <c r="H554" s="21" t="str">
        <f t="shared" si="72"/>
        <v>9.00</v>
      </c>
      <c r="I554" t="s">
        <v>35</v>
      </c>
      <c r="J554" s="23" t="str" cm="1">
        <f t="array" ref="J554">_xlfn.IFS(LEFT($I554,5) = "Later", TRIM(RIGHT($I554, 7)),LEFT($I554,5) = "Befor", TRIM(RIGHT($I554, 7)), TRUE, TRIM(LEFT($I554,7)))</f>
        <v>5.30pm</v>
      </c>
      <c r="K554" s="21">
        <f t="shared" si="73"/>
        <v>17.3</v>
      </c>
      <c r="L554" s="21">
        <f t="shared" si="75"/>
        <v>8.3000000000000007</v>
      </c>
      <c r="M554" s="21">
        <f t="shared" si="78"/>
        <v>33.200000000000003</v>
      </c>
      <c r="N554" t="s">
        <v>36</v>
      </c>
      <c r="O554" s="13">
        <v>2</v>
      </c>
      <c r="P554" s="15">
        <v>3.218</v>
      </c>
      <c r="Q554" s="17">
        <f t="shared" si="79"/>
        <v>3.2186880000000002</v>
      </c>
      <c r="R554" s="17">
        <f t="shared" si="80"/>
        <v>6.4373760000000004</v>
      </c>
      <c r="S554" t="s">
        <v>30</v>
      </c>
      <c r="T554" t="s">
        <v>38</v>
      </c>
      <c r="U554" t="s">
        <v>25</v>
      </c>
      <c r="V554" t="s">
        <v>43</v>
      </c>
    </row>
    <row r="555" spans="1:22" hidden="1">
      <c r="A555" t="s">
        <v>18</v>
      </c>
      <c r="B555" s="19">
        <f t="shared" si="74"/>
        <v>4</v>
      </c>
      <c r="C555" s="19">
        <f t="shared" si="76"/>
        <v>176</v>
      </c>
      <c r="D555" t="s">
        <v>9</v>
      </c>
      <c r="E555" t="s">
        <v>8</v>
      </c>
      <c r="F555" t="s">
        <v>20</v>
      </c>
      <c r="G555" s="21" t="str">
        <f t="shared" si="77"/>
        <v>10.00am</v>
      </c>
      <c r="H555" s="21" t="str">
        <f t="shared" si="72"/>
        <v>10.00</v>
      </c>
      <c r="I555" t="s">
        <v>21</v>
      </c>
      <c r="J555" s="23" t="str" cm="1">
        <f t="array" ref="J555">_xlfn.IFS(LEFT($I555,5) = "Later", TRIM(RIGHT($I555, 7)),LEFT($I555,5) = "Befor", TRIM(RIGHT($I555, 7)), TRUE, TRIM(LEFT($I555,7)))</f>
        <v>5.00pm</v>
      </c>
      <c r="K555" s="21">
        <f t="shared" si="73"/>
        <v>17</v>
      </c>
      <c r="L555" s="21">
        <f t="shared" si="75"/>
        <v>7</v>
      </c>
      <c r="M555" s="21">
        <f t="shared" si="78"/>
        <v>28</v>
      </c>
      <c r="N555" t="s">
        <v>22</v>
      </c>
      <c r="O555" s="13">
        <v>2.2000000000000002</v>
      </c>
      <c r="P555" s="15">
        <v>3.5398000000000001</v>
      </c>
      <c r="Q555" s="17">
        <f t="shared" si="79"/>
        <v>3.5405568000000005</v>
      </c>
      <c r="R555" s="17">
        <f t="shared" si="80"/>
        <v>7.081113600000001</v>
      </c>
      <c r="S555" t="s">
        <v>14</v>
      </c>
      <c r="T555" t="s">
        <v>42</v>
      </c>
      <c r="U555" t="s">
        <v>16</v>
      </c>
      <c r="V555" t="s">
        <v>43</v>
      </c>
    </row>
    <row r="556" spans="1:22" hidden="1">
      <c r="A556" t="s">
        <v>18</v>
      </c>
      <c r="B556" s="19">
        <f t="shared" si="74"/>
        <v>4</v>
      </c>
      <c r="C556" s="19">
        <f t="shared" si="76"/>
        <v>176</v>
      </c>
      <c r="D556" t="s">
        <v>9</v>
      </c>
      <c r="E556" t="s">
        <v>76</v>
      </c>
      <c r="F556" t="s">
        <v>41</v>
      </c>
      <c r="G556" s="21" t="str">
        <f t="shared" si="77"/>
        <v>8.30am</v>
      </c>
      <c r="H556" s="21" t="str">
        <f t="shared" si="72"/>
        <v>8.30</v>
      </c>
      <c r="I556" t="s">
        <v>12</v>
      </c>
      <c r="J556" s="23" t="str" cm="1">
        <f t="array" ref="J556">_xlfn.IFS(LEFT($I556,5) = "Later", TRIM(RIGHT($I556, 7)),LEFT($I556,5) = "Befor", TRIM(RIGHT($I556, 7)), TRUE, TRIM(LEFT($I556,7)))</f>
        <v>4.30pm</v>
      </c>
      <c r="K556" s="21">
        <f t="shared" si="73"/>
        <v>16.3</v>
      </c>
      <c r="L556" s="21">
        <f t="shared" si="75"/>
        <v>8</v>
      </c>
      <c r="M556" s="21">
        <f t="shared" si="78"/>
        <v>32</v>
      </c>
      <c r="N556" t="s">
        <v>22</v>
      </c>
      <c r="O556" s="13">
        <v>2</v>
      </c>
      <c r="P556" s="15">
        <v>3.218</v>
      </c>
      <c r="Q556" s="17">
        <f t="shared" si="79"/>
        <v>3.2186880000000002</v>
      </c>
      <c r="R556" s="17">
        <f t="shared" si="80"/>
        <v>6.4373760000000004</v>
      </c>
      <c r="S556" t="s">
        <v>23</v>
      </c>
      <c r="T556" t="s">
        <v>42</v>
      </c>
      <c r="U556" t="s">
        <v>16</v>
      </c>
      <c r="V556" t="s">
        <v>17</v>
      </c>
    </row>
    <row r="557" spans="1:22" hidden="1">
      <c r="A557" t="s">
        <v>39</v>
      </c>
      <c r="B557" s="19">
        <f t="shared" si="74"/>
        <v>2</v>
      </c>
      <c r="C557" s="19">
        <f t="shared" si="76"/>
        <v>88</v>
      </c>
      <c r="D557" t="s">
        <v>9</v>
      </c>
      <c r="E557" t="s">
        <v>10</v>
      </c>
      <c r="F557" t="s">
        <v>11</v>
      </c>
      <c r="G557" s="21" t="str">
        <f t="shared" si="77"/>
        <v>9.00am</v>
      </c>
      <c r="H557" s="21" t="str">
        <f t="shared" si="72"/>
        <v>9.00</v>
      </c>
      <c r="I557" t="s">
        <v>21</v>
      </c>
      <c r="J557" s="23" t="str" cm="1">
        <f t="array" ref="J557">_xlfn.IFS(LEFT($I557,5) = "Later", TRIM(RIGHT($I557, 7)),LEFT($I557,5) = "Befor", TRIM(RIGHT($I557, 7)), TRUE, TRIM(LEFT($I557,7)))</f>
        <v>5.00pm</v>
      </c>
      <c r="K557" s="21">
        <f t="shared" si="73"/>
        <v>17</v>
      </c>
      <c r="L557" s="21">
        <f t="shared" si="75"/>
        <v>8</v>
      </c>
      <c r="M557" s="21">
        <f t="shared" si="78"/>
        <v>16</v>
      </c>
      <c r="N557" t="s">
        <v>13</v>
      </c>
      <c r="O557" s="13">
        <v>3</v>
      </c>
      <c r="P557" s="15">
        <v>4.827</v>
      </c>
      <c r="Q557" s="17">
        <f t="shared" si="79"/>
        <v>4.8280320000000003</v>
      </c>
      <c r="R557" s="17">
        <f t="shared" si="80"/>
        <v>9.6560640000000006</v>
      </c>
      <c r="S557" t="s">
        <v>23</v>
      </c>
      <c r="T557" t="s">
        <v>42</v>
      </c>
      <c r="U557" t="s">
        <v>25</v>
      </c>
      <c r="V557" t="s">
        <v>17</v>
      </c>
    </row>
    <row r="558" spans="1:22" hidden="1">
      <c r="A558" t="s">
        <v>39</v>
      </c>
      <c r="B558" s="19">
        <f t="shared" si="74"/>
        <v>2</v>
      </c>
      <c r="C558" s="19">
        <f t="shared" si="76"/>
        <v>88</v>
      </c>
      <c r="D558" t="s">
        <v>9</v>
      </c>
      <c r="E558" t="s">
        <v>59</v>
      </c>
      <c r="F558" t="s">
        <v>11</v>
      </c>
      <c r="G558" s="21" t="str">
        <f t="shared" si="77"/>
        <v>9.00am</v>
      </c>
      <c r="H558" s="21" t="str">
        <f t="shared" si="72"/>
        <v>9.00</v>
      </c>
      <c r="I558" t="s">
        <v>21</v>
      </c>
      <c r="J558" s="23" t="str" cm="1">
        <f t="array" ref="J558">_xlfn.IFS(LEFT($I558,5) = "Later", TRIM(RIGHT($I558, 7)),LEFT($I558,5) = "Befor", TRIM(RIGHT($I558, 7)), TRUE, TRIM(LEFT($I558,7)))</f>
        <v>5.00pm</v>
      </c>
      <c r="K558" s="21">
        <f t="shared" si="73"/>
        <v>17</v>
      </c>
      <c r="L558" s="21">
        <f t="shared" si="75"/>
        <v>8</v>
      </c>
      <c r="M558" s="21">
        <f t="shared" si="78"/>
        <v>16</v>
      </c>
      <c r="N558" t="s">
        <v>22</v>
      </c>
      <c r="O558" s="13">
        <v>1.8</v>
      </c>
      <c r="P558" s="15">
        <v>2.8961999999999999</v>
      </c>
      <c r="Q558" s="17">
        <f t="shared" si="79"/>
        <v>2.8968192000000004</v>
      </c>
      <c r="R558" s="17">
        <f t="shared" si="80"/>
        <v>5.7936384000000007</v>
      </c>
      <c r="S558" t="s">
        <v>23</v>
      </c>
      <c r="T558" t="s">
        <v>42</v>
      </c>
      <c r="U558" t="s">
        <v>25</v>
      </c>
      <c r="V558" t="s">
        <v>17</v>
      </c>
    </row>
    <row r="559" spans="1:22" hidden="1">
      <c r="A559" t="s">
        <v>26</v>
      </c>
      <c r="B559" s="19">
        <f t="shared" si="74"/>
        <v>3</v>
      </c>
      <c r="C559" s="19">
        <f t="shared" si="76"/>
        <v>132</v>
      </c>
      <c r="D559" t="s">
        <v>51</v>
      </c>
      <c r="E559" t="s">
        <v>8</v>
      </c>
      <c r="F559" t="s">
        <v>11</v>
      </c>
      <c r="G559" s="21" t="str">
        <f t="shared" si="77"/>
        <v>9.00am</v>
      </c>
      <c r="H559" s="21" t="str">
        <f t="shared" ref="H559:H622" si="81">IFERROR((LEFT(G559, SEARCH("a", G559)-1)),0)</f>
        <v>9.00</v>
      </c>
      <c r="I559" t="s">
        <v>28</v>
      </c>
      <c r="J559" s="23" t="str" cm="1">
        <f t="array" ref="J559">_xlfn.IFS(LEFT($I559,5) = "Later", TRIM(RIGHT($I559, 7)),LEFT($I559,5) = "Befor", TRIM(RIGHT($I559, 7)), TRUE, TRIM(LEFT($I559,7)))</f>
        <v>3.30pm</v>
      </c>
      <c r="K559" s="21">
        <f t="shared" ref="K559:K622" si="82">IFERROR((LEFT(J559, SEARCH("p", J559)-1)+12),0)</f>
        <v>15.3</v>
      </c>
      <c r="L559" s="21">
        <f t="shared" si="75"/>
        <v>6.3000000000000007</v>
      </c>
      <c r="M559" s="21">
        <f t="shared" si="78"/>
        <v>18.900000000000002</v>
      </c>
      <c r="N559" t="s">
        <v>44</v>
      </c>
      <c r="O559" s="13">
        <v>1.5</v>
      </c>
      <c r="P559" s="15">
        <v>2.4135</v>
      </c>
      <c r="Q559" s="17">
        <f t="shared" si="79"/>
        <v>2.4140160000000002</v>
      </c>
      <c r="R559" s="17">
        <f t="shared" si="80"/>
        <v>4.8280320000000003</v>
      </c>
      <c r="S559" t="s">
        <v>14</v>
      </c>
      <c r="T559" t="s">
        <v>42</v>
      </c>
      <c r="U559" t="s">
        <v>16</v>
      </c>
      <c r="V559" t="s">
        <v>17</v>
      </c>
    </row>
    <row r="560" spans="1:22" hidden="1">
      <c r="A560" t="s">
        <v>32</v>
      </c>
      <c r="B560" s="19">
        <f t="shared" si="74"/>
        <v>5</v>
      </c>
      <c r="C560" s="19">
        <f t="shared" si="76"/>
        <v>220</v>
      </c>
      <c r="D560" t="s">
        <v>9</v>
      </c>
      <c r="E560" t="s">
        <v>8</v>
      </c>
      <c r="F560" t="s">
        <v>41</v>
      </c>
      <c r="G560" s="21" t="str">
        <f t="shared" si="77"/>
        <v>8.30am</v>
      </c>
      <c r="H560" s="21" t="str">
        <f t="shared" si="81"/>
        <v>8.30</v>
      </c>
      <c r="I560" t="s">
        <v>35</v>
      </c>
      <c r="J560" s="23" t="str" cm="1">
        <f t="array" ref="J560">_xlfn.IFS(LEFT($I560,5) = "Later", TRIM(RIGHT($I560, 7)),LEFT($I560,5) = "Befor", TRIM(RIGHT($I560, 7)), TRUE, TRIM(LEFT($I560,7)))</f>
        <v>5.30pm</v>
      </c>
      <c r="K560" s="21">
        <f t="shared" si="82"/>
        <v>17.3</v>
      </c>
      <c r="L560" s="21">
        <f t="shared" si="75"/>
        <v>9</v>
      </c>
      <c r="M560" s="21">
        <f t="shared" si="78"/>
        <v>45</v>
      </c>
      <c r="N560" t="s">
        <v>36</v>
      </c>
      <c r="O560" s="13">
        <v>9</v>
      </c>
      <c r="P560" s="15">
        <v>14.481</v>
      </c>
      <c r="Q560" s="17">
        <f t="shared" si="79"/>
        <v>14.484096000000001</v>
      </c>
      <c r="R560" s="17">
        <f t="shared" si="80"/>
        <v>28.968192000000002</v>
      </c>
      <c r="S560" t="s">
        <v>37</v>
      </c>
      <c r="T560" t="s">
        <v>15</v>
      </c>
      <c r="U560" t="s">
        <v>25</v>
      </c>
      <c r="V560" t="s">
        <v>17</v>
      </c>
    </row>
    <row r="561" spans="1:22">
      <c r="A561" t="s">
        <v>58</v>
      </c>
      <c r="B561" s="19">
        <f t="shared" si="74"/>
        <v>0</v>
      </c>
      <c r="C561" s="19">
        <f t="shared" si="76"/>
        <v>0</v>
      </c>
      <c r="D561" t="s">
        <v>9</v>
      </c>
      <c r="E561" t="s">
        <v>67</v>
      </c>
      <c r="F561" t="s">
        <v>41</v>
      </c>
      <c r="G561" s="21" t="str">
        <f t="shared" si="77"/>
        <v>8.30am</v>
      </c>
      <c r="H561" s="21" t="str">
        <f t="shared" si="81"/>
        <v>8.30</v>
      </c>
      <c r="I561" t="s">
        <v>28</v>
      </c>
      <c r="J561" s="23" t="str" cm="1">
        <f t="array" ref="J561">_xlfn.IFS(LEFT($I561,5) = "Later", TRIM(RIGHT($I561, 7)),LEFT($I561,5) = "Befor", TRIM(RIGHT($I561, 7)), TRUE, TRIM(LEFT($I561,7)))</f>
        <v>3.30pm</v>
      </c>
      <c r="K561" s="21">
        <f t="shared" si="82"/>
        <v>15.3</v>
      </c>
      <c r="L561" s="21">
        <f t="shared" si="75"/>
        <v>7</v>
      </c>
      <c r="M561" s="21">
        <f t="shared" si="78"/>
        <v>0</v>
      </c>
      <c r="N561" t="s">
        <v>66</v>
      </c>
      <c r="O561" s="13">
        <v>81</v>
      </c>
      <c r="P561" s="15">
        <v>130.32900000000001</v>
      </c>
      <c r="Q561" s="17">
        <f t="shared" si="79"/>
        <v>130.356864</v>
      </c>
      <c r="R561" s="17">
        <f t="shared" si="80"/>
        <v>260.713728</v>
      </c>
      <c r="S561" t="s">
        <v>52</v>
      </c>
      <c r="T561" t="s">
        <v>42</v>
      </c>
      <c r="U561" t="s">
        <v>16</v>
      </c>
      <c r="V561" t="s">
        <v>43</v>
      </c>
    </row>
    <row r="562" spans="1:22" hidden="1">
      <c r="A562" t="s">
        <v>32</v>
      </c>
      <c r="B562" s="19">
        <f t="shared" si="74"/>
        <v>5</v>
      </c>
      <c r="C562" s="19">
        <f t="shared" si="76"/>
        <v>220</v>
      </c>
      <c r="D562" t="s">
        <v>9</v>
      </c>
      <c r="E562" t="s">
        <v>56</v>
      </c>
      <c r="F562" t="s">
        <v>20</v>
      </c>
      <c r="G562" s="21" t="str">
        <f t="shared" si="77"/>
        <v>10.00am</v>
      </c>
      <c r="H562" s="21" t="str">
        <f t="shared" si="81"/>
        <v>10.00</v>
      </c>
      <c r="I562" t="s">
        <v>12</v>
      </c>
      <c r="J562" s="23" t="str" cm="1">
        <f t="array" ref="J562">_xlfn.IFS(LEFT($I562,5) = "Later", TRIM(RIGHT($I562, 7)),LEFT($I562,5) = "Befor", TRIM(RIGHT($I562, 7)), TRUE, TRIM(LEFT($I562,7)))</f>
        <v>4.30pm</v>
      </c>
      <c r="K562" s="21">
        <f t="shared" si="82"/>
        <v>16.3</v>
      </c>
      <c r="L562" s="21">
        <f t="shared" si="75"/>
        <v>6.3000000000000007</v>
      </c>
      <c r="M562" s="21">
        <f t="shared" si="78"/>
        <v>31.500000000000004</v>
      </c>
      <c r="N562" t="s">
        <v>44</v>
      </c>
      <c r="O562" s="13">
        <v>1.1000000000000001</v>
      </c>
      <c r="P562" s="15">
        <v>1.7699</v>
      </c>
      <c r="Q562" s="17">
        <f t="shared" si="79"/>
        <v>1.7702784000000003</v>
      </c>
      <c r="R562" s="17">
        <f t="shared" si="80"/>
        <v>3.5405568000000005</v>
      </c>
      <c r="S562" t="s">
        <v>23</v>
      </c>
      <c r="T562" t="s">
        <v>31</v>
      </c>
      <c r="U562" t="s">
        <v>25</v>
      </c>
      <c r="V562" t="s">
        <v>43</v>
      </c>
    </row>
    <row r="563" spans="1:22" hidden="1">
      <c r="A563" t="s">
        <v>18</v>
      </c>
      <c r="B563" s="19">
        <f t="shared" si="74"/>
        <v>4</v>
      </c>
      <c r="C563" s="19">
        <f t="shared" si="76"/>
        <v>176</v>
      </c>
      <c r="D563" t="s">
        <v>9</v>
      </c>
      <c r="E563" t="s">
        <v>56</v>
      </c>
      <c r="F563" t="s">
        <v>11</v>
      </c>
      <c r="G563" s="21" t="str">
        <f t="shared" si="77"/>
        <v>9.00am</v>
      </c>
      <c r="H563" s="21" t="str">
        <f t="shared" si="81"/>
        <v>9.00</v>
      </c>
      <c r="I563" t="s">
        <v>64</v>
      </c>
      <c r="J563" s="23" t="str" cm="1">
        <f t="array" ref="J563">_xlfn.IFS(LEFT($I563,5) = "Later", TRIM(RIGHT($I563, 7)),LEFT($I563,5) = "Befor", TRIM(RIGHT($I563, 7)), TRUE, TRIM(LEFT($I563,7)))</f>
        <v>3.30pm</v>
      </c>
      <c r="K563" s="21">
        <f t="shared" si="82"/>
        <v>15.3</v>
      </c>
      <c r="L563" s="21">
        <f t="shared" si="75"/>
        <v>6.3000000000000007</v>
      </c>
      <c r="M563" s="21">
        <f t="shared" si="78"/>
        <v>25.200000000000003</v>
      </c>
      <c r="N563" t="s">
        <v>36</v>
      </c>
      <c r="O563" s="13">
        <v>1.5</v>
      </c>
      <c r="P563" s="15">
        <v>2.4135</v>
      </c>
      <c r="Q563" s="17">
        <f t="shared" si="79"/>
        <v>2.4140160000000002</v>
      </c>
      <c r="R563" s="17">
        <f t="shared" si="80"/>
        <v>4.8280320000000003</v>
      </c>
      <c r="S563" t="s">
        <v>23</v>
      </c>
      <c r="T563" t="s">
        <v>15</v>
      </c>
      <c r="U563" t="s">
        <v>16</v>
      </c>
      <c r="V563" t="s">
        <v>43</v>
      </c>
    </row>
    <row r="564" spans="1:22" hidden="1">
      <c r="A564" t="s">
        <v>39</v>
      </c>
      <c r="B564" s="19">
        <f t="shared" si="74"/>
        <v>2</v>
      </c>
      <c r="C564" s="19">
        <f t="shared" si="76"/>
        <v>88</v>
      </c>
      <c r="D564" t="s">
        <v>9</v>
      </c>
      <c r="E564" t="s">
        <v>10</v>
      </c>
      <c r="F564" t="s">
        <v>27</v>
      </c>
      <c r="G564" s="21" t="str">
        <f t="shared" si="77"/>
        <v>8.00am</v>
      </c>
      <c r="H564" s="21" t="str">
        <f t="shared" si="81"/>
        <v>8.00</v>
      </c>
      <c r="I564" t="s">
        <v>28</v>
      </c>
      <c r="J564" s="23" t="str" cm="1">
        <f t="array" ref="J564">_xlfn.IFS(LEFT($I564,5) = "Later", TRIM(RIGHT($I564, 7)),LEFT($I564,5) = "Befor", TRIM(RIGHT($I564, 7)), TRUE, TRIM(LEFT($I564,7)))</f>
        <v>3.30pm</v>
      </c>
      <c r="K564" s="21">
        <f t="shared" si="82"/>
        <v>15.3</v>
      </c>
      <c r="L564" s="21">
        <f t="shared" si="75"/>
        <v>7.3000000000000007</v>
      </c>
      <c r="M564" s="21">
        <f t="shared" si="78"/>
        <v>14.600000000000001</v>
      </c>
      <c r="N564" t="s">
        <v>13</v>
      </c>
      <c r="O564" s="13">
        <v>2.1</v>
      </c>
      <c r="P564" s="15">
        <v>3.3789000000000002</v>
      </c>
      <c r="Q564" s="17">
        <f t="shared" si="79"/>
        <v>3.3796224000000006</v>
      </c>
      <c r="R564" s="17">
        <f t="shared" si="80"/>
        <v>6.7592448000000012</v>
      </c>
      <c r="S564" t="s">
        <v>23</v>
      </c>
      <c r="T564" t="s">
        <v>31</v>
      </c>
      <c r="U564" t="s">
        <v>25</v>
      </c>
      <c r="V564" t="s">
        <v>17</v>
      </c>
    </row>
    <row r="565" spans="1:22" hidden="1">
      <c r="A565" t="s">
        <v>39</v>
      </c>
      <c r="B565" s="19">
        <f t="shared" si="74"/>
        <v>2</v>
      </c>
      <c r="C565" s="19">
        <f t="shared" si="76"/>
        <v>88</v>
      </c>
      <c r="D565" t="s">
        <v>9</v>
      </c>
      <c r="E565" t="s">
        <v>50</v>
      </c>
      <c r="F565" t="s">
        <v>11</v>
      </c>
      <c r="G565" s="21" t="str">
        <f t="shared" si="77"/>
        <v>9.00am</v>
      </c>
      <c r="H565" s="21" t="str">
        <f t="shared" si="81"/>
        <v>9.00</v>
      </c>
      <c r="I565" t="s">
        <v>21</v>
      </c>
      <c r="J565" s="23" t="str" cm="1">
        <f t="array" ref="J565">_xlfn.IFS(LEFT($I565,5) = "Later", TRIM(RIGHT($I565, 7)),LEFT($I565,5) = "Befor", TRIM(RIGHT($I565, 7)), TRUE, TRIM(LEFT($I565,7)))</f>
        <v>5.00pm</v>
      </c>
      <c r="K565" s="21">
        <f t="shared" si="82"/>
        <v>17</v>
      </c>
      <c r="L565" s="21">
        <f t="shared" si="75"/>
        <v>8</v>
      </c>
      <c r="M565" s="21">
        <f t="shared" si="78"/>
        <v>16</v>
      </c>
      <c r="N565" t="s">
        <v>13</v>
      </c>
      <c r="O565" s="13">
        <v>5</v>
      </c>
      <c r="P565" s="15">
        <v>8.0449999999999999</v>
      </c>
      <c r="Q565" s="17">
        <f t="shared" si="79"/>
        <v>8.0467200000000005</v>
      </c>
      <c r="R565" s="17">
        <f t="shared" si="80"/>
        <v>16.093440000000001</v>
      </c>
      <c r="S565" t="s">
        <v>52</v>
      </c>
      <c r="T565" t="s">
        <v>53</v>
      </c>
      <c r="U565" t="s">
        <v>25</v>
      </c>
      <c r="V565" t="s">
        <v>17</v>
      </c>
    </row>
    <row r="566" spans="1:22">
      <c r="A566" t="s">
        <v>7</v>
      </c>
      <c r="B566" s="19">
        <f t="shared" si="74"/>
        <v>1</v>
      </c>
      <c r="C566" s="19">
        <f t="shared" si="76"/>
        <v>44</v>
      </c>
      <c r="D566" t="s">
        <v>9</v>
      </c>
      <c r="E566" t="s">
        <v>56</v>
      </c>
      <c r="F566" t="s">
        <v>11</v>
      </c>
      <c r="G566" s="21" t="str">
        <f t="shared" si="77"/>
        <v>9.00am</v>
      </c>
      <c r="H566" s="21" t="str">
        <f t="shared" si="81"/>
        <v>9.00</v>
      </c>
      <c r="I566" t="s">
        <v>12</v>
      </c>
      <c r="J566" s="23" t="str" cm="1">
        <f t="array" ref="J566">_xlfn.IFS(LEFT($I566,5) = "Later", TRIM(RIGHT($I566, 7)),LEFT($I566,5) = "Befor", TRIM(RIGHT($I566, 7)), TRUE, TRIM(LEFT($I566,7)))</f>
        <v>4.30pm</v>
      </c>
      <c r="K566" s="21">
        <f t="shared" si="82"/>
        <v>16.3</v>
      </c>
      <c r="L566" s="21">
        <f t="shared" si="75"/>
        <v>7.3000000000000007</v>
      </c>
      <c r="M566" s="21">
        <f t="shared" si="78"/>
        <v>7.3000000000000007</v>
      </c>
      <c r="N566" t="s">
        <v>66</v>
      </c>
      <c r="O566" s="13">
        <v>82</v>
      </c>
      <c r="P566" s="15">
        <v>131.93799999999999</v>
      </c>
      <c r="Q566" s="17">
        <f t="shared" si="79"/>
        <v>131.96620799999999</v>
      </c>
      <c r="R566" s="17">
        <f t="shared" si="80"/>
        <v>263.93241599999999</v>
      </c>
      <c r="S566" t="s">
        <v>30</v>
      </c>
      <c r="T566" t="s">
        <v>42</v>
      </c>
      <c r="U566" t="s">
        <v>16</v>
      </c>
      <c r="V566" t="s">
        <v>43</v>
      </c>
    </row>
    <row r="567" spans="1:22" hidden="1">
      <c r="A567" t="s">
        <v>39</v>
      </c>
      <c r="B567" s="19">
        <f t="shared" si="74"/>
        <v>2</v>
      </c>
      <c r="C567" s="19">
        <f t="shared" si="76"/>
        <v>88</v>
      </c>
      <c r="D567" t="s">
        <v>9</v>
      </c>
      <c r="E567" t="s">
        <v>48</v>
      </c>
      <c r="F567" t="s">
        <v>11</v>
      </c>
      <c r="G567" s="21" t="str">
        <f t="shared" si="77"/>
        <v>9.00am</v>
      </c>
      <c r="H567" s="21" t="str">
        <f t="shared" si="81"/>
        <v>9.00</v>
      </c>
      <c r="I567" t="s">
        <v>12</v>
      </c>
      <c r="J567" s="23" t="str" cm="1">
        <f t="array" ref="J567">_xlfn.IFS(LEFT($I567,5) = "Later", TRIM(RIGHT($I567, 7)),LEFT($I567,5) = "Befor", TRIM(RIGHT($I567, 7)), TRUE, TRIM(LEFT($I567,7)))</f>
        <v>4.30pm</v>
      </c>
      <c r="K567" s="21">
        <f t="shared" si="82"/>
        <v>16.3</v>
      </c>
      <c r="L567" s="21">
        <f t="shared" si="75"/>
        <v>7.3000000000000007</v>
      </c>
      <c r="M567" s="21">
        <f t="shared" si="78"/>
        <v>14.600000000000001</v>
      </c>
      <c r="N567" t="s">
        <v>22</v>
      </c>
      <c r="O567" s="13">
        <v>8</v>
      </c>
      <c r="P567" s="15">
        <v>12.872</v>
      </c>
      <c r="Q567" s="17">
        <f t="shared" si="79"/>
        <v>12.874752000000001</v>
      </c>
      <c r="R567" s="17">
        <f t="shared" si="80"/>
        <v>25.749504000000002</v>
      </c>
      <c r="S567" t="s">
        <v>30</v>
      </c>
      <c r="T567" t="s">
        <v>42</v>
      </c>
      <c r="U567" t="s">
        <v>25</v>
      </c>
      <c r="V567" t="s">
        <v>17</v>
      </c>
    </row>
    <row r="568" spans="1:22" hidden="1">
      <c r="A568" t="s">
        <v>32</v>
      </c>
      <c r="B568" s="19">
        <f t="shared" si="74"/>
        <v>5</v>
      </c>
      <c r="C568" s="19">
        <f t="shared" si="76"/>
        <v>220</v>
      </c>
      <c r="D568" t="s">
        <v>9</v>
      </c>
      <c r="E568" t="s">
        <v>70</v>
      </c>
      <c r="F568" t="s">
        <v>41</v>
      </c>
      <c r="G568" s="21" t="str">
        <f t="shared" si="77"/>
        <v>8.30am</v>
      </c>
      <c r="H568" s="21" t="str">
        <f t="shared" si="81"/>
        <v>8.30</v>
      </c>
      <c r="I568" t="s">
        <v>28</v>
      </c>
      <c r="J568" s="23" t="str" cm="1">
        <f t="array" ref="J568">_xlfn.IFS(LEFT($I568,5) = "Later", TRIM(RIGHT($I568, 7)),LEFT($I568,5) = "Befor", TRIM(RIGHT($I568, 7)), TRUE, TRIM(LEFT($I568,7)))</f>
        <v>3.30pm</v>
      </c>
      <c r="K568" s="21">
        <f t="shared" si="82"/>
        <v>15.3</v>
      </c>
      <c r="L568" s="21">
        <f t="shared" si="75"/>
        <v>7</v>
      </c>
      <c r="M568" s="21">
        <f t="shared" si="78"/>
        <v>35</v>
      </c>
      <c r="N568" t="s">
        <v>62</v>
      </c>
      <c r="O568" s="13">
        <v>1.4</v>
      </c>
      <c r="P568" s="15">
        <v>2.2525999999999997</v>
      </c>
      <c r="Q568" s="17">
        <f t="shared" si="79"/>
        <v>2.2530815999999998</v>
      </c>
      <c r="R568" s="17">
        <f t="shared" si="80"/>
        <v>4.5061631999999996</v>
      </c>
      <c r="S568" t="s">
        <v>14</v>
      </c>
      <c r="T568" t="s">
        <v>31</v>
      </c>
      <c r="U568" t="s">
        <v>25</v>
      </c>
      <c r="V568" t="s">
        <v>82</v>
      </c>
    </row>
    <row r="569" spans="1:22" hidden="1">
      <c r="A569" t="s">
        <v>32</v>
      </c>
      <c r="B569" s="19">
        <f t="shared" si="74"/>
        <v>5</v>
      </c>
      <c r="C569" s="19">
        <f t="shared" si="76"/>
        <v>220</v>
      </c>
      <c r="D569" t="s">
        <v>9</v>
      </c>
      <c r="E569" t="s">
        <v>46</v>
      </c>
      <c r="F569" t="s">
        <v>20</v>
      </c>
      <c r="G569" s="21" t="str">
        <f t="shared" si="77"/>
        <v>10.00am</v>
      </c>
      <c r="H569" s="21" t="str">
        <f t="shared" si="81"/>
        <v>10.00</v>
      </c>
      <c r="I569" t="s">
        <v>45</v>
      </c>
      <c r="J569" s="23" t="str" cm="1">
        <f t="array" ref="J569">_xlfn.IFS(LEFT($I569,5) = "Later", TRIM(RIGHT($I569, 7)),LEFT($I569,5) = "Befor", TRIM(RIGHT($I569, 7)), TRUE, TRIM(LEFT($I569,7)))</f>
        <v>6.00pm</v>
      </c>
      <c r="K569" s="21">
        <f t="shared" si="82"/>
        <v>18</v>
      </c>
      <c r="L569" s="21">
        <f t="shared" si="75"/>
        <v>8</v>
      </c>
      <c r="M569" s="21">
        <f t="shared" si="78"/>
        <v>40</v>
      </c>
      <c r="N569" t="s">
        <v>36</v>
      </c>
      <c r="O569" s="13">
        <v>2.5</v>
      </c>
      <c r="P569" s="15">
        <v>4.0225</v>
      </c>
      <c r="Q569" s="17">
        <f t="shared" si="79"/>
        <v>4.0233600000000003</v>
      </c>
      <c r="R569" s="17">
        <f t="shared" si="80"/>
        <v>8.0467200000000005</v>
      </c>
      <c r="S569" t="s">
        <v>14</v>
      </c>
      <c r="T569" t="s">
        <v>42</v>
      </c>
      <c r="U569" t="s">
        <v>25</v>
      </c>
      <c r="V569" t="s">
        <v>43</v>
      </c>
    </row>
    <row r="570" spans="1:22" hidden="1">
      <c r="A570" t="s">
        <v>7</v>
      </c>
      <c r="B570" s="19">
        <f t="shared" si="74"/>
        <v>1</v>
      </c>
      <c r="C570" s="19">
        <f t="shared" si="76"/>
        <v>44</v>
      </c>
      <c r="D570" t="s">
        <v>9</v>
      </c>
      <c r="E570" t="s">
        <v>10</v>
      </c>
      <c r="F570" t="s">
        <v>27</v>
      </c>
      <c r="G570" s="21" t="str">
        <f t="shared" si="77"/>
        <v>8.00am</v>
      </c>
      <c r="H570" s="21" t="str">
        <f t="shared" si="81"/>
        <v>8.00</v>
      </c>
      <c r="I570" t="s">
        <v>12</v>
      </c>
      <c r="J570" s="23" t="str" cm="1">
        <f t="array" ref="J570">_xlfn.IFS(LEFT($I570,5) = "Later", TRIM(RIGHT($I570, 7)),LEFT($I570,5) = "Befor", TRIM(RIGHT($I570, 7)), TRUE, TRIM(LEFT($I570,7)))</f>
        <v>4.30pm</v>
      </c>
      <c r="K570" s="21">
        <f t="shared" si="82"/>
        <v>16.3</v>
      </c>
      <c r="L570" s="21">
        <f t="shared" si="75"/>
        <v>8.3000000000000007</v>
      </c>
      <c r="M570" s="21">
        <f t="shared" si="78"/>
        <v>8.3000000000000007</v>
      </c>
      <c r="N570" t="s">
        <v>36</v>
      </c>
      <c r="O570" s="13">
        <v>5</v>
      </c>
      <c r="P570" s="15">
        <v>8.0449999999999999</v>
      </c>
      <c r="Q570" s="17">
        <f t="shared" si="79"/>
        <v>8.0467200000000005</v>
      </c>
      <c r="R570" s="17">
        <f t="shared" si="80"/>
        <v>16.093440000000001</v>
      </c>
      <c r="S570" t="s">
        <v>52</v>
      </c>
      <c r="T570" t="s">
        <v>38</v>
      </c>
      <c r="U570" t="s">
        <v>16</v>
      </c>
      <c r="V570" t="s">
        <v>17</v>
      </c>
    </row>
    <row r="571" spans="1:22">
      <c r="A571" t="s">
        <v>7</v>
      </c>
      <c r="B571" s="19">
        <f t="shared" si="74"/>
        <v>1</v>
      </c>
      <c r="C571" s="19">
        <f t="shared" si="76"/>
        <v>44</v>
      </c>
      <c r="D571" t="s">
        <v>9</v>
      </c>
      <c r="E571" t="s">
        <v>10</v>
      </c>
      <c r="F571" t="s">
        <v>41</v>
      </c>
      <c r="G571" s="21" t="str">
        <f t="shared" si="77"/>
        <v>8.30am</v>
      </c>
      <c r="H571" s="21" t="str">
        <f t="shared" si="81"/>
        <v>8.30</v>
      </c>
      <c r="I571" t="s">
        <v>12</v>
      </c>
      <c r="J571" s="23" t="str" cm="1">
        <f t="array" ref="J571">_xlfn.IFS(LEFT($I571,5) = "Later", TRIM(RIGHT($I571, 7)),LEFT($I571,5) = "Befor", TRIM(RIGHT($I571, 7)), TRUE, TRIM(LEFT($I571,7)))</f>
        <v>4.30pm</v>
      </c>
      <c r="K571" s="21">
        <f t="shared" si="82"/>
        <v>16.3</v>
      </c>
      <c r="L571" s="21">
        <f t="shared" si="75"/>
        <v>8</v>
      </c>
      <c r="M571" s="21">
        <f t="shared" si="78"/>
        <v>8</v>
      </c>
      <c r="N571" t="s">
        <v>66</v>
      </c>
      <c r="O571" s="13">
        <v>30</v>
      </c>
      <c r="P571" s="15">
        <v>48.269999999999996</v>
      </c>
      <c r="Q571" s="17">
        <f t="shared" si="79"/>
        <v>48.280320000000003</v>
      </c>
      <c r="R571" s="17">
        <f t="shared" si="80"/>
        <v>96.560640000000006</v>
      </c>
      <c r="S571" t="s">
        <v>52</v>
      </c>
      <c r="T571" t="s">
        <v>42</v>
      </c>
      <c r="U571" t="s">
        <v>25</v>
      </c>
      <c r="V571" t="s">
        <v>17</v>
      </c>
    </row>
    <row r="572" spans="1:22" hidden="1">
      <c r="A572" t="s">
        <v>26</v>
      </c>
      <c r="B572" s="19">
        <f t="shared" si="74"/>
        <v>3</v>
      </c>
      <c r="C572" s="19">
        <f t="shared" si="76"/>
        <v>132</v>
      </c>
      <c r="D572" t="s">
        <v>9</v>
      </c>
      <c r="E572" t="s">
        <v>56</v>
      </c>
      <c r="F572" t="s">
        <v>11</v>
      </c>
      <c r="G572" s="21" t="str">
        <f t="shared" si="77"/>
        <v>9.00am</v>
      </c>
      <c r="H572" s="21" t="str">
        <f t="shared" si="81"/>
        <v>9.00</v>
      </c>
      <c r="I572" t="s">
        <v>21</v>
      </c>
      <c r="J572" s="23" t="str" cm="1">
        <f t="array" ref="J572">_xlfn.IFS(LEFT($I572,5) = "Later", TRIM(RIGHT($I572, 7)),LEFT($I572,5) = "Befor", TRIM(RIGHT($I572, 7)), TRUE, TRIM(LEFT($I572,7)))</f>
        <v>5.00pm</v>
      </c>
      <c r="K572" s="21">
        <f t="shared" si="82"/>
        <v>17</v>
      </c>
      <c r="L572" s="21">
        <f t="shared" si="75"/>
        <v>8</v>
      </c>
      <c r="M572" s="21">
        <f t="shared" si="78"/>
        <v>24</v>
      </c>
      <c r="N572" t="s">
        <v>22</v>
      </c>
      <c r="O572" s="13">
        <v>8</v>
      </c>
      <c r="P572" s="15">
        <v>12.872</v>
      </c>
      <c r="Q572" s="17">
        <f t="shared" si="79"/>
        <v>12.874752000000001</v>
      </c>
      <c r="R572" s="17">
        <f t="shared" si="80"/>
        <v>25.749504000000002</v>
      </c>
      <c r="S572" t="s">
        <v>30</v>
      </c>
      <c r="T572" t="s">
        <v>24</v>
      </c>
      <c r="U572" t="s">
        <v>25</v>
      </c>
      <c r="V572" t="s">
        <v>17</v>
      </c>
    </row>
    <row r="573" spans="1:22">
      <c r="A573" t="s">
        <v>32</v>
      </c>
      <c r="B573" s="19">
        <f t="shared" si="74"/>
        <v>5</v>
      </c>
      <c r="C573" s="19">
        <f t="shared" si="76"/>
        <v>220</v>
      </c>
      <c r="D573" t="s">
        <v>9</v>
      </c>
      <c r="E573" t="s">
        <v>61</v>
      </c>
      <c r="F573" t="s">
        <v>41</v>
      </c>
      <c r="G573" s="21" t="str">
        <f t="shared" si="77"/>
        <v>8.30am</v>
      </c>
      <c r="H573" s="21" t="str">
        <f t="shared" si="81"/>
        <v>8.30</v>
      </c>
      <c r="I573" t="s">
        <v>45</v>
      </c>
      <c r="J573" s="23" t="str" cm="1">
        <f t="array" ref="J573">_xlfn.IFS(LEFT($I573,5) = "Later", TRIM(RIGHT($I573, 7)),LEFT($I573,5) = "Befor", TRIM(RIGHT($I573, 7)), TRUE, TRIM(LEFT($I573,7)))</f>
        <v>6.00pm</v>
      </c>
      <c r="K573" s="21">
        <f t="shared" si="82"/>
        <v>18</v>
      </c>
      <c r="L573" s="21">
        <f t="shared" si="75"/>
        <v>9.6999999999999993</v>
      </c>
      <c r="M573" s="21">
        <f t="shared" si="78"/>
        <v>48.5</v>
      </c>
      <c r="N573" t="s">
        <v>66</v>
      </c>
      <c r="O573" s="13">
        <v>30</v>
      </c>
      <c r="P573" s="15">
        <v>48.269999999999996</v>
      </c>
      <c r="Q573" s="17">
        <f t="shared" si="79"/>
        <v>48.280320000000003</v>
      </c>
      <c r="R573" s="17">
        <f t="shared" si="80"/>
        <v>96.560640000000006</v>
      </c>
      <c r="S573" t="s">
        <v>52</v>
      </c>
      <c r="T573" t="s">
        <v>38</v>
      </c>
      <c r="U573" t="s">
        <v>25</v>
      </c>
      <c r="V573" t="s">
        <v>17</v>
      </c>
    </row>
    <row r="574" spans="1:22" hidden="1">
      <c r="A574" t="s">
        <v>32</v>
      </c>
      <c r="B574" s="19">
        <f t="shared" si="74"/>
        <v>5</v>
      </c>
      <c r="C574" s="19">
        <f t="shared" si="76"/>
        <v>220</v>
      </c>
      <c r="D574" t="s">
        <v>9</v>
      </c>
      <c r="E574" t="s">
        <v>40</v>
      </c>
      <c r="F574" t="s">
        <v>41</v>
      </c>
      <c r="G574" s="21" t="str">
        <f t="shared" si="77"/>
        <v>8.30am</v>
      </c>
      <c r="H574" s="21" t="str">
        <f t="shared" si="81"/>
        <v>8.30</v>
      </c>
      <c r="I574" t="s">
        <v>21</v>
      </c>
      <c r="J574" s="23" t="str" cm="1">
        <f t="array" ref="J574">_xlfn.IFS(LEFT($I574,5) = "Later", TRIM(RIGHT($I574, 7)),LEFT($I574,5) = "Befor", TRIM(RIGHT($I574, 7)), TRUE, TRIM(LEFT($I574,7)))</f>
        <v>5.00pm</v>
      </c>
      <c r="K574" s="21">
        <f t="shared" si="82"/>
        <v>17</v>
      </c>
      <c r="L574" s="21">
        <f t="shared" si="75"/>
        <v>8.6999999999999993</v>
      </c>
      <c r="M574" s="21">
        <f t="shared" si="78"/>
        <v>43.5</v>
      </c>
      <c r="N574" t="s">
        <v>22</v>
      </c>
      <c r="O574" s="13">
        <v>13</v>
      </c>
      <c r="P574" s="15">
        <v>20.917000000000002</v>
      </c>
      <c r="Q574" s="17">
        <f t="shared" si="79"/>
        <v>20.921472000000001</v>
      </c>
      <c r="R574" s="17">
        <f t="shared" si="80"/>
        <v>41.842944000000003</v>
      </c>
      <c r="S574" t="s">
        <v>30</v>
      </c>
      <c r="T574" t="s">
        <v>31</v>
      </c>
      <c r="U574" t="s">
        <v>25</v>
      </c>
      <c r="V574" t="s">
        <v>43</v>
      </c>
    </row>
    <row r="575" spans="1:22" hidden="1">
      <c r="A575" t="s">
        <v>18</v>
      </c>
      <c r="B575" s="19">
        <f t="shared" si="74"/>
        <v>4</v>
      </c>
      <c r="C575" s="19">
        <f t="shared" si="76"/>
        <v>176</v>
      </c>
      <c r="D575" t="s">
        <v>9</v>
      </c>
      <c r="E575" t="s">
        <v>61</v>
      </c>
      <c r="F575" t="s">
        <v>20</v>
      </c>
      <c r="G575" s="21" t="str">
        <f t="shared" si="77"/>
        <v>10.00am</v>
      </c>
      <c r="H575" s="21" t="str">
        <f t="shared" si="81"/>
        <v>10.00</v>
      </c>
      <c r="I575" t="s">
        <v>21</v>
      </c>
      <c r="J575" s="23" t="str" cm="1">
        <f t="array" ref="J575">_xlfn.IFS(LEFT($I575,5) = "Later", TRIM(RIGHT($I575, 7)),LEFT($I575,5) = "Befor", TRIM(RIGHT($I575, 7)), TRUE, TRIM(LEFT($I575,7)))</f>
        <v>5.00pm</v>
      </c>
      <c r="K575" s="21">
        <f t="shared" si="82"/>
        <v>17</v>
      </c>
      <c r="L575" s="21">
        <f t="shared" si="75"/>
        <v>7</v>
      </c>
      <c r="M575" s="21">
        <f t="shared" si="78"/>
        <v>28</v>
      </c>
      <c r="N575" t="s">
        <v>36</v>
      </c>
      <c r="O575" s="13">
        <v>2</v>
      </c>
      <c r="P575" s="15">
        <v>3.218</v>
      </c>
      <c r="Q575" s="17">
        <f t="shared" si="79"/>
        <v>3.2186880000000002</v>
      </c>
      <c r="R575" s="17">
        <f t="shared" si="80"/>
        <v>6.4373760000000004</v>
      </c>
      <c r="S575" t="s">
        <v>23</v>
      </c>
      <c r="T575" t="s">
        <v>31</v>
      </c>
      <c r="U575" t="s">
        <v>25</v>
      </c>
      <c r="V575" t="s">
        <v>43</v>
      </c>
    </row>
    <row r="576" spans="1:22" hidden="1">
      <c r="A576" t="s">
        <v>18</v>
      </c>
      <c r="B576" s="19">
        <f t="shared" si="74"/>
        <v>4</v>
      </c>
      <c r="C576" s="19">
        <f t="shared" si="76"/>
        <v>176</v>
      </c>
      <c r="D576" t="s">
        <v>9</v>
      </c>
      <c r="E576" t="s">
        <v>100</v>
      </c>
      <c r="F576" t="s">
        <v>20</v>
      </c>
      <c r="G576" s="21" t="str">
        <f t="shared" si="77"/>
        <v>10.00am</v>
      </c>
      <c r="H576" s="21" t="str">
        <f t="shared" si="81"/>
        <v>10.00</v>
      </c>
      <c r="I576" t="s">
        <v>21</v>
      </c>
      <c r="J576" s="23" t="str" cm="1">
        <f t="array" ref="J576">_xlfn.IFS(LEFT($I576,5) = "Later", TRIM(RIGHT($I576, 7)),LEFT($I576,5) = "Befor", TRIM(RIGHT($I576, 7)), TRUE, TRIM(LEFT($I576,7)))</f>
        <v>5.00pm</v>
      </c>
      <c r="K576" s="21">
        <f t="shared" si="82"/>
        <v>17</v>
      </c>
      <c r="L576" s="21">
        <f t="shared" si="75"/>
        <v>7</v>
      </c>
      <c r="M576" s="21">
        <f t="shared" si="78"/>
        <v>28</v>
      </c>
      <c r="N576" t="s">
        <v>22</v>
      </c>
      <c r="O576" s="13">
        <v>5</v>
      </c>
      <c r="P576" s="15">
        <v>8.0449999999999999</v>
      </c>
      <c r="Q576" s="17">
        <f t="shared" si="79"/>
        <v>8.0467200000000005</v>
      </c>
      <c r="R576" s="17">
        <f t="shared" si="80"/>
        <v>16.093440000000001</v>
      </c>
      <c r="S576" t="s">
        <v>54</v>
      </c>
      <c r="T576" t="s">
        <v>38</v>
      </c>
      <c r="U576" t="s">
        <v>16</v>
      </c>
      <c r="V576" t="s">
        <v>43</v>
      </c>
    </row>
    <row r="577" spans="1:22" hidden="1">
      <c r="A577" t="s">
        <v>39</v>
      </c>
      <c r="B577" s="19">
        <f t="shared" si="74"/>
        <v>2</v>
      </c>
      <c r="C577" s="19">
        <f t="shared" si="76"/>
        <v>88</v>
      </c>
      <c r="D577" t="s">
        <v>9</v>
      </c>
      <c r="E577" t="s">
        <v>48</v>
      </c>
      <c r="F577" t="s">
        <v>41</v>
      </c>
      <c r="G577" s="21" t="str">
        <f t="shared" si="77"/>
        <v>8.30am</v>
      </c>
      <c r="H577" s="21" t="str">
        <f t="shared" si="81"/>
        <v>8.30</v>
      </c>
      <c r="I577" t="s">
        <v>12</v>
      </c>
      <c r="J577" s="23" t="str" cm="1">
        <f t="array" ref="J577">_xlfn.IFS(LEFT($I577,5) = "Later", TRIM(RIGHT($I577, 7)),LEFT($I577,5) = "Befor", TRIM(RIGHT($I577, 7)), TRUE, TRIM(LEFT($I577,7)))</f>
        <v>4.30pm</v>
      </c>
      <c r="K577" s="21">
        <f t="shared" si="82"/>
        <v>16.3</v>
      </c>
      <c r="L577" s="21">
        <f t="shared" si="75"/>
        <v>8</v>
      </c>
      <c r="M577" s="21">
        <f t="shared" si="78"/>
        <v>16</v>
      </c>
      <c r="N577" t="s">
        <v>29</v>
      </c>
      <c r="O577" s="13">
        <v>21</v>
      </c>
      <c r="P577" s="15">
        <v>33.789000000000001</v>
      </c>
      <c r="Q577" s="17">
        <f t="shared" si="79"/>
        <v>33.796224000000002</v>
      </c>
      <c r="R577" s="17">
        <f t="shared" si="80"/>
        <v>67.592448000000005</v>
      </c>
      <c r="S577" t="s">
        <v>52</v>
      </c>
      <c r="T577" t="s">
        <v>31</v>
      </c>
      <c r="U577" t="s">
        <v>25</v>
      </c>
      <c r="V577" t="s">
        <v>17</v>
      </c>
    </row>
    <row r="578" spans="1:22" hidden="1">
      <c r="A578" t="s">
        <v>26</v>
      </c>
      <c r="B578" s="19">
        <f t="shared" ref="B578:B641" si="83">IFERROR((LEFT(A578, SEARCH("%",A578)-1)/100)*5, "N/A")</f>
        <v>3</v>
      </c>
      <c r="C578" s="19">
        <f t="shared" si="76"/>
        <v>132</v>
      </c>
      <c r="D578" t="s">
        <v>51</v>
      </c>
      <c r="E578" t="s">
        <v>8</v>
      </c>
      <c r="F578" t="s">
        <v>11</v>
      </c>
      <c r="G578" s="21" t="str">
        <f t="shared" si="77"/>
        <v>9.00am</v>
      </c>
      <c r="H578" s="21" t="str">
        <f t="shared" si="81"/>
        <v>9.00</v>
      </c>
      <c r="I578" t="s">
        <v>21</v>
      </c>
      <c r="J578" s="23" t="str" cm="1">
        <f t="array" ref="J578">_xlfn.IFS(LEFT($I578,5) = "Later", TRIM(RIGHT($I578, 7)),LEFT($I578,5) = "Befor", TRIM(RIGHT($I578, 7)), TRUE, TRIM(LEFT($I578,7)))</f>
        <v>5.00pm</v>
      </c>
      <c r="K578" s="21">
        <f t="shared" si="82"/>
        <v>17</v>
      </c>
      <c r="L578" s="21">
        <f t="shared" ref="L578:L641" si="84">IF(K578-H578&lt;0, 0, K578-H578)</f>
        <v>8</v>
      </c>
      <c r="M578" s="21">
        <f t="shared" si="78"/>
        <v>24</v>
      </c>
      <c r="N578" t="s">
        <v>44</v>
      </c>
      <c r="O578" s="13">
        <v>2.2000000000000002</v>
      </c>
      <c r="P578" s="15">
        <v>3.5398000000000001</v>
      </c>
      <c r="Q578" s="17">
        <f t="shared" si="79"/>
        <v>3.5405568000000005</v>
      </c>
      <c r="R578" s="17">
        <f t="shared" si="80"/>
        <v>7.081113600000001</v>
      </c>
      <c r="S578" t="s">
        <v>14</v>
      </c>
      <c r="T578" t="s">
        <v>42</v>
      </c>
      <c r="U578" t="s">
        <v>25</v>
      </c>
      <c r="V578" t="s">
        <v>17</v>
      </c>
    </row>
    <row r="579" spans="1:22" hidden="1">
      <c r="A579" t="s">
        <v>18</v>
      </c>
      <c r="B579" s="19">
        <f t="shared" si="83"/>
        <v>4</v>
      </c>
      <c r="C579" s="19">
        <f t="shared" ref="C579:C642" si="85">IFERROR(((LEFT(A579, SEARCH("%",A579)-1)/100)*220),0)</f>
        <v>176</v>
      </c>
      <c r="D579" t="s">
        <v>9</v>
      </c>
      <c r="E579" t="s">
        <v>34</v>
      </c>
      <c r="F579" t="s">
        <v>11</v>
      </c>
      <c r="G579" s="21" t="str">
        <f t="shared" ref="G579:G642" si="86">TRIM(RIGHT(F579,7))</f>
        <v>9.00am</v>
      </c>
      <c r="H579" s="21" t="str">
        <f t="shared" si="81"/>
        <v>9.00</v>
      </c>
      <c r="I579" t="s">
        <v>45</v>
      </c>
      <c r="J579" s="23" t="str" cm="1">
        <f t="array" ref="J579">_xlfn.IFS(LEFT($I579,5) = "Later", TRIM(RIGHT($I579, 7)),LEFT($I579,5) = "Befor", TRIM(RIGHT($I579, 7)), TRUE, TRIM(LEFT($I579,7)))</f>
        <v>6.00pm</v>
      </c>
      <c r="K579" s="21">
        <f t="shared" si="82"/>
        <v>18</v>
      </c>
      <c r="L579" s="21">
        <f t="shared" si="84"/>
        <v>9</v>
      </c>
      <c r="M579" s="21">
        <f t="shared" ref="M579:M642" si="87">L579*B579</f>
        <v>36</v>
      </c>
      <c r="N579" t="s">
        <v>44</v>
      </c>
      <c r="O579" s="13">
        <v>1.7</v>
      </c>
      <c r="P579" s="15">
        <v>2.7353000000000001</v>
      </c>
      <c r="Q579" s="17">
        <f t="shared" ref="Q579:Q642" si="88" xml:space="preserve"> IF(ISBLANK($O579), (IF(ISBLANK($P579), 0, $P579)), IFERROR($O579*1.609344, 0))</f>
        <v>2.7358848</v>
      </c>
      <c r="R579" s="17">
        <f t="shared" ref="R579:R642" si="89">$Q579*2</f>
        <v>5.4717696</v>
      </c>
      <c r="S579" t="s">
        <v>14</v>
      </c>
      <c r="T579" t="s">
        <v>42</v>
      </c>
      <c r="U579" t="s">
        <v>25</v>
      </c>
      <c r="V579" t="s">
        <v>43</v>
      </c>
    </row>
    <row r="580" spans="1:22" hidden="1">
      <c r="A580" t="s">
        <v>32</v>
      </c>
      <c r="B580" s="19">
        <f t="shared" si="83"/>
        <v>5</v>
      </c>
      <c r="C580" s="19">
        <f t="shared" si="85"/>
        <v>220</v>
      </c>
      <c r="D580" t="s">
        <v>55</v>
      </c>
      <c r="E580" t="s">
        <v>8</v>
      </c>
      <c r="F580" t="s">
        <v>72</v>
      </c>
      <c r="G580" s="21" t="str">
        <f t="shared" si="86"/>
        <v>7.00am</v>
      </c>
      <c r="H580" s="21" t="str">
        <f t="shared" si="81"/>
        <v>7.00</v>
      </c>
      <c r="I580" t="s">
        <v>12</v>
      </c>
      <c r="J580" s="23" t="str" cm="1">
        <f t="array" ref="J580">_xlfn.IFS(LEFT($I580,5) = "Later", TRIM(RIGHT($I580, 7)),LEFT($I580,5) = "Befor", TRIM(RIGHT($I580, 7)), TRUE, TRIM(LEFT($I580,7)))</f>
        <v>4.30pm</v>
      </c>
      <c r="K580" s="21">
        <f t="shared" si="82"/>
        <v>16.3</v>
      </c>
      <c r="L580" s="21">
        <f t="shared" si="84"/>
        <v>9.3000000000000007</v>
      </c>
      <c r="M580" s="21">
        <f t="shared" si="87"/>
        <v>46.5</v>
      </c>
      <c r="N580" t="s">
        <v>36</v>
      </c>
      <c r="O580" s="13">
        <v>20</v>
      </c>
      <c r="P580" s="15">
        <v>32.18</v>
      </c>
      <c r="Q580" s="17">
        <f t="shared" si="88"/>
        <v>32.186880000000002</v>
      </c>
      <c r="R580" s="17">
        <f t="shared" si="89"/>
        <v>64.373760000000004</v>
      </c>
      <c r="S580" t="s">
        <v>30</v>
      </c>
      <c r="T580" t="s">
        <v>24</v>
      </c>
      <c r="U580" t="s">
        <v>16</v>
      </c>
      <c r="V580" t="s">
        <v>43</v>
      </c>
    </row>
    <row r="581" spans="1:22" hidden="1">
      <c r="A581" t="s">
        <v>39</v>
      </c>
      <c r="B581" s="19">
        <f t="shared" si="83"/>
        <v>2</v>
      </c>
      <c r="C581" s="19">
        <f t="shared" si="85"/>
        <v>88</v>
      </c>
      <c r="D581" t="s">
        <v>9</v>
      </c>
      <c r="E581" t="s">
        <v>48</v>
      </c>
      <c r="F581" t="s">
        <v>11</v>
      </c>
      <c r="G581" s="21" t="str">
        <f t="shared" si="86"/>
        <v>9.00am</v>
      </c>
      <c r="H581" s="21" t="str">
        <f t="shared" si="81"/>
        <v>9.00</v>
      </c>
      <c r="I581" t="s">
        <v>21</v>
      </c>
      <c r="J581" s="23" t="str" cm="1">
        <f t="array" ref="J581">_xlfn.IFS(LEFT($I581,5) = "Later", TRIM(RIGHT($I581, 7)),LEFT($I581,5) = "Befor", TRIM(RIGHT($I581, 7)), TRUE, TRIM(LEFT($I581,7)))</f>
        <v>5.00pm</v>
      </c>
      <c r="K581" s="21">
        <f t="shared" si="82"/>
        <v>17</v>
      </c>
      <c r="L581" s="21">
        <f t="shared" si="84"/>
        <v>8</v>
      </c>
      <c r="M581" s="21">
        <f t="shared" si="87"/>
        <v>16</v>
      </c>
      <c r="N581" t="s">
        <v>36</v>
      </c>
      <c r="O581" s="13">
        <v>5</v>
      </c>
      <c r="P581" s="15">
        <v>8.0449999999999999</v>
      </c>
      <c r="Q581" s="17">
        <f t="shared" si="88"/>
        <v>8.0467200000000005</v>
      </c>
      <c r="R581" s="17">
        <f t="shared" si="89"/>
        <v>16.093440000000001</v>
      </c>
      <c r="S581" t="s">
        <v>52</v>
      </c>
      <c r="T581" t="s">
        <v>24</v>
      </c>
      <c r="U581" t="s">
        <v>25</v>
      </c>
      <c r="V581" t="s">
        <v>17</v>
      </c>
    </row>
    <row r="582" spans="1:22" hidden="1">
      <c r="A582" t="s">
        <v>32</v>
      </c>
      <c r="B582" s="19">
        <f t="shared" si="83"/>
        <v>5</v>
      </c>
      <c r="C582" s="19">
        <f t="shared" si="85"/>
        <v>220</v>
      </c>
      <c r="D582" t="s">
        <v>9</v>
      </c>
      <c r="E582" t="s">
        <v>56</v>
      </c>
      <c r="F582" t="s">
        <v>27</v>
      </c>
      <c r="G582" s="21" t="str">
        <f t="shared" si="86"/>
        <v>8.00am</v>
      </c>
      <c r="H582" s="21" t="str">
        <f t="shared" si="81"/>
        <v>8.00</v>
      </c>
      <c r="I582" t="s">
        <v>21</v>
      </c>
      <c r="J582" s="23" t="str" cm="1">
        <f t="array" ref="J582">_xlfn.IFS(LEFT($I582,5) = "Later", TRIM(RIGHT($I582, 7)),LEFT($I582,5) = "Befor", TRIM(RIGHT($I582, 7)), TRUE, TRIM(LEFT($I582,7)))</f>
        <v>5.00pm</v>
      </c>
      <c r="K582" s="21">
        <f t="shared" si="82"/>
        <v>17</v>
      </c>
      <c r="L582" s="21">
        <f t="shared" si="84"/>
        <v>9</v>
      </c>
      <c r="M582" s="21">
        <f t="shared" si="87"/>
        <v>45</v>
      </c>
      <c r="N582" t="s">
        <v>62</v>
      </c>
      <c r="O582" s="13">
        <v>0.5</v>
      </c>
      <c r="P582" s="15">
        <v>0.80449999999999999</v>
      </c>
      <c r="Q582" s="17">
        <f t="shared" si="88"/>
        <v>0.80467200000000005</v>
      </c>
      <c r="R582" s="17">
        <f t="shared" si="89"/>
        <v>1.6093440000000001</v>
      </c>
      <c r="S582" t="s">
        <v>23</v>
      </c>
      <c r="T582" t="s">
        <v>15</v>
      </c>
      <c r="U582" t="s">
        <v>25</v>
      </c>
      <c r="V582" t="s">
        <v>43</v>
      </c>
    </row>
    <row r="583" spans="1:22" hidden="1">
      <c r="A583" t="s">
        <v>32</v>
      </c>
      <c r="B583" s="19">
        <f t="shared" si="83"/>
        <v>5</v>
      </c>
      <c r="C583" s="19">
        <f t="shared" si="85"/>
        <v>220</v>
      </c>
      <c r="D583" t="s">
        <v>9</v>
      </c>
      <c r="E583" t="s">
        <v>65</v>
      </c>
      <c r="F583" t="s">
        <v>20</v>
      </c>
      <c r="G583" s="21" t="str">
        <f t="shared" si="86"/>
        <v>10.00am</v>
      </c>
      <c r="H583" s="21" t="str">
        <f t="shared" si="81"/>
        <v>10.00</v>
      </c>
      <c r="I583" t="s">
        <v>33</v>
      </c>
      <c r="J583" s="23" t="str" cm="1">
        <f t="array" ref="J583">_xlfn.IFS(LEFT($I583,5) = "Later", TRIM(RIGHT($I583, 7)),LEFT($I583,5) = "Befor", TRIM(RIGHT($I583, 7)), TRUE, TRIM(LEFT($I583,7)))</f>
        <v>7.00pm</v>
      </c>
      <c r="K583" s="21">
        <f t="shared" si="82"/>
        <v>19</v>
      </c>
      <c r="L583" s="21">
        <f t="shared" si="84"/>
        <v>9</v>
      </c>
      <c r="M583" s="21">
        <f t="shared" si="87"/>
        <v>45</v>
      </c>
      <c r="N583" t="s">
        <v>44</v>
      </c>
      <c r="O583" s="13">
        <v>1.3</v>
      </c>
      <c r="P583" s="15">
        <v>2.0916999999999999</v>
      </c>
      <c r="Q583" s="17">
        <f t="shared" si="88"/>
        <v>2.0921472000000003</v>
      </c>
      <c r="R583" s="17">
        <f t="shared" si="89"/>
        <v>4.1842944000000006</v>
      </c>
      <c r="S583" t="s">
        <v>14</v>
      </c>
      <c r="T583" t="s">
        <v>38</v>
      </c>
      <c r="U583" t="s">
        <v>25</v>
      </c>
      <c r="V583" t="s">
        <v>17</v>
      </c>
    </row>
    <row r="584" spans="1:22">
      <c r="A584" t="s">
        <v>39</v>
      </c>
      <c r="B584" s="19">
        <f t="shared" si="83"/>
        <v>2</v>
      </c>
      <c r="C584" s="19">
        <f t="shared" si="85"/>
        <v>88</v>
      </c>
      <c r="D584" t="s">
        <v>9</v>
      </c>
      <c r="E584" t="s">
        <v>79</v>
      </c>
      <c r="F584" t="s">
        <v>20</v>
      </c>
      <c r="G584" s="21" t="str">
        <f t="shared" si="86"/>
        <v>10.00am</v>
      </c>
      <c r="H584" s="21" t="str">
        <f t="shared" si="81"/>
        <v>10.00</v>
      </c>
      <c r="I584" t="s">
        <v>45</v>
      </c>
      <c r="J584" s="23" t="str" cm="1">
        <f t="array" ref="J584">_xlfn.IFS(LEFT($I584,5) = "Later", TRIM(RIGHT($I584, 7)),LEFT($I584,5) = "Befor", TRIM(RIGHT($I584, 7)), TRUE, TRIM(LEFT($I584,7)))</f>
        <v>6.00pm</v>
      </c>
      <c r="K584" s="21">
        <f t="shared" si="82"/>
        <v>18</v>
      </c>
      <c r="L584" s="21">
        <f t="shared" si="84"/>
        <v>8</v>
      </c>
      <c r="M584" s="21">
        <f t="shared" si="87"/>
        <v>16</v>
      </c>
      <c r="N584" t="s">
        <v>66</v>
      </c>
      <c r="O584" s="13">
        <v>161</v>
      </c>
      <c r="P584" s="15">
        <v>259.04899999999998</v>
      </c>
      <c r="Q584" s="17">
        <f t="shared" si="88"/>
        <v>259.10438400000004</v>
      </c>
      <c r="R584" s="17">
        <f t="shared" si="89"/>
        <v>518.20876800000008</v>
      </c>
      <c r="S584" t="s">
        <v>23</v>
      </c>
      <c r="T584" t="s">
        <v>31</v>
      </c>
      <c r="U584" t="s">
        <v>25</v>
      </c>
      <c r="V584" t="s">
        <v>43</v>
      </c>
    </row>
    <row r="585" spans="1:22" hidden="1">
      <c r="A585" t="s">
        <v>32</v>
      </c>
      <c r="B585" s="19">
        <f t="shared" si="83"/>
        <v>5</v>
      </c>
      <c r="C585" s="19">
        <f t="shared" si="85"/>
        <v>220</v>
      </c>
      <c r="D585" t="s">
        <v>9</v>
      </c>
      <c r="E585" t="s">
        <v>8</v>
      </c>
      <c r="F585" t="s">
        <v>41</v>
      </c>
      <c r="G585" s="21" t="str">
        <f t="shared" si="86"/>
        <v>8.30am</v>
      </c>
      <c r="H585" s="21" t="str">
        <f t="shared" si="81"/>
        <v>8.30</v>
      </c>
      <c r="I585" t="s">
        <v>12</v>
      </c>
      <c r="J585" s="23" t="str" cm="1">
        <f t="array" ref="J585">_xlfn.IFS(LEFT($I585,5) = "Later", TRIM(RIGHT($I585, 7)),LEFT($I585,5) = "Befor", TRIM(RIGHT($I585, 7)), TRUE, TRIM(LEFT($I585,7)))</f>
        <v>4.30pm</v>
      </c>
      <c r="K585" s="21">
        <f t="shared" si="82"/>
        <v>16.3</v>
      </c>
      <c r="L585" s="21">
        <f t="shared" si="84"/>
        <v>8</v>
      </c>
      <c r="M585" s="21">
        <f t="shared" si="87"/>
        <v>40</v>
      </c>
      <c r="N585" t="s">
        <v>44</v>
      </c>
      <c r="O585" s="13">
        <v>0.8</v>
      </c>
      <c r="P585" s="15">
        <v>1.2872000000000001</v>
      </c>
      <c r="Q585" s="17">
        <f t="shared" si="88"/>
        <v>1.2874752000000003</v>
      </c>
      <c r="R585" s="17">
        <f t="shared" si="89"/>
        <v>2.5749504000000005</v>
      </c>
      <c r="S585" t="s">
        <v>23</v>
      </c>
      <c r="T585" t="s">
        <v>38</v>
      </c>
      <c r="U585" t="s">
        <v>16</v>
      </c>
      <c r="V585" t="s">
        <v>17</v>
      </c>
    </row>
    <row r="586" spans="1:22" hidden="1">
      <c r="A586" t="s">
        <v>7</v>
      </c>
      <c r="B586" s="19">
        <f t="shared" si="83"/>
        <v>1</v>
      </c>
      <c r="C586" s="19">
        <f t="shared" si="85"/>
        <v>44</v>
      </c>
      <c r="D586" t="s">
        <v>9</v>
      </c>
      <c r="E586" t="s">
        <v>50</v>
      </c>
      <c r="F586" t="s">
        <v>11</v>
      </c>
      <c r="G586" s="21" t="str">
        <f t="shared" si="86"/>
        <v>9.00am</v>
      </c>
      <c r="H586" s="21" t="str">
        <f t="shared" si="81"/>
        <v>9.00</v>
      </c>
      <c r="I586" t="s">
        <v>12</v>
      </c>
      <c r="J586" s="23" t="str" cm="1">
        <f t="array" ref="J586">_xlfn.IFS(LEFT($I586,5) = "Later", TRIM(RIGHT($I586, 7)),LEFT($I586,5) = "Befor", TRIM(RIGHT($I586, 7)), TRUE, TRIM(LEFT($I586,7)))</f>
        <v>4.30pm</v>
      </c>
      <c r="K586" s="21">
        <f t="shared" si="82"/>
        <v>16.3</v>
      </c>
      <c r="L586" s="21">
        <f t="shared" si="84"/>
        <v>7.3000000000000007</v>
      </c>
      <c r="M586" s="21">
        <f t="shared" si="87"/>
        <v>7.3000000000000007</v>
      </c>
      <c r="N586" t="s">
        <v>29</v>
      </c>
      <c r="O586" s="13">
        <v>19</v>
      </c>
      <c r="P586" s="15">
        <v>30.570999999999998</v>
      </c>
      <c r="Q586" s="17">
        <f t="shared" si="88"/>
        <v>30.577536000000002</v>
      </c>
      <c r="R586" s="17">
        <f t="shared" si="89"/>
        <v>61.155072000000004</v>
      </c>
      <c r="S586" t="s">
        <v>23</v>
      </c>
      <c r="T586" t="s">
        <v>42</v>
      </c>
      <c r="U586" t="s">
        <v>25</v>
      </c>
      <c r="V586" t="s">
        <v>17</v>
      </c>
    </row>
    <row r="587" spans="1:22" hidden="1">
      <c r="A587" t="s">
        <v>26</v>
      </c>
      <c r="B587" s="19">
        <f t="shared" si="83"/>
        <v>3</v>
      </c>
      <c r="C587" s="19">
        <f t="shared" si="85"/>
        <v>132</v>
      </c>
      <c r="D587" t="s">
        <v>9</v>
      </c>
      <c r="E587" t="s">
        <v>8</v>
      </c>
      <c r="F587" t="s">
        <v>11</v>
      </c>
      <c r="G587" s="21" t="str">
        <f t="shared" si="86"/>
        <v>9.00am</v>
      </c>
      <c r="H587" s="21" t="str">
        <f t="shared" si="81"/>
        <v>9.00</v>
      </c>
      <c r="I587" t="s">
        <v>21</v>
      </c>
      <c r="J587" s="23" t="str" cm="1">
        <f t="array" ref="J587">_xlfn.IFS(LEFT($I587,5) = "Later", TRIM(RIGHT($I587, 7)),LEFT($I587,5) = "Befor", TRIM(RIGHT($I587, 7)), TRUE, TRIM(LEFT($I587,7)))</f>
        <v>5.00pm</v>
      </c>
      <c r="K587" s="21">
        <f t="shared" si="82"/>
        <v>17</v>
      </c>
      <c r="L587" s="21">
        <f t="shared" si="84"/>
        <v>8</v>
      </c>
      <c r="M587" s="21">
        <f t="shared" si="87"/>
        <v>24</v>
      </c>
      <c r="N587" t="s">
        <v>13</v>
      </c>
      <c r="O587" s="13">
        <v>2</v>
      </c>
      <c r="P587" s="15">
        <v>3.218</v>
      </c>
      <c r="Q587" s="17">
        <f t="shared" si="88"/>
        <v>3.2186880000000002</v>
      </c>
      <c r="R587" s="17">
        <f t="shared" si="89"/>
        <v>6.4373760000000004</v>
      </c>
      <c r="S587" t="s">
        <v>23</v>
      </c>
      <c r="T587" t="s">
        <v>15</v>
      </c>
      <c r="U587" t="s">
        <v>16</v>
      </c>
      <c r="V587" t="s">
        <v>17</v>
      </c>
    </row>
    <row r="588" spans="1:22" hidden="1">
      <c r="A588" t="s">
        <v>32</v>
      </c>
      <c r="B588" s="19">
        <f t="shared" si="83"/>
        <v>5</v>
      </c>
      <c r="C588" s="19">
        <f t="shared" si="85"/>
        <v>220</v>
      </c>
      <c r="D588" t="s">
        <v>9</v>
      </c>
      <c r="E588" t="s">
        <v>40</v>
      </c>
      <c r="F588" t="s">
        <v>11</v>
      </c>
      <c r="G588" s="21" t="str">
        <f t="shared" si="86"/>
        <v>9.00am</v>
      </c>
      <c r="H588" s="21" t="str">
        <f t="shared" si="81"/>
        <v>9.00</v>
      </c>
      <c r="I588" t="s">
        <v>35</v>
      </c>
      <c r="J588" s="23" t="str" cm="1">
        <f t="array" ref="J588">_xlfn.IFS(LEFT($I588,5) = "Later", TRIM(RIGHT($I588, 7)),LEFT($I588,5) = "Befor", TRIM(RIGHT($I588, 7)), TRUE, TRIM(LEFT($I588,7)))</f>
        <v>5.30pm</v>
      </c>
      <c r="K588" s="21">
        <f t="shared" si="82"/>
        <v>17.3</v>
      </c>
      <c r="L588" s="21">
        <f t="shared" si="84"/>
        <v>8.3000000000000007</v>
      </c>
      <c r="M588" s="21">
        <f t="shared" si="87"/>
        <v>41.5</v>
      </c>
      <c r="N588" t="s">
        <v>44</v>
      </c>
      <c r="O588" s="13">
        <v>2</v>
      </c>
      <c r="P588" s="15">
        <v>3.218</v>
      </c>
      <c r="Q588" s="17">
        <f t="shared" si="88"/>
        <v>3.2186880000000002</v>
      </c>
      <c r="R588" s="17">
        <f t="shared" si="89"/>
        <v>6.4373760000000004</v>
      </c>
      <c r="S588" t="s">
        <v>14</v>
      </c>
      <c r="T588" t="s">
        <v>42</v>
      </c>
      <c r="U588" t="s">
        <v>25</v>
      </c>
      <c r="V588" t="s">
        <v>43</v>
      </c>
    </row>
    <row r="589" spans="1:22" hidden="1">
      <c r="A589" t="s">
        <v>32</v>
      </c>
      <c r="B589" s="19">
        <f t="shared" si="83"/>
        <v>5</v>
      </c>
      <c r="C589" s="19">
        <f t="shared" si="85"/>
        <v>220</v>
      </c>
      <c r="D589" t="s">
        <v>9</v>
      </c>
      <c r="E589" t="s">
        <v>34</v>
      </c>
      <c r="F589" t="s">
        <v>20</v>
      </c>
      <c r="G589" s="21" t="str">
        <f t="shared" si="86"/>
        <v>10.00am</v>
      </c>
      <c r="H589" s="21" t="str">
        <f t="shared" si="81"/>
        <v>10.00</v>
      </c>
      <c r="I589" t="s">
        <v>35</v>
      </c>
      <c r="J589" s="23" t="str" cm="1">
        <f t="array" ref="J589">_xlfn.IFS(LEFT($I589,5) = "Later", TRIM(RIGHT($I589, 7)),LEFT($I589,5) = "Befor", TRIM(RIGHT($I589, 7)), TRUE, TRIM(LEFT($I589,7)))</f>
        <v>5.30pm</v>
      </c>
      <c r="K589" s="21">
        <f t="shared" si="82"/>
        <v>17.3</v>
      </c>
      <c r="L589" s="21">
        <f t="shared" si="84"/>
        <v>7.3000000000000007</v>
      </c>
      <c r="M589" s="21">
        <f t="shared" si="87"/>
        <v>36.5</v>
      </c>
      <c r="N589" t="s">
        <v>22</v>
      </c>
      <c r="O589" s="13">
        <v>6.5</v>
      </c>
      <c r="P589" s="15">
        <v>10.458500000000001</v>
      </c>
      <c r="Q589" s="17">
        <f t="shared" si="88"/>
        <v>10.460736000000001</v>
      </c>
      <c r="R589" s="17">
        <f t="shared" si="89"/>
        <v>20.921472000000001</v>
      </c>
      <c r="S589" t="s">
        <v>30</v>
      </c>
      <c r="T589" t="s">
        <v>42</v>
      </c>
      <c r="U589" t="s">
        <v>25</v>
      </c>
      <c r="V589" t="s">
        <v>17</v>
      </c>
    </row>
    <row r="590" spans="1:22" hidden="1">
      <c r="A590" t="s">
        <v>39</v>
      </c>
      <c r="B590" s="19">
        <f t="shared" si="83"/>
        <v>2</v>
      </c>
      <c r="C590" s="19">
        <f t="shared" si="85"/>
        <v>88</v>
      </c>
      <c r="D590" t="s">
        <v>9</v>
      </c>
      <c r="E590" t="s">
        <v>92</v>
      </c>
      <c r="F590" t="s">
        <v>41</v>
      </c>
      <c r="G590" s="21" t="str">
        <f t="shared" si="86"/>
        <v>8.30am</v>
      </c>
      <c r="H590" s="21" t="str">
        <f t="shared" si="81"/>
        <v>8.30</v>
      </c>
      <c r="I590" t="s">
        <v>28</v>
      </c>
      <c r="J590" s="23" t="str" cm="1">
        <f t="array" ref="J590">_xlfn.IFS(LEFT($I590,5) = "Later", TRIM(RIGHT($I590, 7)),LEFT($I590,5) = "Befor", TRIM(RIGHT($I590, 7)), TRUE, TRIM(LEFT($I590,7)))</f>
        <v>3.30pm</v>
      </c>
      <c r="K590" s="21">
        <f t="shared" si="82"/>
        <v>15.3</v>
      </c>
      <c r="L590" s="21">
        <f t="shared" si="84"/>
        <v>7</v>
      </c>
      <c r="M590" s="21">
        <f t="shared" si="87"/>
        <v>14</v>
      </c>
      <c r="N590" t="s">
        <v>22</v>
      </c>
      <c r="O590" s="13">
        <v>3.2</v>
      </c>
      <c r="P590" s="15">
        <v>5.1488000000000005</v>
      </c>
      <c r="Q590" s="17">
        <f t="shared" si="88"/>
        <v>5.1499008000000011</v>
      </c>
      <c r="R590" s="17">
        <f t="shared" si="89"/>
        <v>10.299801600000002</v>
      </c>
      <c r="S590" t="s">
        <v>54</v>
      </c>
      <c r="T590" t="s">
        <v>53</v>
      </c>
      <c r="U590" t="s">
        <v>16</v>
      </c>
      <c r="V590" t="s">
        <v>43</v>
      </c>
    </row>
    <row r="591" spans="1:22" hidden="1">
      <c r="A591" t="s">
        <v>7</v>
      </c>
      <c r="B591" s="19">
        <f t="shared" si="83"/>
        <v>1</v>
      </c>
      <c r="C591" s="19">
        <f t="shared" si="85"/>
        <v>44</v>
      </c>
      <c r="D591" t="s">
        <v>51</v>
      </c>
      <c r="E591" t="s">
        <v>8</v>
      </c>
      <c r="F591" t="s">
        <v>41</v>
      </c>
      <c r="G591" s="21" t="str">
        <f t="shared" si="86"/>
        <v>8.30am</v>
      </c>
      <c r="H591" s="21" t="str">
        <f t="shared" si="81"/>
        <v>8.30</v>
      </c>
      <c r="I591" t="s">
        <v>28</v>
      </c>
      <c r="J591" s="23" t="str" cm="1">
        <f t="array" ref="J591">_xlfn.IFS(LEFT($I591,5) = "Later", TRIM(RIGHT($I591, 7)),LEFT($I591,5) = "Befor", TRIM(RIGHT($I591, 7)), TRUE, TRIM(LEFT($I591,7)))</f>
        <v>3.30pm</v>
      </c>
      <c r="K591" s="21">
        <f t="shared" si="82"/>
        <v>15.3</v>
      </c>
      <c r="L591" s="21">
        <f t="shared" si="84"/>
        <v>7</v>
      </c>
      <c r="M591" s="21">
        <f t="shared" si="87"/>
        <v>7</v>
      </c>
      <c r="N591" t="s">
        <v>62</v>
      </c>
      <c r="O591" s="13">
        <v>1.5</v>
      </c>
      <c r="P591" s="15">
        <v>2.4135</v>
      </c>
      <c r="Q591" s="17">
        <f t="shared" si="88"/>
        <v>2.4140160000000002</v>
      </c>
      <c r="R591" s="17">
        <f t="shared" si="89"/>
        <v>4.8280320000000003</v>
      </c>
      <c r="S591" t="s">
        <v>14</v>
      </c>
      <c r="T591" t="s">
        <v>15</v>
      </c>
      <c r="U591" t="s">
        <v>25</v>
      </c>
      <c r="V591" t="s">
        <v>17</v>
      </c>
    </row>
    <row r="592" spans="1:22" hidden="1">
      <c r="A592" t="s">
        <v>39</v>
      </c>
      <c r="B592" s="19">
        <f t="shared" si="83"/>
        <v>2</v>
      </c>
      <c r="C592" s="19">
        <f t="shared" si="85"/>
        <v>88</v>
      </c>
      <c r="D592" t="s">
        <v>9</v>
      </c>
      <c r="E592" t="s">
        <v>60</v>
      </c>
      <c r="F592" t="s">
        <v>11</v>
      </c>
      <c r="G592" s="21" t="str">
        <f t="shared" si="86"/>
        <v>9.00am</v>
      </c>
      <c r="H592" s="21" t="str">
        <f t="shared" si="81"/>
        <v>9.00</v>
      </c>
      <c r="I592" t="s">
        <v>45</v>
      </c>
      <c r="J592" s="23" t="str" cm="1">
        <f t="array" ref="J592">_xlfn.IFS(LEFT($I592,5) = "Later", TRIM(RIGHT($I592, 7)),LEFT($I592,5) = "Befor", TRIM(RIGHT($I592, 7)), TRUE, TRIM(LEFT($I592,7)))</f>
        <v>6.00pm</v>
      </c>
      <c r="K592" s="21">
        <f t="shared" si="82"/>
        <v>18</v>
      </c>
      <c r="L592" s="21">
        <f t="shared" si="84"/>
        <v>9</v>
      </c>
      <c r="M592" s="21">
        <f t="shared" si="87"/>
        <v>18</v>
      </c>
      <c r="N592" t="s">
        <v>36</v>
      </c>
      <c r="O592" s="13">
        <v>8</v>
      </c>
      <c r="P592" s="15">
        <v>12.872</v>
      </c>
      <c r="Q592" s="17">
        <f t="shared" si="88"/>
        <v>12.874752000000001</v>
      </c>
      <c r="R592" s="17">
        <f t="shared" si="89"/>
        <v>25.749504000000002</v>
      </c>
      <c r="S592" t="s">
        <v>75</v>
      </c>
      <c r="T592" t="s">
        <v>42</v>
      </c>
      <c r="U592" t="s">
        <v>25</v>
      </c>
      <c r="V592" t="s">
        <v>17</v>
      </c>
    </row>
    <row r="593" spans="1:22" hidden="1">
      <c r="A593" t="s">
        <v>32</v>
      </c>
      <c r="B593" s="19">
        <f t="shared" si="83"/>
        <v>5</v>
      </c>
      <c r="C593" s="19">
        <f t="shared" si="85"/>
        <v>220</v>
      </c>
      <c r="D593" t="s">
        <v>9</v>
      </c>
      <c r="E593" t="s">
        <v>8</v>
      </c>
      <c r="F593" t="s">
        <v>27</v>
      </c>
      <c r="G593" s="21" t="str">
        <f t="shared" si="86"/>
        <v>8.00am</v>
      </c>
      <c r="H593" s="21" t="str">
        <f t="shared" si="81"/>
        <v>8.00</v>
      </c>
      <c r="I593" t="s">
        <v>64</v>
      </c>
      <c r="J593" s="23" t="str" cm="1">
        <f t="array" ref="J593">_xlfn.IFS(LEFT($I593,5) = "Later", TRIM(RIGHT($I593, 7)),LEFT($I593,5) = "Befor", TRIM(RIGHT($I593, 7)), TRUE, TRIM(LEFT($I593,7)))</f>
        <v>3.30pm</v>
      </c>
      <c r="K593" s="21">
        <f t="shared" si="82"/>
        <v>15.3</v>
      </c>
      <c r="L593" s="21">
        <f t="shared" si="84"/>
        <v>7.3000000000000007</v>
      </c>
      <c r="M593" s="21">
        <f t="shared" si="87"/>
        <v>36.5</v>
      </c>
      <c r="N593" t="s">
        <v>29</v>
      </c>
      <c r="O593" s="13">
        <v>3</v>
      </c>
      <c r="P593" s="15">
        <v>4.827</v>
      </c>
      <c r="Q593" s="17">
        <f t="shared" si="88"/>
        <v>4.8280320000000003</v>
      </c>
      <c r="R593" s="17">
        <f t="shared" si="89"/>
        <v>9.6560640000000006</v>
      </c>
      <c r="S593" t="s">
        <v>49</v>
      </c>
      <c r="T593" t="s">
        <v>38</v>
      </c>
      <c r="U593" t="s">
        <v>16</v>
      </c>
      <c r="V593" t="s">
        <v>17</v>
      </c>
    </row>
    <row r="594" spans="1:22" hidden="1">
      <c r="A594" t="s">
        <v>18</v>
      </c>
      <c r="B594" s="19">
        <f t="shared" si="83"/>
        <v>4</v>
      </c>
      <c r="C594" s="19">
        <f t="shared" si="85"/>
        <v>176</v>
      </c>
      <c r="D594" t="s">
        <v>57</v>
      </c>
      <c r="E594" t="s">
        <v>8</v>
      </c>
      <c r="F594" t="s">
        <v>41</v>
      </c>
      <c r="G594" s="21" t="str">
        <f t="shared" si="86"/>
        <v>8.30am</v>
      </c>
      <c r="H594" s="21" t="str">
        <f t="shared" si="81"/>
        <v>8.30</v>
      </c>
      <c r="I594" t="s">
        <v>21</v>
      </c>
      <c r="J594" s="23" t="str" cm="1">
        <f t="array" ref="J594">_xlfn.IFS(LEFT($I594,5) = "Later", TRIM(RIGHT($I594, 7)),LEFT($I594,5) = "Befor", TRIM(RIGHT($I594, 7)), TRUE, TRIM(LEFT($I594,7)))</f>
        <v>5.00pm</v>
      </c>
      <c r="K594" s="21">
        <f t="shared" si="82"/>
        <v>17</v>
      </c>
      <c r="L594" s="21">
        <f t="shared" si="84"/>
        <v>8.6999999999999993</v>
      </c>
      <c r="M594" s="21">
        <f t="shared" si="87"/>
        <v>34.799999999999997</v>
      </c>
      <c r="N594" t="s">
        <v>36</v>
      </c>
      <c r="O594" s="13">
        <v>10</v>
      </c>
      <c r="P594" s="15">
        <v>16.09</v>
      </c>
      <c r="Q594" s="17">
        <f t="shared" si="88"/>
        <v>16.093440000000001</v>
      </c>
      <c r="R594" s="17">
        <f t="shared" si="89"/>
        <v>32.186880000000002</v>
      </c>
      <c r="S594" t="s">
        <v>30</v>
      </c>
      <c r="T594" t="s">
        <v>15</v>
      </c>
      <c r="U594" t="s">
        <v>25</v>
      </c>
      <c r="V594" t="s">
        <v>17</v>
      </c>
    </row>
    <row r="595" spans="1:22" hidden="1">
      <c r="A595" t="s">
        <v>39</v>
      </c>
      <c r="B595" s="19">
        <f t="shared" si="83"/>
        <v>2</v>
      </c>
      <c r="C595" s="19">
        <f t="shared" si="85"/>
        <v>88</v>
      </c>
      <c r="D595" t="s">
        <v>9</v>
      </c>
      <c r="E595" t="s">
        <v>10</v>
      </c>
      <c r="F595" t="s">
        <v>41</v>
      </c>
      <c r="G595" s="21" t="str">
        <f t="shared" si="86"/>
        <v>8.30am</v>
      </c>
      <c r="H595" s="21" t="str">
        <f t="shared" si="81"/>
        <v>8.30</v>
      </c>
      <c r="I595" t="s">
        <v>12</v>
      </c>
      <c r="J595" s="23" t="str" cm="1">
        <f t="array" ref="J595">_xlfn.IFS(LEFT($I595,5) = "Later", TRIM(RIGHT($I595, 7)),LEFT($I595,5) = "Befor", TRIM(RIGHT($I595, 7)), TRUE, TRIM(LEFT($I595,7)))</f>
        <v>4.30pm</v>
      </c>
      <c r="K595" s="21">
        <f t="shared" si="82"/>
        <v>16.3</v>
      </c>
      <c r="L595" s="21">
        <f t="shared" si="84"/>
        <v>8</v>
      </c>
      <c r="M595" s="21">
        <f t="shared" si="87"/>
        <v>16</v>
      </c>
      <c r="N595" t="s">
        <v>22</v>
      </c>
      <c r="O595" s="13">
        <v>7</v>
      </c>
      <c r="P595" s="15">
        <v>11.263</v>
      </c>
      <c r="Q595" s="17">
        <f t="shared" si="88"/>
        <v>11.265408000000001</v>
      </c>
      <c r="R595" s="17">
        <f t="shared" si="89"/>
        <v>22.530816000000002</v>
      </c>
      <c r="S595" t="s">
        <v>37</v>
      </c>
      <c r="T595" t="s">
        <v>38</v>
      </c>
      <c r="U595" t="s">
        <v>16</v>
      </c>
      <c r="V595" t="s">
        <v>17</v>
      </c>
    </row>
    <row r="596" spans="1:22" hidden="1">
      <c r="A596" t="s">
        <v>39</v>
      </c>
      <c r="B596" s="19">
        <f t="shared" si="83"/>
        <v>2</v>
      </c>
      <c r="C596" s="19">
        <f t="shared" si="85"/>
        <v>88</v>
      </c>
      <c r="D596" t="s">
        <v>9</v>
      </c>
      <c r="E596" t="s">
        <v>59</v>
      </c>
      <c r="F596" t="s">
        <v>27</v>
      </c>
      <c r="G596" s="21" t="str">
        <f t="shared" si="86"/>
        <v>8.00am</v>
      </c>
      <c r="H596" s="21" t="str">
        <f t="shared" si="81"/>
        <v>8.00</v>
      </c>
      <c r="I596" t="s">
        <v>28</v>
      </c>
      <c r="J596" s="23" t="str" cm="1">
        <f t="array" ref="J596">_xlfn.IFS(LEFT($I596,5) = "Later", TRIM(RIGHT($I596, 7)),LEFT($I596,5) = "Befor", TRIM(RIGHT($I596, 7)), TRUE, TRIM(LEFT($I596,7)))</f>
        <v>3.30pm</v>
      </c>
      <c r="K596" s="21">
        <f t="shared" si="82"/>
        <v>15.3</v>
      </c>
      <c r="L596" s="21">
        <f t="shared" si="84"/>
        <v>7.3000000000000007</v>
      </c>
      <c r="M596" s="21">
        <f t="shared" si="87"/>
        <v>14.600000000000001</v>
      </c>
      <c r="N596" t="s">
        <v>13</v>
      </c>
      <c r="O596" s="13">
        <v>2.2000000000000002</v>
      </c>
      <c r="P596" s="15">
        <v>3.5398000000000001</v>
      </c>
      <c r="Q596" s="17">
        <f t="shared" si="88"/>
        <v>3.5405568000000005</v>
      </c>
      <c r="R596" s="17">
        <f t="shared" si="89"/>
        <v>7.081113600000001</v>
      </c>
      <c r="S596" t="s">
        <v>23</v>
      </c>
      <c r="T596" t="s">
        <v>31</v>
      </c>
      <c r="U596" t="s">
        <v>16</v>
      </c>
      <c r="V596" t="s">
        <v>17</v>
      </c>
    </row>
    <row r="597" spans="1:22" hidden="1">
      <c r="A597" t="s">
        <v>32</v>
      </c>
      <c r="B597" s="19">
        <f t="shared" si="83"/>
        <v>5</v>
      </c>
      <c r="C597" s="19">
        <f t="shared" si="85"/>
        <v>220</v>
      </c>
      <c r="D597" t="s">
        <v>9</v>
      </c>
      <c r="E597" t="s">
        <v>69</v>
      </c>
      <c r="F597" t="s">
        <v>27</v>
      </c>
      <c r="G597" s="21" t="str">
        <f t="shared" si="86"/>
        <v>8.00am</v>
      </c>
      <c r="H597" s="21" t="str">
        <f t="shared" si="81"/>
        <v>8.00</v>
      </c>
      <c r="I597" t="s">
        <v>21</v>
      </c>
      <c r="J597" s="23" t="str" cm="1">
        <f t="array" ref="J597">_xlfn.IFS(LEFT($I597,5) = "Later", TRIM(RIGHT($I597, 7)),LEFT($I597,5) = "Befor", TRIM(RIGHT($I597, 7)), TRUE, TRIM(LEFT($I597,7)))</f>
        <v>5.00pm</v>
      </c>
      <c r="K597" s="21">
        <f t="shared" si="82"/>
        <v>17</v>
      </c>
      <c r="L597" s="21">
        <f t="shared" si="84"/>
        <v>9</v>
      </c>
      <c r="M597" s="21">
        <f t="shared" si="87"/>
        <v>45</v>
      </c>
      <c r="N597" t="s">
        <v>44</v>
      </c>
      <c r="O597" s="13">
        <v>3</v>
      </c>
      <c r="P597" s="15">
        <v>4.827</v>
      </c>
      <c r="Q597" s="17">
        <f t="shared" si="88"/>
        <v>4.8280320000000003</v>
      </c>
      <c r="R597" s="17">
        <f t="shared" si="89"/>
        <v>9.6560640000000006</v>
      </c>
      <c r="S597" t="s">
        <v>30</v>
      </c>
      <c r="T597" t="s">
        <v>42</v>
      </c>
      <c r="U597" t="s">
        <v>25</v>
      </c>
      <c r="V597" t="s">
        <v>17</v>
      </c>
    </row>
    <row r="598" spans="1:22" hidden="1">
      <c r="A598" t="s">
        <v>26</v>
      </c>
      <c r="B598" s="19">
        <f t="shared" si="83"/>
        <v>3</v>
      </c>
      <c r="C598" s="19">
        <f t="shared" si="85"/>
        <v>132</v>
      </c>
      <c r="D598" t="s">
        <v>9</v>
      </c>
      <c r="E598" t="s">
        <v>50</v>
      </c>
      <c r="F598" t="s">
        <v>41</v>
      </c>
      <c r="G598" s="21" t="str">
        <f t="shared" si="86"/>
        <v>8.30am</v>
      </c>
      <c r="H598" s="21" t="str">
        <f t="shared" si="81"/>
        <v>8.30</v>
      </c>
      <c r="I598" t="s">
        <v>21</v>
      </c>
      <c r="J598" s="23" t="str" cm="1">
        <f t="array" ref="J598">_xlfn.IFS(LEFT($I598,5) = "Later", TRIM(RIGHT($I598, 7)),LEFT($I598,5) = "Befor", TRIM(RIGHT($I598, 7)), TRUE, TRIM(LEFT($I598,7)))</f>
        <v>5.00pm</v>
      </c>
      <c r="K598" s="21">
        <f t="shared" si="82"/>
        <v>17</v>
      </c>
      <c r="L598" s="21">
        <f t="shared" si="84"/>
        <v>8.6999999999999993</v>
      </c>
      <c r="M598" s="21">
        <f t="shared" si="87"/>
        <v>26.099999999999998</v>
      </c>
      <c r="N598" t="s">
        <v>44</v>
      </c>
      <c r="O598" s="13">
        <v>2</v>
      </c>
      <c r="P598" s="15">
        <v>3.218</v>
      </c>
      <c r="Q598" s="17">
        <f t="shared" si="88"/>
        <v>3.2186880000000002</v>
      </c>
      <c r="R598" s="17">
        <f t="shared" si="89"/>
        <v>6.4373760000000004</v>
      </c>
      <c r="S598" t="s">
        <v>54</v>
      </c>
      <c r="T598" t="s">
        <v>31</v>
      </c>
      <c r="U598" t="s">
        <v>25</v>
      </c>
      <c r="V598" t="s">
        <v>17</v>
      </c>
    </row>
    <row r="599" spans="1:22" hidden="1">
      <c r="A599" t="s">
        <v>26</v>
      </c>
      <c r="B599" s="19">
        <f t="shared" si="83"/>
        <v>3</v>
      </c>
      <c r="C599" s="19">
        <f t="shared" si="85"/>
        <v>132</v>
      </c>
      <c r="D599" t="s">
        <v>9</v>
      </c>
      <c r="E599" t="s">
        <v>74</v>
      </c>
      <c r="F599" t="s">
        <v>11</v>
      </c>
      <c r="G599" s="21" t="str">
        <f t="shared" si="86"/>
        <v>9.00am</v>
      </c>
      <c r="H599" s="21" t="str">
        <f t="shared" si="81"/>
        <v>9.00</v>
      </c>
      <c r="I599" t="s">
        <v>21</v>
      </c>
      <c r="J599" s="23" t="str" cm="1">
        <f t="array" ref="J599">_xlfn.IFS(LEFT($I599,5) = "Later", TRIM(RIGHT($I599, 7)),LEFT($I599,5) = "Befor", TRIM(RIGHT($I599, 7)), TRUE, TRIM(LEFT($I599,7)))</f>
        <v>5.00pm</v>
      </c>
      <c r="K599" s="21">
        <f t="shared" si="82"/>
        <v>17</v>
      </c>
      <c r="L599" s="21">
        <f t="shared" si="84"/>
        <v>8</v>
      </c>
      <c r="M599" s="21">
        <f t="shared" si="87"/>
        <v>24</v>
      </c>
      <c r="N599" t="s">
        <v>36</v>
      </c>
      <c r="O599" s="13">
        <v>2</v>
      </c>
      <c r="P599" s="15">
        <v>3.218</v>
      </c>
      <c r="Q599" s="17">
        <f t="shared" si="88"/>
        <v>3.2186880000000002</v>
      </c>
      <c r="R599" s="17">
        <f t="shared" si="89"/>
        <v>6.4373760000000004</v>
      </c>
      <c r="S599" t="s">
        <v>23</v>
      </c>
      <c r="T599" t="s">
        <v>31</v>
      </c>
      <c r="U599" t="s">
        <v>25</v>
      </c>
      <c r="V599" t="s">
        <v>17</v>
      </c>
    </row>
    <row r="600" spans="1:22" hidden="1">
      <c r="A600" t="s">
        <v>26</v>
      </c>
      <c r="B600" s="19">
        <f t="shared" si="83"/>
        <v>3</v>
      </c>
      <c r="C600" s="19">
        <f t="shared" si="85"/>
        <v>132</v>
      </c>
      <c r="D600" t="s">
        <v>9</v>
      </c>
      <c r="E600" t="s">
        <v>8</v>
      </c>
      <c r="F600" t="s">
        <v>41</v>
      </c>
      <c r="G600" s="21" t="str">
        <f t="shared" si="86"/>
        <v>8.30am</v>
      </c>
      <c r="H600" s="21" t="str">
        <f t="shared" si="81"/>
        <v>8.30</v>
      </c>
      <c r="I600" t="s">
        <v>12</v>
      </c>
      <c r="J600" s="23" t="str" cm="1">
        <f t="array" ref="J600">_xlfn.IFS(LEFT($I600,5) = "Later", TRIM(RIGHT($I600, 7)),LEFT($I600,5) = "Befor", TRIM(RIGHT($I600, 7)), TRUE, TRIM(LEFT($I600,7)))</f>
        <v>4.30pm</v>
      </c>
      <c r="K600" s="21">
        <f t="shared" si="82"/>
        <v>16.3</v>
      </c>
      <c r="L600" s="21">
        <f t="shared" si="84"/>
        <v>8</v>
      </c>
      <c r="M600" s="21">
        <f t="shared" si="87"/>
        <v>24</v>
      </c>
      <c r="N600" t="s">
        <v>36</v>
      </c>
      <c r="O600" s="13">
        <v>12</v>
      </c>
      <c r="P600" s="15">
        <v>19.308</v>
      </c>
      <c r="Q600" s="17">
        <f t="shared" si="88"/>
        <v>19.312128000000001</v>
      </c>
      <c r="R600" s="17">
        <f t="shared" si="89"/>
        <v>38.624256000000003</v>
      </c>
      <c r="S600" t="s">
        <v>52</v>
      </c>
      <c r="T600" t="s">
        <v>24</v>
      </c>
      <c r="U600" t="s">
        <v>25</v>
      </c>
      <c r="V600" t="s">
        <v>17</v>
      </c>
    </row>
    <row r="601" spans="1:22" hidden="1">
      <c r="A601" t="s">
        <v>39</v>
      </c>
      <c r="B601" s="19">
        <f t="shared" si="83"/>
        <v>2</v>
      </c>
      <c r="C601" s="19">
        <f t="shared" si="85"/>
        <v>88</v>
      </c>
      <c r="D601" t="s">
        <v>9</v>
      </c>
      <c r="E601" t="s">
        <v>48</v>
      </c>
      <c r="F601" t="s">
        <v>11</v>
      </c>
      <c r="G601" s="21" t="str">
        <f t="shared" si="86"/>
        <v>9.00am</v>
      </c>
      <c r="H601" s="21" t="str">
        <f t="shared" si="81"/>
        <v>9.00</v>
      </c>
      <c r="I601" t="s">
        <v>21</v>
      </c>
      <c r="J601" s="23" t="str" cm="1">
        <f t="array" ref="J601">_xlfn.IFS(LEFT($I601,5) = "Later", TRIM(RIGHT($I601, 7)),LEFT($I601,5) = "Befor", TRIM(RIGHT($I601, 7)), TRUE, TRIM(LEFT($I601,7)))</f>
        <v>5.00pm</v>
      </c>
      <c r="K601" s="21">
        <f t="shared" si="82"/>
        <v>17</v>
      </c>
      <c r="L601" s="21">
        <f t="shared" si="84"/>
        <v>8</v>
      </c>
      <c r="M601" s="21">
        <f t="shared" si="87"/>
        <v>16</v>
      </c>
      <c r="N601" t="s">
        <v>44</v>
      </c>
      <c r="O601" s="13">
        <v>2.9</v>
      </c>
      <c r="P601" s="15">
        <v>4.6661000000000001</v>
      </c>
      <c r="Q601" s="17">
        <f t="shared" si="88"/>
        <v>4.6670976</v>
      </c>
      <c r="R601" s="17">
        <f t="shared" si="89"/>
        <v>9.3341951999999999</v>
      </c>
      <c r="S601" t="s">
        <v>30</v>
      </c>
      <c r="T601" t="s">
        <v>42</v>
      </c>
      <c r="U601" t="s">
        <v>25</v>
      </c>
      <c r="V601" t="s">
        <v>17</v>
      </c>
    </row>
    <row r="602" spans="1:22" hidden="1">
      <c r="A602" t="s">
        <v>18</v>
      </c>
      <c r="B602" s="19">
        <f t="shared" si="83"/>
        <v>4</v>
      </c>
      <c r="C602" s="19">
        <f t="shared" si="85"/>
        <v>176</v>
      </c>
      <c r="D602" t="s">
        <v>9</v>
      </c>
      <c r="E602" t="s">
        <v>94</v>
      </c>
      <c r="F602" t="s">
        <v>41</v>
      </c>
      <c r="G602" s="21" t="str">
        <f t="shared" si="86"/>
        <v>8.30am</v>
      </c>
      <c r="H602" s="21" t="str">
        <f t="shared" si="81"/>
        <v>8.30</v>
      </c>
      <c r="I602" t="s">
        <v>21</v>
      </c>
      <c r="J602" s="23" t="str" cm="1">
        <f t="array" ref="J602">_xlfn.IFS(LEFT($I602,5) = "Later", TRIM(RIGHT($I602, 7)),LEFT($I602,5) = "Befor", TRIM(RIGHT($I602, 7)), TRUE, TRIM(LEFT($I602,7)))</f>
        <v>5.00pm</v>
      </c>
      <c r="K602" s="21">
        <f t="shared" si="82"/>
        <v>17</v>
      </c>
      <c r="L602" s="21">
        <f t="shared" si="84"/>
        <v>8.6999999999999993</v>
      </c>
      <c r="M602" s="21">
        <f t="shared" si="87"/>
        <v>34.799999999999997</v>
      </c>
      <c r="N602" t="s">
        <v>22</v>
      </c>
      <c r="O602" s="13">
        <v>15</v>
      </c>
      <c r="P602" s="15">
        <v>24.134999999999998</v>
      </c>
      <c r="Q602" s="17">
        <f t="shared" si="88"/>
        <v>24.140160000000002</v>
      </c>
      <c r="R602" s="17">
        <f t="shared" si="89"/>
        <v>48.280320000000003</v>
      </c>
      <c r="S602" t="s">
        <v>37</v>
      </c>
      <c r="T602" t="s">
        <v>38</v>
      </c>
      <c r="U602" t="s">
        <v>25</v>
      </c>
      <c r="V602" t="s">
        <v>17</v>
      </c>
    </row>
    <row r="603" spans="1:22" hidden="1">
      <c r="A603" t="s">
        <v>7</v>
      </c>
      <c r="B603" s="19">
        <f t="shared" si="83"/>
        <v>1</v>
      </c>
      <c r="C603" s="19">
        <f t="shared" si="85"/>
        <v>44</v>
      </c>
      <c r="D603" t="s">
        <v>9</v>
      </c>
      <c r="E603" t="s">
        <v>61</v>
      </c>
      <c r="F603" t="s">
        <v>41</v>
      </c>
      <c r="G603" s="21" t="str">
        <f t="shared" si="86"/>
        <v>8.30am</v>
      </c>
      <c r="H603" s="21" t="str">
        <f t="shared" si="81"/>
        <v>8.30</v>
      </c>
      <c r="I603" t="s">
        <v>64</v>
      </c>
      <c r="J603" s="23" t="str" cm="1">
        <f t="array" ref="J603">_xlfn.IFS(LEFT($I603,5) = "Later", TRIM(RIGHT($I603, 7)),LEFT($I603,5) = "Befor", TRIM(RIGHT($I603, 7)), TRUE, TRIM(LEFT($I603,7)))</f>
        <v>3.30pm</v>
      </c>
      <c r="K603" s="21">
        <f t="shared" si="82"/>
        <v>15.3</v>
      </c>
      <c r="L603" s="21">
        <f t="shared" si="84"/>
        <v>7</v>
      </c>
      <c r="M603" s="21">
        <f t="shared" si="87"/>
        <v>7</v>
      </c>
      <c r="N603" t="s">
        <v>13</v>
      </c>
      <c r="O603" s="13">
        <v>32.299999999999997</v>
      </c>
      <c r="P603" s="15">
        <v>51.970699999999994</v>
      </c>
      <c r="Q603" s="17">
        <f t="shared" si="88"/>
        <v>51.981811199999996</v>
      </c>
      <c r="R603" s="17">
        <f t="shared" si="89"/>
        <v>103.96362239999999</v>
      </c>
      <c r="S603" t="s">
        <v>30</v>
      </c>
      <c r="T603" t="s">
        <v>38</v>
      </c>
      <c r="U603" t="s">
        <v>16</v>
      </c>
      <c r="V603" t="s">
        <v>17</v>
      </c>
    </row>
    <row r="604" spans="1:22" hidden="1">
      <c r="A604" t="s">
        <v>26</v>
      </c>
      <c r="B604" s="19">
        <f t="shared" si="83"/>
        <v>3</v>
      </c>
      <c r="C604" s="19">
        <f t="shared" si="85"/>
        <v>132</v>
      </c>
      <c r="D604" t="s">
        <v>51</v>
      </c>
      <c r="E604" t="s">
        <v>8</v>
      </c>
      <c r="F604" t="s">
        <v>41</v>
      </c>
      <c r="G604" s="21" t="str">
        <f t="shared" si="86"/>
        <v>8.30am</v>
      </c>
      <c r="H604" s="21" t="str">
        <f t="shared" si="81"/>
        <v>8.30</v>
      </c>
      <c r="I604" t="s">
        <v>12</v>
      </c>
      <c r="J604" s="23" t="str" cm="1">
        <f t="array" ref="J604">_xlfn.IFS(LEFT($I604,5) = "Later", TRIM(RIGHT($I604, 7)),LEFT($I604,5) = "Befor", TRIM(RIGHT($I604, 7)), TRUE, TRIM(LEFT($I604,7)))</f>
        <v>4.30pm</v>
      </c>
      <c r="K604" s="21">
        <f t="shared" si="82"/>
        <v>16.3</v>
      </c>
      <c r="L604" s="21">
        <f t="shared" si="84"/>
        <v>8</v>
      </c>
      <c r="M604" s="21">
        <f t="shared" si="87"/>
        <v>24</v>
      </c>
      <c r="N604" t="s">
        <v>22</v>
      </c>
      <c r="O604" s="13">
        <v>1.5</v>
      </c>
      <c r="P604" s="15">
        <v>2.4135</v>
      </c>
      <c r="Q604" s="17">
        <f t="shared" si="88"/>
        <v>2.4140160000000002</v>
      </c>
      <c r="R604" s="17">
        <f t="shared" si="89"/>
        <v>4.8280320000000003</v>
      </c>
      <c r="S604" t="s">
        <v>23</v>
      </c>
      <c r="T604" t="s">
        <v>31</v>
      </c>
      <c r="U604" t="s">
        <v>16</v>
      </c>
      <c r="V604" t="s">
        <v>17</v>
      </c>
    </row>
    <row r="605" spans="1:22">
      <c r="A605" t="s">
        <v>39</v>
      </c>
      <c r="B605" s="19">
        <f t="shared" si="83"/>
        <v>2</v>
      </c>
      <c r="C605" s="19">
        <f t="shared" si="85"/>
        <v>88</v>
      </c>
      <c r="D605" t="s">
        <v>9</v>
      </c>
      <c r="E605" t="s">
        <v>10</v>
      </c>
      <c r="F605" t="s">
        <v>20</v>
      </c>
      <c r="G605" s="21" t="str">
        <f t="shared" si="86"/>
        <v>10.00am</v>
      </c>
      <c r="H605" s="21" t="str">
        <f t="shared" si="81"/>
        <v>10.00</v>
      </c>
      <c r="I605" t="s">
        <v>12</v>
      </c>
      <c r="J605" s="23" t="str" cm="1">
        <f t="array" ref="J605">_xlfn.IFS(LEFT($I605,5) = "Later", TRIM(RIGHT($I605, 7)),LEFT($I605,5) = "Befor", TRIM(RIGHT($I605, 7)), TRUE, TRIM(LEFT($I605,7)))</f>
        <v>4.30pm</v>
      </c>
      <c r="K605" s="21">
        <f t="shared" si="82"/>
        <v>16.3</v>
      </c>
      <c r="L605" s="21">
        <f t="shared" si="84"/>
        <v>6.3000000000000007</v>
      </c>
      <c r="M605" s="21">
        <f t="shared" si="87"/>
        <v>12.600000000000001</v>
      </c>
      <c r="N605" t="s">
        <v>66</v>
      </c>
      <c r="O605" s="13">
        <v>67</v>
      </c>
      <c r="P605" s="15">
        <v>107.803</v>
      </c>
      <c r="Q605" s="17">
        <f t="shared" si="88"/>
        <v>107.82604800000001</v>
      </c>
      <c r="R605" s="17">
        <f t="shared" si="89"/>
        <v>215.65209600000003</v>
      </c>
      <c r="S605" t="s">
        <v>37</v>
      </c>
      <c r="T605" t="s">
        <v>31</v>
      </c>
      <c r="U605" t="s">
        <v>16</v>
      </c>
      <c r="V605" t="s">
        <v>17</v>
      </c>
    </row>
    <row r="606" spans="1:22" hidden="1">
      <c r="A606" t="s">
        <v>7</v>
      </c>
      <c r="B606" s="19">
        <f t="shared" si="83"/>
        <v>1</v>
      </c>
      <c r="C606" s="19">
        <f t="shared" si="85"/>
        <v>44</v>
      </c>
      <c r="D606" t="s">
        <v>9</v>
      </c>
      <c r="E606" t="s">
        <v>10</v>
      </c>
      <c r="F606" t="s">
        <v>27</v>
      </c>
      <c r="G606" s="21" t="str">
        <f t="shared" si="86"/>
        <v>8.00am</v>
      </c>
      <c r="H606" s="21" t="str">
        <f t="shared" si="81"/>
        <v>8.00</v>
      </c>
      <c r="I606" t="s">
        <v>12</v>
      </c>
      <c r="J606" s="23" t="str" cm="1">
        <f t="array" ref="J606">_xlfn.IFS(LEFT($I606,5) = "Later", TRIM(RIGHT($I606, 7)),LEFT($I606,5) = "Befor", TRIM(RIGHT($I606, 7)), TRUE, TRIM(LEFT($I606,7)))</f>
        <v>4.30pm</v>
      </c>
      <c r="K606" s="21">
        <f t="shared" si="82"/>
        <v>16.3</v>
      </c>
      <c r="L606" s="21">
        <f t="shared" si="84"/>
        <v>8.3000000000000007</v>
      </c>
      <c r="M606" s="21">
        <f t="shared" si="87"/>
        <v>8.3000000000000007</v>
      </c>
      <c r="N606" t="s">
        <v>36</v>
      </c>
      <c r="O606" s="13">
        <v>13</v>
      </c>
      <c r="P606" s="15">
        <v>20.917000000000002</v>
      </c>
      <c r="Q606" s="17">
        <f t="shared" si="88"/>
        <v>20.921472000000001</v>
      </c>
      <c r="R606" s="17">
        <f t="shared" si="89"/>
        <v>41.842944000000003</v>
      </c>
      <c r="S606" t="s">
        <v>30</v>
      </c>
      <c r="T606" t="s">
        <v>15</v>
      </c>
      <c r="U606" t="s">
        <v>25</v>
      </c>
      <c r="V606" t="s">
        <v>17</v>
      </c>
    </row>
    <row r="607" spans="1:22" hidden="1">
      <c r="A607" t="s">
        <v>32</v>
      </c>
      <c r="B607" s="19">
        <f t="shared" si="83"/>
        <v>5</v>
      </c>
      <c r="C607" s="19">
        <f t="shared" si="85"/>
        <v>220</v>
      </c>
      <c r="D607" t="s">
        <v>9</v>
      </c>
      <c r="E607" t="s">
        <v>71</v>
      </c>
      <c r="F607" t="s">
        <v>11</v>
      </c>
      <c r="G607" s="21" t="str">
        <f t="shared" si="86"/>
        <v>9.00am</v>
      </c>
      <c r="H607" s="21" t="str">
        <f t="shared" si="81"/>
        <v>9.00</v>
      </c>
      <c r="I607" t="s">
        <v>21</v>
      </c>
      <c r="J607" s="23" t="str" cm="1">
        <f t="array" ref="J607">_xlfn.IFS(LEFT($I607,5) = "Later", TRIM(RIGHT($I607, 7)),LEFT($I607,5) = "Befor", TRIM(RIGHT($I607, 7)), TRUE, TRIM(LEFT($I607,7)))</f>
        <v>5.00pm</v>
      </c>
      <c r="K607" s="21">
        <f t="shared" si="82"/>
        <v>17</v>
      </c>
      <c r="L607" s="21">
        <f t="shared" si="84"/>
        <v>8</v>
      </c>
      <c r="M607" s="21">
        <f t="shared" si="87"/>
        <v>40</v>
      </c>
      <c r="N607" t="s">
        <v>44</v>
      </c>
      <c r="O607" s="13">
        <v>2</v>
      </c>
      <c r="P607" s="15">
        <v>3.218</v>
      </c>
      <c r="Q607" s="17">
        <f t="shared" si="88"/>
        <v>3.2186880000000002</v>
      </c>
      <c r="R607" s="17">
        <f t="shared" si="89"/>
        <v>6.4373760000000004</v>
      </c>
      <c r="S607" t="s">
        <v>30</v>
      </c>
      <c r="T607" t="s">
        <v>42</v>
      </c>
      <c r="U607" t="s">
        <v>16</v>
      </c>
      <c r="V607" t="s">
        <v>17</v>
      </c>
    </row>
    <row r="608" spans="1:22" hidden="1">
      <c r="A608" t="s">
        <v>39</v>
      </c>
      <c r="B608" s="19">
        <f t="shared" si="83"/>
        <v>2</v>
      </c>
      <c r="C608" s="19">
        <f t="shared" si="85"/>
        <v>88</v>
      </c>
      <c r="D608" t="s">
        <v>9</v>
      </c>
      <c r="E608" t="s">
        <v>10</v>
      </c>
      <c r="F608" t="s">
        <v>27</v>
      </c>
      <c r="G608" s="21" t="str">
        <f t="shared" si="86"/>
        <v>8.00am</v>
      </c>
      <c r="H608" s="21" t="str">
        <f t="shared" si="81"/>
        <v>8.00</v>
      </c>
      <c r="I608" t="s">
        <v>12</v>
      </c>
      <c r="J608" s="23" t="str" cm="1">
        <f t="array" ref="J608">_xlfn.IFS(LEFT($I608,5) = "Later", TRIM(RIGHT($I608, 7)),LEFT($I608,5) = "Befor", TRIM(RIGHT($I608, 7)), TRUE, TRIM(LEFT($I608,7)))</f>
        <v>4.30pm</v>
      </c>
      <c r="K608" s="21">
        <f t="shared" si="82"/>
        <v>16.3</v>
      </c>
      <c r="L608" s="21">
        <f t="shared" si="84"/>
        <v>8.3000000000000007</v>
      </c>
      <c r="M608" s="21">
        <f t="shared" si="87"/>
        <v>16.600000000000001</v>
      </c>
      <c r="N608" t="s">
        <v>44</v>
      </c>
      <c r="O608" s="13">
        <v>1</v>
      </c>
      <c r="P608" s="15">
        <v>1.609</v>
      </c>
      <c r="Q608" s="17">
        <f t="shared" si="88"/>
        <v>1.6093440000000001</v>
      </c>
      <c r="R608" s="17">
        <f t="shared" si="89"/>
        <v>3.2186880000000002</v>
      </c>
      <c r="S608" t="s">
        <v>23</v>
      </c>
      <c r="T608" t="s">
        <v>31</v>
      </c>
      <c r="U608" t="s">
        <v>25</v>
      </c>
      <c r="V608" t="s">
        <v>17</v>
      </c>
    </row>
    <row r="609" spans="1:22" hidden="1">
      <c r="A609" t="s">
        <v>32</v>
      </c>
      <c r="B609" s="19">
        <f t="shared" si="83"/>
        <v>5</v>
      </c>
      <c r="C609" s="19">
        <f t="shared" si="85"/>
        <v>220</v>
      </c>
      <c r="D609" t="s">
        <v>55</v>
      </c>
      <c r="E609" t="s">
        <v>8</v>
      </c>
      <c r="F609" t="s">
        <v>41</v>
      </c>
      <c r="G609" s="21" t="str">
        <f t="shared" si="86"/>
        <v>8.30am</v>
      </c>
      <c r="H609" s="21" t="str">
        <f t="shared" si="81"/>
        <v>8.30</v>
      </c>
      <c r="I609" t="s">
        <v>28</v>
      </c>
      <c r="J609" s="23" t="str" cm="1">
        <f t="array" ref="J609">_xlfn.IFS(LEFT($I609,5) = "Later", TRIM(RIGHT($I609, 7)),LEFT($I609,5) = "Befor", TRIM(RIGHT($I609, 7)), TRUE, TRIM(LEFT($I609,7)))</f>
        <v>3.30pm</v>
      </c>
      <c r="K609" s="21">
        <f t="shared" si="82"/>
        <v>15.3</v>
      </c>
      <c r="L609" s="21">
        <f t="shared" si="84"/>
        <v>7</v>
      </c>
      <c r="M609" s="21">
        <f t="shared" si="87"/>
        <v>35</v>
      </c>
      <c r="N609" t="s">
        <v>44</v>
      </c>
      <c r="O609" s="13">
        <v>2.2000000000000002</v>
      </c>
      <c r="P609" s="15">
        <v>3.5398000000000001</v>
      </c>
      <c r="Q609" s="17">
        <f t="shared" si="88"/>
        <v>3.5405568000000005</v>
      </c>
      <c r="R609" s="17">
        <f t="shared" si="89"/>
        <v>7.081113600000001</v>
      </c>
      <c r="S609" t="s">
        <v>14</v>
      </c>
      <c r="T609" t="s">
        <v>31</v>
      </c>
      <c r="U609" t="s">
        <v>8</v>
      </c>
      <c r="V609" t="s">
        <v>43</v>
      </c>
    </row>
    <row r="610" spans="1:22" hidden="1">
      <c r="A610" t="s">
        <v>26</v>
      </c>
      <c r="B610" s="19">
        <f t="shared" si="83"/>
        <v>3</v>
      </c>
      <c r="C610" s="19">
        <f t="shared" si="85"/>
        <v>132</v>
      </c>
      <c r="D610" t="s">
        <v>9</v>
      </c>
      <c r="E610" t="s">
        <v>8</v>
      </c>
      <c r="F610" t="s">
        <v>27</v>
      </c>
      <c r="G610" s="21" t="str">
        <f t="shared" si="86"/>
        <v>8.00am</v>
      </c>
      <c r="H610" s="21" t="str">
        <f t="shared" si="81"/>
        <v>8.00</v>
      </c>
      <c r="I610" t="s">
        <v>21</v>
      </c>
      <c r="J610" s="23" t="str" cm="1">
        <f t="array" ref="J610">_xlfn.IFS(LEFT($I610,5) = "Later", TRIM(RIGHT($I610, 7)),LEFT($I610,5) = "Befor", TRIM(RIGHT($I610, 7)), TRUE, TRIM(LEFT($I610,7)))</f>
        <v>5.00pm</v>
      </c>
      <c r="K610" s="21">
        <f t="shared" si="82"/>
        <v>17</v>
      </c>
      <c r="L610" s="21">
        <f t="shared" si="84"/>
        <v>9</v>
      </c>
      <c r="M610" s="21">
        <f t="shared" si="87"/>
        <v>27</v>
      </c>
      <c r="N610" t="s">
        <v>22</v>
      </c>
      <c r="O610" s="13">
        <v>2.5</v>
      </c>
      <c r="P610" s="15">
        <v>4.0225</v>
      </c>
      <c r="Q610" s="17">
        <f t="shared" si="88"/>
        <v>4.0233600000000003</v>
      </c>
      <c r="R610" s="17">
        <f t="shared" si="89"/>
        <v>8.0467200000000005</v>
      </c>
      <c r="S610" t="s">
        <v>52</v>
      </c>
      <c r="T610" t="s">
        <v>38</v>
      </c>
      <c r="U610" t="s">
        <v>25</v>
      </c>
      <c r="V610" t="s">
        <v>43</v>
      </c>
    </row>
    <row r="611" spans="1:22" hidden="1">
      <c r="A611" t="s">
        <v>32</v>
      </c>
      <c r="B611" s="19">
        <f t="shared" si="83"/>
        <v>5</v>
      </c>
      <c r="C611" s="19">
        <f t="shared" si="85"/>
        <v>220</v>
      </c>
      <c r="D611" t="s">
        <v>9</v>
      </c>
      <c r="E611" t="s">
        <v>40</v>
      </c>
      <c r="F611" t="s">
        <v>41</v>
      </c>
      <c r="G611" s="21" t="str">
        <f t="shared" si="86"/>
        <v>8.30am</v>
      </c>
      <c r="H611" s="21" t="str">
        <f t="shared" si="81"/>
        <v>8.30</v>
      </c>
      <c r="I611" t="s">
        <v>35</v>
      </c>
      <c r="J611" s="23" t="str" cm="1">
        <f t="array" ref="J611">_xlfn.IFS(LEFT($I611,5) = "Later", TRIM(RIGHT($I611, 7)),LEFT($I611,5) = "Befor", TRIM(RIGHT($I611, 7)), TRUE, TRIM(LEFT($I611,7)))</f>
        <v>5.30pm</v>
      </c>
      <c r="K611" s="21">
        <f t="shared" si="82"/>
        <v>17.3</v>
      </c>
      <c r="L611" s="21">
        <f t="shared" si="84"/>
        <v>9</v>
      </c>
      <c r="M611" s="21">
        <f t="shared" si="87"/>
        <v>45</v>
      </c>
      <c r="N611" t="s">
        <v>29</v>
      </c>
      <c r="O611" s="13">
        <v>11</v>
      </c>
      <c r="P611" s="15">
        <v>17.698999999999998</v>
      </c>
      <c r="Q611" s="17">
        <f t="shared" si="88"/>
        <v>17.702784000000001</v>
      </c>
      <c r="R611" s="17">
        <f t="shared" si="89"/>
        <v>35.405568000000002</v>
      </c>
      <c r="S611" t="s">
        <v>14</v>
      </c>
      <c r="T611" t="s">
        <v>15</v>
      </c>
      <c r="U611" t="s">
        <v>25</v>
      </c>
      <c r="V611" t="s">
        <v>43</v>
      </c>
    </row>
    <row r="612" spans="1:22" hidden="1">
      <c r="A612" t="s">
        <v>32</v>
      </c>
      <c r="B612" s="19">
        <f t="shared" si="83"/>
        <v>5</v>
      </c>
      <c r="C612" s="19">
        <f t="shared" si="85"/>
        <v>220</v>
      </c>
      <c r="D612" t="s">
        <v>9</v>
      </c>
      <c r="E612" t="s">
        <v>40</v>
      </c>
      <c r="F612" t="s">
        <v>11</v>
      </c>
      <c r="G612" s="21" t="str">
        <f t="shared" si="86"/>
        <v>9.00am</v>
      </c>
      <c r="H612" s="21" t="str">
        <f t="shared" si="81"/>
        <v>9.00</v>
      </c>
      <c r="I612" t="s">
        <v>35</v>
      </c>
      <c r="J612" s="23" t="str" cm="1">
        <f t="array" ref="J612">_xlfn.IFS(LEFT($I612,5) = "Later", TRIM(RIGHT($I612, 7)),LEFT($I612,5) = "Befor", TRIM(RIGHT($I612, 7)), TRUE, TRIM(LEFT($I612,7)))</f>
        <v>5.30pm</v>
      </c>
      <c r="K612" s="21">
        <f t="shared" si="82"/>
        <v>17.3</v>
      </c>
      <c r="L612" s="21">
        <f t="shared" si="84"/>
        <v>8.3000000000000007</v>
      </c>
      <c r="M612" s="21">
        <f t="shared" si="87"/>
        <v>41.5</v>
      </c>
      <c r="N612" t="s">
        <v>36</v>
      </c>
      <c r="O612" s="13">
        <v>6</v>
      </c>
      <c r="P612" s="15">
        <v>9.6539999999999999</v>
      </c>
      <c r="Q612" s="17">
        <f t="shared" si="88"/>
        <v>9.6560640000000006</v>
      </c>
      <c r="R612" s="17">
        <f t="shared" si="89"/>
        <v>19.312128000000001</v>
      </c>
      <c r="S612" t="s">
        <v>37</v>
      </c>
      <c r="T612" t="s">
        <v>15</v>
      </c>
      <c r="U612" t="s">
        <v>25</v>
      </c>
      <c r="V612" t="s">
        <v>43</v>
      </c>
    </row>
    <row r="613" spans="1:22" hidden="1">
      <c r="A613" t="s">
        <v>18</v>
      </c>
      <c r="B613" s="19">
        <f t="shared" si="83"/>
        <v>4</v>
      </c>
      <c r="C613" s="19">
        <f t="shared" si="85"/>
        <v>176</v>
      </c>
      <c r="D613" t="s">
        <v>9</v>
      </c>
      <c r="E613" t="s">
        <v>40</v>
      </c>
      <c r="F613" t="s">
        <v>20</v>
      </c>
      <c r="G613" s="21" t="str">
        <f t="shared" si="86"/>
        <v>10.00am</v>
      </c>
      <c r="H613" s="21" t="str">
        <f t="shared" si="81"/>
        <v>10.00</v>
      </c>
      <c r="I613" t="s">
        <v>33</v>
      </c>
      <c r="J613" s="23" t="str" cm="1">
        <f t="array" ref="J613">_xlfn.IFS(LEFT($I613,5) = "Later", TRIM(RIGHT($I613, 7)),LEFT($I613,5) = "Befor", TRIM(RIGHT($I613, 7)), TRUE, TRIM(LEFT($I613,7)))</f>
        <v>7.00pm</v>
      </c>
      <c r="K613" s="21">
        <f t="shared" si="82"/>
        <v>19</v>
      </c>
      <c r="L613" s="21">
        <f t="shared" si="84"/>
        <v>9</v>
      </c>
      <c r="M613" s="21">
        <f t="shared" si="87"/>
        <v>36</v>
      </c>
      <c r="N613" t="s">
        <v>29</v>
      </c>
      <c r="O613" s="13">
        <v>40</v>
      </c>
      <c r="P613" s="15">
        <v>64.36</v>
      </c>
      <c r="Q613" s="17">
        <f t="shared" si="88"/>
        <v>64.373760000000004</v>
      </c>
      <c r="R613" s="17">
        <f t="shared" si="89"/>
        <v>128.74752000000001</v>
      </c>
      <c r="S613" t="s">
        <v>30</v>
      </c>
      <c r="T613" t="s">
        <v>42</v>
      </c>
      <c r="U613" t="s">
        <v>25</v>
      </c>
      <c r="V613" t="s">
        <v>43</v>
      </c>
    </row>
    <row r="614" spans="1:22" hidden="1">
      <c r="A614" t="s">
        <v>18</v>
      </c>
      <c r="B614" s="19">
        <f t="shared" si="83"/>
        <v>4</v>
      </c>
      <c r="C614" s="19">
        <f t="shared" si="85"/>
        <v>176</v>
      </c>
      <c r="D614" t="s">
        <v>9</v>
      </c>
      <c r="E614" t="s">
        <v>34</v>
      </c>
      <c r="F614" t="s">
        <v>11</v>
      </c>
      <c r="G614" s="21" t="str">
        <f t="shared" si="86"/>
        <v>9.00am</v>
      </c>
      <c r="H614" s="21" t="str">
        <f t="shared" si="81"/>
        <v>9.00</v>
      </c>
      <c r="I614" t="s">
        <v>21</v>
      </c>
      <c r="J614" s="23" t="str" cm="1">
        <f t="array" ref="J614">_xlfn.IFS(LEFT($I614,5) = "Later", TRIM(RIGHT($I614, 7)),LEFT($I614,5) = "Befor", TRIM(RIGHT($I614, 7)), TRUE, TRIM(LEFT($I614,7)))</f>
        <v>5.00pm</v>
      </c>
      <c r="K614" s="21">
        <f t="shared" si="82"/>
        <v>17</v>
      </c>
      <c r="L614" s="21">
        <f t="shared" si="84"/>
        <v>8</v>
      </c>
      <c r="M614" s="21">
        <f t="shared" si="87"/>
        <v>32</v>
      </c>
      <c r="N614" t="s">
        <v>22</v>
      </c>
      <c r="O614" s="13">
        <v>8</v>
      </c>
      <c r="P614" s="15">
        <v>12.872</v>
      </c>
      <c r="Q614" s="17">
        <f t="shared" si="88"/>
        <v>12.874752000000001</v>
      </c>
      <c r="R614" s="17">
        <f t="shared" si="89"/>
        <v>25.749504000000002</v>
      </c>
      <c r="S614" t="s">
        <v>14</v>
      </c>
      <c r="T614" t="s">
        <v>31</v>
      </c>
      <c r="U614" t="s">
        <v>25</v>
      </c>
      <c r="V614" t="s">
        <v>17</v>
      </c>
    </row>
    <row r="615" spans="1:22" hidden="1">
      <c r="A615" t="s">
        <v>32</v>
      </c>
      <c r="B615" s="19">
        <f t="shared" si="83"/>
        <v>5</v>
      </c>
      <c r="C615" s="19">
        <f t="shared" si="85"/>
        <v>220</v>
      </c>
      <c r="D615" t="s">
        <v>9</v>
      </c>
      <c r="E615" t="s">
        <v>34</v>
      </c>
      <c r="F615" t="s">
        <v>27</v>
      </c>
      <c r="G615" s="21" t="str">
        <f t="shared" si="86"/>
        <v>8.00am</v>
      </c>
      <c r="H615" s="21" t="str">
        <f t="shared" si="81"/>
        <v>8.00</v>
      </c>
      <c r="I615" t="s">
        <v>33</v>
      </c>
      <c r="J615" s="23" t="str" cm="1">
        <f t="array" ref="J615">_xlfn.IFS(LEFT($I615,5) = "Later", TRIM(RIGHT($I615, 7)),LEFT($I615,5) = "Befor", TRIM(RIGHT($I615, 7)), TRUE, TRIM(LEFT($I615,7)))</f>
        <v>7.00pm</v>
      </c>
      <c r="K615" s="21">
        <f t="shared" si="82"/>
        <v>19</v>
      </c>
      <c r="L615" s="21">
        <f t="shared" si="84"/>
        <v>11</v>
      </c>
      <c r="M615" s="21">
        <f t="shared" si="87"/>
        <v>55</v>
      </c>
      <c r="N615" t="s">
        <v>44</v>
      </c>
      <c r="O615" s="13">
        <v>1.5</v>
      </c>
      <c r="P615" s="15">
        <v>2.4135</v>
      </c>
      <c r="Q615" s="17">
        <f t="shared" si="88"/>
        <v>2.4140160000000002</v>
      </c>
      <c r="R615" s="17">
        <f t="shared" si="89"/>
        <v>4.8280320000000003</v>
      </c>
      <c r="S615" t="s">
        <v>14</v>
      </c>
      <c r="T615" t="s">
        <v>42</v>
      </c>
      <c r="U615" t="s">
        <v>25</v>
      </c>
      <c r="V615" t="s">
        <v>43</v>
      </c>
    </row>
    <row r="616" spans="1:22" hidden="1">
      <c r="A616" t="s">
        <v>32</v>
      </c>
      <c r="B616" s="19">
        <f t="shared" si="83"/>
        <v>5</v>
      </c>
      <c r="C616" s="19">
        <f t="shared" si="85"/>
        <v>220</v>
      </c>
      <c r="D616" t="s">
        <v>9</v>
      </c>
      <c r="E616" t="s">
        <v>34</v>
      </c>
      <c r="F616" t="s">
        <v>27</v>
      </c>
      <c r="G616" s="21" t="str">
        <f t="shared" si="86"/>
        <v>8.00am</v>
      </c>
      <c r="H616" s="21" t="str">
        <f t="shared" si="81"/>
        <v>8.00</v>
      </c>
      <c r="I616" t="s">
        <v>35</v>
      </c>
      <c r="J616" s="23" t="str" cm="1">
        <f t="array" ref="J616">_xlfn.IFS(LEFT($I616,5) = "Later", TRIM(RIGHT($I616, 7)),LEFT($I616,5) = "Befor", TRIM(RIGHT($I616, 7)), TRUE, TRIM(LEFT($I616,7)))</f>
        <v>5.30pm</v>
      </c>
      <c r="K616" s="21">
        <f t="shared" si="82"/>
        <v>17.3</v>
      </c>
      <c r="L616" s="21">
        <f t="shared" si="84"/>
        <v>9.3000000000000007</v>
      </c>
      <c r="M616" s="21">
        <f t="shared" si="87"/>
        <v>46.5</v>
      </c>
      <c r="N616" t="s">
        <v>36</v>
      </c>
      <c r="O616" s="13">
        <v>1.2</v>
      </c>
      <c r="P616" s="15">
        <v>1.9307999999999998</v>
      </c>
      <c r="Q616" s="17">
        <f t="shared" si="88"/>
        <v>1.9312128</v>
      </c>
      <c r="R616" s="17">
        <f t="shared" si="89"/>
        <v>3.8624255999999999</v>
      </c>
      <c r="S616" t="s">
        <v>23</v>
      </c>
      <c r="T616" t="s">
        <v>31</v>
      </c>
      <c r="U616" t="s">
        <v>25</v>
      </c>
      <c r="V616" t="s">
        <v>43</v>
      </c>
    </row>
    <row r="617" spans="1:22" hidden="1">
      <c r="A617" t="s">
        <v>32</v>
      </c>
      <c r="B617" s="19">
        <f t="shared" si="83"/>
        <v>5</v>
      </c>
      <c r="C617" s="19">
        <f t="shared" si="85"/>
        <v>220</v>
      </c>
      <c r="D617" t="s">
        <v>9</v>
      </c>
      <c r="E617" t="s">
        <v>40</v>
      </c>
      <c r="F617" t="s">
        <v>11</v>
      </c>
      <c r="G617" s="21" t="str">
        <f t="shared" si="86"/>
        <v>9.00am</v>
      </c>
      <c r="H617" s="21" t="str">
        <f t="shared" si="81"/>
        <v>9.00</v>
      </c>
      <c r="I617" t="s">
        <v>21</v>
      </c>
      <c r="J617" s="23" t="str" cm="1">
        <f t="array" ref="J617">_xlfn.IFS(LEFT($I617,5) = "Later", TRIM(RIGHT($I617, 7)),LEFT($I617,5) = "Befor", TRIM(RIGHT($I617, 7)), TRUE, TRIM(LEFT($I617,7)))</f>
        <v>5.00pm</v>
      </c>
      <c r="K617" s="21">
        <f t="shared" si="82"/>
        <v>17</v>
      </c>
      <c r="L617" s="21">
        <f t="shared" si="84"/>
        <v>8</v>
      </c>
      <c r="M617" s="21">
        <f t="shared" si="87"/>
        <v>40</v>
      </c>
      <c r="N617" t="s">
        <v>22</v>
      </c>
      <c r="O617" s="13">
        <v>2</v>
      </c>
      <c r="P617" s="15">
        <v>3.218</v>
      </c>
      <c r="Q617" s="17">
        <f t="shared" si="88"/>
        <v>3.2186880000000002</v>
      </c>
      <c r="R617" s="17">
        <f t="shared" si="89"/>
        <v>6.4373760000000004</v>
      </c>
      <c r="S617" t="s">
        <v>49</v>
      </c>
      <c r="T617" t="s">
        <v>31</v>
      </c>
      <c r="U617" t="s">
        <v>25</v>
      </c>
      <c r="V617" t="s">
        <v>17</v>
      </c>
    </row>
    <row r="618" spans="1:22" hidden="1">
      <c r="A618" t="s">
        <v>26</v>
      </c>
      <c r="B618" s="19">
        <f t="shared" si="83"/>
        <v>3</v>
      </c>
      <c r="C618" s="19">
        <f t="shared" si="85"/>
        <v>132</v>
      </c>
      <c r="D618" t="s">
        <v>9</v>
      </c>
      <c r="E618" t="s">
        <v>40</v>
      </c>
      <c r="F618" t="s">
        <v>11</v>
      </c>
      <c r="G618" s="21" t="str">
        <f t="shared" si="86"/>
        <v>9.00am</v>
      </c>
      <c r="H618" s="21" t="str">
        <f t="shared" si="81"/>
        <v>9.00</v>
      </c>
      <c r="I618" t="s">
        <v>21</v>
      </c>
      <c r="J618" s="23" t="str" cm="1">
        <f t="array" ref="J618">_xlfn.IFS(LEFT($I618,5) = "Later", TRIM(RIGHT($I618, 7)),LEFT($I618,5) = "Befor", TRIM(RIGHT($I618, 7)), TRUE, TRIM(LEFT($I618,7)))</f>
        <v>5.00pm</v>
      </c>
      <c r="K618" s="21">
        <f t="shared" si="82"/>
        <v>17</v>
      </c>
      <c r="L618" s="21">
        <f t="shared" si="84"/>
        <v>8</v>
      </c>
      <c r="M618" s="21">
        <f t="shared" si="87"/>
        <v>24</v>
      </c>
      <c r="N618" t="s">
        <v>44</v>
      </c>
      <c r="O618" s="13">
        <v>2.2000000000000002</v>
      </c>
      <c r="P618" s="15">
        <v>3.5398000000000001</v>
      </c>
      <c r="Q618" s="17">
        <f t="shared" si="88"/>
        <v>3.5405568000000005</v>
      </c>
      <c r="R618" s="17">
        <f t="shared" si="89"/>
        <v>7.081113600000001</v>
      </c>
      <c r="S618" t="s">
        <v>14</v>
      </c>
      <c r="T618" t="s">
        <v>31</v>
      </c>
      <c r="U618" t="s">
        <v>25</v>
      </c>
      <c r="V618" t="s">
        <v>43</v>
      </c>
    </row>
    <row r="619" spans="1:22" hidden="1">
      <c r="A619" t="s">
        <v>32</v>
      </c>
      <c r="B619" s="19">
        <f t="shared" si="83"/>
        <v>5</v>
      </c>
      <c r="C619" s="19">
        <f t="shared" si="85"/>
        <v>220</v>
      </c>
      <c r="D619" t="s">
        <v>9</v>
      </c>
      <c r="E619" t="s">
        <v>65</v>
      </c>
      <c r="F619" t="s">
        <v>41</v>
      </c>
      <c r="G619" s="21" t="str">
        <f t="shared" si="86"/>
        <v>8.30am</v>
      </c>
      <c r="H619" s="21" t="str">
        <f t="shared" si="81"/>
        <v>8.30</v>
      </c>
      <c r="I619" t="s">
        <v>28</v>
      </c>
      <c r="J619" s="23" t="str" cm="1">
        <f t="array" ref="J619">_xlfn.IFS(LEFT($I619,5) = "Later", TRIM(RIGHT($I619, 7)),LEFT($I619,5) = "Befor", TRIM(RIGHT($I619, 7)), TRUE, TRIM(LEFT($I619,7)))</f>
        <v>3.30pm</v>
      </c>
      <c r="K619" s="21">
        <f t="shared" si="82"/>
        <v>15.3</v>
      </c>
      <c r="L619" s="21">
        <f t="shared" si="84"/>
        <v>7</v>
      </c>
      <c r="M619" s="21">
        <f t="shared" si="87"/>
        <v>35</v>
      </c>
      <c r="N619" t="s">
        <v>36</v>
      </c>
      <c r="O619" s="13">
        <v>13</v>
      </c>
      <c r="P619" s="15">
        <v>20.917000000000002</v>
      </c>
      <c r="Q619" s="17">
        <f t="shared" si="88"/>
        <v>20.921472000000001</v>
      </c>
      <c r="R619" s="17">
        <f t="shared" si="89"/>
        <v>41.842944000000003</v>
      </c>
      <c r="S619" t="s">
        <v>37</v>
      </c>
      <c r="T619" t="s">
        <v>42</v>
      </c>
      <c r="U619" t="s">
        <v>25</v>
      </c>
      <c r="V619" t="s">
        <v>17</v>
      </c>
    </row>
    <row r="620" spans="1:22" hidden="1">
      <c r="A620" t="s">
        <v>18</v>
      </c>
      <c r="B620" s="19">
        <f t="shared" si="83"/>
        <v>4</v>
      </c>
      <c r="C620" s="19">
        <f t="shared" si="85"/>
        <v>176</v>
      </c>
      <c r="D620" t="s">
        <v>9</v>
      </c>
      <c r="E620" t="s">
        <v>10</v>
      </c>
      <c r="F620" t="s">
        <v>41</v>
      </c>
      <c r="G620" s="21" t="str">
        <f t="shared" si="86"/>
        <v>8.30am</v>
      </c>
      <c r="H620" s="21" t="str">
        <f t="shared" si="81"/>
        <v>8.30</v>
      </c>
      <c r="I620" t="s">
        <v>35</v>
      </c>
      <c r="J620" s="23" t="str" cm="1">
        <f t="array" ref="J620">_xlfn.IFS(LEFT($I620,5) = "Later", TRIM(RIGHT($I620, 7)),LEFT($I620,5) = "Befor", TRIM(RIGHT($I620, 7)), TRUE, TRIM(LEFT($I620,7)))</f>
        <v>5.30pm</v>
      </c>
      <c r="K620" s="21">
        <f t="shared" si="82"/>
        <v>17.3</v>
      </c>
      <c r="L620" s="21">
        <f t="shared" si="84"/>
        <v>9</v>
      </c>
      <c r="M620" s="21">
        <f t="shared" si="87"/>
        <v>36</v>
      </c>
      <c r="N620" t="s">
        <v>13</v>
      </c>
      <c r="O620" s="13">
        <v>20</v>
      </c>
      <c r="P620" s="15">
        <v>32.18</v>
      </c>
      <c r="Q620" s="17">
        <f t="shared" si="88"/>
        <v>32.186880000000002</v>
      </c>
      <c r="R620" s="17">
        <f t="shared" si="89"/>
        <v>64.373760000000004</v>
      </c>
      <c r="S620" t="s">
        <v>30</v>
      </c>
      <c r="T620" t="s">
        <v>53</v>
      </c>
      <c r="U620" t="s">
        <v>25</v>
      </c>
      <c r="V620" t="s">
        <v>43</v>
      </c>
    </row>
    <row r="621" spans="1:22" hidden="1">
      <c r="A621" t="s">
        <v>32</v>
      </c>
      <c r="B621" s="19">
        <f t="shared" si="83"/>
        <v>5</v>
      </c>
      <c r="C621" s="19">
        <f t="shared" si="85"/>
        <v>220</v>
      </c>
      <c r="D621" t="s">
        <v>9</v>
      </c>
      <c r="E621" t="s">
        <v>40</v>
      </c>
      <c r="F621" t="s">
        <v>41</v>
      </c>
      <c r="G621" s="21" t="str">
        <f t="shared" si="86"/>
        <v>8.30am</v>
      </c>
      <c r="H621" s="21" t="str">
        <f t="shared" si="81"/>
        <v>8.30</v>
      </c>
      <c r="I621" t="s">
        <v>21</v>
      </c>
      <c r="J621" s="23" t="str" cm="1">
        <f t="array" ref="J621">_xlfn.IFS(LEFT($I621,5) = "Later", TRIM(RIGHT($I621, 7)),LEFT($I621,5) = "Befor", TRIM(RIGHT($I621, 7)), TRUE, TRIM(LEFT($I621,7)))</f>
        <v>5.00pm</v>
      </c>
      <c r="K621" s="21">
        <f t="shared" si="82"/>
        <v>17</v>
      </c>
      <c r="L621" s="21">
        <f t="shared" si="84"/>
        <v>8.6999999999999993</v>
      </c>
      <c r="M621" s="21">
        <f t="shared" si="87"/>
        <v>43.5</v>
      </c>
      <c r="N621" t="s">
        <v>44</v>
      </c>
      <c r="O621" s="13">
        <v>3</v>
      </c>
      <c r="P621" s="15">
        <v>4.827</v>
      </c>
      <c r="Q621" s="17">
        <f t="shared" si="88"/>
        <v>4.8280320000000003</v>
      </c>
      <c r="R621" s="17">
        <f t="shared" si="89"/>
        <v>9.6560640000000006</v>
      </c>
      <c r="S621" t="s">
        <v>14</v>
      </c>
      <c r="T621" t="s">
        <v>15</v>
      </c>
      <c r="U621" t="s">
        <v>16</v>
      </c>
      <c r="V621" t="s">
        <v>43</v>
      </c>
    </row>
    <row r="622" spans="1:22" hidden="1">
      <c r="A622" t="s">
        <v>39</v>
      </c>
      <c r="B622" s="19">
        <f t="shared" si="83"/>
        <v>2</v>
      </c>
      <c r="C622" s="19">
        <f t="shared" si="85"/>
        <v>88</v>
      </c>
      <c r="D622" t="s">
        <v>51</v>
      </c>
      <c r="E622" t="s">
        <v>8</v>
      </c>
      <c r="F622" t="s">
        <v>11</v>
      </c>
      <c r="G622" s="21" t="str">
        <f t="shared" si="86"/>
        <v>9.00am</v>
      </c>
      <c r="H622" s="21" t="str">
        <f t="shared" si="81"/>
        <v>9.00</v>
      </c>
      <c r="I622" t="s">
        <v>64</v>
      </c>
      <c r="J622" s="23" t="str" cm="1">
        <f t="array" ref="J622">_xlfn.IFS(LEFT($I622,5) = "Later", TRIM(RIGHT($I622, 7)),LEFT($I622,5) = "Befor", TRIM(RIGHT($I622, 7)), TRUE, TRIM(LEFT($I622,7)))</f>
        <v>3.30pm</v>
      </c>
      <c r="K622" s="21">
        <f t="shared" si="82"/>
        <v>15.3</v>
      </c>
      <c r="L622" s="21">
        <f t="shared" si="84"/>
        <v>6.3000000000000007</v>
      </c>
      <c r="M622" s="21">
        <f t="shared" si="87"/>
        <v>12.600000000000001</v>
      </c>
      <c r="N622" t="s">
        <v>44</v>
      </c>
      <c r="O622" s="13">
        <v>1.7</v>
      </c>
      <c r="P622" s="15">
        <v>2.7353000000000001</v>
      </c>
      <c r="Q622" s="17">
        <f t="shared" si="88"/>
        <v>2.7358848</v>
      </c>
      <c r="R622" s="17">
        <f t="shared" si="89"/>
        <v>5.4717696</v>
      </c>
      <c r="S622" t="s">
        <v>14</v>
      </c>
      <c r="T622" t="s">
        <v>15</v>
      </c>
      <c r="U622" t="s">
        <v>25</v>
      </c>
      <c r="V622" t="s">
        <v>43</v>
      </c>
    </row>
    <row r="623" spans="1:22" hidden="1">
      <c r="A623" t="s">
        <v>18</v>
      </c>
      <c r="B623" s="19">
        <f t="shared" si="83"/>
        <v>4</v>
      </c>
      <c r="C623" s="19">
        <f t="shared" si="85"/>
        <v>176</v>
      </c>
      <c r="D623" t="s">
        <v>9</v>
      </c>
      <c r="E623" t="s">
        <v>40</v>
      </c>
      <c r="F623" t="s">
        <v>20</v>
      </c>
      <c r="G623" s="21" t="str">
        <f t="shared" si="86"/>
        <v>10.00am</v>
      </c>
      <c r="H623" s="21" t="str">
        <f t="shared" ref="H623:H686" si="90">IFERROR((LEFT(G623, SEARCH("a", G623)-1)),0)</f>
        <v>10.00</v>
      </c>
      <c r="I623" t="s">
        <v>45</v>
      </c>
      <c r="J623" s="23" t="str" cm="1">
        <f t="array" ref="J623">_xlfn.IFS(LEFT($I623,5) = "Later", TRIM(RIGHT($I623, 7)),LEFT($I623,5) = "Befor", TRIM(RIGHT($I623, 7)), TRUE, TRIM(LEFT($I623,7)))</f>
        <v>6.00pm</v>
      </c>
      <c r="K623" s="21">
        <f t="shared" ref="K623:K686" si="91">IFERROR((LEFT(J623, SEARCH("p", J623)-1)+12),0)</f>
        <v>18</v>
      </c>
      <c r="L623" s="21">
        <f t="shared" si="84"/>
        <v>8</v>
      </c>
      <c r="M623" s="21">
        <f t="shared" si="87"/>
        <v>32</v>
      </c>
      <c r="N623" t="s">
        <v>36</v>
      </c>
      <c r="O623" s="13">
        <v>1.5</v>
      </c>
      <c r="P623" s="15">
        <v>2.4135</v>
      </c>
      <c r="Q623" s="17">
        <f t="shared" si="88"/>
        <v>2.4140160000000002</v>
      </c>
      <c r="R623" s="17">
        <f t="shared" si="89"/>
        <v>4.8280320000000003</v>
      </c>
      <c r="S623" t="s">
        <v>23</v>
      </c>
      <c r="T623" t="s">
        <v>42</v>
      </c>
      <c r="U623" t="s">
        <v>25</v>
      </c>
      <c r="V623" t="s">
        <v>43</v>
      </c>
    </row>
    <row r="624" spans="1:22" hidden="1">
      <c r="A624" t="s">
        <v>32</v>
      </c>
      <c r="B624" s="19">
        <f t="shared" si="83"/>
        <v>5</v>
      </c>
      <c r="C624" s="19">
        <f t="shared" si="85"/>
        <v>220</v>
      </c>
      <c r="D624" t="s">
        <v>9</v>
      </c>
      <c r="E624" t="s">
        <v>8</v>
      </c>
      <c r="F624" t="s">
        <v>11</v>
      </c>
      <c r="G624" s="21" t="str">
        <f t="shared" si="86"/>
        <v>9.00am</v>
      </c>
      <c r="H624" s="21" t="str">
        <f t="shared" si="90"/>
        <v>9.00</v>
      </c>
      <c r="I624" t="s">
        <v>35</v>
      </c>
      <c r="J624" s="23" t="str" cm="1">
        <f t="array" ref="J624">_xlfn.IFS(LEFT($I624,5) = "Later", TRIM(RIGHT($I624, 7)),LEFT($I624,5) = "Befor", TRIM(RIGHT($I624, 7)), TRUE, TRIM(LEFT($I624,7)))</f>
        <v>5.30pm</v>
      </c>
      <c r="K624" s="21">
        <f t="shared" si="91"/>
        <v>17.3</v>
      </c>
      <c r="L624" s="21">
        <f t="shared" si="84"/>
        <v>8.3000000000000007</v>
      </c>
      <c r="M624" s="21">
        <f t="shared" si="87"/>
        <v>41.5</v>
      </c>
      <c r="N624" t="s">
        <v>44</v>
      </c>
      <c r="O624" s="13">
        <v>1</v>
      </c>
      <c r="P624" s="15">
        <v>1.609</v>
      </c>
      <c r="Q624" s="17">
        <f t="shared" si="88"/>
        <v>1.6093440000000001</v>
      </c>
      <c r="R624" s="17">
        <f t="shared" si="89"/>
        <v>3.2186880000000002</v>
      </c>
      <c r="S624" s="2" t="s">
        <v>49</v>
      </c>
      <c r="T624" t="s">
        <v>31</v>
      </c>
      <c r="U624" t="s">
        <v>25</v>
      </c>
      <c r="V624" t="s">
        <v>43</v>
      </c>
    </row>
    <row r="625" spans="1:22" hidden="1">
      <c r="A625" t="s">
        <v>32</v>
      </c>
      <c r="B625" s="19">
        <f t="shared" si="83"/>
        <v>5</v>
      </c>
      <c r="C625" s="19">
        <f t="shared" si="85"/>
        <v>220</v>
      </c>
      <c r="D625" t="s">
        <v>9</v>
      </c>
      <c r="E625" t="s">
        <v>8</v>
      </c>
      <c r="F625" t="s">
        <v>11</v>
      </c>
      <c r="G625" s="21" t="str">
        <f t="shared" si="86"/>
        <v>9.00am</v>
      </c>
      <c r="H625" s="21" t="str">
        <f t="shared" si="90"/>
        <v>9.00</v>
      </c>
      <c r="I625" t="s">
        <v>21</v>
      </c>
      <c r="J625" s="23" t="str" cm="1">
        <f t="array" ref="J625">_xlfn.IFS(LEFT($I625,5) = "Later", TRIM(RIGHT($I625, 7)),LEFT($I625,5) = "Befor", TRIM(RIGHT($I625, 7)), TRUE, TRIM(LEFT($I625,7)))</f>
        <v>5.00pm</v>
      </c>
      <c r="K625" s="21">
        <f t="shared" si="91"/>
        <v>17</v>
      </c>
      <c r="L625" s="21">
        <f t="shared" si="84"/>
        <v>8</v>
      </c>
      <c r="M625" s="21">
        <f t="shared" si="87"/>
        <v>40</v>
      </c>
      <c r="N625" t="s">
        <v>36</v>
      </c>
      <c r="O625" s="13">
        <v>3</v>
      </c>
      <c r="P625" s="15">
        <v>4.827</v>
      </c>
      <c r="Q625" s="17">
        <f t="shared" si="88"/>
        <v>4.8280320000000003</v>
      </c>
      <c r="R625" s="17">
        <f t="shared" si="89"/>
        <v>9.6560640000000006</v>
      </c>
      <c r="S625" t="s">
        <v>54</v>
      </c>
      <c r="T625" t="s">
        <v>38</v>
      </c>
      <c r="U625" t="s">
        <v>25</v>
      </c>
      <c r="V625" t="s">
        <v>17</v>
      </c>
    </row>
    <row r="626" spans="1:22" hidden="1">
      <c r="A626" t="s">
        <v>32</v>
      </c>
      <c r="B626" s="19">
        <f t="shared" si="83"/>
        <v>5</v>
      </c>
      <c r="C626" s="19">
        <f t="shared" si="85"/>
        <v>220</v>
      </c>
      <c r="D626" t="s">
        <v>9</v>
      </c>
      <c r="E626" t="s">
        <v>40</v>
      </c>
      <c r="F626" t="s">
        <v>11</v>
      </c>
      <c r="G626" s="21" t="str">
        <f t="shared" si="86"/>
        <v>9.00am</v>
      </c>
      <c r="H626" s="21" t="str">
        <f t="shared" si="90"/>
        <v>9.00</v>
      </c>
      <c r="I626" t="s">
        <v>12</v>
      </c>
      <c r="J626" s="23" t="str" cm="1">
        <f t="array" ref="J626">_xlfn.IFS(LEFT($I626,5) = "Later", TRIM(RIGHT($I626, 7)),LEFT($I626,5) = "Befor", TRIM(RIGHT($I626, 7)), TRUE, TRIM(LEFT($I626,7)))</f>
        <v>4.30pm</v>
      </c>
      <c r="K626" s="21">
        <f t="shared" si="91"/>
        <v>16.3</v>
      </c>
      <c r="L626" s="21">
        <f t="shared" si="84"/>
        <v>7.3000000000000007</v>
      </c>
      <c r="M626" s="21">
        <f t="shared" si="87"/>
        <v>36.5</v>
      </c>
      <c r="N626" t="s">
        <v>22</v>
      </c>
      <c r="O626" s="13">
        <v>2.5</v>
      </c>
      <c r="P626" s="15">
        <v>4.0225</v>
      </c>
      <c r="Q626" s="17">
        <f t="shared" si="88"/>
        <v>4.0233600000000003</v>
      </c>
      <c r="R626" s="17">
        <f t="shared" si="89"/>
        <v>8.0467200000000005</v>
      </c>
      <c r="S626" t="s">
        <v>23</v>
      </c>
      <c r="T626" t="s">
        <v>42</v>
      </c>
      <c r="U626" t="s">
        <v>25</v>
      </c>
      <c r="V626" t="s">
        <v>43</v>
      </c>
    </row>
    <row r="627" spans="1:22" hidden="1">
      <c r="A627" t="s">
        <v>32</v>
      </c>
      <c r="B627" s="19">
        <f t="shared" si="83"/>
        <v>5</v>
      </c>
      <c r="C627" s="19">
        <f t="shared" si="85"/>
        <v>220</v>
      </c>
      <c r="D627" t="s">
        <v>9</v>
      </c>
      <c r="E627" t="s">
        <v>34</v>
      </c>
      <c r="F627" t="s">
        <v>41</v>
      </c>
      <c r="G627" s="21" t="str">
        <f t="shared" si="86"/>
        <v>8.30am</v>
      </c>
      <c r="H627" s="21" t="str">
        <f t="shared" si="90"/>
        <v>8.30</v>
      </c>
      <c r="I627" t="s">
        <v>45</v>
      </c>
      <c r="J627" s="23" t="str" cm="1">
        <f t="array" ref="J627">_xlfn.IFS(LEFT($I627,5) = "Later", TRIM(RIGHT($I627, 7)),LEFT($I627,5) = "Befor", TRIM(RIGHT($I627, 7)), TRUE, TRIM(LEFT($I627,7)))</f>
        <v>6.00pm</v>
      </c>
      <c r="K627" s="21">
        <f t="shared" si="91"/>
        <v>18</v>
      </c>
      <c r="L627" s="21">
        <f t="shared" si="84"/>
        <v>9.6999999999999993</v>
      </c>
      <c r="M627" s="21">
        <f t="shared" si="87"/>
        <v>48.5</v>
      </c>
      <c r="N627" t="s">
        <v>22</v>
      </c>
      <c r="O627" s="13">
        <v>7</v>
      </c>
      <c r="P627" s="15">
        <v>11.263</v>
      </c>
      <c r="Q627" s="17">
        <f t="shared" si="88"/>
        <v>11.265408000000001</v>
      </c>
      <c r="R627" s="17">
        <f t="shared" si="89"/>
        <v>22.530816000000002</v>
      </c>
      <c r="S627" t="s">
        <v>14</v>
      </c>
      <c r="T627" t="s">
        <v>42</v>
      </c>
      <c r="U627" t="s">
        <v>25</v>
      </c>
      <c r="V627" t="s">
        <v>43</v>
      </c>
    </row>
    <row r="628" spans="1:22" hidden="1">
      <c r="A628" t="s">
        <v>32</v>
      </c>
      <c r="B628" s="19">
        <f t="shared" si="83"/>
        <v>5</v>
      </c>
      <c r="C628" s="19">
        <f t="shared" si="85"/>
        <v>220</v>
      </c>
      <c r="D628" t="s">
        <v>9</v>
      </c>
      <c r="E628" t="s">
        <v>34</v>
      </c>
      <c r="F628" t="s">
        <v>20</v>
      </c>
      <c r="G628" s="21" t="str">
        <f t="shared" si="86"/>
        <v>10.00am</v>
      </c>
      <c r="H628" s="21" t="str">
        <f t="shared" si="90"/>
        <v>10.00</v>
      </c>
      <c r="I628" t="s">
        <v>21</v>
      </c>
      <c r="J628" s="23" t="str" cm="1">
        <f t="array" ref="J628">_xlfn.IFS(LEFT($I628,5) = "Later", TRIM(RIGHT($I628, 7)),LEFT($I628,5) = "Befor", TRIM(RIGHT($I628, 7)), TRUE, TRIM(LEFT($I628,7)))</f>
        <v>5.00pm</v>
      </c>
      <c r="K628" s="21">
        <f t="shared" si="91"/>
        <v>17</v>
      </c>
      <c r="L628" s="21">
        <f t="shared" si="84"/>
        <v>7</v>
      </c>
      <c r="M628" s="21">
        <f t="shared" si="87"/>
        <v>35</v>
      </c>
      <c r="N628" t="s">
        <v>36</v>
      </c>
      <c r="O628" s="13">
        <v>2</v>
      </c>
      <c r="P628" s="15">
        <v>3.218</v>
      </c>
      <c r="Q628" s="17">
        <f t="shared" si="88"/>
        <v>3.2186880000000002</v>
      </c>
      <c r="R628" s="17">
        <f t="shared" si="89"/>
        <v>6.4373760000000004</v>
      </c>
      <c r="S628" t="s">
        <v>14</v>
      </c>
      <c r="T628" t="s">
        <v>31</v>
      </c>
      <c r="U628" t="s">
        <v>25</v>
      </c>
      <c r="V628" t="s">
        <v>43</v>
      </c>
    </row>
    <row r="629" spans="1:22">
      <c r="A629" t="s">
        <v>26</v>
      </c>
      <c r="B629" s="19">
        <f t="shared" si="83"/>
        <v>3</v>
      </c>
      <c r="C629" s="19">
        <f t="shared" si="85"/>
        <v>132</v>
      </c>
      <c r="D629" t="s">
        <v>9</v>
      </c>
      <c r="E629" t="s">
        <v>40</v>
      </c>
      <c r="F629" t="s">
        <v>20</v>
      </c>
      <c r="G629" s="21" t="str">
        <f t="shared" si="86"/>
        <v>10.00am</v>
      </c>
      <c r="H629" s="21" t="str">
        <f t="shared" si="90"/>
        <v>10.00</v>
      </c>
      <c r="I629" t="s">
        <v>35</v>
      </c>
      <c r="J629" s="23" t="str" cm="1">
        <f t="array" ref="J629">_xlfn.IFS(LEFT($I629,5) = "Later", TRIM(RIGHT($I629, 7)),LEFT($I629,5) = "Befor", TRIM(RIGHT($I629, 7)), TRUE, TRIM(LEFT($I629,7)))</f>
        <v>5.30pm</v>
      </c>
      <c r="K629" s="21">
        <f t="shared" si="91"/>
        <v>17.3</v>
      </c>
      <c r="L629" s="21">
        <f t="shared" si="84"/>
        <v>7.3000000000000007</v>
      </c>
      <c r="M629" s="21">
        <f t="shared" si="87"/>
        <v>21.900000000000002</v>
      </c>
      <c r="N629" t="s">
        <v>66</v>
      </c>
      <c r="O629" s="13">
        <v>32</v>
      </c>
      <c r="P629" s="15">
        <v>51.488</v>
      </c>
      <c r="Q629" s="17">
        <f t="shared" si="88"/>
        <v>51.499008000000003</v>
      </c>
      <c r="R629" s="17">
        <f t="shared" si="89"/>
        <v>102.99801600000001</v>
      </c>
      <c r="S629" t="s">
        <v>30</v>
      </c>
      <c r="T629" t="s">
        <v>42</v>
      </c>
      <c r="U629" t="s">
        <v>25</v>
      </c>
      <c r="V629" t="s">
        <v>17</v>
      </c>
    </row>
    <row r="630" spans="1:22" hidden="1">
      <c r="A630" t="s">
        <v>26</v>
      </c>
      <c r="B630" s="19">
        <f t="shared" si="83"/>
        <v>3</v>
      </c>
      <c r="C630" s="19">
        <f t="shared" si="85"/>
        <v>132</v>
      </c>
      <c r="D630" t="s">
        <v>9</v>
      </c>
      <c r="E630" t="s">
        <v>40</v>
      </c>
      <c r="F630" t="s">
        <v>11</v>
      </c>
      <c r="G630" s="21" t="str">
        <f t="shared" si="86"/>
        <v>9.00am</v>
      </c>
      <c r="H630" s="21" t="str">
        <f t="shared" si="90"/>
        <v>9.00</v>
      </c>
      <c r="I630" t="s">
        <v>21</v>
      </c>
      <c r="J630" s="23" t="str" cm="1">
        <f t="array" ref="J630">_xlfn.IFS(LEFT($I630,5) = "Later", TRIM(RIGHT($I630, 7)),LEFT($I630,5) = "Befor", TRIM(RIGHT($I630, 7)), TRUE, TRIM(LEFT($I630,7)))</f>
        <v>5.00pm</v>
      </c>
      <c r="K630" s="21">
        <f t="shared" si="91"/>
        <v>17</v>
      </c>
      <c r="L630" s="21">
        <f t="shared" si="84"/>
        <v>8</v>
      </c>
      <c r="M630" s="21">
        <f t="shared" si="87"/>
        <v>24</v>
      </c>
      <c r="N630" t="s">
        <v>22</v>
      </c>
      <c r="O630" s="13">
        <v>8</v>
      </c>
      <c r="P630" s="15">
        <v>12.872</v>
      </c>
      <c r="Q630" s="17">
        <f t="shared" si="88"/>
        <v>12.874752000000001</v>
      </c>
      <c r="R630" s="17">
        <f t="shared" si="89"/>
        <v>25.749504000000002</v>
      </c>
      <c r="S630" t="s">
        <v>30</v>
      </c>
      <c r="T630" t="s">
        <v>15</v>
      </c>
      <c r="U630" t="s">
        <v>25</v>
      </c>
      <c r="V630" t="s">
        <v>43</v>
      </c>
    </row>
    <row r="631" spans="1:22" hidden="1">
      <c r="A631" t="s">
        <v>32</v>
      </c>
      <c r="B631" s="19">
        <f t="shared" si="83"/>
        <v>5</v>
      </c>
      <c r="C631" s="19">
        <f t="shared" si="85"/>
        <v>220</v>
      </c>
      <c r="D631" t="s">
        <v>9</v>
      </c>
      <c r="E631" t="s">
        <v>97</v>
      </c>
      <c r="F631" t="s">
        <v>27</v>
      </c>
      <c r="G631" s="21" t="str">
        <f t="shared" si="86"/>
        <v>8.00am</v>
      </c>
      <c r="H631" s="21" t="str">
        <f t="shared" si="90"/>
        <v>8.00</v>
      </c>
      <c r="I631" t="s">
        <v>28</v>
      </c>
      <c r="J631" s="23" t="str" cm="1">
        <f t="array" ref="J631">_xlfn.IFS(LEFT($I631,5) = "Later", TRIM(RIGHT($I631, 7)),LEFT($I631,5) = "Befor", TRIM(RIGHT($I631, 7)), TRUE, TRIM(LEFT($I631,7)))</f>
        <v>3.30pm</v>
      </c>
      <c r="K631" s="21">
        <f t="shared" si="91"/>
        <v>15.3</v>
      </c>
      <c r="L631" s="21">
        <f t="shared" si="84"/>
        <v>7.3000000000000007</v>
      </c>
      <c r="M631" s="21">
        <f t="shared" si="87"/>
        <v>36.5</v>
      </c>
      <c r="N631" t="s">
        <v>29</v>
      </c>
      <c r="O631" s="13">
        <v>12</v>
      </c>
      <c r="P631" s="15">
        <v>19.308</v>
      </c>
      <c r="Q631" s="17">
        <f t="shared" si="88"/>
        <v>19.312128000000001</v>
      </c>
      <c r="R631" s="17">
        <f t="shared" si="89"/>
        <v>38.624256000000003</v>
      </c>
      <c r="S631" t="s">
        <v>14</v>
      </c>
      <c r="T631" t="s">
        <v>31</v>
      </c>
      <c r="U631" t="s">
        <v>8</v>
      </c>
      <c r="V631" t="s">
        <v>43</v>
      </c>
    </row>
    <row r="632" spans="1:22" hidden="1">
      <c r="A632" t="s">
        <v>39</v>
      </c>
      <c r="B632" s="19">
        <f t="shared" si="83"/>
        <v>2</v>
      </c>
      <c r="C632" s="19">
        <f t="shared" si="85"/>
        <v>88</v>
      </c>
      <c r="D632" t="s">
        <v>51</v>
      </c>
      <c r="E632" t="s">
        <v>8</v>
      </c>
      <c r="F632" t="s">
        <v>27</v>
      </c>
      <c r="G632" s="21" t="str">
        <f t="shared" si="86"/>
        <v>8.00am</v>
      </c>
      <c r="H632" s="21" t="str">
        <f t="shared" si="90"/>
        <v>8.00</v>
      </c>
      <c r="I632" t="s">
        <v>28</v>
      </c>
      <c r="J632" s="23" t="str" cm="1">
        <f t="array" ref="J632">_xlfn.IFS(LEFT($I632,5) = "Later", TRIM(RIGHT($I632, 7)),LEFT($I632,5) = "Befor", TRIM(RIGHT($I632, 7)), TRUE, TRIM(LEFT($I632,7)))</f>
        <v>3.30pm</v>
      </c>
      <c r="K632" s="21">
        <f t="shared" si="91"/>
        <v>15.3</v>
      </c>
      <c r="L632" s="21">
        <f t="shared" si="84"/>
        <v>7.3000000000000007</v>
      </c>
      <c r="M632" s="21">
        <f t="shared" si="87"/>
        <v>14.600000000000001</v>
      </c>
      <c r="N632" t="s">
        <v>22</v>
      </c>
      <c r="O632" s="13">
        <v>15</v>
      </c>
      <c r="P632" s="15">
        <v>24.134999999999998</v>
      </c>
      <c r="Q632" s="17">
        <f t="shared" si="88"/>
        <v>24.140160000000002</v>
      </c>
      <c r="R632" s="17">
        <f t="shared" si="89"/>
        <v>48.280320000000003</v>
      </c>
      <c r="S632" t="s">
        <v>30</v>
      </c>
      <c r="T632" t="s">
        <v>15</v>
      </c>
      <c r="U632" t="s">
        <v>25</v>
      </c>
      <c r="V632" t="s">
        <v>17</v>
      </c>
    </row>
    <row r="633" spans="1:22" hidden="1">
      <c r="A633" t="s">
        <v>32</v>
      </c>
      <c r="B633" s="19">
        <f t="shared" si="83"/>
        <v>5</v>
      </c>
      <c r="C633" s="19">
        <f t="shared" si="85"/>
        <v>220</v>
      </c>
      <c r="D633" t="s">
        <v>9</v>
      </c>
      <c r="E633" t="s">
        <v>8</v>
      </c>
      <c r="F633" t="s">
        <v>41</v>
      </c>
      <c r="G633" s="21" t="str">
        <f t="shared" si="86"/>
        <v>8.30am</v>
      </c>
      <c r="H633" s="21" t="str">
        <f t="shared" si="90"/>
        <v>8.30</v>
      </c>
      <c r="I633" t="s">
        <v>12</v>
      </c>
      <c r="J633" s="23" t="str" cm="1">
        <f t="array" ref="J633">_xlfn.IFS(LEFT($I633,5) = "Later", TRIM(RIGHT($I633, 7)),LEFT($I633,5) = "Befor", TRIM(RIGHT($I633, 7)), TRUE, TRIM(LEFT($I633,7)))</f>
        <v>4.30pm</v>
      </c>
      <c r="K633" s="21">
        <f t="shared" si="91"/>
        <v>16.3</v>
      </c>
      <c r="L633" s="21">
        <f t="shared" si="84"/>
        <v>8</v>
      </c>
      <c r="M633" s="21">
        <f t="shared" si="87"/>
        <v>40</v>
      </c>
      <c r="N633" t="s">
        <v>22</v>
      </c>
      <c r="O633" s="13">
        <v>5</v>
      </c>
      <c r="P633" s="15">
        <v>8.0449999999999999</v>
      </c>
      <c r="Q633" s="17">
        <f t="shared" si="88"/>
        <v>8.0467200000000005</v>
      </c>
      <c r="R633" s="17">
        <f t="shared" si="89"/>
        <v>16.093440000000001</v>
      </c>
      <c r="S633" t="s">
        <v>37</v>
      </c>
      <c r="T633" t="s">
        <v>15</v>
      </c>
      <c r="U633" t="s">
        <v>25</v>
      </c>
      <c r="V633" t="s">
        <v>43</v>
      </c>
    </row>
    <row r="634" spans="1:22" hidden="1">
      <c r="A634" t="s">
        <v>32</v>
      </c>
      <c r="B634" s="19">
        <f t="shared" si="83"/>
        <v>5</v>
      </c>
      <c r="C634" s="19">
        <f t="shared" si="85"/>
        <v>220</v>
      </c>
      <c r="D634" t="s">
        <v>9</v>
      </c>
      <c r="E634" t="s">
        <v>84</v>
      </c>
      <c r="F634" t="s">
        <v>20</v>
      </c>
      <c r="G634" s="21" t="str">
        <f t="shared" si="86"/>
        <v>10.00am</v>
      </c>
      <c r="H634" s="21" t="str">
        <f t="shared" si="90"/>
        <v>10.00</v>
      </c>
      <c r="I634" t="s">
        <v>45</v>
      </c>
      <c r="J634" s="23" t="str" cm="1">
        <f t="array" ref="J634">_xlfn.IFS(LEFT($I634,5) = "Later", TRIM(RIGHT($I634, 7)),LEFT($I634,5) = "Befor", TRIM(RIGHT($I634, 7)), TRUE, TRIM(LEFT($I634,7)))</f>
        <v>6.00pm</v>
      </c>
      <c r="K634" s="21">
        <f t="shared" si="91"/>
        <v>18</v>
      </c>
      <c r="L634" s="21">
        <f t="shared" si="84"/>
        <v>8</v>
      </c>
      <c r="M634" s="21">
        <f t="shared" si="87"/>
        <v>40</v>
      </c>
      <c r="N634" t="s">
        <v>44</v>
      </c>
      <c r="O634" s="13">
        <v>2.5</v>
      </c>
      <c r="P634" s="15">
        <v>4.0225</v>
      </c>
      <c r="Q634" s="17">
        <f t="shared" si="88"/>
        <v>4.0233600000000003</v>
      </c>
      <c r="R634" s="17">
        <f t="shared" si="89"/>
        <v>8.0467200000000005</v>
      </c>
      <c r="S634" t="s">
        <v>14</v>
      </c>
      <c r="T634" t="s">
        <v>38</v>
      </c>
      <c r="U634" t="s">
        <v>25</v>
      </c>
      <c r="V634" t="s">
        <v>43</v>
      </c>
    </row>
    <row r="635" spans="1:22" hidden="1">
      <c r="A635" t="s">
        <v>26</v>
      </c>
      <c r="B635" s="19">
        <f t="shared" si="83"/>
        <v>3</v>
      </c>
      <c r="C635" s="19">
        <f t="shared" si="85"/>
        <v>132</v>
      </c>
      <c r="D635" t="s">
        <v>9</v>
      </c>
      <c r="E635" t="s">
        <v>68</v>
      </c>
      <c r="F635" t="s">
        <v>27</v>
      </c>
      <c r="G635" s="21" t="str">
        <f t="shared" si="86"/>
        <v>8.00am</v>
      </c>
      <c r="H635" s="21" t="str">
        <f t="shared" si="90"/>
        <v>8.00</v>
      </c>
      <c r="I635" t="s">
        <v>28</v>
      </c>
      <c r="J635" s="23" t="str" cm="1">
        <f t="array" ref="J635">_xlfn.IFS(LEFT($I635,5) = "Later", TRIM(RIGHT($I635, 7)),LEFT($I635,5) = "Befor", TRIM(RIGHT($I635, 7)), TRUE, TRIM(LEFT($I635,7)))</f>
        <v>3.30pm</v>
      </c>
      <c r="K635" s="21">
        <f t="shared" si="91"/>
        <v>15.3</v>
      </c>
      <c r="L635" s="21">
        <f t="shared" si="84"/>
        <v>7.3000000000000007</v>
      </c>
      <c r="M635" s="21">
        <f t="shared" si="87"/>
        <v>21.900000000000002</v>
      </c>
      <c r="N635" t="s">
        <v>22</v>
      </c>
      <c r="O635" s="13">
        <v>15</v>
      </c>
      <c r="P635" s="15">
        <v>24.134999999999998</v>
      </c>
      <c r="Q635" s="17">
        <f t="shared" si="88"/>
        <v>24.140160000000002</v>
      </c>
      <c r="R635" s="17">
        <f t="shared" si="89"/>
        <v>48.280320000000003</v>
      </c>
      <c r="S635" t="s">
        <v>30</v>
      </c>
      <c r="T635" t="s">
        <v>42</v>
      </c>
      <c r="U635" t="s">
        <v>25</v>
      </c>
      <c r="V635" t="s">
        <v>43</v>
      </c>
    </row>
    <row r="636" spans="1:22" hidden="1">
      <c r="A636" t="s">
        <v>26</v>
      </c>
      <c r="B636" s="19">
        <f t="shared" si="83"/>
        <v>3</v>
      </c>
      <c r="C636" s="19">
        <f t="shared" si="85"/>
        <v>132</v>
      </c>
      <c r="D636" t="s">
        <v>9</v>
      </c>
      <c r="E636" t="s">
        <v>40</v>
      </c>
      <c r="F636" t="s">
        <v>27</v>
      </c>
      <c r="G636" s="21" t="str">
        <f t="shared" si="86"/>
        <v>8.00am</v>
      </c>
      <c r="H636" s="21" t="str">
        <f t="shared" si="90"/>
        <v>8.00</v>
      </c>
      <c r="I636" t="s">
        <v>28</v>
      </c>
      <c r="J636" s="23" t="str" cm="1">
        <f t="array" ref="J636">_xlfn.IFS(LEFT($I636,5) = "Later", TRIM(RIGHT($I636, 7)),LEFT($I636,5) = "Befor", TRIM(RIGHT($I636, 7)), TRUE, TRIM(LEFT($I636,7)))</f>
        <v>3.30pm</v>
      </c>
      <c r="K636" s="21">
        <f t="shared" si="91"/>
        <v>15.3</v>
      </c>
      <c r="L636" s="21">
        <f t="shared" si="84"/>
        <v>7.3000000000000007</v>
      </c>
      <c r="M636" s="21">
        <f t="shared" si="87"/>
        <v>21.900000000000002</v>
      </c>
      <c r="N636" t="s">
        <v>13</v>
      </c>
      <c r="O636" s="13">
        <v>32</v>
      </c>
      <c r="P636" s="15">
        <v>51.488</v>
      </c>
      <c r="Q636" s="17">
        <f t="shared" si="88"/>
        <v>51.499008000000003</v>
      </c>
      <c r="R636" s="17">
        <f t="shared" si="89"/>
        <v>102.99801600000001</v>
      </c>
      <c r="S636" t="s">
        <v>30</v>
      </c>
      <c r="T636" t="s">
        <v>42</v>
      </c>
      <c r="U636" t="s">
        <v>25</v>
      </c>
      <c r="V636" t="s">
        <v>43</v>
      </c>
    </row>
    <row r="637" spans="1:22" hidden="1">
      <c r="A637" t="s">
        <v>7</v>
      </c>
      <c r="B637" s="19">
        <f t="shared" si="83"/>
        <v>1</v>
      </c>
      <c r="C637" s="19">
        <f t="shared" si="85"/>
        <v>44</v>
      </c>
      <c r="D637" t="s">
        <v>9</v>
      </c>
      <c r="E637" t="s">
        <v>34</v>
      </c>
      <c r="F637" t="s">
        <v>41</v>
      </c>
      <c r="G637" s="21" t="str">
        <f t="shared" si="86"/>
        <v>8.30am</v>
      </c>
      <c r="H637" s="21" t="str">
        <f t="shared" si="90"/>
        <v>8.30</v>
      </c>
      <c r="I637" t="s">
        <v>12</v>
      </c>
      <c r="J637" s="23" t="str" cm="1">
        <f t="array" ref="J637">_xlfn.IFS(LEFT($I637,5) = "Later", TRIM(RIGHT($I637, 7)),LEFT($I637,5) = "Befor", TRIM(RIGHT($I637, 7)), TRUE, TRIM(LEFT($I637,7)))</f>
        <v>4.30pm</v>
      </c>
      <c r="K637" s="21">
        <f t="shared" si="91"/>
        <v>16.3</v>
      </c>
      <c r="L637" s="21">
        <f t="shared" si="84"/>
        <v>8</v>
      </c>
      <c r="M637" s="21">
        <f t="shared" si="87"/>
        <v>8</v>
      </c>
      <c r="N637" t="s">
        <v>22</v>
      </c>
      <c r="O637" s="13">
        <v>4</v>
      </c>
      <c r="P637" s="15">
        <v>6.4359999999999999</v>
      </c>
      <c r="Q637" s="17">
        <f t="shared" si="88"/>
        <v>6.4373760000000004</v>
      </c>
      <c r="R637" s="17">
        <f t="shared" si="89"/>
        <v>12.874752000000001</v>
      </c>
      <c r="S637" t="s">
        <v>30</v>
      </c>
      <c r="T637" t="s">
        <v>31</v>
      </c>
      <c r="U637" t="s">
        <v>16</v>
      </c>
      <c r="V637" t="s">
        <v>17</v>
      </c>
    </row>
    <row r="638" spans="1:22">
      <c r="A638" t="s">
        <v>18</v>
      </c>
      <c r="B638" s="19">
        <f t="shared" si="83"/>
        <v>4</v>
      </c>
      <c r="C638" s="19">
        <f t="shared" si="85"/>
        <v>176</v>
      </c>
      <c r="D638" t="s">
        <v>9</v>
      </c>
      <c r="E638" t="s">
        <v>40</v>
      </c>
      <c r="F638" t="s">
        <v>11</v>
      </c>
      <c r="G638" s="21" t="str">
        <f t="shared" si="86"/>
        <v>9.00am</v>
      </c>
      <c r="H638" s="21" t="str">
        <f t="shared" si="90"/>
        <v>9.00</v>
      </c>
      <c r="I638" t="s">
        <v>45</v>
      </c>
      <c r="J638" s="23" t="str" cm="1">
        <f t="array" ref="J638">_xlfn.IFS(LEFT($I638,5) = "Later", TRIM(RIGHT($I638, 7)),LEFT($I638,5) = "Befor", TRIM(RIGHT($I638, 7)), TRUE, TRIM(LEFT($I638,7)))</f>
        <v>6.00pm</v>
      </c>
      <c r="K638" s="21">
        <f t="shared" si="91"/>
        <v>18</v>
      </c>
      <c r="L638" s="21">
        <f t="shared" si="84"/>
        <v>9</v>
      </c>
      <c r="M638" s="21">
        <f t="shared" si="87"/>
        <v>36</v>
      </c>
      <c r="N638" t="s">
        <v>66</v>
      </c>
      <c r="O638" s="13">
        <v>4</v>
      </c>
      <c r="P638" s="15">
        <v>6.4359999999999999</v>
      </c>
      <c r="Q638" s="17">
        <f t="shared" si="88"/>
        <v>6.4373760000000004</v>
      </c>
      <c r="R638" s="17">
        <f t="shared" si="89"/>
        <v>12.874752000000001</v>
      </c>
      <c r="S638" t="s">
        <v>49</v>
      </c>
      <c r="T638" t="s">
        <v>42</v>
      </c>
      <c r="U638" t="s">
        <v>25</v>
      </c>
      <c r="V638" t="s">
        <v>43</v>
      </c>
    </row>
    <row r="639" spans="1:22" hidden="1">
      <c r="A639" t="s">
        <v>32</v>
      </c>
      <c r="B639" s="19">
        <f t="shared" si="83"/>
        <v>5</v>
      </c>
      <c r="C639" s="19">
        <f t="shared" si="85"/>
        <v>220</v>
      </c>
      <c r="D639" t="s">
        <v>9</v>
      </c>
      <c r="E639" t="s">
        <v>84</v>
      </c>
      <c r="F639" t="s">
        <v>11</v>
      </c>
      <c r="G639" s="21" t="str">
        <f t="shared" si="86"/>
        <v>9.00am</v>
      </c>
      <c r="H639" s="21" t="str">
        <f t="shared" si="90"/>
        <v>9.00</v>
      </c>
      <c r="I639" t="s">
        <v>21</v>
      </c>
      <c r="J639" s="23" t="str" cm="1">
        <f t="array" ref="J639">_xlfn.IFS(LEFT($I639,5) = "Later", TRIM(RIGHT($I639, 7)),LEFT($I639,5) = "Befor", TRIM(RIGHT($I639, 7)), TRUE, TRIM(LEFT($I639,7)))</f>
        <v>5.00pm</v>
      </c>
      <c r="K639" s="21">
        <f t="shared" si="91"/>
        <v>17</v>
      </c>
      <c r="L639" s="21">
        <f t="shared" si="84"/>
        <v>8</v>
      </c>
      <c r="M639" s="21">
        <f t="shared" si="87"/>
        <v>40</v>
      </c>
      <c r="N639" t="s">
        <v>22</v>
      </c>
      <c r="O639" s="13">
        <v>2</v>
      </c>
      <c r="P639" s="15">
        <v>3.218</v>
      </c>
      <c r="Q639" s="17">
        <f t="shared" si="88"/>
        <v>3.2186880000000002</v>
      </c>
      <c r="R639" s="17">
        <f t="shared" si="89"/>
        <v>6.4373760000000004</v>
      </c>
      <c r="S639" t="s">
        <v>23</v>
      </c>
      <c r="T639" t="s">
        <v>24</v>
      </c>
      <c r="U639" t="s">
        <v>25</v>
      </c>
      <c r="V639" t="s">
        <v>43</v>
      </c>
    </row>
    <row r="640" spans="1:22" hidden="1">
      <c r="A640" t="s">
        <v>18</v>
      </c>
      <c r="B640" s="19">
        <f t="shared" si="83"/>
        <v>4</v>
      </c>
      <c r="C640" s="19">
        <f t="shared" si="85"/>
        <v>176</v>
      </c>
      <c r="D640" t="s">
        <v>9</v>
      </c>
      <c r="E640" t="s">
        <v>84</v>
      </c>
      <c r="F640" t="s">
        <v>11</v>
      </c>
      <c r="G640" s="21" t="str">
        <f t="shared" si="86"/>
        <v>9.00am</v>
      </c>
      <c r="H640" s="21" t="str">
        <f t="shared" si="90"/>
        <v>9.00</v>
      </c>
      <c r="I640" t="s">
        <v>21</v>
      </c>
      <c r="J640" s="23" t="str" cm="1">
        <f t="array" ref="J640">_xlfn.IFS(LEFT($I640,5) = "Later", TRIM(RIGHT($I640, 7)),LEFT($I640,5) = "Befor", TRIM(RIGHT($I640, 7)), TRUE, TRIM(LEFT($I640,7)))</f>
        <v>5.00pm</v>
      </c>
      <c r="K640" s="21">
        <f t="shared" si="91"/>
        <v>17</v>
      </c>
      <c r="L640" s="21">
        <f t="shared" si="84"/>
        <v>8</v>
      </c>
      <c r="M640" s="21">
        <f t="shared" si="87"/>
        <v>32</v>
      </c>
      <c r="N640" t="s">
        <v>22</v>
      </c>
      <c r="O640" s="13">
        <v>2</v>
      </c>
      <c r="P640" s="15">
        <v>3.218</v>
      </c>
      <c r="Q640" s="17">
        <f t="shared" si="88"/>
        <v>3.2186880000000002</v>
      </c>
      <c r="R640" s="17">
        <f t="shared" si="89"/>
        <v>6.4373760000000004</v>
      </c>
      <c r="S640" t="s">
        <v>23</v>
      </c>
      <c r="T640" t="s">
        <v>42</v>
      </c>
      <c r="U640" t="s">
        <v>25</v>
      </c>
      <c r="V640" t="s">
        <v>43</v>
      </c>
    </row>
    <row r="641" spans="1:22" hidden="1">
      <c r="A641" t="s">
        <v>32</v>
      </c>
      <c r="B641" s="19">
        <f t="shared" si="83"/>
        <v>5</v>
      </c>
      <c r="C641" s="19">
        <f t="shared" si="85"/>
        <v>220</v>
      </c>
      <c r="D641" t="s">
        <v>9</v>
      </c>
      <c r="E641" t="s">
        <v>34</v>
      </c>
      <c r="F641" t="s">
        <v>20</v>
      </c>
      <c r="G641" s="21" t="str">
        <f t="shared" si="86"/>
        <v>10.00am</v>
      </c>
      <c r="H641" s="21" t="str">
        <f t="shared" si="90"/>
        <v>10.00</v>
      </c>
      <c r="I641" t="s">
        <v>33</v>
      </c>
      <c r="J641" s="23" t="str" cm="1">
        <f t="array" ref="J641">_xlfn.IFS(LEFT($I641,5) = "Later", TRIM(RIGHT($I641, 7)),LEFT($I641,5) = "Befor", TRIM(RIGHT($I641, 7)), TRUE, TRIM(LEFT($I641,7)))</f>
        <v>7.00pm</v>
      </c>
      <c r="K641" s="21">
        <f t="shared" si="91"/>
        <v>19</v>
      </c>
      <c r="L641" s="21">
        <f t="shared" si="84"/>
        <v>9</v>
      </c>
      <c r="M641" s="21">
        <f t="shared" si="87"/>
        <v>45</v>
      </c>
      <c r="N641" t="s">
        <v>36</v>
      </c>
      <c r="O641" s="13">
        <v>2</v>
      </c>
      <c r="P641" s="15">
        <v>3.218</v>
      </c>
      <c r="Q641" s="17">
        <f t="shared" si="88"/>
        <v>3.2186880000000002</v>
      </c>
      <c r="R641" s="17">
        <f t="shared" si="89"/>
        <v>6.4373760000000004</v>
      </c>
      <c r="S641" t="s">
        <v>23</v>
      </c>
      <c r="T641" t="s">
        <v>24</v>
      </c>
      <c r="U641" t="s">
        <v>25</v>
      </c>
      <c r="V641" t="s">
        <v>43</v>
      </c>
    </row>
    <row r="642" spans="1:22" hidden="1">
      <c r="A642" t="s">
        <v>18</v>
      </c>
      <c r="B642" s="19">
        <f t="shared" ref="B642:B705" si="92">IFERROR((LEFT(A642, SEARCH("%",A642)-1)/100)*5, "N/A")</f>
        <v>4</v>
      </c>
      <c r="C642" s="19">
        <f t="shared" si="85"/>
        <v>176</v>
      </c>
      <c r="D642" t="s">
        <v>9</v>
      </c>
      <c r="E642" t="s">
        <v>40</v>
      </c>
      <c r="F642" t="s">
        <v>11</v>
      </c>
      <c r="G642" s="21" t="str">
        <f t="shared" si="86"/>
        <v>9.00am</v>
      </c>
      <c r="H642" s="21" t="str">
        <f t="shared" si="90"/>
        <v>9.00</v>
      </c>
      <c r="I642" t="s">
        <v>12</v>
      </c>
      <c r="J642" s="23" t="str" cm="1">
        <f t="array" ref="J642">_xlfn.IFS(LEFT($I642,5) = "Later", TRIM(RIGHT($I642, 7)),LEFT($I642,5) = "Befor", TRIM(RIGHT($I642, 7)), TRUE, TRIM(LEFT($I642,7)))</f>
        <v>4.30pm</v>
      </c>
      <c r="K642" s="21">
        <f t="shared" si="91"/>
        <v>16.3</v>
      </c>
      <c r="L642" s="21">
        <f t="shared" ref="L642:L705" si="93">IF(K642-H642&lt;0, 0, K642-H642)</f>
        <v>7.3000000000000007</v>
      </c>
      <c r="M642" s="21">
        <f t="shared" si="87"/>
        <v>29.200000000000003</v>
      </c>
      <c r="N642" t="s">
        <v>44</v>
      </c>
      <c r="O642" s="13">
        <v>1</v>
      </c>
      <c r="P642" s="15">
        <v>1.609</v>
      </c>
      <c r="Q642" s="17">
        <f t="shared" si="88"/>
        <v>1.6093440000000001</v>
      </c>
      <c r="R642" s="17">
        <f t="shared" si="89"/>
        <v>3.2186880000000002</v>
      </c>
      <c r="S642" s="2" t="s">
        <v>49</v>
      </c>
      <c r="T642" t="s">
        <v>31</v>
      </c>
      <c r="U642" t="s">
        <v>25</v>
      </c>
      <c r="V642" t="s">
        <v>43</v>
      </c>
    </row>
    <row r="643" spans="1:22" hidden="1">
      <c r="A643" t="s">
        <v>32</v>
      </c>
      <c r="B643" s="19">
        <f t="shared" si="92"/>
        <v>5</v>
      </c>
      <c r="C643" s="19">
        <f t="shared" ref="C643:C706" si="94">IFERROR(((LEFT(A643, SEARCH("%",A643)-1)/100)*220),0)</f>
        <v>220</v>
      </c>
      <c r="D643" t="s">
        <v>9</v>
      </c>
      <c r="E643" t="s">
        <v>8</v>
      </c>
      <c r="F643" t="s">
        <v>11</v>
      </c>
      <c r="G643" s="21" t="str">
        <f t="shared" ref="G643:G706" si="95">TRIM(RIGHT(F643,7))</f>
        <v>9.00am</v>
      </c>
      <c r="H643" s="21" t="str">
        <f t="shared" si="90"/>
        <v>9.00</v>
      </c>
      <c r="I643" t="s">
        <v>12</v>
      </c>
      <c r="J643" s="23" t="str" cm="1">
        <f t="array" ref="J643">_xlfn.IFS(LEFT($I643,5) = "Later", TRIM(RIGHT($I643, 7)),LEFT($I643,5) = "Befor", TRIM(RIGHT($I643, 7)), TRUE, TRIM(LEFT($I643,7)))</f>
        <v>4.30pm</v>
      </c>
      <c r="K643" s="21">
        <f t="shared" si="91"/>
        <v>16.3</v>
      </c>
      <c r="L643" s="21">
        <f t="shared" si="93"/>
        <v>7.3000000000000007</v>
      </c>
      <c r="M643" s="21">
        <f t="shared" ref="M643:M706" si="96">L643*B643</f>
        <v>36.5</v>
      </c>
      <c r="N643" t="s">
        <v>62</v>
      </c>
      <c r="O643" s="13">
        <v>0.4</v>
      </c>
      <c r="P643" s="15">
        <v>0.64360000000000006</v>
      </c>
      <c r="Q643" s="17">
        <f t="shared" ref="Q643:Q706" si="97" xml:space="preserve"> IF(ISBLANK($O643), (IF(ISBLANK($P643), 0, $P643)), IFERROR($O643*1.609344, 0))</f>
        <v>0.64373760000000013</v>
      </c>
      <c r="R643" s="17">
        <f t="shared" ref="R643:R706" si="98">$Q643*2</f>
        <v>1.2874752000000003</v>
      </c>
      <c r="S643" t="s">
        <v>23</v>
      </c>
      <c r="T643" t="s">
        <v>42</v>
      </c>
      <c r="U643" t="s">
        <v>25</v>
      </c>
      <c r="V643" t="s">
        <v>43</v>
      </c>
    </row>
    <row r="644" spans="1:22" hidden="1">
      <c r="A644" t="s">
        <v>26</v>
      </c>
      <c r="B644" s="19">
        <f t="shared" si="92"/>
        <v>3</v>
      </c>
      <c r="C644" s="19">
        <f t="shared" si="94"/>
        <v>132</v>
      </c>
      <c r="D644" t="s">
        <v>9</v>
      </c>
      <c r="E644" t="s">
        <v>48</v>
      </c>
      <c r="F644" t="s">
        <v>47</v>
      </c>
      <c r="G644" s="21" t="str">
        <f t="shared" si="95"/>
        <v>10.00am</v>
      </c>
      <c r="H644" s="21" t="str">
        <f t="shared" si="90"/>
        <v>10.00</v>
      </c>
      <c r="I644" t="s">
        <v>64</v>
      </c>
      <c r="J644" s="23" t="str" cm="1">
        <f t="array" ref="J644">_xlfn.IFS(LEFT($I644,5) = "Later", TRIM(RIGHT($I644, 7)),LEFT($I644,5) = "Befor", TRIM(RIGHT($I644, 7)), TRUE, TRIM(LEFT($I644,7)))</f>
        <v>3.30pm</v>
      </c>
      <c r="K644" s="21">
        <f t="shared" si="91"/>
        <v>15.3</v>
      </c>
      <c r="L644" s="21">
        <f t="shared" si="93"/>
        <v>5.3000000000000007</v>
      </c>
      <c r="M644" s="21">
        <f t="shared" si="96"/>
        <v>15.900000000000002</v>
      </c>
      <c r="N644" t="s">
        <v>29</v>
      </c>
      <c r="O644" s="13">
        <v>41</v>
      </c>
      <c r="P644" s="15">
        <v>65.968999999999994</v>
      </c>
      <c r="Q644" s="17">
        <f t="shared" si="97"/>
        <v>65.983103999999997</v>
      </c>
      <c r="R644" s="17">
        <f t="shared" si="98"/>
        <v>131.96620799999999</v>
      </c>
      <c r="S644" t="s">
        <v>75</v>
      </c>
      <c r="T644" t="s">
        <v>31</v>
      </c>
      <c r="U644" t="s">
        <v>25</v>
      </c>
      <c r="V644" t="s">
        <v>43</v>
      </c>
    </row>
    <row r="645" spans="1:22" hidden="1">
      <c r="A645" t="s">
        <v>26</v>
      </c>
      <c r="B645" s="19">
        <f t="shared" si="92"/>
        <v>3</v>
      </c>
      <c r="C645" s="19">
        <f t="shared" si="94"/>
        <v>132</v>
      </c>
      <c r="D645" t="s">
        <v>9</v>
      </c>
      <c r="E645" t="s">
        <v>40</v>
      </c>
      <c r="F645" t="s">
        <v>20</v>
      </c>
      <c r="G645" s="21" t="str">
        <f t="shared" si="95"/>
        <v>10.00am</v>
      </c>
      <c r="H645" s="21" t="str">
        <f t="shared" si="90"/>
        <v>10.00</v>
      </c>
      <c r="I645" t="s">
        <v>28</v>
      </c>
      <c r="J645" s="23" t="str" cm="1">
        <f t="array" ref="J645">_xlfn.IFS(LEFT($I645,5) = "Later", TRIM(RIGHT($I645, 7)),LEFT($I645,5) = "Befor", TRIM(RIGHT($I645, 7)), TRUE, TRIM(LEFT($I645,7)))</f>
        <v>3.30pm</v>
      </c>
      <c r="K645" s="21">
        <f t="shared" si="91"/>
        <v>15.3</v>
      </c>
      <c r="L645" s="21">
        <f t="shared" si="93"/>
        <v>5.3000000000000007</v>
      </c>
      <c r="M645" s="21">
        <f t="shared" si="96"/>
        <v>15.900000000000002</v>
      </c>
      <c r="N645" t="s">
        <v>62</v>
      </c>
      <c r="O645" s="13">
        <v>1</v>
      </c>
      <c r="P645" s="15">
        <v>1.609</v>
      </c>
      <c r="Q645" s="17">
        <f t="shared" si="97"/>
        <v>1.6093440000000001</v>
      </c>
      <c r="R645" s="17">
        <f t="shared" si="98"/>
        <v>3.2186880000000002</v>
      </c>
      <c r="S645" t="s">
        <v>54</v>
      </c>
      <c r="T645" t="s">
        <v>42</v>
      </c>
      <c r="U645" t="s">
        <v>8</v>
      </c>
      <c r="V645" t="s">
        <v>43</v>
      </c>
    </row>
    <row r="646" spans="1:22" hidden="1">
      <c r="A646" t="s">
        <v>26</v>
      </c>
      <c r="B646" s="19">
        <f t="shared" si="92"/>
        <v>3</v>
      </c>
      <c r="C646" s="19">
        <f t="shared" si="94"/>
        <v>132</v>
      </c>
      <c r="D646" t="s">
        <v>9</v>
      </c>
      <c r="E646" t="s">
        <v>79</v>
      </c>
      <c r="F646" t="s">
        <v>47</v>
      </c>
      <c r="G646" s="21" t="str">
        <f t="shared" si="95"/>
        <v>10.00am</v>
      </c>
      <c r="H646" s="21" t="str">
        <f t="shared" si="90"/>
        <v>10.00</v>
      </c>
      <c r="I646" t="s">
        <v>21</v>
      </c>
      <c r="J646" s="23" t="str" cm="1">
        <f t="array" ref="J646">_xlfn.IFS(LEFT($I646,5) = "Later", TRIM(RIGHT($I646, 7)),LEFT($I646,5) = "Befor", TRIM(RIGHT($I646, 7)), TRUE, TRIM(LEFT($I646,7)))</f>
        <v>5.00pm</v>
      </c>
      <c r="K646" s="21">
        <f t="shared" si="91"/>
        <v>17</v>
      </c>
      <c r="L646" s="21">
        <f t="shared" si="93"/>
        <v>7</v>
      </c>
      <c r="M646" s="21">
        <f t="shared" si="96"/>
        <v>21</v>
      </c>
      <c r="N646" t="s">
        <v>62</v>
      </c>
      <c r="O646" s="13">
        <v>1</v>
      </c>
      <c r="P646" s="15">
        <v>1.609</v>
      </c>
      <c r="Q646" s="17">
        <f t="shared" si="97"/>
        <v>1.6093440000000001</v>
      </c>
      <c r="R646" s="17">
        <f t="shared" si="98"/>
        <v>3.2186880000000002</v>
      </c>
      <c r="S646" t="s">
        <v>23</v>
      </c>
      <c r="T646" t="s">
        <v>42</v>
      </c>
      <c r="U646" t="s">
        <v>25</v>
      </c>
      <c r="V646" t="s">
        <v>43</v>
      </c>
    </row>
    <row r="647" spans="1:22" hidden="1">
      <c r="A647" t="s">
        <v>39</v>
      </c>
      <c r="B647" s="19">
        <f t="shared" si="92"/>
        <v>2</v>
      </c>
      <c r="C647" s="19">
        <f t="shared" si="94"/>
        <v>88</v>
      </c>
      <c r="D647" t="s">
        <v>9</v>
      </c>
      <c r="E647" t="s">
        <v>84</v>
      </c>
      <c r="F647" t="s">
        <v>27</v>
      </c>
      <c r="G647" s="21" t="str">
        <f t="shared" si="95"/>
        <v>8.00am</v>
      </c>
      <c r="H647" s="21" t="str">
        <f t="shared" si="90"/>
        <v>8.00</v>
      </c>
      <c r="I647" t="s">
        <v>28</v>
      </c>
      <c r="J647" s="23" t="str" cm="1">
        <f t="array" ref="J647">_xlfn.IFS(LEFT($I647,5) = "Later", TRIM(RIGHT($I647, 7)),LEFT($I647,5) = "Befor", TRIM(RIGHT($I647, 7)), TRUE, TRIM(LEFT($I647,7)))</f>
        <v>3.30pm</v>
      </c>
      <c r="K647" s="21">
        <f t="shared" si="91"/>
        <v>15.3</v>
      </c>
      <c r="L647" s="21">
        <f t="shared" si="93"/>
        <v>7.3000000000000007</v>
      </c>
      <c r="M647" s="21">
        <f t="shared" si="96"/>
        <v>14.600000000000001</v>
      </c>
      <c r="N647" t="s">
        <v>29</v>
      </c>
      <c r="O647" s="13">
        <v>60</v>
      </c>
      <c r="P647" s="15">
        <v>96.539999999999992</v>
      </c>
      <c r="Q647" s="17">
        <f t="shared" si="97"/>
        <v>96.560640000000006</v>
      </c>
      <c r="R647" s="17">
        <f t="shared" si="98"/>
        <v>193.12128000000001</v>
      </c>
      <c r="S647" t="s">
        <v>30</v>
      </c>
      <c r="T647" t="s">
        <v>15</v>
      </c>
      <c r="U647" t="s">
        <v>25</v>
      </c>
      <c r="V647" t="s">
        <v>43</v>
      </c>
    </row>
    <row r="648" spans="1:22" hidden="1">
      <c r="A648" t="s">
        <v>32</v>
      </c>
      <c r="B648" s="19">
        <f t="shared" si="92"/>
        <v>5</v>
      </c>
      <c r="C648" s="19">
        <f t="shared" si="94"/>
        <v>220</v>
      </c>
      <c r="D648" t="s">
        <v>9</v>
      </c>
      <c r="E648" t="s">
        <v>101</v>
      </c>
      <c r="F648" t="s">
        <v>11</v>
      </c>
      <c r="G648" s="21" t="str">
        <f t="shared" si="95"/>
        <v>9.00am</v>
      </c>
      <c r="H648" s="21" t="str">
        <f t="shared" si="90"/>
        <v>9.00</v>
      </c>
      <c r="I648" t="s">
        <v>12</v>
      </c>
      <c r="J648" s="23" t="str" cm="1">
        <f t="array" ref="J648">_xlfn.IFS(LEFT($I648,5) = "Later", TRIM(RIGHT($I648, 7)),LEFT($I648,5) = "Befor", TRIM(RIGHT($I648, 7)), TRUE, TRIM(LEFT($I648,7)))</f>
        <v>4.30pm</v>
      </c>
      <c r="K648" s="21">
        <f t="shared" si="91"/>
        <v>16.3</v>
      </c>
      <c r="L648" s="21">
        <f t="shared" si="93"/>
        <v>7.3000000000000007</v>
      </c>
      <c r="M648" s="21">
        <f t="shared" si="96"/>
        <v>36.5</v>
      </c>
      <c r="N648" t="s">
        <v>13</v>
      </c>
      <c r="O648" s="13">
        <v>14</v>
      </c>
      <c r="P648" s="15">
        <v>22.526</v>
      </c>
      <c r="Q648" s="17">
        <f t="shared" si="97"/>
        <v>22.530816000000002</v>
      </c>
      <c r="R648" s="17">
        <f t="shared" si="98"/>
        <v>45.061632000000003</v>
      </c>
      <c r="S648" t="s">
        <v>52</v>
      </c>
      <c r="T648" t="s">
        <v>31</v>
      </c>
      <c r="U648" t="s">
        <v>25</v>
      </c>
      <c r="V648" t="s">
        <v>43</v>
      </c>
    </row>
    <row r="649" spans="1:22" hidden="1">
      <c r="A649" t="s">
        <v>32</v>
      </c>
      <c r="B649" s="19">
        <f t="shared" si="92"/>
        <v>5</v>
      </c>
      <c r="C649" s="19">
        <f t="shared" si="94"/>
        <v>220</v>
      </c>
      <c r="D649" t="s">
        <v>9</v>
      </c>
      <c r="E649" t="s">
        <v>40</v>
      </c>
      <c r="F649" t="s">
        <v>11</v>
      </c>
      <c r="G649" s="21" t="str">
        <f t="shared" si="95"/>
        <v>9.00am</v>
      </c>
      <c r="H649" s="21" t="str">
        <f t="shared" si="90"/>
        <v>9.00</v>
      </c>
      <c r="I649" t="s">
        <v>21</v>
      </c>
      <c r="J649" s="23" t="str" cm="1">
        <f t="array" ref="J649">_xlfn.IFS(LEFT($I649,5) = "Later", TRIM(RIGHT($I649, 7)),LEFT($I649,5) = "Befor", TRIM(RIGHT($I649, 7)), TRUE, TRIM(LEFT($I649,7)))</f>
        <v>5.00pm</v>
      </c>
      <c r="K649" s="21">
        <f t="shared" si="91"/>
        <v>17</v>
      </c>
      <c r="L649" s="21">
        <f t="shared" si="93"/>
        <v>8</v>
      </c>
      <c r="M649" s="21">
        <f t="shared" si="96"/>
        <v>40</v>
      </c>
      <c r="N649" t="s">
        <v>44</v>
      </c>
      <c r="O649" s="13">
        <v>1.8</v>
      </c>
      <c r="P649" s="15">
        <v>2.8961999999999999</v>
      </c>
      <c r="Q649" s="17">
        <f t="shared" si="97"/>
        <v>2.8968192000000004</v>
      </c>
      <c r="R649" s="17">
        <f t="shared" si="98"/>
        <v>5.7936384000000007</v>
      </c>
      <c r="S649" t="s">
        <v>54</v>
      </c>
      <c r="T649" t="s">
        <v>15</v>
      </c>
      <c r="U649" t="s">
        <v>16</v>
      </c>
      <c r="V649" t="s">
        <v>43</v>
      </c>
    </row>
    <row r="650" spans="1:22" hidden="1">
      <c r="A650" t="s">
        <v>32</v>
      </c>
      <c r="B650" s="19">
        <f t="shared" si="92"/>
        <v>5</v>
      </c>
      <c r="C650" s="19">
        <f t="shared" si="94"/>
        <v>220</v>
      </c>
      <c r="D650" t="s">
        <v>9</v>
      </c>
      <c r="E650" t="s">
        <v>40</v>
      </c>
      <c r="F650" t="s">
        <v>11</v>
      </c>
      <c r="G650" s="21" t="str">
        <f t="shared" si="95"/>
        <v>9.00am</v>
      </c>
      <c r="H650" s="21" t="str">
        <f t="shared" si="90"/>
        <v>9.00</v>
      </c>
      <c r="I650" t="s">
        <v>35</v>
      </c>
      <c r="J650" s="23" t="str" cm="1">
        <f t="array" ref="J650">_xlfn.IFS(LEFT($I650,5) = "Later", TRIM(RIGHT($I650, 7)),LEFT($I650,5) = "Befor", TRIM(RIGHT($I650, 7)), TRUE, TRIM(LEFT($I650,7)))</f>
        <v>5.30pm</v>
      </c>
      <c r="K650" s="21">
        <f t="shared" si="91"/>
        <v>17.3</v>
      </c>
      <c r="L650" s="21">
        <f t="shared" si="93"/>
        <v>8.3000000000000007</v>
      </c>
      <c r="M650" s="21">
        <f t="shared" si="96"/>
        <v>41.5</v>
      </c>
      <c r="N650" t="s">
        <v>44</v>
      </c>
      <c r="O650" s="13">
        <v>1</v>
      </c>
      <c r="P650" s="15">
        <v>1.609</v>
      </c>
      <c r="Q650" s="17">
        <f t="shared" si="97"/>
        <v>1.6093440000000001</v>
      </c>
      <c r="R650" s="17">
        <f t="shared" si="98"/>
        <v>3.2186880000000002</v>
      </c>
      <c r="S650" t="s">
        <v>23</v>
      </c>
      <c r="T650" t="s">
        <v>31</v>
      </c>
      <c r="U650" t="s">
        <v>25</v>
      </c>
      <c r="V650" t="s">
        <v>43</v>
      </c>
    </row>
    <row r="651" spans="1:22" hidden="1">
      <c r="A651" t="s">
        <v>32</v>
      </c>
      <c r="B651" s="19">
        <f t="shared" si="92"/>
        <v>5</v>
      </c>
      <c r="C651" s="19">
        <f t="shared" si="94"/>
        <v>220</v>
      </c>
      <c r="D651" t="s">
        <v>9</v>
      </c>
      <c r="E651" t="s">
        <v>40</v>
      </c>
      <c r="F651" t="s">
        <v>20</v>
      </c>
      <c r="G651" s="21" t="str">
        <f t="shared" si="95"/>
        <v>10.00am</v>
      </c>
      <c r="H651" s="21" t="str">
        <f t="shared" si="90"/>
        <v>10.00</v>
      </c>
      <c r="I651" t="s">
        <v>45</v>
      </c>
      <c r="J651" s="23" t="str" cm="1">
        <f t="array" ref="J651">_xlfn.IFS(LEFT($I651,5) = "Later", TRIM(RIGHT($I651, 7)),LEFT($I651,5) = "Befor", TRIM(RIGHT($I651, 7)), TRUE, TRIM(LEFT($I651,7)))</f>
        <v>6.00pm</v>
      </c>
      <c r="K651" s="21">
        <f t="shared" si="91"/>
        <v>18</v>
      </c>
      <c r="L651" s="21">
        <f t="shared" si="93"/>
        <v>8</v>
      </c>
      <c r="M651" s="21">
        <f t="shared" si="96"/>
        <v>40</v>
      </c>
      <c r="N651" t="s">
        <v>44</v>
      </c>
      <c r="O651" s="13">
        <v>2.2000000000000002</v>
      </c>
      <c r="P651" s="15">
        <v>3.5398000000000001</v>
      </c>
      <c r="Q651" s="17">
        <f t="shared" si="97"/>
        <v>3.5405568000000005</v>
      </c>
      <c r="R651" s="17">
        <f t="shared" si="98"/>
        <v>7.081113600000001</v>
      </c>
      <c r="S651" t="s">
        <v>14</v>
      </c>
      <c r="T651" t="s">
        <v>31</v>
      </c>
      <c r="U651" t="s">
        <v>25</v>
      </c>
      <c r="V651" t="s">
        <v>43</v>
      </c>
    </row>
    <row r="652" spans="1:22" hidden="1">
      <c r="A652" t="s">
        <v>18</v>
      </c>
      <c r="B652" s="19">
        <f t="shared" si="92"/>
        <v>4</v>
      </c>
      <c r="C652" s="19">
        <f t="shared" si="94"/>
        <v>176</v>
      </c>
      <c r="D652" t="s">
        <v>9</v>
      </c>
      <c r="E652" t="s">
        <v>40</v>
      </c>
      <c r="F652" t="s">
        <v>11</v>
      </c>
      <c r="G652" s="21" t="str">
        <f t="shared" si="95"/>
        <v>9.00am</v>
      </c>
      <c r="H652" s="21" t="str">
        <f t="shared" si="90"/>
        <v>9.00</v>
      </c>
      <c r="I652" t="s">
        <v>35</v>
      </c>
      <c r="J652" s="23" t="str" cm="1">
        <f t="array" ref="J652">_xlfn.IFS(LEFT($I652,5) = "Later", TRIM(RIGHT($I652, 7)),LEFT($I652,5) = "Befor", TRIM(RIGHT($I652, 7)), TRUE, TRIM(LEFT($I652,7)))</f>
        <v>5.30pm</v>
      </c>
      <c r="K652" s="21">
        <f t="shared" si="91"/>
        <v>17.3</v>
      </c>
      <c r="L652" s="21">
        <f t="shared" si="93"/>
        <v>8.3000000000000007</v>
      </c>
      <c r="M652" s="21">
        <f t="shared" si="96"/>
        <v>33.200000000000003</v>
      </c>
      <c r="N652" t="s">
        <v>44</v>
      </c>
      <c r="O652" s="13">
        <v>2</v>
      </c>
      <c r="P652" s="15">
        <v>3.218</v>
      </c>
      <c r="Q652" s="17">
        <f t="shared" si="97"/>
        <v>3.2186880000000002</v>
      </c>
      <c r="R652" s="17">
        <f t="shared" si="98"/>
        <v>6.4373760000000004</v>
      </c>
      <c r="S652" t="s">
        <v>14</v>
      </c>
      <c r="T652" t="s">
        <v>31</v>
      </c>
      <c r="U652" t="s">
        <v>25</v>
      </c>
      <c r="V652" t="s">
        <v>43</v>
      </c>
    </row>
    <row r="653" spans="1:22" hidden="1">
      <c r="A653" t="s">
        <v>18</v>
      </c>
      <c r="B653" s="19">
        <f t="shared" si="92"/>
        <v>4</v>
      </c>
      <c r="C653" s="19">
        <f t="shared" si="94"/>
        <v>176</v>
      </c>
      <c r="D653" t="s">
        <v>9</v>
      </c>
      <c r="E653" t="s">
        <v>68</v>
      </c>
      <c r="F653" t="s">
        <v>41</v>
      </c>
      <c r="G653" s="21" t="str">
        <f t="shared" si="95"/>
        <v>8.30am</v>
      </c>
      <c r="H653" s="21" t="str">
        <f t="shared" si="90"/>
        <v>8.30</v>
      </c>
      <c r="I653" t="s">
        <v>21</v>
      </c>
      <c r="J653" s="23" t="str" cm="1">
        <f t="array" ref="J653">_xlfn.IFS(LEFT($I653,5) = "Later", TRIM(RIGHT($I653, 7)),LEFT($I653,5) = "Befor", TRIM(RIGHT($I653, 7)), TRUE, TRIM(LEFT($I653,7)))</f>
        <v>5.00pm</v>
      </c>
      <c r="K653" s="21">
        <f t="shared" si="91"/>
        <v>17</v>
      </c>
      <c r="L653" s="21">
        <f t="shared" si="93"/>
        <v>8.6999999999999993</v>
      </c>
      <c r="M653" s="21">
        <f t="shared" si="96"/>
        <v>34.799999999999997</v>
      </c>
      <c r="N653" t="s">
        <v>44</v>
      </c>
      <c r="O653" s="13">
        <v>2</v>
      </c>
      <c r="P653" s="15">
        <v>3.218</v>
      </c>
      <c r="Q653" s="17">
        <f t="shared" si="97"/>
        <v>3.2186880000000002</v>
      </c>
      <c r="R653" s="17">
        <f t="shared" si="98"/>
        <v>6.4373760000000004</v>
      </c>
      <c r="S653" t="s">
        <v>14</v>
      </c>
      <c r="T653" t="s">
        <v>15</v>
      </c>
      <c r="U653" t="s">
        <v>25</v>
      </c>
      <c r="V653" t="s">
        <v>43</v>
      </c>
    </row>
    <row r="654" spans="1:22" hidden="1">
      <c r="A654" t="s">
        <v>26</v>
      </c>
      <c r="B654" s="19">
        <f t="shared" si="92"/>
        <v>3</v>
      </c>
      <c r="C654" s="19">
        <f t="shared" si="94"/>
        <v>132</v>
      </c>
      <c r="D654" t="s">
        <v>9</v>
      </c>
      <c r="E654" t="s">
        <v>79</v>
      </c>
      <c r="F654" t="s">
        <v>20</v>
      </c>
      <c r="G654" s="21" t="str">
        <f t="shared" si="95"/>
        <v>10.00am</v>
      </c>
      <c r="H654" s="21" t="str">
        <f t="shared" si="90"/>
        <v>10.00</v>
      </c>
      <c r="I654" t="s">
        <v>21</v>
      </c>
      <c r="J654" s="23" t="str" cm="1">
        <f t="array" ref="J654">_xlfn.IFS(LEFT($I654,5) = "Later", TRIM(RIGHT($I654, 7)),LEFT($I654,5) = "Befor", TRIM(RIGHT($I654, 7)), TRUE, TRIM(LEFT($I654,7)))</f>
        <v>5.00pm</v>
      </c>
      <c r="K654" s="21">
        <f t="shared" si="91"/>
        <v>17</v>
      </c>
      <c r="L654" s="21">
        <f t="shared" si="93"/>
        <v>7</v>
      </c>
      <c r="M654" s="21">
        <f t="shared" si="96"/>
        <v>21</v>
      </c>
      <c r="N654" t="s">
        <v>36</v>
      </c>
      <c r="O654" s="13">
        <v>1</v>
      </c>
      <c r="P654" s="15">
        <v>1.609</v>
      </c>
      <c r="Q654" s="17">
        <f t="shared" si="97"/>
        <v>1.6093440000000001</v>
      </c>
      <c r="R654" s="17">
        <f t="shared" si="98"/>
        <v>3.2186880000000002</v>
      </c>
      <c r="S654" t="s">
        <v>23</v>
      </c>
      <c r="T654" t="s">
        <v>31</v>
      </c>
      <c r="U654" t="s">
        <v>25</v>
      </c>
      <c r="V654" t="s">
        <v>43</v>
      </c>
    </row>
    <row r="655" spans="1:22" hidden="1">
      <c r="A655" t="s">
        <v>32</v>
      </c>
      <c r="B655" s="19">
        <f t="shared" si="92"/>
        <v>5</v>
      </c>
      <c r="C655" s="19">
        <f t="shared" si="94"/>
        <v>220</v>
      </c>
      <c r="D655" t="s">
        <v>9</v>
      </c>
      <c r="E655" t="s">
        <v>34</v>
      </c>
      <c r="F655" t="s">
        <v>20</v>
      </c>
      <c r="G655" s="21" t="str">
        <f t="shared" si="95"/>
        <v>10.00am</v>
      </c>
      <c r="H655" s="21" t="str">
        <f t="shared" si="90"/>
        <v>10.00</v>
      </c>
      <c r="I655" t="s">
        <v>12</v>
      </c>
      <c r="J655" s="23" t="str" cm="1">
        <f t="array" ref="J655">_xlfn.IFS(LEFT($I655,5) = "Later", TRIM(RIGHT($I655, 7)),LEFT($I655,5) = "Befor", TRIM(RIGHT($I655, 7)), TRUE, TRIM(LEFT($I655,7)))</f>
        <v>4.30pm</v>
      </c>
      <c r="K655" s="21">
        <f t="shared" si="91"/>
        <v>16.3</v>
      </c>
      <c r="L655" s="21">
        <f t="shared" si="93"/>
        <v>6.3000000000000007</v>
      </c>
      <c r="M655" s="21">
        <f t="shared" si="96"/>
        <v>31.500000000000004</v>
      </c>
      <c r="N655" t="s">
        <v>22</v>
      </c>
      <c r="O655" s="13">
        <v>1.6</v>
      </c>
      <c r="P655" s="15">
        <v>2.5744000000000002</v>
      </c>
      <c r="Q655" s="17">
        <f t="shared" si="97"/>
        <v>2.5749504000000005</v>
      </c>
      <c r="R655" s="17">
        <f t="shared" si="98"/>
        <v>5.1499008000000011</v>
      </c>
      <c r="S655" s="2" t="s">
        <v>49</v>
      </c>
      <c r="T655" t="s">
        <v>31</v>
      </c>
      <c r="U655" t="s">
        <v>25</v>
      </c>
      <c r="V655" t="s">
        <v>43</v>
      </c>
    </row>
    <row r="656" spans="1:22" hidden="1">
      <c r="A656" t="s">
        <v>26</v>
      </c>
      <c r="B656" s="19">
        <f t="shared" si="92"/>
        <v>3</v>
      </c>
      <c r="C656" s="19">
        <f t="shared" si="94"/>
        <v>132</v>
      </c>
      <c r="D656" t="s">
        <v>9</v>
      </c>
      <c r="E656" t="s">
        <v>40</v>
      </c>
      <c r="F656" t="s">
        <v>20</v>
      </c>
      <c r="G656" s="21" t="str">
        <f t="shared" si="95"/>
        <v>10.00am</v>
      </c>
      <c r="H656" s="21" t="str">
        <f t="shared" si="90"/>
        <v>10.00</v>
      </c>
      <c r="I656" t="s">
        <v>45</v>
      </c>
      <c r="J656" s="23" t="str" cm="1">
        <f t="array" ref="J656">_xlfn.IFS(LEFT($I656,5) = "Later", TRIM(RIGHT($I656, 7)),LEFT($I656,5) = "Befor", TRIM(RIGHT($I656, 7)), TRUE, TRIM(LEFT($I656,7)))</f>
        <v>6.00pm</v>
      </c>
      <c r="K656" s="21">
        <f t="shared" si="91"/>
        <v>18</v>
      </c>
      <c r="L656" s="21">
        <f t="shared" si="93"/>
        <v>8</v>
      </c>
      <c r="M656" s="21">
        <f t="shared" si="96"/>
        <v>24</v>
      </c>
      <c r="N656" t="s">
        <v>44</v>
      </c>
      <c r="O656" s="13">
        <v>1.8</v>
      </c>
      <c r="P656" s="15">
        <v>2.8961999999999999</v>
      </c>
      <c r="Q656" s="17">
        <f t="shared" si="97"/>
        <v>2.8968192000000004</v>
      </c>
      <c r="R656" s="17">
        <f t="shared" si="98"/>
        <v>5.7936384000000007</v>
      </c>
      <c r="S656" t="s">
        <v>14</v>
      </c>
      <c r="T656" t="s">
        <v>42</v>
      </c>
      <c r="U656" t="s">
        <v>25</v>
      </c>
      <c r="V656" t="s">
        <v>43</v>
      </c>
    </row>
    <row r="657" spans="1:22" hidden="1">
      <c r="A657" t="s">
        <v>18</v>
      </c>
      <c r="B657" s="19">
        <f t="shared" si="92"/>
        <v>4</v>
      </c>
      <c r="C657" s="19">
        <f t="shared" si="94"/>
        <v>176</v>
      </c>
      <c r="D657" t="s">
        <v>9</v>
      </c>
      <c r="E657" t="s">
        <v>79</v>
      </c>
      <c r="F657" t="s">
        <v>41</v>
      </c>
      <c r="G657" s="21" t="str">
        <f t="shared" si="95"/>
        <v>8.30am</v>
      </c>
      <c r="H657" s="21" t="str">
        <f t="shared" si="90"/>
        <v>8.30</v>
      </c>
      <c r="I657" t="s">
        <v>12</v>
      </c>
      <c r="J657" s="23" t="str" cm="1">
        <f t="array" ref="J657">_xlfn.IFS(LEFT($I657,5) = "Later", TRIM(RIGHT($I657, 7)),LEFT($I657,5) = "Befor", TRIM(RIGHT($I657, 7)), TRUE, TRIM(LEFT($I657,7)))</f>
        <v>4.30pm</v>
      </c>
      <c r="K657" s="21">
        <f t="shared" si="91"/>
        <v>16.3</v>
      </c>
      <c r="L657" s="21">
        <f t="shared" si="93"/>
        <v>8</v>
      </c>
      <c r="M657" s="21">
        <f t="shared" si="96"/>
        <v>32</v>
      </c>
      <c r="N657" t="s">
        <v>8</v>
      </c>
      <c r="O657" s="13" t="s">
        <v>102</v>
      </c>
      <c r="P657" s="15" t="s">
        <v>8</v>
      </c>
      <c r="Q657" s="17">
        <f t="shared" si="97"/>
        <v>0</v>
      </c>
      <c r="R657" s="17">
        <f t="shared" si="98"/>
        <v>0</v>
      </c>
      <c r="S657" s="2" t="s">
        <v>30</v>
      </c>
      <c r="T657" t="s">
        <v>15</v>
      </c>
      <c r="U657" t="s">
        <v>25</v>
      </c>
      <c r="V657" t="s">
        <v>43</v>
      </c>
    </row>
    <row r="658" spans="1:22" hidden="1">
      <c r="A658" t="s">
        <v>32</v>
      </c>
      <c r="B658" s="19">
        <f t="shared" si="92"/>
        <v>5</v>
      </c>
      <c r="C658" s="19">
        <f t="shared" si="94"/>
        <v>220</v>
      </c>
      <c r="D658" t="s">
        <v>9</v>
      </c>
      <c r="E658" t="s">
        <v>8</v>
      </c>
      <c r="F658" t="s">
        <v>27</v>
      </c>
      <c r="G658" s="21" t="str">
        <f t="shared" si="95"/>
        <v>8.00am</v>
      </c>
      <c r="H658" s="21" t="str">
        <f t="shared" si="90"/>
        <v>8.00</v>
      </c>
      <c r="I658" t="s">
        <v>64</v>
      </c>
      <c r="J658" s="23" t="str" cm="1">
        <f t="array" ref="J658">_xlfn.IFS(LEFT($I658,5) = "Later", TRIM(RIGHT($I658, 7)),LEFT($I658,5) = "Befor", TRIM(RIGHT($I658, 7)), TRUE, TRIM(LEFT($I658,7)))</f>
        <v>3.30pm</v>
      </c>
      <c r="K658" s="21">
        <f t="shared" si="91"/>
        <v>15.3</v>
      </c>
      <c r="L658" s="21">
        <f t="shared" si="93"/>
        <v>7.3000000000000007</v>
      </c>
      <c r="M658" s="21">
        <f t="shared" si="96"/>
        <v>36.5</v>
      </c>
      <c r="N658" t="s">
        <v>36</v>
      </c>
      <c r="O658" s="13">
        <v>7</v>
      </c>
      <c r="P658" s="15">
        <v>11.263</v>
      </c>
      <c r="Q658" s="17">
        <f t="shared" si="97"/>
        <v>11.265408000000001</v>
      </c>
      <c r="R658" s="17">
        <f t="shared" si="98"/>
        <v>22.530816000000002</v>
      </c>
      <c r="S658" t="s">
        <v>75</v>
      </c>
      <c r="T658" t="s">
        <v>15</v>
      </c>
      <c r="U658" t="s">
        <v>16</v>
      </c>
      <c r="V658" t="s">
        <v>17</v>
      </c>
    </row>
    <row r="659" spans="1:22" hidden="1">
      <c r="A659" t="s">
        <v>7</v>
      </c>
      <c r="B659" s="19">
        <f t="shared" si="92"/>
        <v>1</v>
      </c>
      <c r="C659" s="19">
        <f t="shared" si="94"/>
        <v>44</v>
      </c>
      <c r="D659" t="s">
        <v>9</v>
      </c>
      <c r="E659" t="s">
        <v>76</v>
      </c>
      <c r="F659" t="s">
        <v>11</v>
      </c>
      <c r="G659" s="21" t="str">
        <f t="shared" si="95"/>
        <v>9.00am</v>
      </c>
      <c r="H659" s="21" t="str">
        <f t="shared" si="90"/>
        <v>9.00</v>
      </c>
      <c r="I659" t="s">
        <v>12</v>
      </c>
      <c r="J659" s="23" t="str" cm="1">
        <f t="array" ref="J659">_xlfn.IFS(LEFT($I659,5) = "Later", TRIM(RIGHT($I659, 7)),LEFT($I659,5) = "Befor", TRIM(RIGHT($I659, 7)), TRUE, TRIM(LEFT($I659,7)))</f>
        <v>4.30pm</v>
      </c>
      <c r="K659" s="21">
        <f t="shared" si="91"/>
        <v>16.3</v>
      </c>
      <c r="L659" s="21">
        <f t="shared" si="93"/>
        <v>7.3000000000000007</v>
      </c>
      <c r="M659" s="21">
        <f t="shared" si="96"/>
        <v>7.3000000000000007</v>
      </c>
      <c r="N659" t="s">
        <v>29</v>
      </c>
      <c r="O659" s="13">
        <v>2</v>
      </c>
      <c r="P659" s="15">
        <v>3.218</v>
      </c>
      <c r="Q659" s="17">
        <f t="shared" si="97"/>
        <v>3.2186880000000002</v>
      </c>
      <c r="R659" s="17">
        <f t="shared" si="98"/>
        <v>6.4373760000000004</v>
      </c>
      <c r="S659" t="s">
        <v>23</v>
      </c>
      <c r="T659" t="s">
        <v>42</v>
      </c>
      <c r="U659" t="s">
        <v>16</v>
      </c>
      <c r="V659" t="s">
        <v>17</v>
      </c>
    </row>
    <row r="660" spans="1:22" hidden="1">
      <c r="A660" t="s">
        <v>26</v>
      </c>
      <c r="B660" s="19">
        <f t="shared" si="92"/>
        <v>3</v>
      </c>
      <c r="C660" s="19">
        <f t="shared" si="94"/>
        <v>132</v>
      </c>
      <c r="D660" t="s">
        <v>9</v>
      </c>
      <c r="E660" t="s">
        <v>8</v>
      </c>
      <c r="F660" t="s">
        <v>20</v>
      </c>
      <c r="G660" s="21" t="str">
        <f t="shared" si="95"/>
        <v>10.00am</v>
      </c>
      <c r="H660" s="21" t="str">
        <f t="shared" si="90"/>
        <v>10.00</v>
      </c>
      <c r="I660" t="s">
        <v>21</v>
      </c>
      <c r="J660" s="23" t="str" cm="1">
        <f t="array" ref="J660">_xlfn.IFS(LEFT($I660,5) = "Later", TRIM(RIGHT($I660, 7)),LEFT($I660,5) = "Befor", TRIM(RIGHT($I660, 7)), TRUE, TRIM(LEFT($I660,7)))</f>
        <v>5.00pm</v>
      </c>
      <c r="K660" s="21">
        <f t="shared" si="91"/>
        <v>17</v>
      </c>
      <c r="L660" s="21">
        <f t="shared" si="93"/>
        <v>7</v>
      </c>
      <c r="M660" s="21">
        <f t="shared" si="96"/>
        <v>21</v>
      </c>
      <c r="N660" t="s">
        <v>36</v>
      </c>
      <c r="O660" s="13">
        <v>2</v>
      </c>
      <c r="P660" s="15">
        <v>3.218</v>
      </c>
      <c r="Q660" s="17">
        <f t="shared" si="97"/>
        <v>3.2186880000000002</v>
      </c>
      <c r="R660" s="17">
        <f t="shared" si="98"/>
        <v>6.4373760000000004</v>
      </c>
      <c r="S660" t="s">
        <v>14</v>
      </c>
      <c r="T660" t="s">
        <v>42</v>
      </c>
      <c r="U660" t="s">
        <v>25</v>
      </c>
      <c r="V660" t="s">
        <v>43</v>
      </c>
    </row>
    <row r="661" spans="1:22" hidden="1">
      <c r="A661" t="s">
        <v>26</v>
      </c>
      <c r="B661" s="19">
        <f t="shared" si="92"/>
        <v>3</v>
      </c>
      <c r="C661" s="19">
        <f t="shared" si="94"/>
        <v>132</v>
      </c>
      <c r="D661" t="s">
        <v>9</v>
      </c>
      <c r="E661" t="s">
        <v>70</v>
      </c>
      <c r="F661" t="s">
        <v>41</v>
      </c>
      <c r="G661" s="21" t="str">
        <f t="shared" si="95"/>
        <v>8.30am</v>
      </c>
      <c r="H661" s="21" t="str">
        <f t="shared" si="90"/>
        <v>8.30</v>
      </c>
      <c r="I661" t="s">
        <v>35</v>
      </c>
      <c r="J661" s="23" t="str" cm="1">
        <f t="array" ref="J661">_xlfn.IFS(LEFT($I661,5) = "Later", TRIM(RIGHT($I661, 7)),LEFT($I661,5) = "Befor", TRIM(RIGHT($I661, 7)), TRUE, TRIM(LEFT($I661,7)))</f>
        <v>5.30pm</v>
      </c>
      <c r="K661" s="21">
        <f t="shared" si="91"/>
        <v>17.3</v>
      </c>
      <c r="L661" s="21">
        <f t="shared" si="93"/>
        <v>9</v>
      </c>
      <c r="M661" s="21">
        <f t="shared" si="96"/>
        <v>27</v>
      </c>
      <c r="N661" t="s">
        <v>29</v>
      </c>
      <c r="O661" s="13">
        <v>3</v>
      </c>
      <c r="P661" s="15">
        <v>4.827</v>
      </c>
      <c r="Q661" s="17">
        <f t="shared" si="97"/>
        <v>4.8280320000000003</v>
      </c>
      <c r="R661" s="17">
        <f t="shared" si="98"/>
        <v>9.6560640000000006</v>
      </c>
      <c r="S661" t="s">
        <v>49</v>
      </c>
      <c r="T661" t="s">
        <v>31</v>
      </c>
      <c r="U661" t="s">
        <v>25</v>
      </c>
      <c r="V661" t="s">
        <v>17</v>
      </c>
    </row>
    <row r="662" spans="1:22" hidden="1">
      <c r="A662" t="s">
        <v>7</v>
      </c>
      <c r="B662" s="19">
        <f t="shared" si="92"/>
        <v>1</v>
      </c>
      <c r="C662" s="19">
        <f t="shared" si="94"/>
        <v>44</v>
      </c>
      <c r="D662" t="s">
        <v>9</v>
      </c>
      <c r="E662" t="s">
        <v>85</v>
      </c>
      <c r="F662" t="s">
        <v>20</v>
      </c>
      <c r="G662" s="21" t="str">
        <f t="shared" si="95"/>
        <v>10.00am</v>
      </c>
      <c r="H662" s="21" t="str">
        <f t="shared" si="90"/>
        <v>10.00</v>
      </c>
      <c r="I662" t="s">
        <v>21</v>
      </c>
      <c r="J662" s="23" t="str" cm="1">
        <f t="array" ref="J662">_xlfn.IFS(LEFT($I662,5) = "Later", TRIM(RIGHT($I662, 7)),LEFT($I662,5) = "Befor", TRIM(RIGHT($I662, 7)), TRUE, TRIM(LEFT($I662,7)))</f>
        <v>5.00pm</v>
      </c>
      <c r="K662" s="21">
        <f t="shared" si="91"/>
        <v>17</v>
      </c>
      <c r="L662" s="21">
        <f t="shared" si="93"/>
        <v>7</v>
      </c>
      <c r="M662" s="21">
        <f t="shared" si="96"/>
        <v>7</v>
      </c>
      <c r="N662" t="s">
        <v>36</v>
      </c>
      <c r="O662" s="13">
        <v>1.5</v>
      </c>
      <c r="P662" s="15">
        <v>2.4135</v>
      </c>
      <c r="Q662" s="17">
        <f t="shared" si="97"/>
        <v>2.4140160000000002</v>
      </c>
      <c r="R662" s="17">
        <f t="shared" si="98"/>
        <v>4.8280320000000003</v>
      </c>
      <c r="S662" t="s">
        <v>23</v>
      </c>
      <c r="T662" t="s">
        <v>31</v>
      </c>
      <c r="U662" t="s">
        <v>25</v>
      </c>
      <c r="V662" t="s">
        <v>17</v>
      </c>
    </row>
    <row r="663" spans="1:22" hidden="1">
      <c r="A663" t="s">
        <v>32</v>
      </c>
      <c r="B663" s="19">
        <f t="shared" si="92"/>
        <v>5</v>
      </c>
      <c r="C663" s="19">
        <f t="shared" si="94"/>
        <v>220</v>
      </c>
      <c r="D663" t="s">
        <v>9</v>
      </c>
      <c r="E663" t="s">
        <v>68</v>
      </c>
      <c r="F663" t="s">
        <v>41</v>
      </c>
      <c r="G663" s="21" t="str">
        <f t="shared" si="95"/>
        <v>8.30am</v>
      </c>
      <c r="H663" s="21" t="str">
        <f t="shared" si="90"/>
        <v>8.30</v>
      </c>
      <c r="I663" t="s">
        <v>35</v>
      </c>
      <c r="J663" s="23" t="str" cm="1">
        <f t="array" ref="J663">_xlfn.IFS(LEFT($I663,5) = "Later", TRIM(RIGHT($I663, 7)),LEFT($I663,5) = "Befor", TRIM(RIGHT($I663, 7)), TRUE, TRIM(LEFT($I663,7)))</f>
        <v>5.30pm</v>
      </c>
      <c r="K663" s="21">
        <f t="shared" si="91"/>
        <v>17.3</v>
      </c>
      <c r="L663" s="21">
        <f t="shared" si="93"/>
        <v>9</v>
      </c>
      <c r="M663" s="21">
        <f t="shared" si="96"/>
        <v>45</v>
      </c>
      <c r="N663" t="s">
        <v>36</v>
      </c>
      <c r="O663" s="13">
        <v>4</v>
      </c>
      <c r="P663" s="15">
        <v>6.4359999999999999</v>
      </c>
      <c r="Q663" s="17">
        <f t="shared" si="97"/>
        <v>6.4373760000000004</v>
      </c>
      <c r="R663" s="17">
        <f t="shared" si="98"/>
        <v>12.874752000000001</v>
      </c>
      <c r="S663" t="s">
        <v>30</v>
      </c>
      <c r="T663" t="s">
        <v>15</v>
      </c>
      <c r="U663" t="s">
        <v>25</v>
      </c>
      <c r="V663" t="s">
        <v>43</v>
      </c>
    </row>
    <row r="664" spans="1:22" hidden="1">
      <c r="A664" t="s">
        <v>18</v>
      </c>
      <c r="B664" s="19">
        <f t="shared" si="92"/>
        <v>4</v>
      </c>
      <c r="C664" s="19">
        <f t="shared" si="94"/>
        <v>176</v>
      </c>
      <c r="D664" t="s">
        <v>9</v>
      </c>
      <c r="E664" t="s">
        <v>40</v>
      </c>
      <c r="F664" t="s">
        <v>27</v>
      </c>
      <c r="G664" s="21" t="str">
        <f t="shared" si="95"/>
        <v>8.00am</v>
      </c>
      <c r="H664" s="21" t="str">
        <f t="shared" si="90"/>
        <v>8.00</v>
      </c>
      <c r="I664" t="s">
        <v>35</v>
      </c>
      <c r="J664" s="23" t="str" cm="1">
        <f t="array" ref="J664">_xlfn.IFS(LEFT($I664,5) = "Later", TRIM(RIGHT($I664, 7)),LEFT($I664,5) = "Befor", TRIM(RIGHT($I664, 7)), TRUE, TRIM(LEFT($I664,7)))</f>
        <v>5.30pm</v>
      </c>
      <c r="K664" s="21">
        <f t="shared" si="91"/>
        <v>17.3</v>
      </c>
      <c r="L664" s="21">
        <f t="shared" si="93"/>
        <v>9.3000000000000007</v>
      </c>
      <c r="M664" s="21">
        <f t="shared" si="96"/>
        <v>37.200000000000003</v>
      </c>
      <c r="N664" t="s">
        <v>29</v>
      </c>
      <c r="O664" s="13">
        <v>32</v>
      </c>
      <c r="P664" s="15">
        <v>51.488</v>
      </c>
      <c r="Q664" s="17">
        <f t="shared" si="97"/>
        <v>51.499008000000003</v>
      </c>
      <c r="R664" s="17">
        <f t="shared" si="98"/>
        <v>102.99801600000001</v>
      </c>
      <c r="S664" t="s">
        <v>30</v>
      </c>
      <c r="T664" t="s">
        <v>15</v>
      </c>
      <c r="U664" t="s">
        <v>25</v>
      </c>
      <c r="V664" t="s">
        <v>43</v>
      </c>
    </row>
    <row r="665" spans="1:22">
      <c r="A665" t="s">
        <v>32</v>
      </c>
      <c r="B665" s="19">
        <f t="shared" si="92"/>
        <v>5</v>
      </c>
      <c r="C665" s="19">
        <f t="shared" si="94"/>
        <v>220</v>
      </c>
      <c r="D665" t="s">
        <v>9</v>
      </c>
      <c r="E665" t="s">
        <v>84</v>
      </c>
      <c r="F665" t="s">
        <v>27</v>
      </c>
      <c r="G665" s="21" t="str">
        <f t="shared" si="95"/>
        <v>8.00am</v>
      </c>
      <c r="H665" s="21" t="str">
        <f t="shared" si="90"/>
        <v>8.00</v>
      </c>
      <c r="I665" t="s">
        <v>28</v>
      </c>
      <c r="J665" s="23" t="str" cm="1">
        <f t="array" ref="J665">_xlfn.IFS(LEFT($I665,5) = "Later", TRIM(RIGHT($I665, 7)),LEFT($I665,5) = "Befor", TRIM(RIGHT($I665, 7)), TRUE, TRIM(LEFT($I665,7)))</f>
        <v>3.30pm</v>
      </c>
      <c r="K665" s="21">
        <f t="shared" si="91"/>
        <v>15.3</v>
      </c>
      <c r="L665" s="21">
        <f t="shared" si="93"/>
        <v>7.3000000000000007</v>
      </c>
      <c r="M665" s="21">
        <f t="shared" si="96"/>
        <v>36.5</v>
      </c>
      <c r="N665" t="s">
        <v>66</v>
      </c>
      <c r="O665" s="13">
        <v>25</v>
      </c>
      <c r="P665" s="15">
        <v>40.225000000000001</v>
      </c>
      <c r="Q665" s="17">
        <f t="shared" si="97"/>
        <v>40.233600000000003</v>
      </c>
      <c r="R665" s="17">
        <f t="shared" si="98"/>
        <v>80.467200000000005</v>
      </c>
      <c r="S665" t="s">
        <v>52</v>
      </c>
      <c r="T665" t="s">
        <v>42</v>
      </c>
      <c r="U665" t="s">
        <v>25</v>
      </c>
      <c r="V665" t="s">
        <v>17</v>
      </c>
    </row>
    <row r="666" spans="1:22" hidden="1">
      <c r="A666" t="s">
        <v>32</v>
      </c>
      <c r="B666" s="19">
        <f t="shared" si="92"/>
        <v>5</v>
      </c>
      <c r="C666" s="19">
        <f t="shared" si="94"/>
        <v>220</v>
      </c>
      <c r="D666" t="s">
        <v>9</v>
      </c>
      <c r="E666" t="s">
        <v>40</v>
      </c>
      <c r="F666" t="s">
        <v>41</v>
      </c>
      <c r="G666" s="21" t="str">
        <f t="shared" si="95"/>
        <v>8.30am</v>
      </c>
      <c r="H666" s="21" t="str">
        <f t="shared" si="90"/>
        <v>8.30</v>
      </c>
      <c r="I666" t="s">
        <v>12</v>
      </c>
      <c r="J666" s="23" t="str" cm="1">
        <f t="array" ref="J666">_xlfn.IFS(LEFT($I666,5) = "Later", TRIM(RIGHT($I666, 7)),LEFT($I666,5) = "Befor", TRIM(RIGHT($I666, 7)), TRUE, TRIM(LEFT($I666,7)))</f>
        <v>4.30pm</v>
      </c>
      <c r="K666" s="21">
        <f t="shared" si="91"/>
        <v>16.3</v>
      </c>
      <c r="L666" s="21">
        <f t="shared" si="93"/>
        <v>8</v>
      </c>
      <c r="M666" s="21">
        <f t="shared" si="96"/>
        <v>40</v>
      </c>
      <c r="N666" t="s">
        <v>44</v>
      </c>
      <c r="O666" s="13">
        <v>8</v>
      </c>
      <c r="P666" s="15">
        <v>12.872</v>
      </c>
      <c r="Q666" s="17">
        <f t="shared" si="97"/>
        <v>12.874752000000001</v>
      </c>
      <c r="R666" s="17">
        <f t="shared" si="98"/>
        <v>25.749504000000002</v>
      </c>
      <c r="S666" t="s">
        <v>37</v>
      </c>
      <c r="T666" t="s">
        <v>42</v>
      </c>
      <c r="U666" t="s">
        <v>25</v>
      </c>
      <c r="V666" t="s">
        <v>17</v>
      </c>
    </row>
    <row r="667" spans="1:22">
      <c r="A667" t="s">
        <v>7</v>
      </c>
      <c r="B667" s="19">
        <f t="shared" si="92"/>
        <v>1</v>
      </c>
      <c r="C667" s="19">
        <f t="shared" si="94"/>
        <v>44</v>
      </c>
      <c r="D667" t="s">
        <v>9</v>
      </c>
      <c r="E667" t="s">
        <v>76</v>
      </c>
      <c r="F667" t="s">
        <v>41</v>
      </c>
      <c r="G667" s="21" t="str">
        <f t="shared" si="95"/>
        <v>8.30am</v>
      </c>
      <c r="H667" s="21" t="str">
        <f t="shared" si="90"/>
        <v>8.30</v>
      </c>
      <c r="I667" t="s">
        <v>35</v>
      </c>
      <c r="J667" s="23" t="str" cm="1">
        <f t="array" ref="J667">_xlfn.IFS(LEFT($I667,5) = "Later", TRIM(RIGHT($I667, 7)),LEFT($I667,5) = "Befor", TRIM(RIGHT($I667, 7)), TRUE, TRIM(LEFT($I667,7)))</f>
        <v>5.30pm</v>
      </c>
      <c r="K667" s="21">
        <f t="shared" si="91"/>
        <v>17.3</v>
      </c>
      <c r="L667" s="21">
        <f t="shared" si="93"/>
        <v>9</v>
      </c>
      <c r="M667" s="21">
        <f t="shared" si="96"/>
        <v>9</v>
      </c>
      <c r="N667" t="s">
        <v>66</v>
      </c>
      <c r="O667" s="13">
        <v>2.5</v>
      </c>
      <c r="P667" s="15">
        <v>4.0225</v>
      </c>
      <c r="Q667" s="17">
        <f t="shared" si="97"/>
        <v>4.0233600000000003</v>
      </c>
      <c r="R667" s="17">
        <f t="shared" si="98"/>
        <v>8.0467200000000005</v>
      </c>
      <c r="S667" t="s">
        <v>49</v>
      </c>
      <c r="T667" t="s">
        <v>31</v>
      </c>
      <c r="U667" t="s">
        <v>25</v>
      </c>
      <c r="V667" t="s">
        <v>43</v>
      </c>
    </row>
    <row r="668" spans="1:22" hidden="1">
      <c r="A668" t="s">
        <v>32</v>
      </c>
      <c r="B668" s="19">
        <f t="shared" si="92"/>
        <v>5</v>
      </c>
      <c r="C668" s="19">
        <f t="shared" si="94"/>
        <v>220</v>
      </c>
      <c r="D668" t="s">
        <v>9</v>
      </c>
      <c r="E668" t="s">
        <v>84</v>
      </c>
      <c r="F668" t="s">
        <v>11</v>
      </c>
      <c r="G668" s="21" t="str">
        <f t="shared" si="95"/>
        <v>9.00am</v>
      </c>
      <c r="H668" s="21" t="str">
        <f t="shared" si="90"/>
        <v>9.00</v>
      </c>
      <c r="I668" t="s">
        <v>45</v>
      </c>
      <c r="J668" s="23" t="str" cm="1">
        <f t="array" ref="J668">_xlfn.IFS(LEFT($I668,5) = "Later", TRIM(RIGHT($I668, 7)),LEFT($I668,5) = "Befor", TRIM(RIGHT($I668, 7)), TRUE, TRIM(LEFT($I668,7)))</f>
        <v>6.00pm</v>
      </c>
      <c r="K668" s="21">
        <f t="shared" si="91"/>
        <v>18</v>
      </c>
      <c r="L668" s="21">
        <f t="shared" si="93"/>
        <v>9</v>
      </c>
      <c r="M668" s="21">
        <f t="shared" si="96"/>
        <v>45</v>
      </c>
      <c r="N668" t="s">
        <v>36</v>
      </c>
      <c r="O668" s="13">
        <v>1.1000000000000001</v>
      </c>
      <c r="P668" s="15">
        <v>1.7699</v>
      </c>
      <c r="Q668" s="17">
        <f t="shared" si="97"/>
        <v>1.7702784000000003</v>
      </c>
      <c r="R668" s="17">
        <f t="shared" si="98"/>
        <v>3.5405568000000005</v>
      </c>
      <c r="S668" t="s">
        <v>23</v>
      </c>
      <c r="T668" t="s">
        <v>31</v>
      </c>
      <c r="U668" t="s">
        <v>25</v>
      </c>
      <c r="V668" t="s">
        <v>43</v>
      </c>
    </row>
    <row r="669" spans="1:22" hidden="1">
      <c r="A669" t="s">
        <v>32</v>
      </c>
      <c r="B669" s="19">
        <f t="shared" si="92"/>
        <v>5</v>
      </c>
      <c r="C669" s="19">
        <f t="shared" si="94"/>
        <v>220</v>
      </c>
      <c r="D669" t="s">
        <v>9</v>
      </c>
      <c r="E669" t="s">
        <v>40</v>
      </c>
      <c r="F669" t="s">
        <v>41</v>
      </c>
      <c r="G669" s="21" t="str">
        <f t="shared" si="95"/>
        <v>8.30am</v>
      </c>
      <c r="H669" s="21" t="str">
        <f t="shared" si="90"/>
        <v>8.30</v>
      </c>
      <c r="I669" t="s">
        <v>35</v>
      </c>
      <c r="J669" s="23" t="str" cm="1">
        <f t="array" ref="J669">_xlfn.IFS(LEFT($I669,5) = "Later", TRIM(RIGHT($I669, 7)),LEFT($I669,5) = "Befor", TRIM(RIGHT($I669, 7)), TRUE, TRIM(LEFT($I669,7)))</f>
        <v>5.30pm</v>
      </c>
      <c r="K669" s="21">
        <f t="shared" si="91"/>
        <v>17.3</v>
      </c>
      <c r="L669" s="21">
        <f t="shared" si="93"/>
        <v>9</v>
      </c>
      <c r="M669" s="21">
        <f t="shared" si="96"/>
        <v>45</v>
      </c>
      <c r="N669" t="s">
        <v>36</v>
      </c>
      <c r="O669" s="13" t="s">
        <v>8</v>
      </c>
      <c r="P669" s="15" t="s">
        <v>8</v>
      </c>
      <c r="Q669" s="17">
        <f t="shared" si="97"/>
        <v>0</v>
      </c>
      <c r="R669" s="17">
        <f t="shared" si="98"/>
        <v>0</v>
      </c>
      <c r="S669" t="s">
        <v>23</v>
      </c>
      <c r="T669" t="s">
        <v>42</v>
      </c>
      <c r="U669" t="s">
        <v>25</v>
      </c>
      <c r="V669" t="s">
        <v>43</v>
      </c>
    </row>
    <row r="670" spans="1:22" hidden="1">
      <c r="A670" t="s">
        <v>39</v>
      </c>
      <c r="B670" s="19">
        <f t="shared" si="92"/>
        <v>2</v>
      </c>
      <c r="C670" s="19">
        <f t="shared" si="94"/>
        <v>88</v>
      </c>
      <c r="D670" t="s">
        <v>9</v>
      </c>
      <c r="E670" t="s">
        <v>84</v>
      </c>
      <c r="F670" t="s">
        <v>27</v>
      </c>
      <c r="G670" s="21" t="str">
        <f t="shared" si="95"/>
        <v>8.00am</v>
      </c>
      <c r="H670" s="21" t="str">
        <f t="shared" si="90"/>
        <v>8.00</v>
      </c>
      <c r="I670" t="s">
        <v>28</v>
      </c>
      <c r="J670" s="23" t="str" cm="1">
        <f t="array" ref="J670">_xlfn.IFS(LEFT($I670,5) = "Later", TRIM(RIGHT($I670, 7)),LEFT($I670,5) = "Befor", TRIM(RIGHT($I670, 7)), TRUE, TRIM(LEFT($I670,7)))</f>
        <v>3.30pm</v>
      </c>
      <c r="K670" s="21">
        <f t="shared" si="91"/>
        <v>15.3</v>
      </c>
      <c r="L670" s="21">
        <f t="shared" si="93"/>
        <v>7.3000000000000007</v>
      </c>
      <c r="M670" s="21">
        <f t="shared" si="96"/>
        <v>14.600000000000001</v>
      </c>
      <c r="N670" t="s">
        <v>13</v>
      </c>
      <c r="O670" s="13">
        <v>17</v>
      </c>
      <c r="P670" s="15">
        <v>27.353000000000002</v>
      </c>
      <c r="Q670" s="17">
        <f t="shared" si="97"/>
        <v>27.358848000000002</v>
      </c>
      <c r="R670" s="17">
        <f t="shared" si="98"/>
        <v>54.717696000000004</v>
      </c>
      <c r="S670" t="s">
        <v>52</v>
      </c>
      <c r="T670" t="s">
        <v>15</v>
      </c>
      <c r="U670" t="s">
        <v>25</v>
      </c>
      <c r="V670" t="s">
        <v>43</v>
      </c>
    </row>
    <row r="671" spans="1:22" hidden="1">
      <c r="A671" t="s">
        <v>32</v>
      </c>
      <c r="B671" s="19">
        <f t="shared" si="92"/>
        <v>5</v>
      </c>
      <c r="C671" s="19">
        <f t="shared" si="94"/>
        <v>220</v>
      </c>
      <c r="D671" t="s">
        <v>9</v>
      </c>
      <c r="E671" t="s">
        <v>8</v>
      </c>
      <c r="F671" t="s">
        <v>27</v>
      </c>
      <c r="G671" s="21" t="str">
        <f t="shared" si="95"/>
        <v>8.00am</v>
      </c>
      <c r="H671" s="21" t="str">
        <f t="shared" si="90"/>
        <v>8.00</v>
      </c>
      <c r="I671" t="s">
        <v>12</v>
      </c>
      <c r="J671" s="23" t="str" cm="1">
        <f t="array" ref="J671">_xlfn.IFS(LEFT($I671,5) = "Later", TRIM(RIGHT($I671, 7)),LEFT($I671,5) = "Befor", TRIM(RIGHT($I671, 7)), TRUE, TRIM(LEFT($I671,7)))</f>
        <v>4.30pm</v>
      </c>
      <c r="K671" s="21">
        <f t="shared" si="91"/>
        <v>16.3</v>
      </c>
      <c r="L671" s="21">
        <f t="shared" si="93"/>
        <v>8.3000000000000007</v>
      </c>
      <c r="M671" s="21">
        <f t="shared" si="96"/>
        <v>41.5</v>
      </c>
      <c r="N671" t="s">
        <v>22</v>
      </c>
      <c r="O671" s="13">
        <v>11</v>
      </c>
      <c r="P671" s="15">
        <v>17.698999999999998</v>
      </c>
      <c r="Q671" s="17">
        <f t="shared" si="97"/>
        <v>17.702784000000001</v>
      </c>
      <c r="R671" s="17">
        <f t="shared" si="98"/>
        <v>35.405568000000002</v>
      </c>
      <c r="S671" t="s">
        <v>14</v>
      </c>
      <c r="T671" t="s">
        <v>42</v>
      </c>
      <c r="U671" t="s">
        <v>25</v>
      </c>
      <c r="V671" t="s">
        <v>43</v>
      </c>
    </row>
    <row r="672" spans="1:22" hidden="1">
      <c r="A672" t="s">
        <v>39</v>
      </c>
      <c r="B672" s="19">
        <f t="shared" si="92"/>
        <v>2</v>
      </c>
      <c r="C672" s="19">
        <f t="shared" si="94"/>
        <v>88</v>
      </c>
      <c r="D672" t="s">
        <v>9</v>
      </c>
      <c r="E672" t="s">
        <v>79</v>
      </c>
      <c r="F672" t="s">
        <v>72</v>
      </c>
      <c r="G672" s="21" t="str">
        <f t="shared" si="95"/>
        <v>7.00am</v>
      </c>
      <c r="H672" s="21" t="str">
        <f t="shared" si="90"/>
        <v>7.00</v>
      </c>
      <c r="I672" t="s">
        <v>35</v>
      </c>
      <c r="J672" s="23" t="str" cm="1">
        <f t="array" ref="J672">_xlfn.IFS(LEFT($I672,5) = "Later", TRIM(RIGHT($I672, 7)),LEFT($I672,5) = "Befor", TRIM(RIGHT($I672, 7)), TRUE, TRIM(LEFT($I672,7)))</f>
        <v>5.30pm</v>
      </c>
      <c r="K672" s="21">
        <f t="shared" si="91"/>
        <v>17.3</v>
      </c>
      <c r="L672" s="21">
        <f t="shared" si="93"/>
        <v>10.3</v>
      </c>
      <c r="M672" s="21">
        <f t="shared" si="96"/>
        <v>20.6</v>
      </c>
      <c r="N672" t="s">
        <v>29</v>
      </c>
      <c r="O672" s="13">
        <v>50</v>
      </c>
      <c r="P672" s="15">
        <v>80.45</v>
      </c>
      <c r="Q672" s="17">
        <f t="shared" si="97"/>
        <v>80.467200000000005</v>
      </c>
      <c r="R672" s="17">
        <f t="shared" si="98"/>
        <v>160.93440000000001</v>
      </c>
      <c r="S672" t="s">
        <v>37</v>
      </c>
      <c r="T672" t="s">
        <v>15</v>
      </c>
      <c r="U672" t="s">
        <v>25</v>
      </c>
      <c r="V672" t="s">
        <v>43</v>
      </c>
    </row>
    <row r="673" spans="1:22" hidden="1">
      <c r="A673" t="s">
        <v>18</v>
      </c>
      <c r="B673" s="19">
        <f t="shared" si="92"/>
        <v>4</v>
      </c>
      <c r="C673" s="19">
        <f t="shared" si="94"/>
        <v>176</v>
      </c>
      <c r="D673" t="s">
        <v>9</v>
      </c>
      <c r="E673" t="s">
        <v>40</v>
      </c>
      <c r="F673" t="s">
        <v>20</v>
      </c>
      <c r="G673" s="21" t="str">
        <f t="shared" si="95"/>
        <v>10.00am</v>
      </c>
      <c r="H673" s="21" t="str">
        <f t="shared" si="90"/>
        <v>10.00</v>
      </c>
      <c r="I673" t="s">
        <v>45</v>
      </c>
      <c r="J673" s="23" t="str" cm="1">
        <f t="array" ref="J673">_xlfn.IFS(LEFT($I673,5) = "Later", TRIM(RIGHT($I673, 7)),LEFT($I673,5) = "Befor", TRIM(RIGHT($I673, 7)), TRUE, TRIM(LEFT($I673,7)))</f>
        <v>6.00pm</v>
      </c>
      <c r="K673" s="21">
        <f t="shared" si="91"/>
        <v>18</v>
      </c>
      <c r="L673" s="21">
        <f t="shared" si="93"/>
        <v>8</v>
      </c>
      <c r="M673" s="21">
        <f t="shared" si="96"/>
        <v>32</v>
      </c>
      <c r="N673" t="s">
        <v>13</v>
      </c>
      <c r="O673" s="13">
        <v>1.7</v>
      </c>
      <c r="P673" s="15">
        <v>2.7353000000000001</v>
      </c>
      <c r="Q673" s="17">
        <f t="shared" si="97"/>
        <v>2.7358848</v>
      </c>
      <c r="R673" s="17">
        <f t="shared" si="98"/>
        <v>5.4717696</v>
      </c>
      <c r="S673" t="s">
        <v>49</v>
      </c>
      <c r="T673" t="s">
        <v>42</v>
      </c>
      <c r="U673" t="s">
        <v>25</v>
      </c>
      <c r="V673" t="s">
        <v>43</v>
      </c>
    </row>
    <row r="674" spans="1:22" hidden="1">
      <c r="A674" t="s">
        <v>39</v>
      </c>
      <c r="B674" s="19">
        <f t="shared" si="92"/>
        <v>2</v>
      </c>
      <c r="C674" s="19">
        <f t="shared" si="94"/>
        <v>88</v>
      </c>
      <c r="D674" t="s">
        <v>9</v>
      </c>
      <c r="E674" t="s">
        <v>68</v>
      </c>
      <c r="F674" t="s">
        <v>41</v>
      </c>
      <c r="G674" s="21" t="str">
        <f t="shared" si="95"/>
        <v>8.30am</v>
      </c>
      <c r="H674" s="21" t="str">
        <f t="shared" si="90"/>
        <v>8.30</v>
      </c>
      <c r="I674" t="s">
        <v>21</v>
      </c>
      <c r="J674" s="23" t="str" cm="1">
        <f t="array" ref="J674">_xlfn.IFS(LEFT($I674,5) = "Later", TRIM(RIGHT($I674, 7)),LEFT($I674,5) = "Befor", TRIM(RIGHT($I674, 7)), TRUE, TRIM(LEFT($I674,7)))</f>
        <v>5.00pm</v>
      </c>
      <c r="K674" s="21">
        <f t="shared" si="91"/>
        <v>17</v>
      </c>
      <c r="L674" s="21">
        <f t="shared" si="93"/>
        <v>8.6999999999999993</v>
      </c>
      <c r="M674" s="21">
        <f t="shared" si="96"/>
        <v>17.399999999999999</v>
      </c>
      <c r="N674" t="s">
        <v>13</v>
      </c>
      <c r="O674" s="13">
        <v>12.4</v>
      </c>
      <c r="P674" s="15">
        <v>19.951599999999999</v>
      </c>
      <c r="Q674" s="17">
        <f t="shared" si="97"/>
        <v>19.955865600000003</v>
      </c>
      <c r="R674" s="17">
        <f t="shared" si="98"/>
        <v>39.911731200000006</v>
      </c>
      <c r="S674" t="s">
        <v>30</v>
      </c>
      <c r="T674" t="s">
        <v>31</v>
      </c>
      <c r="U674" t="s">
        <v>25</v>
      </c>
      <c r="V674" t="s">
        <v>17</v>
      </c>
    </row>
    <row r="675" spans="1:22">
      <c r="A675" t="s">
        <v>39</v>
      </c>
      <c r="B675" s="19">
        <f t="shared" si="92"/>
        <v>2</v>
      </c>
      <c r="C675" s="19">
        <f t="shared" si="94"/>
        <v>88</v>
      </c>
      <c r="D675" t="s">
        <v>9</v>
      </c>
      <c r="E675" t="s">
        <v>48</v>
      </c>
      <c r="F675" t="s">
        <v>11</v>
      </c>
      <c r="G675" s="21" t="str">
        <f t="shared" si="95"/>
        <v>9.00am</v>
      </c>
      <c r="H675" s="21" t="str">
        <f t="shared" si="90"/>
        <v>9.00</v>
      </c>
      <c r="I675" t="s">
        <v>12</v>
      </c>
      <c r="J675" s="23" t="str" cm="1">
        <f t="array" ref="J675">_xlfn.IFS(LEFT($I675,5) = "Later", TRIM(RIGHT($I675, 7)),LEFT($I675,5) = "Befor", TRIM(RIGHT($I675, 7)), TRUE, TRIM(LEFT($I675,7)))</f>
        <v>4.30pm</v>
      </c>
      <c r="K675" s="21">
        <f t="shared" si="91"/>
        <v>16.3</v>
      </c>
      <c r="L675" s="21">
        <f t="shared" si="93"/>
        <v>7.3000000000000007</v>
      </c>
      <c r="M675" s="21">
        <f t="shared" si="96"/>
        <v>14.600000000000001</v>
      </c>
      <c r="N675" t="s">
        <v>66</v>
      </c>
      <c r="O675" s="13">
        <v>30</v>
      </c>
      <c r="P675" s="15">
        <v>48.269999999999996</v>
      </c>
      <c r="Q675" s="17">
        <f t="shared" si="97"/>
        <v>48.280320000000003</v>
      </c>
      <c r="R675" s="17">
        <f t="shared" si="98"/>
        <v>96.560640000000006</v>
      </c>
      <c r="S675" t="s">
        <v>52</v>
      </c>
      <c r="T675" t="s">
        <v>15</v>
      </c>
      <c r="U675" t="s">
        <v>25</v>
      </c>
      <c r="V675" t="s">
        <v>17</v>
      </c>
    </row>
    <row r="676" spans="1:22" hidden="1">
      <c r="A676" t="s">
        <v>32</v>
      </c>
      <c r="B676" s="19">
        <f t="shared" si="92"/>
        <v>5</v>
      </c>
      <c r="C676" s="19">
        <f t="shared" si="94"/>
        <v>220</v>
      </c>
      <c r="D676" t="s">
        <v>9</v>
      </c>
      <c r="E676" t="s">
        <v>40</v>
      </c>
      <c r="F676" t="s">
        <v>41</v>
      </c>
      <c r="G676" s="21" t="str">
        <f t="shared" si="95"/>
        <v>8.30am</v>
      </c>
      <c r="H676" s="21" t="str">
        <f t="shared" si="90"/>
        <v>8.30</v>
      </c>
      <c r="I676" t="s">
        <v>45</v>
      </c>
      <c r="J676" s="23" t="str" cm="1">
        <f t="array" ref="J676">_xlfn.IFS(LEFT($I676,5) = "Later", TRIM(RIGHT($I676, 7)),LEFT($I676,5) = "Befor", TRIM(RIGHT($I676, 7)), TRUE, TRIM(LEFT($I676,7)))</f>
        <v>6.00pm</v>
      </c>
      <c r="K676" s="21">
        <f t="shared" si="91"/>
        <v>18</v>
      </c>
      <c r="L676" s="21">
        <f t="shared" si="93"/>
        <v>9.6999999999999993</v>
      </c>
      <c r="M676" s="21">
        <f t="shared" si="96"/>
        <v>48.5</v>
      </c>
      <c r="N676" t="s">
        <v>22</v>
      </c>
      <c r="O676" s="13">
        <v>12</v>
      </c>
      <c r="P676" s="15">
        <v>19.308</v>
      </c>
      <c r="Q676" s="17">
        <f t="shared" si="97"/>
        <v>19.312128000000001</v>
      </c>
      <c r="R676" s="17">
        <f t="shared" si="98"/>
        <v>38.624256000000003</v>
      </c>
      <c r="S676" t="s">
        <v>37</v>
      </c>
      <c r="T676" t="s">
        <v>15</v>
      </c>
      <c r="U676" t="s">
        <v>25</v>
      </c>
      <c r="V676" t="s">
        <v>43</v>
      </c>
    </row>
    <row r="677" spans="1:22" hidden="1">
      <c r="A677" t="s">
        <v>32</v>
      </c>
      <c r="B677" s="19">
        <f t="shared" si="92"/>
        <v>5</v>
      </c>
      <c r="C677" s="19">
        <f t="shared" si="94"/>
        <v>220</v>
      </c>
      <c r="D677" t="s">
        <v>9</v>
      </c>
      <c r="E677" t="s">
        <v>40</v>
      </c>
      <c r="F677" t="s">
        <v>20</v>
      </c>
      <c r="G677" s="21" t="str">
        <f t="shared" si="95"/>
        <v>10.00am</v>
      </c>
      <c r="H677" s="21" t="str">
        <f t="shared" si="90"/>
        <v>10.00</v>
      </c>
      <c r="I677" t="s">
        <v>12</v>
      </c>
      <c r="J677" s="23" t="str" cm="1">
        <f t="array" ref="J677">_xlfn.IFS(LEFT($I677,5) = "Later", TRIM(RIGHT($I677, 7)),LEFT($I677,5) = "Befor", TRIM(RIGHT($I677, 7)), TRUE, TRIM(LEFT($I677,7)))</f>
        <v>4.30pm</v>
      </c>
      <c r="K677" s="21">
        <f t="shared" si="91"/>
        <v>16.3</v>
      </c>
      <c r="L677" s="21">
        <f t="shared" si="93"/>
        <v>6.3000000000000007</v>
      </c>
      <c r="M677" s="21">
        <f t="shared" si="96"/>
        <v>31.500000000000004</v>
      </c>
      <c r="N677" t="s">
        <v>29</v>
      </c>
      <c r="O677" s="13">
        <v>14</v>
      </c>
      <c r="P677" s="15">
        <v>22.526</v>
      </c>
      <c r="Q677" s="17">
        <f t="shared" si="97"/>
        <v>22.530816000000002</v>
      </c>
      <c r="R677" s="17">
        <f t="shared" si="98"/>
        <v>45.061632000000003</v>
      </c>
      <c r="S677" t="s">
        <v>54</v>
      </c>
      <c r="T677" t="s">
        <v>42</v>
      </c>
      <c r="U677" t="s">
        <v>25</v>
      </c>
      <c r="V677" t="s">
        <v>43</v>
      </c>
    </row>
    <row r="678" spans="1:22" hidden="1">
      <c r="A678" t="s">
        <v>32</v>
      </c>
      <c r="B678" s="19">
        <f t="shared" si="92"/>
        <v>5</v>
      </c>
      <c r="C678" s="19">
        <f t="shared" si="94"/>
        <v>220</v>
      </c>
      <c r="D678" t="s">
        <v>9</v>
      </c>
      <c r="E678" t="s">
        <v>8</v>
      </c>
      <c r="F678" t="s">
        <v>20</v>
      </c>
      <c r="G678" s="21" t="str">
        <f t="shared" si="95"/>
        <v>10.00am</v>
      </c>
      <c r="H678" s="21" t="str">
        <f t="shared" si="90"/>
        <v>10.00</v>
      </c>
      <c r="I678" t="s">
        <v>21</v>
      </c>
      <c r="J678" s="23" t="str" cm="1">
        <f t="array" ref="J678">_xlfn.IFS(LEFT($I678,5) = "Later", TRIM(RIGHT($I678, 7)),LEFT($I678,5) = "Befor", TRIM(RIGHT($I678, 7)), TRUE, TRIM(LEFT($I678,7)))</f>
        <v>5.00pm</v>
      </c>
      <c r="K678" s="21">
        <f t="shared" si="91"/>
        <v>17</v>
      </c>
      <c r="L678" s="21">
        <f t="shared" si="93"/>
        <v>7</v>
      </c>
      <c r="M678" s="21">
        <f t="shared" si="96"/>
        <v>35</v>
      </c>
      <c r="N678" t="s">
        <v>36</v>
      </c>
      <c r="O678" s="13">
        <v>1.5</v>
      </c>
      <c r="P678" s="15">
        <v>2.4135</v>
      </c>
      <c r="Q678" s="17">
        <f t="shared" si="97"/>
        <v>2.4140160000000002</v>
      </c>
      <c r="R678" s="17">
        <f t="shared" si="98"/>
        <v>4.8280320000000003</v>
      </c>
      <c r="S678" t="s">
        <v>23</v>
      </c>
      <c r="T678" t="s">
        <v>42</v>
      </c>
      <c r="U678" t="s">
        <v>25</v>
      </c>
      <c r="V678" t="s">
        <v>43</v>
      </c>
    </row>
    <row r="679" spans="1:22" hidden="1">
      <c r="A679" t="s">
        <v>32</v>
      </c>
      <c r="B679" s="19">
        <f t="shared" si="92"/>
        <v>5</v>
      </c>
      <c r="C679" s="19">
        <f t="shared" si="94"/>
        <v>220</v>
      </c>
      <c r="D679" t="s">
        <v>9</v>
      </c>
      <c r="E679" t="s">
        <v>40</v>
      </c>
      <c r="F679" t="s">
        <v>41</v>
      </c>
      <c r="G679" s="21" t="str">
        <f t="shared" si="95"/>
        <v>8.30am</v>
      </c>
      <c r="H679" s="21" t="str">
        <f t="shared" si="90"/>
        <v>8.30</v>
      </c>
      <c r="I679" t="s">
        <v>35</v>
      </c>
      <c r="J679" s="23" t="str" cm="1">
        <f t="array" ref="J679">_xlfn.IFS(LEFT($I679,5) = "Later", TRIM(RIGHT($I679, 7)),LEFT($I679,5) = "Befor", TRIM(RIGHT($I679, 7)), TRUE, TRIM(LEFT($I679,7)))</f>
        <v>5.30pm</v>
      </c>
      <c r="K679" s="21">
        <f t="shared" si="91"/>
        <v>17.3</v>
      </c>
      <c r="L679" s="21">
        <f t="shared" si="93"/>
        <v>9</v>
      </c>
      <c r="M679" s="21">
        <f t="shared" si="96"/>
        <v>45</v>
      </c>
      <c r="N679" t="s">
        <v>44</v>
      </c>
      <c r="O679" s="13">
        <v>1.6</v>
      </c>
      <c r="P679" s="15">
        <v>2.5744000000000002</v>
      </c>
      <c r="Q679" s="17">
        <f t="shared" si="97"/>
        <v>2.5749504000000005</v>
      </c>
      <c r="R679" s="17">
        <f t="shared" si="98"/>
        <v>5.1499008000000011</v>
      </c>
      <c r="S679" t="s">
        <v>14</v>
      </c>
      <c r="T679" t="s">
        <v>15</v>
      </c>
      <c r="U679" t="s">
        <v>25</v>
      </c>
      <c r="V679" t="s">
        <v>43</v>
      </c>
    </row>
    <row r="680" spans="1:22" hidden="1">
      <c r="A680" t="s">
        <v>32</v>
      </c>
      <c r="B680" s="19">
        <f t="shared" si="92"/>
        <v>5</v>
      </c>
      <c r="C680" s="19">
        <f t="shared" si="94"/>
        <v>220</v>
      </c>
      <c r="D680" t="s">
        <v>9</v>
      </c>
      <c r="E680" t="s">
        <v>84</v>
      </c>
      <c r="F680" t="s">
        <v>20</v>
      </c>
      <c r="G680" s="21" t="str">
        <f t="shared" si="95"/>
        <v>10.00am</v>
      </c>
      <c r="H680" s="21" t="str">
        <f t="shared" si="90"/>
        <v>10.00</v>
      </c>
      <c r="I680" t="s">
        <v>35</v>
      </c>
      <c r="J680" s="23" t="str" cm="1">
        <f t="array" ref="J680">_xlfn.IFS(LEFT($I680,5) = "Later", TRIM(RIGHT($I680, 7)),LEFT($I680,5) = "Befor", TRIM(RIGHT($I680, 7)), TRUE, TRIM(LEFT($I680,7)))</f>
        <v>5.30pm</v>
      </c>
      <c r="K680" s="21">
        <f t="shared" si="91"/>
        <v>17.3</v>
      </c>
      <c r="L680" s="21">
        <f t="shared" si="93"/>
        <v>7.3000000000000007</v>
      </c>
      <c r="M680" s="21">
        <f t="shared" si="96"/>
        <v>36.5</v>
      </c>
      <c r="N680" t="s">
        <v>13</v>
      </c>
      <c r="O680" s="13">
        <v>15</v>
      </c>
      <c r="P680" s="15">
        <v>24.134999999999998</v>
      </c>
      <c r="Q680" s="17">
        <f t="shared" si="97"/>
        <v>24.140160000000002</v>
      </c>
      <c r="R680" s="17">
        <f t="shared" si="98"/>
        <v>48.280320000000003</v>
      </c>
      <c r="S680" t="s">
        <v>30</v>
      </c>
      <c r="T680" t="s">
        <v>15</v>
      </c>
      <c r="U680" t="s">
        <v>25</v>
      </c>
      <c r="V680" t="s">
        <v>17</v>
      </c>
    </row>
    <row r="681" spans="1:22" hidden="1">
      <c r="A681" t="s">
        <v>39</v>
      </c>
      <c r="B681" s="19">
        <f t="shared" si="92"/>
        <v>2</v>
      </c>
      <c r="C681" s="19">
        <f t="shared" si="94"/>
        <v>88</v>
      </c>
      <c r="D681" t="s">
        <v>9</v>
      </c>
      <c r="E681" t="s">
        <v>40</v>
      </c>
      <c r="F681" t="s">
        <v>41</v>
      </c>
      <c r="G681" s="21" t="str">
        <f t="shared" si="95"/>
        <v>8.30am</v>
      </c>
      <c r="H681" s="21" t="str">
        <f t="shared" si="90"/>
        <v>8.30</v>
      </c>
      <c r="I681" t="s">
        <v>12</v>
      </c>
      <c r="J681" s="23" t="str" cm="1">
        <f t="array" ref="J681">_xlfn.IFS(LEFT($I681,5) = "Later", TRIM(RIGHT($I681, 7)),LEFT($I681,5) = "Befor", TRIM(RIGHT($I681, 7)), TRUE, TRIM(LEFT($I681,7)))</f>
        <v>4.30pm</v>
      </c>
      <c r="K681" s="21">
        <f t="shared" si="91"/>
        <v>16.3</v>
      </c>
      <c r="L681" s="21">
        <f t="shared" si="93"/>
        <v>8</v>
      </c>
      <c r="M681" s="21">
        <f t="shared" si="96"/>
        <v>16</v>
      </c>
      <c r="N681" t="s">
        <v>22</v>
      </c>
      <c r="O681" s="13">
        <v>2</v>
      </c>
      <c r="P681" s="15">
        <v>3.218</v>
      </c>
      <c r="Q681" s="17">
        <f t="shared" si="97"/>
        <v>3.2186880000000002</v>
      </c>
      <c r="R681" s="17">
        <f t="shared" si="98"/>
        <v>6.4373760000000004</v>
      </c>
      <c r="S681" t="s">
        <v>23</v>
      </c>
      <c r="T681" t="s">
        <v>31</v>
      </c>
      <c r="U681" t="s">
        <v>25</v>
      </c>
      <c r="V681" t="s">
        <v>17</v>
      </c>
    </row>
    <row r="682" spans="1:22">
      <c r="A682" t="s">
        <v>26</v>
      </c>
      <c r="B682" s="19">
        <f t="shared" si="92"/>
        <v>3</v>
      </c>
      <c r="C682" s="19">
        <f t="shared" si="94"/>
        <v>132</v>
      </c>
      <c r="D682" t="s">
        <v>9</v>
      </c>
      <c r="E682" t="s">
        <v>79</v>
      </c>
      <c r="F682" t="s">
        <v>41</v>
      </c>
      <c r="G682" s="21" t="str">
        <f t="shared" si="95"/>
        <v>8.30am</v>
      </c>
      <c r="H682" s="21" t="str">
        <f t="shared" si="90"/>
        <v>8.30</v>
      </c>
      <c r="I682" t="s">
        <v>35</v>
      </c>
      <c r="J682" s="23" t="str" cm="1">
        <f t="array" ref="J682">_xlfn.IFS(LEFT($I682,5) = "Later", TRIM(RIGHT($I682, 7)),LEFT($I682,5) = "Befor", TRIM(RIGHT($I682, 7)), TRUE, TRIM(LEFT($I682,7)))</f>
        <v>5.30pm</v>
      </c>
      <c r="K682" s="21">
        <f t="shared" si="91"/>
        <v>17.3</v>
      </c>
      <c r="L682" s="21">
        <f t="shared" si="93"/>
        <v>9</v>
      </c>
      <c r="M682" s="21">
        <f t="shared" si="96"/>
        <v>27</v>
      </c>
      <c r="N682" t="s">
        <v>66</v>
      </c>
      <c r="O682" s="13">
        <v>20</v>
      </c>
      <c r="P682" s="15">
        <v>32.18</v>
      </c>
      <c r="Q682" s="17">
        <f t="shared" si="97"/>
        <v>32.186880000000002</v>
      </c>
      <c r="R682" s="17">
        <f t="shared" si="98"/>
        <v>64.373760000000004</v>
      </c>
      <c r="S682" t="s">
        <v>30</v>
      </c>
      <c r="T682" t="s">
        <v>38</v>
      </c>
      <c r="U682" t="s">
        <v>25</v>
      </c>
      <c r="V682" t="s">
        <v>43</v>
      </c>
    </row>
    <row r="683" spans="1:22" hidden="1">
      <c r="A683" t="s">
        <v>7</v>
      </c>
      <c r="B683" s="19">
        <f t="shared" si="92"/>
        <v>1</v>
      </c>
      <c r="C683" s="19">
        <f t="shared" si="94"/>
        <v>44</v>
      </c>
      <c r="D683" t="s">
        <v>51</v>
      </c>
      <c r="E683" t="s">
        <v>8</v>
      </c>
      <c r="F683" t="s">
        <v>11</v>
      </c>
      <c r="G683" s="21" t="str">
        <f t="shared" si="95"/>
        <v>9.00am</v>
      </c>
      <c r="H683" s="21" t="str">
        <f t="shared" si="90"/>
        <v>9.00</v>
      </c>
      <c r="I683" t="s">
        <v>28</v>
      </c>
      <c r="J683" s="23" t="str" cm="1">
        <f t="array" ref="J683">_xlfn.IFS(LEFT($I683,5) = "Later", TRIM(RIGHT($I683, 7)),LEFT($I683,5) = "Befor", TRIM(RIGHT($I683, 7)), TRUE, TRIM(LEFT($I683,7)))</f>
        <v>3.30pm</v>
      </c>
      <c r="K683" s="21">
        <f t="shared" si="91"/>
        <v>15.3</v>
      </c>
      <c r="L683" s="21">
        <f t="shared" si="93"/>
        <v>6.3000000000000007</v>
      </c>
      <c r="M683" s="21">
        <f t="shared" si="96"/>
        <v>6.3000000000000007</v>
      </c>
      <c r="N683" t="s">
        <v>44</v>
      </c>
      <c r="O683" s="13">
        <v>1</v>
      </c>
      <c r="P683" s="15">
        <v>1.609</v>
      </c>
      <c r="Q683" s="17">
        <f t="shared" si="97"/>
        <v>1.6093440000000001</v>
      </c>
      <c r="R683" s="17">
        <f t="shared" si="98"/>
        <v>3.2186880000000002</v>
      </c>
      <c r="S683" t="s">
        <v>23</v>
      </c>
      <c r="T683" t="s">
        <v>42</v>
      </c>
      <c r="U683" t="s">
        <v>16</v>
      </c>
      <c r="V683" t="s">
        <v>17</v>
      </c>
    </row>
    <row r="684" spans="1:22" hidden="1">
      <c r="A684" t="s">
        <v>26</v>
      </c>
      <c r="B684" s="19">
        <f t="shared" si="92"/>
        <v>3</v>
      </c>
      <c r="C684" s="19">
        <f t="shared" si="94"/>
        <v>132</v>
      </c>
      <c r="D684" t="s">
        <v>9</v>
      </c>
      <c r="E684" t="s">
        <v>79</v>
      </c>
      <c r="F684" t="s">
        <v>72</v>
      </c>
      <c r="G684" s="21" t="str">
        <f t="shared" si="95"/>
        <v>7.00am</v>
      </c>
      <c r="H684" s="21" t="str">
        <f t="shared" si="90"/>
        <v>7.00</v>
      </c>
      <c r="I684" t="s">
        <v>45</v>
      </c>
      <c r="J684" s="23" t="str" cm="1">
        <f t="array" ref="J684">_xlfn.IFS(LEFT($I684,5) = "Later", TRIM(RIGHT($I684, 7)),LEFT($I684,5) = "Befor", TRIM(RIGHT($I684, 7)), TRUE, TRIM(LEFT($I684,7)))</f>
        <v>6.00pm</v>
      </c>
      <c r="K684" s="21">
        <f t="shared" si="91"/>
        <v>18</v>
      </c>
      <c r="L684" s="21">
        <f t="shared" si="93"/>
        <v>11</v>
      </c>
      <c r="M684" s="21">
        <f t="shared" si="96"/>
        <v>33</v>
      </c>
      <c r="N684" t="s">
        <v>13</v>
      </c>
      <c r="O684" s="13">
        <v>50</v>
      </c>
      <c r="P684" s="15">
        <v>80.45</v>
      </c>
      <c r="Q684" s="17">
        <f t="shared" si="97"/>
        <v>80.467200000000005</v>
      </c>
      <c r="R684" s="17">
        <f t="shared" si="98"/>
        <v>160.93440000000001</v>
      </c>
      <c r="S684" t="s">
        <v>37</v>
      </c>
      <c r="T684" t="s">
        <v>15</v>
      </c>
      <c r="U684" t="s">
        <v>25</v>
      </c>
      <c r="V684" t="s">
        <v>43</v>
      </c>
    </row>
    <row r="685" spans="1:22">
      <c r="A685" t="s">
        <v>26</v>
      </c>
      <c r="B685" s="19">
        <f t="shared" si="92"/>
        <v>3</v>
      </c>
      <c r="C685" s="19">
        <f t="shared" si="94"/>
        <v>132</v>
      </c>
      <c r="D685" t="s">
        <v>9</v>
      </c>
      <c r="E685" t="s">
        <v>40</v>
      </c>
      <c r="F685" t="s">
        <v>20</v>
      </c>
      <c r="G685" s="21" t="str">
        <f t="shared" si="95"/>
        <v>10.00am</v>
      </c>
      <c r="H685" s="21" t="str">
        <f t="shared" si="90"/>
        <v>10.00</v>
      </c>
      <c r="I685" t="s">
        <v>45</v>
      </c>
      <c r="J685" s="23" t="str" cm="1">
        <f t="array" ref="J685">_xlfn.IFS(LEFT($I685,5) = "Later", TRIM(RIGHT($I685, 7)),LEFT($I685,5) = "Befor", TRIM(RIGHT($I685, 7)), TRUE, TRIM(LEFT($I685,7)))</f>
        <v>6.00pm</v>
      </c>
      <c r="K685" s="21">
        <f t="shared" si="91"/>
        <v>18</v>
      </c>
      <c r="L685" s="21">
        <f t="shared" si="93"/>
        <v>8</v>
      </c>
      <c r="M685" s="21">
        <f t="shared" si="96"/>
        <v>24</v>
      </c>
      <c r="N685" t="s">
        <v>66</v>
      </c>
      <c r="O685" s="13">
        <v>80</v>
      </c>
      <c r="P685" s="15">
        <v>128.72</v>
      </c>
      <c r="Q685" s="17">
        <f t="shared" si="97"/>
        <v>128.74752000000001</v>
      </c>
      <c r="R685" s="17">
        <f t="shared" si="98"/>
        <v>257.49504000000002</v>
      </c>
      <c r="S685" t="s">
        <v>52</v>
      </c>
      <c r="T685" t="s">
        <v>42</v>
      </c>
      <c r="U685" t="s">
        <v>25</v>
      </c>
      <c r="V685" t="s">
        <v>43</v>
      </c>
    </row>
    <row r="686" spans="1:22" hidden="1">
      <c r="A686" t="s">
        <v>26</v>
      </c>
      <c r="B686" s="19">
        <f t="shared" si="92"/>
        <v>3</v>
      </c>
      <c r="C686" s="19">
        <f t="shared" si="94"/>
        <v>132</v>
      </c>
      <c r="D686" t="s">
        <v>51</v>
      </c>
      <c r="E686" t="s">
        <v>8</v>
      </c>
      <c r="F686" t="s">
        <v>27</v>
      </c>
      <c r="G686" s="21" t="str">
        <f t="shared" si="95"/>
        <v>8.00am</v>
      </c>
      <c r="H686" s="21" t="str">
        <f t="shared" si="90"/>
        <v>8.00</v>
      </c>
      <c r="I686" t="s">
        <v>35</v>
      </c>
      <c r="J686" s="23" t="str" cm="1">
        <f t="array" ref="J686">_xlfn.IFS(LEFT($I686,5) = "Later", TRIM(RIGHT($I686, 7)),LEFT($I686,5) = "Befor", TRIM(RIGHT($I686, 7)), TRUE, TRIM(LEFT($I686,7)))</f>
        <v>5.30pm</v>
      </c>
      <c r="K686" s="21">
        <f t="shared" si="91"/>
        <v>17.3</v>
      </c>
      <c r="L686" s="21">
        <f t="shared" si="93"/>
        <v>9.3000000000000007</v>
      </c>
      <c r="M686" s="21">
        <f t="shared" si="96"/>
        <v>27.900000000000002</v>
      </c>
      <c r="N686" t="s">
        <v>36</v>
      </c>
      <c r="O686" s="13">
        <v>1</v>
      </c>
      <c r="P686" s="15">
        <v>1.609</v>
      </c>
      <c r="Q686" s="17">
        <f t="shared" si="97"/>
        <v>1.6093440000000001</v>
      </c>
      <c r="R686" s="17">
        <f t="shared" si="98"/>
        <v>3.2186880000000002</v>
      </c>
      <c r="S686" t="s">
        <v>23</v>
      </c>
      <c r="T686" t="s">
        <v>42</v>
      </c>
      <c r="U686" t="s">
        <v>25</v>
      </c>
      <c r="V686" t="s">
        <v>43</v>
      </c>
    </row>
    <row r="687" spans="1:22" hidden="1">
      <c r="A687" t="s">
        <v>26</v>
      </c>
      <c r="B687" s="19">
        <f t="shared" si="92"/>
        <v>3</v>
      </c>
      <c r="C687" s="19">
        <f t="shared" si="94"/>
        <v>132</v>
      </c>
      <c r="D687" t="s">
        <v>9</v>
      </c>
      <c r="E687" t="s">
        <v>84</v>
      </c>
      <c r="F687" t="s">
        <v>20</v>
      </c>
      <c r="G687" s="21" t="str">
        <f t="shared" si="95"/>
        <v>10.00am</v>
      </c>
      <c r="H687" s="21" t="str">
        <f t="shared" ref="H687:H750" si="99">IFERROR((LEFT(G687, SEARCH("a", G687)-1)),0)</f>
        <v>10.00</v>
      </c>
      <c r="I687" t="s">
        <v>64</v>
      </c>
      <c r="J687" s="23" t="str" cm="1">
        <f t="array" ref="J687">_xlfn.IFS(LEFT($I687,5) = "Later", TRIM(RIGHT($I687, 7)),LEFT($I687,5) = "Befor", TRIM(RIGHT($I687, 7)), TRUE, TRIM(LEFT($I687,7)))</f>
        <v>3.30pm</v>
      </c>
      <c r="K687" s="21">
        <f t="shared" ref="K687:K750" si="100">IFERROR((LEFT(J687, SEARCH("p", J687)-1)+12),0)</f>
        <v>15.3</v>
      </c>
      <c r="L687" s="21">
        <f t="shared" si="93"/>
        <v>5.3000000000000007</v>
      </c>
      <c r="M687" s="21">
        <f t="shared" si="96"/>
        <v>15.900000000000002</v>
      </c>
      <c r="N687" t="s">
        <v>44</v>
      </c>
      <c r="O687" s="13">
        <v>1</v>
      </c>
      <c r="P687" s="15">
        <v>1.609</v>
      </c>
      <c r="Q687" s="17">
        <f t="shared" si="97"/>
        <v>1.6093440000000001</v>
      </c>
      <c r="R687" s="17">
        <f t="shared" si="98"/>
        <v>3.2186880000000002</v>
      </c>
      <c r="S687" t="s">
        <v>54</v>
      </c>
      <c r="T687" t="s">
        <v>42</v>
      </c>
      <c r="U687" t="s">
        <v>16</v>
      </c>
      <c r="V687" t="s">
        <v>17</v>
      </c>
    </row>
    <row r="688" spans="1:22" hidden="1">
      <c r="A688" t="s">
        <v>7</v>
      </c>
      <c r="B688" s="19">
        <f t="shared" si="92"/>
        <v>1</v>
      </c>
      <c r="C688" s="19">
        <f t="shared" si="94"/>
        <v>44</v>
      </c>
      <c r="D688" t="s">
        <v>9</v>
      </c>
      <c r="E688" t="s">
        <v>40</v>
      </c>
      <c r="F688" t="s">
        <v>20</v>
      </c>
      <c r="G688" s="21" t="str">
        <f t="shared" si="95"/>
        <v>10.00am</v>
      </c>
      <c r="H688" s="21" t="str">
        <f t="shared" si="99"/>
        <v>10.00</v>
      </c>
      <c r="I688" t="s">
        <v>12</v>
      </c>
      <c r="J688" s="23" t="str" cm="1">
        <f t="array" ref="J688">_xlfn.IFS(LEFT($I688,5) = "Later", TRIM(RIGHT($I688, 7)),LEFT($I688,5) = "Befor", TRIM(RIGHT($I688, 7)), TRUE, TRIM(LEFT($I688,7)))</f>
        <v>4.30pm</v>
      </c>
      <c r="K688" s="21">
        <f t="shared" si="100"/>
        <v>16.3</v>
      </c>
      <c r="L688" s="21">
        <f t="shared" si="93"/>
        <v>6.3000000000000007</v>
      </c>
      <c r="M688" s="21">
        <f t="shared" si="96"/>
        <v>6.3000000000000007</v>
      </c>
      <c r="N688" t="s">
        <v>22</v>
      </c>
      <c r="O688" s="13">
        <v>7</v>
      </c>
      <c r="P688" s="15">
        <v>11.263</v>
      </c>
      <c r="Q688" s="17">
        <f t="shared" si="97"/>
        <v>11.265408000000001</v>
      </c>
      <c r="R688" s="17">
        <f t="shared" si="98"/>
        <v>22.530816000000002</v>
      </c>
      <c r="S688" t="s">
        <v>54</v>
      </c>
      <c r="T688" t="s">
        <v>42</v>
      </c>
      <c r="U688" t="s">
        <v>25</v>
      </c>
      <c r="V688" t="s">
        <v>43</v>
      </c>
    </row>
    <row r="689" spans="1:22" hidden="1">
      <c r="A689" t="s">
        <v>32</v>
      </c>
      <c r="B689" s="19">
        <f t="shared" si="92"/>
        <v>5</v>
      </c>
      <c r="C689" s="19">
        <f t="shared" si="94"/>
        <v>220</v>
      </c>
      <c r="D689" t="s">
        <v>9</v>
      </c>
      <c r="E689" t="s">
        <v>34</v>
      </c>
      <c r="F689" t="s">
        <v>11</v>
      </c>
      <c r="G689" s="21" t="str">
        <f t="shared" si="95"/>
        <v>9.00am</v>
      </c>
      <c r="H689" s="21" t="str">
        <f t="shared" si="99"/>
        <v>9.00</v>
      </c>
      <c r="I689" t="s">
        <v>21</v>
      </c>
      <c r="J689" s="23" t="str" cm="1">
        <f t="array" ref="J689">_xlfn.IFS(LEFT($I689,5) = "Later", TRIM(RIGHT($I689, 7)),LEFT($I689,5) = "Befor", TRIM(RIGHT($I689, 7)), TRUE, TRIM(LEFT($I689,7)))</f>
        <v>5.00pm</v>
      </c>
      <c r="K689" s="21">
        <f t="shared" si="100"/>
        <v>17</v>
      </c>
      <c r="L689" s="21">
        <f t="shared" si="93"/>
        <v>8</v>
      </c>
      <c r="M689" s="21">
        <f t="shared" si="96"/>
        <v>40</v>
      </c>
      <c r="N689" t="s">
        <v>22</v>
      </c>
      <c r="O689" s="13">
        <v>6</v>
      </c>
      <c r="P689" s="15">
        <v>9.6539999999999999</v>
      </c>
      <c r="Q689" s="17">
        <f t="shared" si="97"/>
        <v>9.6560640000000006</v>
      </c>
      <c r="R689" s="17">
        <f t="shared" si="98"/>
        <v>19.312128000000001</v>
      </c>
      <c r="S689" t="s">
        <v>14</v>
      </c>
      <c r="T689" t="s">
        <v>42</v>
      </c>
      <c r="U689" t="s">
        <v>25</v>
      </c>
      <c r="V689" t="s">
        <v>17</v>
      </c>
    </row>
    <row r="690" spans="1:22">
      <c r="A690" t="s">
        <v>18</v>
      </c>
      <c r="B690" s="19">
        <f t="shared" si="92"/>
        <v>4</v>
      </c>
      <c r="C690" s="19">
        <f t="shared" si="94"/>
        <v>176</v>
      </c>
      <c r="D690" t="s">
        <v>9</v>
      </c>
      <c r="E690" t="s">
        <v>40</v>
      </c>
      <c r="F690" t="s">
        <v>20</v>
      </c>
      <c r="G690" s="21" t="str">
        <f t="shared" si="95"/>
        <v>10.00am</v>
      </c>
      <c r="H690" s="21" t="str">
        <f t="shared" si="99"/>
        <v>10.00</v>
      </c>
      <c r="I690" t="s">
        <v>35</v>
      </c>
      <c r="J690" s="23" t="str" cm="1">
        <f t="array" ref="J690">_xlfn.IFS(LEFT($I690,5) = "Later", TRIM(RIGHT($I690, 7)),LEFT($I690,5) = "Befor", TRIM(RIGHT($I690, 7)), TRUE, TRIM(LEFT($I690,7)))</f>
        <v>5.30pm</v>
      </c>
      <c r="K690" s="21">
        <f t="shared" si="100"/>
        <v>17.3</v>
      </c>
      <c r="L690" s="21">
        <f t="shared" si="93"/>
        <v>7.3000000000000007</v>
      </c>
      <c r="M690" s="21">
        <f t="shared" si="96"/>
        <v>29.200000000000003</v>
      </c>
      <c r="N690" t="s">
        <v>66</v>
      </c>
      <c r="O690" s="13">
        <v>15.4</v>
      </c>
      <c r="P690" s="15">
        <v>24.778600000000001</v>
      </c>
      <c r="Q690" s="17">
        <f t="shared" si="97"/>
        <v>24.783897600000003</v>
      </c>
      <c r="R690" s="17">
        <f t="shared" si="98"/>
        <v>49.567795200000006</v>
      </c>
      <c r="S690" t="s">
        <v>52</v>
      </c>
      <c r="T690" t="s">
        <v>15</v>
      </c>
      <c r="U690" t="s">
        <v>16</v>
      </c>
      <c r="V690" t="s">
        <v>43</v>
      </c>
    </row>
    <row r="691" spans="1:22" hidden="1">
      <c r="A691" t="s">
        <v>39</v>
      </c>
      <c r="B691" s="19">
        <f t="shared" si="92"/>
        <v>2</v>
      </c>
      <c r="C691" s="19">
        <f t="shared" si="94"/>
        <v>88</v>
      </c>
      <c r="D691" t="s">
        <v>9</v>
      </c>
      <c r="E691" t="s">
        <v>8</v>
      </c>
      <c r="F691" t="s">
        <v>41</v>
      </c>
      <c r="G691" s="21" t="str">
        <f t="shared" si="95"/>
        <v>8.30am</v>
      </c>
      <c r="H691" s="21" t="str">
        <f t="shared" si="99"/>
        <v>8.30</v>
      </c>
      <c r="I691" t="s">
        <v>45</v>
      </c>
      <c r="J691" s="23" t="str" cm="1">
        <f t="array" ref="J691">_xlfn.IFS(LEFT($I691,5) = "Later", TRIM(RIGHT($I691, 7)),LEFT($I691,5) = "Befor", TRIM(RIGHT($I691, 7)), TRUE, TRIM(LEFT($I691,7)))</f>
        <v>6.00pm</v>
      </c>
      <c r="K691" s="21">
        <f t="shared" si="100"/>
        <v>18</v>
      </c>
      <c r="L691" s="21">
        <f t="shared" si="93"/>
        <v>9.6999999999999993</v>
      </c>
      <c r="M691" s="21">
        <f t="shared" si="96"/>
        <v>19.399999999999999</v>
      </c>
      <c r="N691" t="s">
        <v>36</v>
      </c>
      <c r="O691" s="13">
        <v>1.3</v>
      </c>
      <c r="P691" s="15">
        <v>2.0916999999999999</v>
      </c>
      <c r="Q691" s="17">
        <f t="shared" si="97"/>
        <v>2.0921472000000003</v>
      </c>
      <c r="R691" s="17">
        <f t="shared" si="98"/>
        <v>4.1842944000000006</v>
      </c>
      <c r="S691" s="2" t="s">
        <v>49</v>
      </c>
      <c r="T691" t="s">
        <v>42</v>
      </c>
      <c r="U691" t="s">
        <v>25</v>
      </c>
      <c r="V691" t="s">
        <v>17</v>
      </c>
    </row>
    <row r="692" spans="1:22">
      <c r="A692" t="s">
        <v>7</v>
      </c>
      <c r="B692" s="19">
        <f t="shared" si="92"/>
        <v>1</v>
      </c>
      <c r="C692" s="19">
        <f t="shared" si="94"/>
        <v>44</v>
      </c>
      <c r="D692" t="s">
        <v>9</v>
      </c>
      <c r="E692" t="s">
        <v>48</v>
      </c>
      <c r="F692" t="s">
        <v>11</v>
      </c>
      <c r="G692" s="21" t="str">
        <f t="shared" si="95"/>
        <v>9.00am</v>
      </c>
      <c r="H692" s="21" t="str">
        <f t="shared" si="99"/>
        <v>9.00</v>
      </c>
      <c r="I692" t="s">
        <v>28</v>
      </c>
      <c r="J692" s="23" t="str" cm="1">
        <f t="array" ref="J692">_xlfn.IFS(LEFT($I692,5) = "Later", TRIM(RIGHT($I692, 7)),LEFT($I692,5) = "Befor", TRIM(RIGHT($I692, 7)), TRUE, TRIM(LEFT($I692,7)))</f>
        <v>3.30pm</v>
      </c>
      <c r="K692" s="21">
        <f t="shared" si="100"/>
        <v>15.3</v>
      </c>
      <c r="L692" s="21">
        <f t="shared" si="93"/>
        <v>6.3000000000000007</v>
      </c>
      <c r="M692" s="21">
        <f t="shared" si="96"/>
        <v>6.3000000000000007</v>
      </c>
      <c r="N692" t="s">
        <v>66</v>
      </c>
      <c r="O692" s="13">
        <v>55</v>
      </c>
      <c r="P692" s="15">
        <v>88.495000000000005</v>
      </c>
      <c r="Q692" s="17">
        <f t="shared" si="97"/>
        <v>88.513920000000013</v>
      </c>
      <c r="R692" s="17">
        <f t="shared" si="98"/>
        <v>177.02784000000003</v>
      </c>
      <c r="S692" t="s">
        <v>30</v>
      </c>
      <c r="T692" t="s">
        <v>31</v>
      </c>
      <c r="U692" t="s">
        <v>16</v>
      </c>
      <c r="V692" t="s">
        <v>17</v>
      </c>
    </row>
    <row r="693" spans="1:22" hidden="1">
      <c r="A693" t="s">
        <v>32</v>
      </c>
      <c r="B693" s="19">
        <f t="shared" si="92"/>
        <v>5</v>
      </c>
      <c r="C693" s="19">
        <f t="shared" si="94"/>
        <v>220</v>
      </c>
      <c r="D693" t="s">
        <v>9</v>
      </c>
      <c r="E693" t="s">
        <v>34</v>
      </c>
      <c r="F693" t="s">
        <v>20</v>
      </c>
      <c r="G693" s="21" t="str">
        <f t="shared" si="95"/>
        <v>10.00am</v>
      </c>
      <c r="H693" s="21" t="str">
        <f t="shared" si="99"/>
        <v>10.00</v>
      </c>
      <c r="I693" t="s">
        <v>45</v>
      </c>
      <c r="J693" s="23" t="str" cm="1">
        <f t="array" ref="J693">_xlfn.IFS(LEFT($I693,5) = "Later", TRIM(RIGHT($I693, 7)),LEFT($I693,5) = "Befor", TRIM(RIGHT($I693, 7)), TRUE, TRIM(LEFT($I693,7)))</f>
        <v>6.00pm</v>
      </c>
      <c r="K693" s="21">
        <f t="shared" si="100"/>
        <v>18</v>
      </c>
      <c r="L693" s="21">
        <f t="shared" si="93"/>
        <v>8</v>
      </c>
      <c r="M693" s="21">
        <f t="shared" si="96"/>
        <v>40</v>
      </c>
      <c r="N693" t="s">
        <v>44</v>
      </c>
      <c r="O693" s="13">
        <v>4</v>
      </c>
      <c r="P693" s="15">
        <v>6.4359999999999999</v>
      </c>
      <c r="Q693" s="17">
        <f t="shared" si="97"/>
        <v>6.4373760000000004</v>
      </c>
      <c r="R693" s="17">
        <f t="shared" si="98"/>
        <v>12.874752000000001</v>
      </c>
      <c r="S693" t="s">
        <v>14</v>
      </c>
      <c r="T693" t="s">
        <v>38</v>
      </c>
      <c r="U693" t="s">
        <v>25</v>
      </c>
      <c r="V693" t="s">
        <v>43</v>
      </c>
    </row>
    <row r="694" spans="1:22" hidden="1">
      <c r="A694" t="s">
        <v>32</v>
      </c>
      <c r="B694" s="19">
        <f t="shared" si="92"/>
        <v>5</v>
      </c>
      <c r="C694" s="19">
        <f t="shared" si="94"/>
        <v>220</v>
      </c>
      <c r="D694" t="s">
        <v>9</v>
      </c>
      <c r="E694" t="s">
        <v>40</v>
      </c>
      <c r="F694" t="s">
        <v>11</v>
      </c>
      <c r="G694" s="21" t="str">
        <f t="shared" si="95"/>
        <v>9.00am</v>
      </c>
      <c r="H694" s="21" t="str">
        <f t="shared" si="99"/>
        <v>9.00</v>
      </c>
      <c r="I694" t="s">
        <v>21</v>
      </c>
      <c r="J694" s="23" t="str" cm="1">
        <f t="array" ref="J694">_xlfn.IFS(LEFT($I694,5) = "Later", TRIM(RIGHT($I694, 7)),LEFT($I694,5) = "Befor", TRIM(RIGHT($I694, 7)), TRUE, TRIM(LEFT($I694,7)))</f>
        <v>5.00pm</v>
      </c>
      <c r="K694" s="21">
        <f t="shared" si="100"/>
        <v>17</v>
      </c>
      <c r="L694" s="21">
        <f t="shared" si="93"/>
        <v>8</v>
      </c>
      <c r="M694" s="21">
        <f t="shared" si="96"/>
        <v>40</v>
      </c>
      <c r="N694" t="s">
        <v>36</v>
      </c>
      <c r="O694" s="13">
        <v>3</v>
      </c>
      <c r="P694" s="15">
        <v>4.827</v>
      </c>
      <c r="Q694" s="17">
        <f t="shared" si="97"/>
        <v>4.8280320000000003</v>
      </c>
      <c r="R694" s="17">
        <f t="shared" si="98"/>
        <v>9.6560640000000006</v>
      </c>
      <c r="S694" t="s">
        <v>54</v>
      </c>
      <c r="T694" t="s">
        <v>15</v>
      </c>
      <c r="U694" t="s">
        <v>25</v>
      </c>
      <c r="V694" t="s">
        <v>43</v>
      </c>
    </row>
    <row r="695" spans="1:22" hidden="1">
      <c r="A695" t="s">
        <v>32</v>
      </c>
      <c r="B695" s="19">
        <f t="shared" si="92"/>
        <v>5</v>
      </c>
      <c r="C695" s="19">
        <f t="shared" si="94"/>
        <v>220</v>
      </c>
      <c r="D695" t="s">
        <v>9</v>
      </c>
      <c r="E695" t="s">
        <v>40</v>
      </c>
      <c r="F695" t="s">
        <v>11</v>
      </c>
      <c r="G695" s="21" t="str">
        <f t="shared" si="95"/>
        <v>9.00am</v>
      </c>
      <c r="H695" s="21" t="str">
        <f t="shared" si="99"/>
        <v>9.00</v>
      </c>
      <c r="I695" t="s">
        <v>12</v>
      </c>
      <c r="J695" s="23" t="str" cm="1">
        <f t="array" ref="J695">_xlfn.IFS(LEFT($I695,5) = "Later", TRIM(RIGHT($I695, 7)),LEFT($I695,5) = "Befor", TRIM(RIGHT($I695, 7)), TRUE, TRIM(LEFT($I695,7)))</f>
        <v>4.30pm</v>
      </c>
      <c r="K695" s="21">
        <f t="shared" si="100"/>
        <v>16.3</v>
      </c>
      <c r="L695" s="21">
        <f t="shared" si="93"/>
        <v>7.3000000000000007</v>
      </c>
      <c r="M695" s="21">
        <f t="shared" si="96"/>
        <v>36.5</v>
      </c>
      <c r="N695" t="s">
        <v>22</v>
      </c>
      <c r="O695" s="13">
        <v>2</v>
      </c>
      <c r="P695" s="15">
        <v>3.218</v>
      </c>
      <c r="Q695" s="17">
        <f t="shared" si="97"/>
        <v>3.2186880000000002</v>
      </c>
      <c r="R695" s="17">
        <f t="shared" si="98"/>
        <v>6.4373760000000004</v>
      </c>
      <c r="S695" t="s">
        <v>23</v>
      </c>
      <c r="T695" t="s">
        <v>31</v>
      </c>
      <c r="U695" t="s">
        <v>25</v>
      </c>
      <c r="V695" t="s">
        <v>43</v>
      </c>
    </row>
    <row r="696" spans="1:22">
      <c r="A696" t="s">
        <v>26</v>
      </c>
      <c r="B696" s="19">
        <f t="shared" si="92"/>
        <v>3</v>
      </c>
      <c r="C696" s="19">
        <f t="shared" si="94"/>
        <v>132</v>
      </c>
      <c r="D696" t="s">
        <v>9</v>
      </c>
      <c r="E696" t="s">
        <v>76</v>
      </c>
      <c r="F696" t="s">
        <v>20</v>
      </c>
      <c r="G696" s="21" t="str">
        <f t="shared" si="95"/>
        <v>10.00am</v>
      </c>
      <c r="H696" s="21" t="str">
        <f t="shared" si="99"/>
        <v>10.00</v>
      </c>
      <c r="I696" t="s">
        <v>35</v>
      </c>
      <c r="J696" s="23" t="str" cm="1">
        <f t="array" ref="J696">_xlfn.IFS(LEFT($I696,5) = "Later", TRIM(RIGHT($I696, 7)),LEFT($I696,5) = "Befor", TRIM(RIGHT($I696, 7)), TRUE, TRIM(LEFT($I696,7)))</f>
        <v>5.30pm</v>
      </c>
      <c r="K696" s="21">
        <f t="shared" si="100"/>
        <v>17.3</v>
      </c>
      <c r="L696" s="21">
        <f t="shared" si="93"/>
        <v>7.3000000000000007</v>
      </c>
      <c r="M696" s="21">
        <f t="shared" si="96"/>
        <v>21.900000000000002</v>
      </c>
      <c r="N696" t="s">
        <v>66</v>
      </c>
      <c r="O696" s="13">
        <v>14</v>
      </c>
      <c r="P696" s="15">
        <v>22.526</v>
      </c>
      <c r="Q696" s="17">
        <f t="shared" si="97"/>
        <v>22.530816000000002</v>
      </c>
      <c r="R696" s="17">
        <f t="shared" si="98"/>
        <v>45.061632000000003</v>
      </c>
      <c r="S696" t="s">
        <v>30</v>
      </c>
      <c r="T696" t="s">
        <v>15</v>
      </c>
      <c r="U696" t="s">
        <v>25</v>
      </c>
      <c r="V696" t="s">
        <v>43</v>
      </c>
    </row>
    <row r="697" spans="1:22" hidden="1">
      <c r="A697" t="s">
        <v>32</v>
      </c>
      <c r="B697" s="19">
        <f t="shared" si="92"/>
        <v>5</v>
      </c>
      <c r="C697" s="19">
        <f t="shared" si="94"/>
        <v>220</v>
      </c>
      <c r="D697" t="s">
        <v>9</v>
      </c>
      <c r="E697" t="s">
        <v>34</v>
      </c>
      <c r="F697" t="s">
        <v>47</v>
      </c>
      <c r="G697" s="21" t="str">
        <f t="shared" si="95"/>
        <v>10.00am</v>
      </c>
      <c r="H697" s="21" t="str">
        <f t="shared" si="99"/>
        <v>10.00</v>
      </c>
      <c r="I697" t="s">
        <v>33</v>
      </c>
      <c r="J697" s="23" t="str" cm="1">
        <f t="array" ref="J697">_xlfn.IFS(LEFT($I697,5) = "Later", TRIM(RIGHT($I697, 7)),LEFT($I697,5) = "Befor", TRIM(RIGHT($I697, 7)), TRUE, TRIM(LEFT($I697,7)))</f>
        <v>7.00pm</v>
      </c>
      <c r="K697" s="21">
        <f t="shared" si="100"/>
        <v>19</v>
      </c>
      <c r="L697" s="21">
        <f t="shared" si="93"/>
        <v>9</v>
      </c>
      <c r="M697" s="21">
        <f t="shared" si="96"/>
        <v>45</v>
      </c>
      <c r="N697" t="s">
        <v>44</v>
      </c>
      <c r="O697" s="13">
        <v>1.3</v>
      </c>
      <c r="P697" s="15">
        <v>2.0916999999999999</v>
      </c>
      <c r="Q697" s="17">
        <f t="shared" si="97"/>
        <v>2.0921472000000003</v>
      </c>
      <c r="R697" s="17">
        <f t="shared" si="98"/>
        <v>4.1842944000000006</v>
      </c>
      <c r="S697" t="s">
        <v>14</v>
      </c>
      <c r="T697" t="s">
        <v>24</v>
      </c>
      <c r="U697" t="s">
        <v>25</v>
      </c>
      <c r="V697" t="s">
        <v>43</v>
      </c>
    </row>
    <row r="698" spans="1:22" hidden="1">
      <c r="A698" t="s">
        <v>26</v>
      </c>
      <c r="B698" s="19">
        <f t="shared" si="92"/>
        <v>3</v>
      </c>
      <c r="C698" s="19">
        <f t="shared" si="94"/>
        <v>132</v>
      </c>
      <c r="D698" t="s">
        <v>9</v>
      </c>
      <c r="E698" t="s">
        <v>40</v>
      </c>
      <c r="F698" t="s">
        <v>11</v>
      </c>
      <c r="G698" s="21" t="str">
        <f t="shared" si="95"/>
        <v>9.00am</v>
      </c>
      <c r="H698" s="21" t="str">
        <f t="shared" si="99"/>
        <v>9.00</v>
      </c>
      <c r="I698" t="s">
        <v>35</v>
      </c>
      <c r="J698" s="23" t="str" cm="1">
        <f t="array" ref="J698">_xlfn.IFS(LEFT($I698,5) = "Later", TRIM(RIGHT($I698, 7)),LEFT($I698,5) = "Befor", TRIM(RIGHT($I698, 7)), TRUE, TRIM(LEFT($I698,7)))</f>
        <v>5.30pm</v>
      </c>
      <c r="K698" s="21">
        <f t="shared" si="100"/>
        <v>17.3</v>
      </c>
      <c r="L698" s="21">
        <f t="shared" si="93"/>
        <v>8.3000000000000007</v>
      </c>
      <c r="M698" s="21">
        <f t="shared" si="96"/>
        <v>24.900000000000002</v>
      </c>
      <c r="N698" t="s">
        <v>44</v>
      </c>
      <c r="O698" s="13">
        <v>2</v>
      </c>
      <c r="P698" s="15">
        <v>3.218</v>
      </c>
      <c r="Q698" s="17">
        <f t="shared" si="97"/>
        <v>3.2186880000000002</v>
      </c>
      <c r="R698" s="17">
        <f t="shared" si="98"/>
        <v>6.4373760000000004</v>
      </c>
      <c r="S698" t="s">
        <v>14</v>
      </c>
      <c r="T698" t="s">
        <v>31</v>
      </c>
      <c r="U698" t="s">
        <v>25</v>
      </c>
      <c r="V698" t="s">
        <v>43</v>
      </c>
    </row>
    <row r="699" spans="1:22" hidden="1">
      <c r="A699" t="s">
        <v>32</v>
      </c>
      <c r="B699" s="19">
        <f t="shared" si="92"/>
        <v>5</v>
      </c>
      <c r="C699" s="19">
        <f t="shared" si="94"/>
        <v>220</v>
      </c>
      <c r="D699" t="s">
        <v>9</v>
      </c>
      <c r="E699" t="s">
        <v>40</v>
      </c>
      <c r="F699" t="s">
        <v>20</v>
      </c>
      <c r="G699" s="21" t="str">
        <f t="shared" si="95"/>
        <v>10.00am</v>
      </c>
      <c r="H699" s="21" t="str">
        <f t="shared" si="99"/>
        <v>10.00</v>
      </c>
      <c r="I699" t="s">
        <v>35</v>
      </c>
      <c r="J699" s="23" t="str" cm="1">
        <f t="array" ref="J699">_xlfn.IFS(LEFT($I699,5) = "Later", TRIM(RIGHT($I699, 7)),LEFT($I699,5) = "Befor", TRIM(RIGHT($I699, 7)), TRUE, TRIM(LEFT($I699,7)))</f>
        <v>5.30pm</v>
      </c>
      <c r="K699" s="21">
        <f t="shared" si="100"/>
        <v>17.3</v>
      </c>
      <c r="L699" s="21">
        <f t="shared" si="93"/>
        <v>7.3000000000000007</v>
      </c>
      <c r="M699" s="21">
        <f t="shared" si="96"/>
        <v>36.5</v>
      </c>
      <c r="N699" t="s">
        <v>44</v>
      </c>
      <c r="O699" s="13">
        <v>1.1000000000000001</v>
      </c>
      <c r="P699" s="15">
        <v>1.7699</v>
      </c>
      <c r="Q699" s="17">
        <f t="shared" si="97"/>
        <v>1.7702784000000003</v>
      </c>
      <c r="R699" s="17">
        <f t="shared" si="98"/>
        <v>3.5405568000000005</v>
      </c>
      <c r="S699" t="s">
        <v>23</v>
      </c>
      <c r="T699" t="s">
        <v>42</v>
      </c>
      <c r="U699" t="s">
        <v>25</v>
      </c>
      <c r="V699" t="s">
        <v>43</v>
      </c>
    </row>
    <row r="700" spans="1:22" hidden="1">
      <c r="A700" t="s">
        <v>18</v>
      </c>
      <c r="B700" s="19">
        <f t="shared" si="92"/>
        <v>4</v>
      </c>
      <c r="C700" s="19">
        <f t="shared" si="94"/>
        <v>176</v>
      </c>
      <c r="D700" t="s">
        <v>9</v>
      </c>
      <c r="E700" t="s">
        <v>101</v>
      </c>
      <c r="F700" t="s">
        <v>20</v>
      </c>
      <c r="G700" s="21" t="str">
        <f t="shared" si="95"/>
        <v>10.00am</v>
      </c>
      <c r="H700" s="21" t="str">
        <f t="shared" si="99"/>
        <v>10.00</v>
      </c>
      <c r="I700" t="s">
        <v>45</v>
      </c>
      <c r="J700" s="23" t="str" cm="1">
        <f t="array" ref="J700">_xlfn.IFS(LEFT($I700,5) = "Later", TRIM(RIGHT($I700, 7)),LEFT($I700,5) = "Befor", TRIM(RIGHT($I700, 7)), TRUE, TRIM(LEFT($I700,7)))</f>
        <v>6.00pm</v>
      </c>
      <c r="K700" s="21">
        <f t="shared" si="100"/>
        <v>18</v>
      </c>
      <c r="L700" s="21">
        <f t="shared" si="93"/>
        <v>8</v>
      </c>
      <c r="M700" s="21">
        <f t="shared" si="96"/>
        <v>32</v>
      </c>
      <c r="N700" t="s">
        <v>44</v>
      </c>
      <c r="O700" s="13">
        <v>1</v>
      </c>
      <c r="P700" s="15">
        <v>1.609</v>
      </c>
      <c r="Q700" s="17">
        <f t="shared" si="97"/>
        <v>1.6093440000000001</v>
      </c>
      <c r="R700" s="17">
        <f t="shared" si="98"/>
        <v>3.2186880000000002</v>
      </c>
      <c r="S700" t="s">
        <v>54</v>
      </c>
      <c r="T700" t="s">
        <v>42</v>
      </c>
      <c r="U700" t="s">
        <v>25</v>
      </c>
      <c r="V700" t="s">
        <v>43</v>
      </c>
    </row>
    <row r="701" spans="1:22" hidden="1">
      <c r="A701" t="s">
        <v>32</v>
      </c>
      <c r="B701" s="19">
        <f t="shared" si="92"/>
        <v>5</v>
      </c>
      <c r="C701" s="19">
        <f t="shared" si="94"/>
        <v>220</v>
      </c>
      <c r="D701" t="s">
        <v>9</v>
      </c>
      <c r="E701" t="s">
        <v>40</v>
      </c>
      <c r="F701" t="s">
        <v>41</v>
      </c>
      <c r="G701" s="21" t="str">
        <f t="shared" si="95"/>
        <v>8.30am</v>
      </c>
      <c r="H701" s="21" t="str">
        <f t="shared" si="99"/>
        <v>8.30</v>
      </c>
      <c r="I701" t="s">
        <v>45</v>
      </c>
      <c r="J701" s="23" t="str" cm="1">
        <f t="array" ref="J701">_xlfn.IFS(LEFT($I701,5) = "Later", TRIM(RIGHT($I701, 7)),LEFT($I701,5) = "Befor", TRIM(RIGHT($I701, 7)), TRUE, TRIM(LEFT($I701,7)))</f>
        <v>6.00pm</v>
      </c>
      <c r="K701" s="21">
        <f t="shared" si="100"/>
        <v>18</v>
      </c>
      <c r="L701" s="21">
        <f t="shared" si="93"/>
        <v>9.6999999999999993</v>
      </c>
      <c r="M701" s="21">
        <f t="shared" si="96"/>
        <v>48.5</v>
      </c>
      <c r="N701" t="s">
        <v>29</v>
      </c>
      <c r="O701" s="13">
        <v>16</v>
      </c>
      <c r="P701" s="15">
        <v>25.744</v>
      </c>
      <c r="Q701" s="17">
        <f t="shared" si="97"/>
        <v>25.749504000000002</v>
      </c>
      <c r="R701" s="17">
        <f t="shared" si="98"/>
        <v>51.499008000000003</v>
      </c>
      <c r="S701" t="s">
        <v>30</v>
      </c>
      <c r="T701" t="s">
        <v>53</v>
      </c>
      <c r="U701" t="s">
        <v>25</v>
      </c>
      <c r="V701" t="s">
        <v>43</v>
      </c>
    </row>
    <row r="702" spans="1:22" hidden="1">
      <c r="A702" t="s">
        <v>39</v>
      </c>
      <c r="B702" s="19">
        <f t="shared" si="92"/>
        <v>2</v>
      </c>
      <c r="C702" s="19">
        <f t="shared" si="94"/>
        <v>88</v>
      </c>
      <c r="D702" t="s">
        <v>51</v>
      </c>
      <c r="E702" t="s">
        <v>8</v>
      </c>
      <c r="F702" t="s">
        <v>11</v>
      </c>
      <c r="G702" s="21" t="str">
        <f t="shared" si="95"/>
        <v>9.00am</v>
      </c>
      <c r="H702" s="21" t="str">
        <f t="shared" si="99"/>
        <v>9.00</v>
      </c>
      <c r="I702" t="s">
        <v>35</v>
      </c>
      <c r="J702" s="23" t="str" cm="1">
        <f t="array" ref="J702">_xlfn.IFS(LEFT($I702,5) = "Later", TRIM(RIGHT($I702, 7)),LEFT($I702,5) = "Befor", TRIM(RIGHT($I702, 7)), TRUE, TRIM(LEFT($I702,7)))</f>
        <v>5.30pm</v>
      </c>
      <c r="K702" s="21">
        <f t="shared" si="100"/>
        <v>17.3</v>
      </c>
      <c r="L702" s="21">
        <f t="shared" si="93"/>
        <v>8.3000000000000007</v>
      </c>
      <c r="M702" s="21">
        <f t="shared" si="96"/>
        <v>16.600000000000001</v>
      </c>
      <c r="N702" t="s">
        <v>13</v>
      </c>
      <c r="O702" s="13">
        <v>14</v>
      </c>
      <c r="P702" s="15">
        <v>22.526</v>
      </c>
      <c r="Q702" s="17">
        <f t="shared" si="97"/>
        <v>22.530816000000002</v>
      </c>
      <c r="R702" s="17">
        <f t="shared" si="98"/>
        <v>45.061632000000003</v>
      </c>
      <c r="S702" t="s">
        <v>30</v>
      </c>
      <c r="T702" t="s">
        <v>38</v>
      </c>
      <c r="U702" t="s">
        <v>16</v>
      </c>
      <c r="V702" t="s">
        <v>17</v>
      </c>
    </row>
    <row r="703" spans="1:22" hidden="1">
      <c r="A703" t="s">
        <v>32</v>
      </c>
      <c r="B703" s="19">
        <f t="shared" si="92"/>
        <v>5</v>
      </c>
      <c r="C703" s="19">
        <f t="shared" si="94"/>
        <v>220</v>
      </c>
      <c r="D703" t="s">
        <v>9</v>
      </c>
      <c r="E703" t="s">
        <v>40</v>
      </c>
      <c r="F703" t="s">
        <v>41</v>
      </c>
      <c r="G703" s="21" t="str">
        <f t="shared" si="95"/>
        <v>8.30am</v>
      </c>
      <c r="H703" s="21" t="str">
        <f t="shared" si="99"/>
        <v>8.30</v>
      </c>
      <c r="I703" t="s">
        <v>35</v>
      </c>
      <c r="J703" s="23" t="str" cm="1">
        <f t="array" ref="J703">_xlfn.IFS(LEFT($I703,5) = "Later", TRIM(RIGHT($I703, 7)),LEFT($I703,5) = "Befor", TRIM(RIGHT($I703, 7)), TRUE, TRIM(LEFT($I703,7)))</f>
        <v>5.30pm</v>
      </c>
      <c r="K703" s="21">
        <f t="shared" si="100"/>
        <v>17.3</v>
      </c>
      <c r="L703" s="21">
        <f t="shared" si="93"/>
        <v>9</v>
      </c>
      <c r="M703" s="21">
        <f t="shared" si="96"/>
        <v>45</v>
      </c>
      <c r="N703" t="s">
        <v>44</v>
      </c>
      <c r="O703" s="13">
        <v>2.1</v>
      </c>
      <c r="P703" s="15">
        <v>3.3789000000000002</v>
      </c>
      <c r="Q703" s="17">
        <f t="shared" si="97"/>
        <v>3.3796224000000006</v>
      </c>
      <c r="R703" s="17">
        <f t="shared" si="98"/>
        <v>6.7592448000000012</v>
      </c>
      <c r="S703" t="s">
        <v>14</v>
      </c>
      <c r="T703" t="s">
        <v>24</v>
      </c>
      <c r="U703" t="s">
        <v>25</v>
      </c>
      <c r="V703" t="s">
        <v>43</v>
      </c>
    </row>
    <row r="704" spans="1:22" hidden="1">
      <c r="A704" t="s">
        <v>7</v>
      </c>
      <c r="B704" s="19">
        <f t="shared" si="92"/>
        <v>1</v>
      </c>
      <c r="C704" s="19">
        <f t="shared" si="94"/>
        <v>44</v>
      </c>
      <c r="D704" t="s">
        <v>9</v>
      </c>
      <c r="E704" t="s">
        <v>40</v>
      </c>
      <c r="F704" t="s">
        <v>47</v>
      </c>
      <c r="G704" s="21" t="str">
        <f t="shared" si="95"/>
        <v>10.00am</v>
      </c>
      <c r="H704" s="21" t="str">
        <f t="shared" si="99"/>
        <v>10.00</v>
      </c>
      <c r="I704" t="s">
        <v>35</v>
      </c>
      <c r="J704" s="23" t="str" cm="1">
        <f t="array" ref="J704">_xlfn.IFS(LEFT($I704,5) = "Later", TRIM(RIGHT($I704, 7)),LEFT($I704,5) = "Befor", TRIM(RIGHT($I704, 7)), TRUE, TRIM(LEFT($I704,7)))</f>
        <v>5.30pm</v>
      </c>
      <c r="K704" s="21">
        <f t="shared" si="100"/>
        <v>17.3</v>
      </c>
      <c r="L704" s="21">
        <f t="shared" si="93"/>
        <v>7.3000000000000007</v>
      </c>
      <c r="M704" s="21">
        <f t="shared" si="96"/>
        <v>7.3000000000000007</v>
      </c>
      <c r="N704" t="s">
        <v>8</v>
      </c>
      <c r="O704" s="13">
        <v>63</v>
      </c>
      <c r="P704" s="15">
        <v>101.367</v>
      </c>
      <c r="Q704" s="17">
        <f t="shared" si="97"/>
        <v>101.38867200000001</v>
      </c>
      <c r="R704" s="17">
        <f t="shared" si="98"/>
        <v>202.77734400000003</v>
      </c>
      <c r="S704" t="s">
        <v>30</v>
      </c>
      <c r="T704" t="s">
        <v>31</v>
      </c>
      <c r="U704" t="s">
        <v>25</v>
      </c>
      <c r="V704" t="s">
        <v>43</v>
      </c>
    </row>
    <row r="705" spans="1:22" hidden="1">
      <c r="A705" t="s">
        <v>18</v>
      </c>
      <c r="B705" s="19">
        <f t="shared" si="92"/>
        <v>4</v>
      </c>
      <c r="C705" s="19">
        <f t="shared" si="94"/>
        <v>176</v>
      </c>
      <c r="D705" t="s">
        <v>9</v>
      </c>
      <c r="E705" t="s">
        <v>79</v>
      </c>
      <c r="F705" t="s">
        <v>20</v>
      </c>
      <c r="G705" s="21" t="str">
        <f t="shared" si="95"/>
        <v>10.00am</v>
      </c>
      <c r="H705" s="21" t="str">
        <f t="shared" si="99"/>
        <v>10.00</v>
      </c>
      <c r="I705" t="s">
        <v>35</v>
      </c>
      <c r="J705" s="23" t="str" cm="1">
        <f t="array" ref="J705">_xlfn.IFS(LEFT($I705,5) = "Later", TRIM(RIGHT($I705, 7)),LEFT($I705,5) = "Befor", TRIM(RIGHT($I705, 7)), TRUE, TRIM(LEFT($I705,7)))</f>
        <v>5.30pm</v>
      </c>
      <c r="K705" s="21">
        <f t="shared" si="100"/>
        <v>17.3</v>
      </c>
      <c r="L705" s="21">
        <f t="shared" si="93"/>
        <v>7.3000000000000007</v>
      </c>
      <c r="M705" s="21">
        <f t="shared" si="96"/>
        <v>29.200000000000003</v>
      </c>
      <c r="N705" t="s">
        <v>44</v>
      </c>
      <c r="O705" s="13">
        <v>1</v>
      </c>
      <c r="P705" s="15">
        <v>1.609</v>
      </c>
      <c r="Q705" s="17">
        <f t="shared" si="97"/>
        <v>1.6093440000000001</v>
      </c>
      <c r="R705" s="17">
        <f t="shared" si="98"/>
        <v>3.2186880000000002</v>
      </c>
      <c r="S705" t="s">
        <v>23</v>
      </c>
      <c r="T705" t="s">
        <v>42</v>
      </c>
      <c r="U705" t="s">
        <v>25</v>
      </c>
      <c r="V705" t="s">
        <v>43</v>
      </c>
    </row>
    <row r="706" spans="1:22" hidden="1">
      <c r="A706" t="s">
        <v>32</v>
      </c>
      <c r="B706" s="19">
        <f t="shared" ref="B706:B769" si="101">IFERROR((LEFT(A706, SEARCH("%",A706)-1)/100)*5, "N/A")</f>
        <v>5</v>
      </c>
      <c r="C706" s="19">
        <f t="shared" si="94"/>
        <v>220</v>
      </c>
      <c r="D706" t="s">
        <v>9</v>
      </c>
      <c r="E706" t="s">
        <v>40</v>
      </c>
      <c r="F706" t="s">
        <v>11</v>
      </c>
      <c r="G706" s="21" t="str">
        <f t="shared" si="95"/>
        <v>9.00am</v>
      </c>
      <c r="H706" s="21" t="str">
        <f t="shared" si="99"/>
        <v>9.00</v>
      </c>
      <c r="I706" t="s">
        <v>35</v>
      </c>
      <c r="J706" s="23" t="str" cm="1">
        <f t="array" ref="J706">_xlfn.IFS(LEFT($I706,5) = "Later", TRIM(RIGHT($I706, 7)),LEFT($I706,5) = "Befor", TRIM(RIGHT($I706, 7)), TRUE, TRIM(LEFT($I706,7)))</f>
        <v>5.30pm</v>
      </c>
      <c r="K706" s="21">
        <f t="shared" si="100"/>
        <v>17.3</v>
      </c>
      <c r="L706" s="21">
        <f t="shared" ref="L706:L769" si="102">IF(K706-H706&lt;0, 0, K706-H706)</f>
        <v>8.3000000000000007</v>
      </c>
      <c r="M706" s="21">
        <f t="shared" si="96"/>
        <v>41.5</v>
      </c>
      <c r="N706" t="s">
        <v>62</v>
      </c>
      <c r="O706" s="13">
        <v>0.3</v>
      </c>
      <c r="P706" s="15">
        <v>0.48269999999999996</v>
      </c>
      <c r="Q706" s="17">
        <f t="shared" si="97"/>
        <v>0.48280319999999999</v>
      </c>
      <c r="R706" s="17">
        <f t="shared" si="98"/>
        <v>0.96560639999999998</v>
      </c>
      <c r="S706" t="s">
        <v>23</v>
      </c>
      <c r="T706" t="s">
        <v>15</v>
      </c>
      <c r="U706" t="s">
        <v>25</v>
      </c>
      <c r="V706" t="s">
        <v>43</v>
      </c>
    </row>
    <row r="707" spans="1:22" hidden="1">
      <c r="A707" t="s">
        <v>39</v>
      </c>
      <c r="B707" s="19">
        <f t="shared" si="101"/>
        <v>2</v>
      </c>
      <c r="C707" s="19">
        <f t="shared" ref="C707:C770" si="103">IFERROR(((LEFT(A707, SEARCH("%",A707)-1)/100)*220),0)</f>
        <v>88</v>
      </c>
      <c r="D707" t="s">
        <v>9</v>
      </c>
      <c r="E707" t="s">
        <v>48</v>
      </c>
      <c r="F707" t="s">
        <v>41</v>
      </c>
      <c r="G707" s="21" t="str">
        <f t="shared" ref="G707:G770" si="104">TRIM(RIGHT(F707,7))</f>
        <v>8.30am</v>
      </c>
      <c r="H707" s="21" t="str">
        <f t="shared" si="99"/>
        <v>8.30</v>
      </c>
      <c r="I707" t="s">
        <v>28</v>
      </c>
      <c r="J707" s="23" t="str" cm="1">
        <f t="array" ref="J707">_xlfn.IFS(LEFT($I707,5) = "Later", TRIM(RIGHT($I707, 7)),LEFT($I707,5) = "Befor", TRIM(RIGHT($I707, 7)), TRUE, TRIM(LEFT($I707,7)))</f>
        <v>3.30pm</v>
      </c>
      <c r="K707" s="21">
        <f t="shared" si="100"/>
        <v>15.3</v>
      </c>
      <c r="L707" s="21">
        <f t="shared" si="102"/>
        <v>7</v>
      </c>
      <c r="M707" s="21">
        <f t="shared" ref="M707:M770" si="105">L707*B707</f>
        <v>14</v>
      </c>
      <c r="N707" t="s">
        <v>22</v>
      </c>
      <c r="O707" s="13">
        <v>8</v>
      </c>
      <c r="P707" s="15">
        <v>12.872</v>
      </c>
      <c r="Q707" s="17">
        <f t="shared" ref="Q707:Q770" si="106" xml:space="preserve"> IF(ISBLANK($O707), (IF(ISBLANK($P707), 0, $P707)), IFERROR($O707*1.609344, 0))</f>
        <v>12.874752000000001</v>
      </c>
      <c r="R707" s="17">
        <f t="shared" ref="R707:R770" si="107">$Q707*2</f>
        <v>25.749504000000002</v>
      </c>
      <c r="S707" t="s">
        <v>30</v>
      </c>
      <c r="T707" t="s">
        <v>31</v>
      </c>
      <c r="U707" t="s">
        <v>16</v>
      </c>
      <c r="V707" t="s">
        <v>17</v>
      </c>
    </row>
    <row r="708" spans="1:22">
      <c r="A708" t="s">
        <v>7</v>
      </c>
      <c r="B708" s="19">
        <f t="shared" si="101"/>
        <v>1</v>
      </c>
      <c r="C708" s="19">
        <f t="shared" si="103"/>
        <v>44</v>
      </c>
      <c r="D708" t="s">
        <v>9</v>
      </c>
      <c r="E708" t="s">
        <v>10</v>
      </c>
      <c r="F708" t="s">
        <v>20</v>
      </c>
      <c r="G708" s="21" t="str">
        <f t="shared" si="104"/>
        <v>10.00am</v>
      </c>
      <c r="H708" s="21" t="str">
        <f t="shared" si="99"/>
        <v>10.00</v>
      </c>
      <c r="I708" t="s">
        <v>28</v>
      </c>
      <c r="J708" s="23" t="str" cm="1">
        <f t="array" ref="J708">_xlfn.IFS(LEFT($I708,5) = "Later", TRIM(RIGHT($I708, 7)),LEFT($I708,5) = "Befor", TRIM(RIGHT($I708, 7)), TRUE, TRIM(LEFT($I708,7)))</f>
        <v>3.30pm</v>
      </c>
      <c r="K708" s="21">
        <f t="shared" si="100"/>
        <v>15.3</v>
      </c>
      <c r="L708" s="21">
        <f t="shared" si="102"/>
        <v>5.3000000000000007</v>
      </c>
      <c r="M708" s="21">
        <f t="shared" si="105"/>
        <v>5.3000000000000007</v>
      </c>
      <c r="N708" t="s">
        <v>66</v>
      </c>
      <c r="O708" s="13">
        <v>110</v>
      </c>
      <c r="P708" s="15">
        <v>176.99</v>
      </c>
      <c r="Q708" s="17">
        <f t="shared" si="106"/>
        <v>177.02784000000003</v>
      </c>
      <c r="R708" s="17">
        <f t="shared" si="107"/>
        <v>354.05568000000005</v>
      </c>
      <c r="S708" t="s">
        <v>52</v>
      </c>
      <c r="T708" t="s">
        <v>31</v>
      </c>
      <c r="U708" t="s">
        <v>25</v>
      </c>
      <c r="V708" t="s">
        <v>17</v>
      </c>
    </row>
    <row r="709" spans="1:22">
      <c r="A709" t="s">
        <v>32</v>
      </c>
      <c r="B709" s="19">
        <f t="shared" si="101"/>
        <v>5</v>
      </c>
      <c r="C709" s="19">
        <f t="shared" si="103"/>
        <v>220</v>
      </c>
      <c r="D709" t="s">
        <v>9</v>
      </c>
      <c r="E709" t="s">
        <v>40</v>
      </c>
      <c r="F709" t="s">
        <v>11</v>
      </c>
      <c r="G709" s="21" t="str">
        <f t="shared" si="104"/>
        <v>9.00am</v>
      </c>
      <c r="H709" s="21" t="str">
        <f t="shared" si="99"/>
        <v>9.00</v>
      </c>
      <c r="I709" t="s">
        <v>12</v>
      </c>
      <c r="J709" s="23" t="str" cm="1">
        <f t="array" ref="J709">_xlfn.IFS(LEFT($I709,5) = "Later", TRIM(RIGHT($I709, 7)),LEFT($I709,5) = "Befor", TRIM(RIGHT($I709, 7)), TRUE, TRIM(LEFT($I709,7)))</f>
        <v>4.30pm</v>
      </c>
      <c r="K709" s="21">
        <f t="shared" si="100"/>
        <v>16.3</v>
      </c>
      <c r="L709" s="21">
        <f t="shared" si="102"/>
        <v>7.3000000000000007</v>
      </c>
      <c r="M709" s="21">
        <f t="shared" si="105"/>
        <v>36.5</v>
      </c>
      <c r="N709" t="s">
        <v>66</v>
      </c>
      <c r="O709" s="13">
        <v>37</v>
      </c>
      <c r="P709" s="15">
        <v>59.533000000000001</v>
      </c>
      <c r="Q709" s="17">
        <f t="shared" si="106"/>
        <v>59.545728000000004</v>
      </c>
      <c r="R709" s="17">
        <f t="shared" si="107"/>
        <v>119.09145600000001</v>
      </c>
      <c r="S709" t="s">
        <v>52</v>
      </c>
      <c r="T709" t="s">
        <v>24</v>
      </c>
      <c r="U709" t="s">
        <v>25</v>
      </c>
      <c r="V709" t="s">
        <v>17</v>
      </c>
    </row>
    <row r="710" spans="1:22" hidden="1">
      <c r="A710" t="s">
        <v>32</v>
      </c>
      <c r="B710" s="19">
        <f t="shared" si="101"/>
        <v>5</v>
      </c>
      <c r="C710" s="19">
        <f t="shared" si="103"/>
        <v>220</v>
      </c>
      <c r="D710" t="s">
        <v>9</v>
      </c>
      <c r="E710" t="s">
        <v>67</v>
      </c>
      <c r="F710" t="s">
        <v>11</v>
      </c>
      <c r="G710" s="21" t="str">
        <f t="shared" si="104"/>
        <v>9.00am</v>
      </c>
      <c r="H710" s="21" t="str">
        <f t="shared" si="99"/>
        <v>9.00</v>
      </c>
      <c r="I710" t="s">
        <v>12</v>
      </c>
      <c r="J710" s="23" t="str" cm="1">
        <f t="array" ref="J710">_xlfn.IFS(LEFT($I710,5) = "Later", TRIM(RIGHT($I710, 7)),LEFT($I710,5) = "Befor", TRIM(RIGHT($I710, 7)), TRUE, TRIM(LEFT($I710,7)))</f>
        <v>4.30pm</v>
      </c>
      <c r="K710" s="21">
        <f t="shared" si="100"/>
        <v>16.3</v>
      </c>
      <c r="L710" s="21">
        <f t="shared" si="102"/>
        <v>7.3000000000000007</v>
      </c>
      <c r="M710" s="21">
        <f t="shared" si="105"/>
        <v>36.5</v>
      </c>
      <c r="N710" t="s">
        <v>44</v>
      </c>
      <c r="O710" s="13">
        <v>2</v>
      </c>
      <c r="P710" s="15">
        <v>3.218</v>
      </c>
      <c r="Q710" s="17">
        <f t="shared" si="106"/>
        <v>3.2186880000000002</v>
      </c>
      <c r="R710" s="17">
        <f t="shared" si="107"/>
        <v>6.4373760000000004</v>
      </c>
      <c r="S710" t="s">
        <v>14</v>
      </c>
      <c r="T710" t="s">
        <v>42</v>
      </c>
      <c r="U710" t="s">
        <v>25</v>
      </c>
      <c r="V710" t="s">
        <v>17</v>
      </c>
    </row>
    <row r="711" spans="1:22" hidden="1">
      <c r="A711" t="s">
        <v>39</v>
      </c>
      <c r="B711" s="19">
        <f t="shared" si="101"/>
        <v>2</v>
      </c>
      <c r="C711" s="19">
        <f t="shared" si="103"/>
        <v>88</v>
      </c>
      <c r="D711" t="s">
        <v>9</v>
      </c>
      <c r="E711" t="s">
        <v>76</v>
      </c>
      <c r="F711" t="s">
        <v>41</v>
      </c>
      <c r="G711" s="21" t="str">
        <f t="shared" si="104"/>
        <v>8.30am</v>
      </c>
      <c r="H711" s="21" t="str">
        <f t="shared" si="99"/>
        <v>8.30</v>
      </c>
      <c r="I711" t="s">
        <v>12</v>
      </c>
      <c r="J711" s="23" t="str" cm="1">
        <f t="array" ref="J711">_xlfn.IFS(LEFT($I711,5) = "Later", TRIM(RIGHT($I711, 7)),LEFT($I711,5) = "Befor", TRIM(RIGHT($I711, 7)), TRUE, TRIM(LEFT($I711,7)))</f>
        <v>4.30pm</v>
      </c>
      <c r="K711" s="21">
        <f t="shared" si="100"/>
        <v>16.3</v>
      </c>
      <c r="L711" s="21">
        <f t="shared" si="102"/>
        <v>8</v>
      </c>
      <c r="M711" s="21">
        <f t="shared" si="105"/>
        <v>16</v>
      </c>
      <c r="N711" t="s">
        <v>13</v>
      </c>
      <c r="O711" s="13">
        <v>10</v>
      </c>
      <c r="P711" s="15">
        <v>16.09</v>
      </c>
      <c r="Q711" s="17">
        <f t="shared" si="106"/>
        <v>16.093440000000001</v>
      </c>
      <c r="R711" s="17">
        <f t="shared" si="107"/>
        <v>32.186880000000002</v>
      </c>
      <c r="S711" t="s">
        <v>30</v>
      </c>
      <c r="T711" t="s">
        <v>42</v>
      </c>
      <c r="U711" t="s">
        <v>25</v>
      </c>
      <c r="V711" t="s">
        <v>17</v>
      </c>
    </row>
    <row r="712" spans="1:22" hidden="1">
      <c r="A712" t="s">
        <v>32</v>
      </c>
      <c r="B712" s="19">
        <f t="shared" si="101"/>
        <v>5</v>
      </c>
      <c r="C712" s="19">
        <f t="shared" si="103"/>
        <v>220</v>
      </c>
      <c r="D712" t="s">
        <v>9</v>
      </c>
      <c r="E712" t="s">
        <v>10</v>
      </c>
      <c r="F712" t="s">
        <v>11</v>
      </c>
      <c r="G712" s="21" t="str">
        <f t="shared" si="104"/>
        <v>9.00am</v>
      </c>
      <c r="H712" s="21" t="str">
        <f t="shared" si="99"/>
        <v>9.00</v>
      </c>
      <c r="I712" t="s">
        <v>12</v>
      </c>
      <c r="J712" s="23" t="str" cm="1">
        <f t="array" ref="J712">_xlfn.IFS(LEFT($I712,5) = "Later", TRIM(RIGHT($I712, 7)),LEFT($I712,5) = "Befor", TRIM(RIGHT($I712, 7)), TRUE, TRIM(LEFT($I712,7)))</f>
        <v>4.30pm</v>
      </c>
      <c r="K712" s="21">
        <f t="shared" si="100"/>
        <v>16.3</v>
      </c>
      <c r="L712" s="21">
        <f t="shared" si="102"/>
        <v>7.3000000000000007</v>
      </c>
      <c r="M712" s="21">
        <f t="shared" si="105"/>
        <v>36.5</v>
      </c>
      <c r="N712" t="s">
        <v>22</v>
      </c>
      <c r="O712" s="13">
        <v>16</v>
      </c>
      <c r="P712" s="15">
        <v>25.744</v>
      </c>
      <c r="Q712" s="17">
        <f t="shared" si="106"/>
        <v>25.749504000000002</v>
      </c>
      <c r="R712" s="17">
        <f t="shared" si="107"/>
        <v>51.499008000000003</v>
      </c>
      <c r="S712" t="s">
        <v>37</v>
      </c>
      <c r="T712" t="s">
        <v>31</v>
      </c>
      <c r="U712" t="s">
        <v>25</v>
      </c>
      <c r="V712" t="s">
        <v>17</v>
      </c>
    </row>
    <row r="713" spans="1:22">
      <c r="A713" t="s">
        <v>39</v>
      </c>
      <c r="B713" s="19">
        <f t="shared" si="101"/>
        <v>2</v>
      </c>
      <c r="C713" s="19">
        <f t="shared" si="103"/>
        <v>88</v>
      </c>
      <c r="D713" t="s">
        <v>9</v>
      </c>
      <c r="E713" t="s">
        <v>10</v>
      </c>
      <c r="F713" t="s">
        <v>11</v>
      </c>
      <c r="G713" s="21" t="str">
        <f t="shared" si="104"/>
        <v>9.00am</v>
      </c>
      <c r="H713" s="21" t="str">
        <f t="shared" si="99"/>
        <v>9.00</v>
      </c>
      <c r="I713" t="s">
        <v>35</v>
      </c>
      <c r="J713" s="23" t="str" cm="1">
        <f t="array" ref="J713">_xlfn.IFS(LEFT($I713,5) = "Later", TRIM(RIGHT($I713, 7)),LEFT($I713,5) = "Befor", TRIM(RIGHT($I713, 7)), TRUE, TRIM(LEFT($I713,7)))</f>
        <v>5.30pm</v>
      </c>
      <c r="K713" s="21">
        <f t="shared" si="100"/>
        <v>17.3</v>
      </c>
      <c r="L713" s="21">
        <f t="shared" si="102"/>
        <v>8.3000000000000007</v>
      </c>
      <c r="M713" s="21">
        <f t="shared" si="105"/>
        <v>16.600000000000001</v>
      </c>
      <c r="N713" t="s">
        <v>66</v>
      </c>
      <c r="O713" s="13">
        <v>25</v>
      </c>
      <c r="P713" s="15">
        <v>40.225000000000001</v>
      </c>
      <c r="Q713" s="17">
        <f t="shared" si="106"/>
        <v>40.233600000000003</v>
      </c>
      <c r="R713" s="17">
        <f t="shared" si="107"/>
        <v>80.467200000000005</v>
      </c>
      <c r="S713" t="s">
        <v>52</v>
      </c>
      <c r="T713" t="s">
        <v>15</v>
      </c>
      <c r="U713" t="s">
        <v>25</v>
      </c>
      <c r="V713" t="s">
        <v>17</v>
      </c>
    </row>
    <row r="714" spans="1:22" hidden="1">
      <c r="A714" t="s">
        <v>32</v>
      </c>
      <c r="B714" s="19">
        <f t="shared" si="101"/>
        <v>5</v>
      </c>
      <c r="C714" s="19">
        <f t="shared" si="103"/>
        <v>220</v>
      </c>
      <c r="D714" t="s">
        <v>9</v>
      </c>
      <c r="E714" t="s">
        <v>40</v>
      </c>
      <c r="F714" t="s">
        <v>11</v>
      </c>
      <c r="G714" s="21" t="str">
        <f t="shared" si="104"/>
        <v>9.00am</v>
      </c>
      <c r="H714" s="21" t="str">
        <f t="shared" si="99"/>
        <v>9.00</v>
      </c>
      <c r="I714" t="s">
        <v>45</v>
      </c>
      <c r="J714" s="23" t="str" cm="1">
        <f t="array" ref="J714">_xlfn.IFS(LEFT($I714,5) = "Later", TRIM(RIGHT($I714, 7)),LEFT($I714,5) = "Befor", TRIM(RIGHT($I714, 7)), TRUE, TRIM(LEFT($I714,7)))</f>
        <v>6.00pm</v>
      </c>
      <c r="K714" s="21">
        <f t="shared" si="100"/>
        <v>18</v>
      </c>
      <c r="L714" s="21">
        <f t="shared" si="102"/>
        <v>9</v>
      </c>
      <c r="M714" s="21">
        <f t="shared" si="105"/>
        <v>45</v>
      </c>
      <c r="N714" t="s">
        <v>22</v>
      </c>
      <c r="O714" s="13">
        <v>3.3</v>
      </c>
      <c r="P714" s="15">
        <v>5.3096999999999994</v>
      </c>
      <c r="Q714" s="17">
        <f t="shared" si="106"/>
        <v>5.3108351999999996</v>
      </c>
      <c r="R714" s="17">
        <f t="shared" si="107"/>
        <v>10.621670399999999</v>
      </c>
      <c r="S714" t="s">
        <v>49</v>
      </c>
      <c r="T714" t="s">
        <v>15</v>
      </c>
      <c r="U714" t="s">
        <v>25</v>
      </c>
      <c r="V714" t="s">
        <v>17</v>
      </c>
    </row>
    <row r="715" spans="1:22" hidden="1">
      <c r="A715" t="s">
        <v>18</v>
      </c>
      <c r="B715" s="19">
        <f t="shared" si="101"/>
        <v>4</v>
      </c>
      <c r="C715" s="19">
        <f t="shared" si="103"/>
        <v>176</v>
      </c>
      <c r="D715" t="s">
        <v>9</v>
      </c>
      <c r="E715" t="s">
        <v>40</v>
      </c>
      <c r="F715" t="s">
        <v>11</v>
      </c>
      <c r="G715" s="21" t="str">
        <f t="shared" si="104"/>
        <v>9.00am</v>
      </c>
      <c r="H715" s="21" t="str">
        <f t="shared" si="99"/>
        <v>9.00</v>
      </c>
      <c r="I715" t="s">
        <v>35</v>
      </c>
      <c r="J715" s="23" t="str" cm="1">
        <f t="array" ref="J715">_xlfn.IFS(LEFT($I715,5) = "Later", TRIM(RIGHT($I715, 7)),LEFT($I715,5) = "Befor", TRIM(RIGHT($I715, 7)), TRUE, TRIM(LEFT($I715,7)))</f>
        <v>5.30pm</v>
      </c>
      <c r="K715" s="21">
        <f t="shared" si="100"/>
        <v>17.3</v>
      </c>
      <c r="L715" s="21">
        <f t="shared" si="102"/>
        <v>8.3000000000000007</v>
      </c>
      <c r="M715" s="21">
        <f t="shared" si="105"/>
        <v>33.200000000000003</v>
      </c>
      <c r="N715" t="s">
        <v>44</v>
      </c>
      <c r="O715" s="13">
        <v>2</v>
      </c>
      <c r="P715" s="15">
        <v>3.218</v>
      </c>
      <c r="Q715" s="17">
        <f t="shared" si="106"/>
        <v>3.2186880000000002</v>
      </c>
      <c r="R715" s="17">
        <f t="shared" si="107"/>
        <v>6.4373760000000004</v>
      </c>
      <c r="S715" t="s">
        <v>23</v>
      </c>
      <c r="T715" t="s">
        <v>42</v>
      </c>
      <c r="U715" t="s">
        <v>25</v>
      </c>
      <c r="V715" t="s">
        <v>17</v>
      </c>
    </row>
    <row r="716" spans="1:22" hidden="1">
      <c r="A716" t="s">
        <v>32</v>
      </c>
      <c r="B716" s="19">
        <f t="shared" si="101"/>
        <v>5</v>
      </c>
      <c r="C716" s="19">
        <f t="shared" si="103"/>
        <v>220</v>
      </c>
      <c r="D716" t="s">
        <v>9</v>
      </c>
      <c r="E716" t="s">
        <v>10</v>
      </c>
      <c r="F716" t="s">
        <v>41</v>
      </c>
      <c r="G716" s="21" t="str">
        <f t="shared" si="104"/>
        <v>8.30am</v>
      </c>
      <c r="H716" s="21" t="str">
        <f t="shared" si="99"/>
        <v>8.30</v>
      </c>
      <c r="I716" t="s">
        <v>28</v>
      </c>
      <c r="J716" s="23" t="str" cm="1">
        <f t="array" ref="J716">_xlfn.IFS(LEFT($I716,5) = "Later", TRIM(RIGHT($I716, 7)),LEFT($I716,5) = "Befor", TRIM(RIGHT($I716, 7)), TRUE, TRIM(LEFT($I716,7)))</f>
        <v>3.30pm</v>
      </c>
      <c r="K716" s="21">
        <f t="shared" si="100"/>
        <v>15.3</v>
      </c>
      <c r="L716" s="21">
        <f t="shared" si="102"/>
        <v>7</v>
      </c>
      <c r="M716" s="21">
        <f t="shared" si="105"/>
        <v>35</v>
      </c>
      <c r="N716" t="s">
        <v>22</v>
      </c>
      <c r="O716" s="13">
        <v>15</v>
      </c>
      <c r="P716" s="15">
        <v>24.134999999999998</v>
      </c>
      <c r="Q716" s="17">
        <f t="shared" si="106"/>
        <v>24.140160000000002</v>
      </c>
      <c r="R716" s="17">
        <f t="shared" si="107"/>
        <v>48.280320000000003</v>
      </c>
      <c r="S716" t="s">
        <v>30</v>
      </c>
      <c r="T716" t="s">
        <v>38</v>
      </c>
      <c r="U716" t="s">
        <v>25</v>
      </c>
      <c r="V716" t="s">
        <v>17</v>
      </c>
    </row>
    <row r="717" spans="1:22" hidden="1">
      <c r="A717" t="s">
        <v>7</v>
      </c>
      <c r="B717" s="19">
        <f t="shared" si="101"/>
        <v>1</v>
      </c>
      <c r="C717" s="19">
        <f t="shared" si="103"/>
        <v>44</v>
      </c>
      <c r="D717" t="s">
        <v>9</v>
      </c>
      <c r="E717" t="s">
        <v>50</v>
      </c>
      <c r="F717" t="s">
        <v>11</v>
      </c>
      <c r="G717" s="21" t="str">
        <f t="shared" si="104"/>
        <v>9.00am</v>
      </c>
      <c r="H717" s="21" t="str">
        <f t="shared" si="99"/>
        <v>9.00</v>
      </c>
      <c r="I717" t="s">
        <v>12</v>
      </c>
      <c r="J717" s="23" t="str" cm="1">
        <f t="array" ref="J717">_xlfn.IFS(LEFT($I717,5) = "Later", TRIM(RIGHT($I717, 7)),LEFT($I717,5) = "Befor", TRIM(RIGHT($I717, 7)), TRUE, TRIM(LEFT($I717,7)))</f>
        <v>4.30pm</v>
      </c>
      <c r="K717" s="21">
        <f t="shared" si="100"/>
        <v>16.3</v>
      </c>
      <c r="L717" s="21">
        <f t="shared" si="102"/>
        <v>7.3000000000000007</v>
      </c>
      <c r="M717" s="21">
        <f t="shared" si="105"/>
        <v>7.3000000000000007</v>
      </c>
      <c r="N717" t="s">
        <v>36</v>
      </c>
      <c r="O717" s="13">
        <v>3</v>
      </c>
      <c r="P717" s="15">
        <v>4.827</v>
      </c>
      <c r="Q717" s="17">
        <f t="shared" si="106"/>
        <v>4.8280320000000003</v>
      </c>
      <c r="R717" s="17">
        <f t="shared" si="107"/>
        <v>9.6560640000000006</v>
      </c>
      <c r="S717" t="s">
        <v>14</v>
      </c>
      <c r="T717" t="s">
        <v>8</v>
      </c>
      <c r="U717" t="s">
        <v>25</v>
      </c>
      <c r="V717" t="s">
        <v>17</v>
      </c>
    </row>
    <row r="718" spans="1:22" hidden="1">
      <c r="A718" t="s">
        <v>32</v>
      </c>
      <c r="B718" s="19">
        <f t="shared" si="101"/>
        <v>5</v>
      </c>
      <c r="C718" s="19">
        <f t="shared" si="103"/>
        <v>220</v>
      </c>
      <c r="D718" t="s">
        <v>9</v>
      </c>
      <c r="E718" t="s">
        <v>10</v>
      </c>
      <c r="F718" t="s">
        <v>20</v>
      </c>
      <c r="G718" s="21" t="str">
        <f t="shared" si="104"/>
        <v>10.00am</v>
      </c>
      <c r="H718" s="21" t="str">
        <f t="shared" si="99"/>
        <v>10.00</v>
      </c>
      <c r="I718" t="s">
        <v>21</v>
      </c>
      <c r="J718" s="23" t="str" cm="1">
        <f t="array" ref="J718">_xlfn.IFS(LEFT($I718,5) = "Later", TRIM(RIGHT($I718, 7)),LEFT($I718,5) = "Befor", TRIM(RIGHT($I718, 7)), TRUE, TRIM(LEFT($I718,7)))</f>
        <v>5.00pm</v>
      </c>
      <c r="K718" s="21">
        <f t="shared" si="100"/>
        <v>17</v>
      </c>
      <c r="L718" s="21">
        <f t="shared" si="102"/>
        <v>7</v>
      </c>
      <c r="M718" s="21">
        <f t="shared" si="105"/>
        <v>35</v>
      </c>
      <c r="N718" t="s">
        <v>36</v>
      </c>
      <c r="O718" s="13">
        <v>10</v>
      </c>
      <c r="P718" s="15">
        <v>16.09</v>
      </c>
      <c r="Q718" s="17">
        <f t="shared" si="106"/>
        <v>16.093440000000001</v>
      </c>
      <c r="R718" s="17">
        <f t="shared" si="107"/>
        <v>32.186880000000002</v>
      </c>
      <c r="S718" t="s">
        <v>30</v>
      </c>
      <c r="T718" t="s">
        <v>42</v>
      </c>
      <c r="U718" t="s">
        <v>25</v>
      </c>
      <c r="V718" t="s">
        <v>17</v>
      </c>
    </row>
    <row r="719" spans="1:22" hidden="1">
      <c r="A719" t="s">
        <v>32</v>
      </c>
      <c r="B719" s="19">
        <f t="shared" si="101"/>
        <v>5</v>
      </c>
      <c r="C719" s="19">
        <f t="shared" si="103"/>
        <v>220</v>
      </c>
      <c r="D719" t="s">
        <v>9</v>
      </c>
      <c r="E719" t="s">
        <v>40</v>
      </c>
      <c r="F719" t="s">
        <v>41</v>
      </c>
      <c r="G719" s="21" t="str">
        <f t="shared" si="104"/>
        <v>8.30am</v>
      </c>
      <c r="H719" s="21" t="str">
        <f t="shared" si="99"/>
        <v>8.30</v>
      </c>
      <c r="I719" t="s">
        <v>21</v>
      </c>
      <c r="J719" s="23" t="str" cm="1">
        <f t="array" ref="J719">_xlfn.IFS(LEFT($I719,5) = "Later", TRIM(RIGHT($I719, 7)),LEFT($I719,5) = "Befor", TRIM(RIGHT($I719, 7)), TRUE, TRIM(LEFT($I719,7)))</f>
        <v>5.00pm</v>
      </c>
      <c r="K719" s="21">
        <f t="shared" si="100"/>
        <v>17</v>
      </c>
      <c r="L719" s="21">
        <f t="shared" si="102"/>
        <v>8.6999999999999993</v>
      </c>
      <c r="M719" s="21">
        <f t="shared" si="105"/>
        <v>43.5</v>
      </c>
      <c r="N719" t="s">
        <v>36</v>
      </c>
      <c r="O719" s="13">
        <v>1.2</v>
      </c>
      <c r="P719" s="15">
        <v>1.9307999999999998</v>
      </c>
      <c r="Q719" s="17">
        <f t="shared" si="106"/>
        <v>1.9312128</v>
      </c>
      <c r="R719" s="17">
        <f t="shared" si="107"/>
        <v>3.8624255999999999</v>
      </c>
      <c r="S719" t="s">
        <v>23</v>
      </c>
      <c r="T719" t="s">
        <v>31</v>
      </c>
      <c r="U719" t="s">
        <v>25</v>
      </c>
      <c r="V719" t="s">
        <v>43</v>
      </c>
    </row>
    <row r="720" spans="1:22" hidden="1">
      <c r="A720" t="s">
        <v>32</v>
      </c>
      <c r="B720" s="19">
        <f t="shared" si="101"/>
        <v>5</v>
      </c>
      <c r="C720" s="19">
        <f t="shared" si="103"/>
        <v>220</v>
      </c>
      <c r="D720" t="s">
        <v>9</v>
      </c>
      <c r="E720" t="s">
        <v>34</v>
      </c>
      <c r="F720" t="s">
        <v>11</v>
      </c>
      <c r="G720" s="21" t="str">
        <f t="shared" si="104"/>
        <v>9.00am</v>
      </c>
      <c r="H720" s="21" t="str">
        <f t="shared" si="99"/>
        <v>9.00</v>
      </c>
      <c r="I720" t="s">
        <v>12</v>
      </c>
      <c r="J720" s="23" t="str" cm="1">
        <f t="array" ref="J720">_xlfn.IFS(LEFT($I720,5) = "Later", TRIM(RIGHT($I720, 7)),LEFT($I720,5) = "Befor", TRIM(RIGHT($I720, 7)), TRUE, TRIM(LEFT($I720,7)))</f>
        <v>4.30pm</v>
      </c>
      <c r="K720" s="21">
        <f t="shared" si="100"/>
        <v>16.3</v>
      </c>
      <c r="L720" s="21">
        <f t="shared" si="102"/>
        <v>7.3000000000000007</v>
      </c>
      <c r="M720" s="21">
        <f t="shared" si="105"/>
        <v>36.5</v>
      </c>
      <c r="N720" t="s">
        <v>36</v>
      </c>
      <c r="O720" s="13">
        <v>2</v>
      </c>
      <c r="P720" s="15">
        <v>3.218</v>
      </c>
      <c r="Q720" s="17">
        <f t="shared" si="106"/>
        <v>3.2186880000000002</v>
      </c>
      <c r="R720" s="17">
        <f t="shared" si="107"/>
        <v>6.4373760000000004</v>
      </c>
      <c r="S720" t="s">
        <v>49</v>
      </c>
      <c r="T720" t="s">
        <v>31</v>
      </c>
      <c r="U720" t="s">
        <v>16</v>
      </c>
      <c r="V720" t="s">
        <v>43</v>
      </c>
    </row>
    <row r="721" spans="1:22" hidden="1">
      <c r="A721" t="s">
        <v>32</v>
      </c>
      <c r="B721" s="19">
        <f t="shared" si="101"/>
        <v>5</v>
      </c>
      <c r="C721" s="19">
        <f t="shared" si="103"/>
        <v>220</v>
      </c>
      <c r="D721" t="s">
        <v>51</v>
      </c>
      <c r="E721" t="s">
        <v>8</v>
      </c>
      <c r="F721" t="s">
        <v>27</v>
      </c>
      <c r="G721" s="21" t="str">
        <f t="shared" si="104"/>
        <v>8.00am</v>
      </c>
      <c r="H721" s="21" t="str">
        <f t="shared" si="99"/>
        <v>8.00</v>
      </c>
      <c r="I721" t="s">
        <v>28</v>
      </c>
      <c r="J721" s="23" t="str" cm="1">
        <f t="array" ref="J721">_xlfn.IFS(LEFT($I721,5) = "Later", TRIM(RIGHT($I721, 7)),LEFT($I721,5) = "Befor", TRIM(RIGHT($I721, 7)), TRUE, TRIM(LEFT($I721,7)))</f>
        <v>3.30pm</v>
      </c>
      <c r="K721" s="21">
        <f t="shared" si="100"/>
        <v>15.3</v>
      </c>
      <c r="L721" s="21">
        <f t="shared" si="102"/>
        <v>7.3000000000000007</v>
      </c>
      <c r="M721" s="21">
        <f t="shared" si="105"/>
        <v>36.5</v>
      </c>
      <c r="N721" t="s">
        <v>44</v>
      </c>
      <c r="O721" s="13">
        <v>4</v>
      </c>
      <c r="P721" s="15">
        <v>6.4359999999999999</v>
      </c>
      <c r="Q721" s="17">
        <f t="shared" si="106"/>
        <v>6.4373760000000004</v>
      </c>
      <c r="R721" s="17">
        <f t="shared" si="107"/>
        <v>12.874752000000001</v>
      </c>
      <c r="S721" t="s">
        <v>14</v>
      </c>
      <c r="T721" t="s">
        <v>42</v>
      </c>
      <c r="U721" t="s">
        <v>25</v>
      </c>
      <c r="V721" t="s">
        <v>17</v>
      </c>
    </row>
    <row r="722" spans="1:22" hidden="1">
      <c r="A722" t="s">
        <v>32</v>
      </c>
      <c r="B722" s="19">
        <f t="shared" si="101"/>
        <v>5</v>
      </c>
      <c r="C722" s="19">
        <f t="shared" si="103"/>
        <v>220</v>
      </c>
      <c r="D722" t="s">
        <v>9</v>
      </c>
      <c r="E722" t="s">
        <v>40</v>
      </c>
      <c r="F722" t="s">
        <v>20</v>
      </c>
      <c r="G722" s="21" t="str">
        <f t="shared" si="104"/>
        <v>10.00am</v>
      </c>
      <c r="H722" s="21" t="str">
        <f t="shared" si="99"/>
        <v>10.00</v>
      </c>
      <c r="I722" t="s">
        <v>45</v>
      </c>
      <c r="J722" s="23" t="str" cm="1">
        <f t="array" ref="J722">_xlfn.IFS(LEFT($I722,5) = "Later", TRIM(RIGHT($I722, 7)),LEFT($I722,5) = "Befor", TRIM(RIGHT($I722, 7)), TRUE, TRIM(LEFT($I722,7)))</f>
        <v>6.00pm</v>
      </c>
      <c r="K722" s="21">
        <f t="shared" si="100"/>
        <v>18</v>
      </c>
      <c r="L722" s="21">
        <f t="shared" si="102"/>
        <v>8</v>
      </c>
      <c r="M722" s="21">
        <f t="shared" si="105"/>
        <v>40</v>
      </c>
      <c r="N722" t="s">
        <v>44</v>
      </c>
      <c r="O722" s="13">
        <v>2</v>
      </c>
      <c r="P722" s="15">
        <v>3.218</v>
      </c>
      <c r="Q722" s="17">
        <f t="shared" si="106"/>
        <v>3.2186880000000002</v>
      </c>
      <c r="R722" s="17">
        <f t="shared" si="107"/>
        <v>6.4373760000000004</v>
      </c>
      <c r="S722" t="s">
        <v>14</v>
      </c>
      <c r="T722" t="s">
        <v>15</v>
      </c>
      <c r="U722" t="s">
        <v>25</v>
      </c>
      <c r="V722" t="s">
        <v>43</v>
      </c>
    </row>
    <row r="723" spans="1:22" hidden="1">
      <c r="A723" t="s">
        <v>7</v>
      </c>
      <c r="B723" s="19">
        <f t="shared" si="101"/>
        <v>1</v>
      </c>
      <c r="C723" s="19">
        <f t="shared" si="103"/>
        <v>44</v>
      </c>
      <c r="D723" t="s">
        <v>9</v>
      </c>
      <c r="E723" t="s">
        <v>76</v>
      </c>
      <c r="F723" t="s">
        <v>20</v>
      </c>
      <c r="G723" s="21" t="str">
        <f t="shared" si="104"/>
        <v>10.00am</v>
      </c>
      <c r="H723" s="21" t="str">
        <f t="shared" si="99"/>
        <v>10.00</v>
      </c>
      <c r="I723" t="s">
        <v>64</v>
      </c>
      <c r="J723" s="23" t="str" cm="1">
        <f t="array" ref="J723">_xlfn.IFS(LEFT($I723,5) = "Later", TRIM(RIGHT($I723, 7)),LEFT($I723,5) = "Befor", TRIM(RIGHT($I723, 7)), TRUE, TRIM(LEFT($I723,7)))</f>
        <v>3.30pm</v>
      </c>
      <c r="K723" s="21">
        <f t="shared" si="100"/>
        <v>15.3</v>
      </c>
      <c r="L723" s="21">
        <f t="shared" si="102"/>
        <v>5.3000000000000007</v>
      </c>
      <c r="M723" s="21">
        <f t="shared" si="105"/>
        <v>5.3000000000000007</v>
      </c>
      <c r="N723" t="s">
        <v>29</v>
      </c>
      <c r="O723" s="13">
        <v>35</v>
      </c>
      <c r="P723" s="15">
        <v>56.314999999999998</v>
      </c>
      <c r="Q723" s="17">
        <f t="shared" si="106"/>
        <v>56.327040000000004</v>
      </c>
      <c r="R723" s="17">
        <f t="shared" si="107"/>
        <v>112.65408000000001</v>
      </c>
      <c r="S723" t="s">
        <v>30</v>
      </c>
      <c r="T723" t="s">
        <v>31</v>
      </c>
      <c r="U723" t="s">
        <v>25</v>
      </c>
      <c r="V723" t="s">
        <v>43</v>
      </c>
    </row>
    <row r="724" spans="1:22" hidden="1">
      <c r="A724" t="s">
        <v>7</v>
      </c>
      <c r="B724" s="19">
        <f t="shared" si="101"/>
        <v>1</v>
      </c>
      <c r="C724" s="19">
        <f t="shared" si="103"/>
        <v>44</v>
      </c>
      <c r="D724" t="s">
        <v>9</v>
      </c>
      <c r="E724" t="s">
        <v>60</v>
      </c>
      <c r="F724" t="s">
        <v>11</v>
      </c>
      <c r="G724" s="21" t="str">
        <f t="shared" si="104"/>
        <v>9.00am</v>
      </c>
      <c r="H724" s="21" t="str">
        <f t="shared" si="99"/>
        <v>9.00</v>
      </c>
      <c r="I724" t="s">
        <v>12</v>
      </c>
      <c r="J724" s="23" t="str" cm="1">
        <f t="array" ref="J724">_xlfn.IFS(LEFT($I724,5) = "Later", TRIM(RIGHT($I724, 7)),LEFT($I724,5) = "Befor", TRIM(RIGHT($I724, 7)), TRUE, TRIM(LEFT($I724,7)))</f>
        <v>4.30pm</v>
      </c>
      <c r="K724" s="21">
        <f t="shared" si="100"/>
        <v>16.3</v>
      </c>
      <c r="L724" s="21">
        <f t="shared" si="102"/>
        <v>7.3000000000000007</v>
      </c>
      <c r="M724" s="21">
        <f t="shared" si="105"/>
        <v>7.3000000000000007</v>
      </c>
      <c r="N724" t="s">
        <v>44</v>
      </c>
      <c r="O724" s="13">
        <v>2</v>
      </c>
      <c r="P724" s="15">
        <v>3.218</v>
      </c>
      <c r="Q724" s="17">
        <f t="shared" si="106"/>
        <v>3.2186880000000002</v>
      </c>
      <c r="R724" s="17">
        <f t="shared" si="107"/>
        <v>6.4373760000000004</v>
      </c>
      <c r="S724" t="s">
        <v>30</v>
      </c>
      <c r="T724" t="s">
        <v>38</v>
      </c>
      <c r="U724" t="s">
        <v>16</v>
      </c>
      <c r="V724" t="s">
        <v>17</v>
      </c>
    </row>
    <row r="725" spans="1:22" hidden="1">
      <c r="A725" t="s">
        <v>26</v>
      </c>
      <c r="B725" s="19">
        <f t="shared" si="101"/>
        <v>3</v>
      </c>
      <c r="C725" s="19">
        <f t="shared" si="103"/>
        <v>132</v>
      </c>
      <c r="D725" t="s">
        <v>9</v>
      </c>
      <c r="E725" t="s">
        <v>67</v>
      </c>
      <c r="F725" t="s">
        <v>41</v>
      </c>
      <c r="G725" s="21" t="str">
        <f t="shared" si="104"/>
        <v>8.30am</v>
      </c>
      <c r="H725" s="21" t="str">
        <f t="shared" si="99"/>
        <v>8.30</v>
      </c>
      <c r="I725" t="s">
        <v>12</v>
      </c>
      <c r="J725" s="23" t="str" cm="1">
        <f t="array" ref="J725">_xlfn.IFS(LEFT($I725,5) = "Later", TRIM(RIGHT($I725, 7)),LEFT($I725,5) = "Befor", TRIM(RIGHT($I725, 7)), TRUE, TRIM(LEFT($I725,7)))</f>
        <v>4.30pm</v>
      </c>
      <c r="K725" s="21">
        <f t="shared" si="100"/>
        <v>16.3</v>
      </c>
      <c r="L725" s="21">
        <f t="shared" si="102"/>
        <v>8</v>
      </c>
      <c r="M725" s="21">
        <f t="shared" si="105"/>
        <v>24</v>
      </c>
      <c r="N725" t="s">
        <v>29</v>
      </c>
      <c r="O725" s="13">
        <v>12</v>
      </c>
      <c r="P725" s="15">
        <v>19.308</v>
      </c>
      <c r="Q725" s="17">
        <f t="shared" si="106"/>
        <v>19.312128000000001</v>
      </c>
      <c r="R725" s="17">
        <f t="shared" si="107"/>
        <v>38.624256000000003</v>
      </c>
      <c r="S725" t="s">
        <v>30</v>
      </c>
      <c r="T725" t="s">
        <v>31</v>
      </c>
      <c r="U725" t="s">
        <v>16</v>
      </c>
      <c r="V725" t="s">
        <v>17</v>
      </c>
    </row>
    <row r="726" spans="1:22" hidden="1">
      <c r="A726" t="s">
        <v>26</v>
      </c>
      <c r="B726" s="19">
        <f t="shared" si="101"/>
        <v>3</v>
      </c>
      <c r="C726" s="19">
        <f t="shared" si="103"/>
        <v>132</v>
      </c>
      <c r="D726" t="s">
        <v>9</v>
      </c>
      <c r="E726" t="s">
        <v>40</v>
      </c>
      <c r="F726" t="s">
        <v>11</v>
      </c>
      <c r="G726" s="21" t="str">
        <f t="shared" si="104"/>
        <v>9.00am</v>
      </c>
      <c r="H726" s="21" t="str">
        <f t="shared" si="99"/>
        <v>9.00</v>
      </c>
      <c r="I726" t="s">
        <v>28</v>
      </c>
      <c r="J726" s="23" t="str" cm="1">
        <f t="array" ref="J726">_xlfn.IFS(LEFT($I726,5) = "Later", TRIM(RIGHT($I726, 7)),LEFT($I726,5) = "Befor", TRIM(RIGHT($I726, 7)), TRUE, TRIM(LEFT($I726,7)))</f>
        <v>3.30pm</v>
      </c>
      <c r="K726" s="21">
        <f t="shared" si="100"/>
        <v>15.3</v>
      </c>
      <c r="L726" s="21">
        <f t="shared" si="102"/>
        <v>6.3000000000000007</v>
      </c>
      <c r="M726" s="21">
        <f t="shared" si="105"/>
        <v>18.900000000000002</v>
      </c>
      <c r="N726" t="s">
        <v>29</v>
      </c>
      <c r="O726" s="13">
        <v>20</v>
      </c>
      <c r="P726" s="15">
        <v>32.18</v>
      </c>
      <c r="Q726" s="17">
        <f t="shared" si="106"/>
        <v>32.186880000000002</v>
      </c>
      <c r="R726" s="17">
        <f t="shared" si="107"/>
        <v>64.373760000000004</v>
      </c>
      <c r="S726" t="s">
        <v>30</v>
      </c>
      <c r="T726" t="s">
        <v>15</v>
      </c>
      <c r="U726" t="s">
        <v>16</v>
      </c>
      <c r="V726" t="s">
        <v>17</v>
      </c>
    </row>
    <row r="727" spans="1:22" hidden="1">
      <c r="A727" t="s">
        <v>7</v>
      </c>
      <c r="B727" s="19">
        <f t="shared" si="101"/>
        <v>1</v>
      </c>
      <c r="C727" s="19">
        <f t="shared" si="103"/>
        <v>44</v>
      </c>
      <c r="D727" t="s">
        <v>9</v>
      </c>
      <c r="E727" t="s">
        <v>60</v>
      </c>
      <c r="F727" t="s">
        <v>20</v>
      </c>
      <c r="G727" s="21" t="str">
        <f t="shared" si="104"/>
        <v>10.00am</v>
      </c>
      <c r="H727" s="21" t="str">
        <f t="shared" si="99"/>
        <v>10.00</v>
      </c>
      <c r="I727" t="s">
        <v>12</v>
      </c>
      <c r="J727" s="23" t="str" cm="1">
        <f t="array" ref="J727">_xlfn.IFS(LEFT($I727,5) = "Later", TRIM(RIGHT($I727, 7)),LEFT($I727,5) = "Befor", TRIM(RIGHT($I727, 7)), TRUE, TRIM(LEFT($I727,7)))</f>
        <v>4.30pm</v>
      </c>
      <c r="K727" s="21">
        <f t="shared" si="100"/>
        <v>16.3</v>
      </c>
      <c r="L727" s="21">
        <f t="shared" si="102"/>
        <v>6.3000000000000007</v>
      </c>
      <c r="M727" s="21">
        <f t="shared" si="105"/>
        <v>6.3000000000000007</v>
      </c>
      <c r="N727" t="s">
        <v>22</v>
      </c>
      <c r="O727" s="13">
        <v>15</v>
      </c>
      <c r="P727" s="15">
        <v>24.134999999999998</v>
      </c>
      <c r="Q727" s="17">
        <f t="shared" si="106"/>
        <v>24.140160000000002</v>
      </c>
      <c r="R727" s="17">
        <f t="shared" si="107"/>
        <v>48.280320000000003</v>
      </c>
      <c r="S727" t="s">
        <v>30</v>
      </c>
      <c r="T727" t="s">
        <v>38</v>
      </c>
      <c r="U727" t="s">
        <v>16</v>
      </c>
      <c r="V727" t="s">
        <v>17</v>
      </c>
    </row>
    <row r="728" spans="1:22" hidden="1">
      <c r="A728" t="s">
        <v>18</v>
      </c>
      <c r="B728" s="19">
        <f t="shared" si="101"/>
        <v>4</v>
      </c>
      <c r="C728" s="19">
        <f t="shared" si="103"/>
        <v>176</v>
      </c>
      <c r="D728" t="s">
        <v>9</v>
      </c>
      <c r="E728" t="s">
        <v>40</v>
      </c>
      <c r="F728" t="s">
        <v>20</v>
      </c>
      <c r="G728" s="21" t="str">
        <f t="shared" si="104"/>
        <v>10.00am</v>
      </c>
      <c r="H728" s="21" t="str">
        <f t="shared" si="99"/>
        <v>10.00</v>
      </c>
      <c r="I728" t="s">
        <v>45</v>
      </c>
      <c r="J728" s="23" t="str" cm="1">
        <f t="array" ref="J728">_xlfn.IFS(LEFT($I728,5) = "Later", TRIM(RIGHT($I728, 7)),LEFT($I728,5) = "Befor", TRIM(RIGHT($I728, 7)), TRUE, TRIM(LEFT($I728,7)))</f>
        <v>6.00pm</v>
      </c>
      <c r="K728" s="21">
        <f t="shared" si="100"/>
        <v>18</v>
      </c>
      <c r="L728" s="21">
        <f t="shared" si="102"/>
        <v>8</v>
      </c>
      <c r="M728" s="21">
        <f t="shared" si="105"/>
        <v>32</v>
      </c>
      <c r="N728" t="s">
        <v>44</v>
      </c>
      <c r="O728" s="13">
        <v>2.5</v>
      </c>
      <c r="P728" s="15">
        <v>4.0225</v>
      </c>
      <c r="Q728" s="17">
        <f t="shared" si="106"/>
        <v>4.0233600000000003</v>
      </c>
      <c r="R728" s="17">
        <f t="shared" si="107"/>
        <v>8.0467200000000005</v>
      </c>
      <c r="S728" t="s">
        <v>14</v>
      </c>
      <c r="T728" t="s">
        <v>42</v>
      </c>
      <c r="U728" t="s">
        <v>25</v>
      </c>
      <c r="V728" t="s">
        <v>43</v>
      </c>
    </row>
    <row r="729" spans="1:22" hidden="1">
      <c r="A729" t="s">
        <v>18</v>
      </c>
      <c r="B729" s="19">
        <f t="shared" si="101"/>
        <v>4</v>
      </c>
      <c r="C729" s="19">
        <f t="shared" si="103"/>
        <v>176</v>
      </c>
      <c r="D729" t="s">
        <v>9</v>
      </c>
      <c r="E729" t="s">
        <v>56</v>
      </c>
      <c r="F729" t="s">
        <v>41</v>
      </c>
      <c r="G729" s="21" t="str">
        <f t="shared" si="104"/>
        <v>8.30am</v>
      </c>
      <c r="H729" s="21" t="str">
        <f t="shared" si="99"/>
        <v>8.30</v>
      </c>
      <c r="I729" t="s">
        <v>21</v>
      </c>
      <c r="J729" s="23" t="str" cm="1">
        <f t="array" ref="J729">_xlfn.IFS(LEFT($I729,5) = "Later", TRIM(RIGHT($I729, 7)),LEFT($I729,5) = "Befor", TRIM(RIGHT($I729, 7)), TRUE, TRIM(LEFT($I729,7)))</f>
        <v>5.00pm</v>
      </c>
      <c r="K729" s="21">
        <f t="shared" si="100"/>
        <v>17</v>
      </c>
      <c r="L729" s="21">
        <f t="shared" si="102"/>
        <v>8.6999999999999993</v>
      </c>
      <c r="M729" s="21">
        <f t="shared" si="105"/>
        <v>34.799999999999997</v>
      </c>
      <c r="N729" t="s">
        <v>44</v>
      </c>
      <c r="O729" s="13">
        <v>1.4</v>
      </c>
      <c r="P729" s="15">
        <v>2.2525999999999997</v>
      </c>
      <c r="Q729" s="17">
        <f t="shared" si="106"/>
        <v>2.2530815999999998</v>
      </c>
      <c r="R729" s="17">
        <f t="shared" si="107"/>
        <v>4.5061631999999996</v>
      </c>
      <c r="S729" t="s">
        <v>14</v>
      </c>
      <c r="T729" t="s">
        <v>31</v>
      </c>
      <c r="U729" t="s">
        <v>25</v>
      </c>
      <c r="V729" t="s">
        <v>43</v>
      </c>
    </row>
    <row r="730" spans="1:22" hidden="1">
      <c r="A730" t="s">
        <v>39</v>
      </c>
      <c r="B730" s="19">
        <f t="shared" si="101"/>
        <v>2</v>
      </c>
      <c r="C730" s="19">
        <f t="shared" si="103"/>
        <v>88</v>
      </c>
      <c r="D730" t="s">
        <v>9</v>
      </c>
      <c r="E730" t="s">
        <v>10</v>
      </c>
      <c r="F730" t="s">
        <v>27</v>
      </c>
      <c r="G730" s="21" t="str">
        <f t="shared" si="104"/>
        <v>8.00am</v>
      </c>
      <c r="H730" s="21" t="str">
        <f t="shared" si="99"/>
        <v>8.00</v>
      </c>
      <c r="I730" t="s">
        <v>28</v>
      </c>
      <c r="J730" s="23" t="str" cm="1">
        <f t="array" ref="J730">_xlfn.IFS(LEFT($I730,5) = "Later", TRIM(RIGHT($I730, 7)),LEFT($I730,5) = "Befor", TRIM(RIGHT($I730, 7)), TRUE, TRIM(LEFT($I730,7)))</f>
        <v>3.30pm</v>
      </c>
      <c r="K730" s="21">
        <f t="shared" si="100"/>
        <v>15.3</v>
      </c>
      <c r="L730" s="21">
        <f t="shared" si="102"/>
        <v>7.3000000000000007</v>
      </c>
      <c r="M730" s="21">
        <f t="shared" si="105"/>
        <v>14.600000000000001</v>
      </c>
      <c r="N730" t="s">
        <v>29</v>
      </c>
      <c r="O730" s="13">
        <v>20</v>
      </c>
      <c r="P730" s="15">
        <v>32.18</v>
      </c>
      <c r="Q730" s="17">
        <f t="shared" si="106"/>
        <v>32.186880000000002</v>
      </c>
      <c r="R730" s="17">
        <f t="shared" si="107"/>
        <v>64.373760000000004</v>
      </c>
      <c r="S730" t="s">
        <v>52</v>
      </c>
      <c r="T730" t="s">
        <v>38</v>
      </c>
      <c r="U730" t="s">
        <v>25</v>
      </c>
      <c r="V730" t="s">
        <v>17</v>
      </c>
    </row>
    <row r="731" spans="1:22" hidden="1">
      <c r="A731" t="s">
        <v>18</v>
      </c>
      <c r="B731" s="19">
        <f t="shared" si="101"/>
        <v>4</v>
      </c>
      <c r="C731" s="19">
        <f t="shared" si="103"/>
        <v>176</v>
      </c>
      <c r="D731" t="s">
        <v>9</v>
      </c>
      <c r="E731" t="s">
        <v>40</v>
      </c>
      <c r="F731" t="s">
        <v>20</v>
      </c>
      <c r="G731" s="21" t="str">
        <f t="shared" si="104"/>
        <v>10.00am</v>
      </c>
      <c r="H731" s="21" t="str">
        <f t="shared" si="99"/>
        <v>10.00</v>
      </c>
      <c r="I731" t="s">
        <v>12</v>
      </c>
      <c r="J731" s="23" t="str" cm="1">
        <f t="array" ref="J731">_xlfn.IFS(LEFT($I731,5) = "Later", TRIM(RIGHT($I731, 7)),LEFT($I731,5) = "Befor", TRIM(RIGHT($I731, 7)), TRUE, TRIM(LEFT($I731,7)))</f>
        <v>4.30pm</v>
      </c>
      <c r="K731" s="21">
        <f t="shared" si="100"/>
        <v>16.3</v>
      </c>
      <c r="L731" s="21">
        <f t="shared" si="102"/>
        <v>6.3000000000000007</v>
      </c>
      <c r="M731" s="21">
        <f t="shared" si="105"/>
        <v>25.200000000000003</v>
      </c>
      <c r="N731" t="s">
        <v>36</v>
      </c>
      <c r="O731" s="13">
        <v>2.5</v>
      </c>
      <c r="P731" s="15">
        <v>4.0225</v>
      </c>
      <c r="Q731" s="17">
        <f t="shared" si="106"/>
        <v>4.0233600000000003</v>
      </c>
      <c r="R731" s="17">
        <f t="shared" si="107"/>
        <v>8.0467200000000005</v>
      </c>
      <c r="S731" t="s">
        <v>49</v>
      </c>
      <c r="T731" t="s">
        <v>24</v>
      </c>
      <c r="U731" t="s">
        <v>25</v>
      </c>
      <c r="V731" t="s">
        <v>17</v>
      </c>
    </row>
    <row r="732" spans="1:22" hidden="1">
      <c r="A732" t="s">
        <v>32</v>
      </c>
      <c r="B732" s="19">
        <f t="shared" si="101"/>
        <v>5</v>
      </c>
      <c r="C732" s="19">
        <f t="shared" si="103"/>
        <v>220</v>
      </c>
      <c r="D732" t="s">
        <v>9</v>
      </c>
      <c r="E732" t="s">
        <v>8</v>
      </c>
      <c r="F732" t="s">
        <v>20</v>
      </c>
      <c r="G732" s="21" t="str">
        <f t="shared" si="104"/>
        <v>10.00am</v>
      </c>
      <c r="H732" s="21" t="str">
        <f t="shared" si="99"/>
        <v>10.00</v>
      </c>
      <c r="I732" t="s">
        <v>35</v>
      </c>
      <c r="J732" s="23" t="str" cm="1">
        <f t="array" ref="J732">_xlfn.IFS(LEFT($I732,5) = "Later", TRIM(RIGHT($I732, 7)),LEFT($I732,5) = "Befor", TRIM(RIGHT($I732, 7)), TRUE, TRIM(LEFT($I732,7)))</f>
        <v>5.30pm</v>
      </c>
      <c r="K732" s="21">
        <f t="shared" si="100"/>
        <v>17.3</v>
      </c>
      <c r="L732" s="21">
        <f t="shared" si="102"/>
        <v>7.3000000000000007</v>
      </c>
      <c r="M732" s="21">
        <f t="shared" si="105"/>
        <v>36.5</v>
      </c>
      <c r="N732" t="s">
        <v>44</v>
      </c>
      <c r="O732" s="13">
        <v>3.3</v>
      </c>
      <c r="P732" s="15">
        <v>5.3096999999999994</v>
      </c>
      <c r="Q732" s="17">
        <f t="shared" si="106"/>
        <v>5.3108351999999996</v>
      </c>
      <c r="R732" s="17">
        <f t="shared" si="107"/>
        <v>10.621670399999999</v>
      </c>
      <c r="S732" t="s">
        <v>14</v>
      </c>
      <c r="T732" t="s">
        <v>15</v>
      </c>
      <c r="U732" t="s">
        <v>25</v>
      </c>
      <c r="V732" t="s">
        <v>43</v>
      </c>
    </row>
    <row r="733" spans="1:22" hidden="1">
      <c r="A733" t="s">
        <v>26</v>
      </c>
      <c r="B733" s="19">
        <f t="shared" si="101"/>
        <v>3</v>
      </c>
      <c r="C733" s="19">
        <f t="shared" si="103"/>
        <v>132</v>
      </c>
      <c r="D733" t="s">
        <v>9</v>
      </c>
      <c r="E733" t="s">
        <v>68</v>
      </c>
      <c r="F733" t="s">
        <v>11</v>
      </c>
      <c r="G733" s="21" t="str">
        <f t="shared" si="104"/>
        <v>9.00am</v>
      </c>
      <c r="H733" s="21" t="str">
        <f t="shared" si="99"/>
        <v>9.00</v>
      </c>
      <c r="I733" t="s">
        <v>21</v>
      </c>
      <c r="J733" s="23" t="str" cm="1">
        <f t="array" ref="J733">_xlfn.IFS(LEFT($I733,5) = "Later", TRIM(RIGHT($I733, 7)),LEFT($I733,5) = "Befor", TRIM(RIGHT($I733, 7)), TRUE, TRIM(LEFT($I733,7)))</f>
        <v>5.00pm</v>
      </c>
      <c r="K733" s="21">
        <f t="shared" si="100"/>
        <v>17</v>
      </c>
      <c r="L733" s="21">
        <f t="shared" si="102"/>
        <v>8</v>
      </c>
      <c r="M733" s="21">
        <f t="shared" si="105"/>
        <v>24</v>
      </c>
      <c r="N733" t="s">
        <v>36</v>
      </c>
      <c r="O733" s="13">
        <v>2</v>
      </c>
      <c r="P733" s="15">
        <v>3.218</v>
      </c>
      <c r="Q733" s="17">
        <f t="shared" si="106"/>
        <v>3.2186880000000002</v>
      </c>
      <c r="R733" s="17">
        <f t="shared" si="107"/>
        <v>6.4373760000000004</v>
      </c>
      <c r="S733" t="s">
        <v>49</v>
      </c>
      <c r="T733" t="s">
        <v>31</v>
      </c>
      <c r="U733" t="s">
        <v>25</v>
      </c>
      <c r="V733" t="s">
        <v>17</v>
      </c>
    </row>
    <row r="734" spans="1:22" hidden="1">
      <c r="A734" t="s">
        <v>18</v>
      </c>
      <c r="B734" s="19">
        <f t="shared" si="101"/>
        <v>4</v>
      </c>
      <c r="C734" s="19">
        <f t="shared" si="103"/>
        <v>176</v>
      </c>
      <c r="D734" t="s">
        <v>9</v>
      </c>
      <c r="E734" t="s">
        <v>40</v>
      </c>
      <c r="F734" t="s">
        <v>41</v>
      </c>
      <c r="G734" s="21" t="str">
        <f t="shared" si="104"/>
        <v>8.30am</v>
      </c>
      <c r="H734" s="21" t="str">
        <f t="shared" si="99"/>
        <v>8.30</v>
      </c>
      <c r="I734" t="s">
        <v>12</v>
      </c>
      <c r="J734" s="23" t="str" cm="1">
        <f t="array" ref="J734">_xlfn.IFS(LEFT($I734,5) = "Later", TRIM(RIGHT($I734, 7)),LEFT($I734,5) = "Befor", TRIM(RIGHT($I734, 7)), TRUE, TRIM(LEFT($I734,7)))</f>
        <v>4.30pm</v>
      </c>
      <c r="K734" s="21">
        <f t="shared" si="100"/>
        <v>16.3</v>
      </c>
      <c r="L734" s="21">
        <f t="shared" si="102"/>
        <v>8</v>
      </c>
      <c r="M734" s="21">
        <f t="shared" si="105"/>
        <v>32</v>
      </c>
      <c r="N734" t="s">
        <v>13</v>
      </c>
      <c r="O734" s="13">
        <v>17</v>
      </c>
      <c r="P734" s="15">
        <v>27.353000000000002</v>
      </c>
      <c r="Q734" s="17">
        <f t="shared" si="106"/>
        <v>27.358848000000002</v>
      </c>
      <c r="R734" s="17">
        <f t="shared" si="107"/>
        <v>54.717696000000004</v>
      </c>
      <c r="S734" t="s">
        <v>30</v>
      </c>
      <c r="T734" t="s">
        <v>15</v>
      </c>
      <c r="U734" t="s">
        <v>25</v>
      </c>
      <c r="V734" t="s">
        <v>43</v>
      </c>
    </row>
    <row r="735" spans="1:22" hidden="1">
      <c r="A735" t="s">
        <v>32</v>
      </c>
      <c r="B735" s="19">
        <f t="shared" si="101"/>
        <v>5</v>
      </c>
      <c r="C735" s="19">
        <f t="shared" si="103"/>
        <v>220</v>
      </c>
      <c r="D735" t="s">
        <v>55</v>
      </c>
      <c r="E735" t="s">
        <v>8</v>
      </c>
      <c r="F735" t="s">
        <v>41</v>
      </c>
      <c r="G735" s="21" t="str">
        <f t="shared" si="104"/>
        <v>8.30am</v>
      </c>
      <c r="H735" s="21" t="str">
        <f t="shared" si="99"/>
        <v>8.30</v>
      </c>
      <c r="I735" t="s">
        <v>45</v>
      </c>
      <c r="J735" s="23" t="str" cm="1">
        <f t="array" ref="J735">_xlfn.IFS(LEFT($I735,5) = "Later", TRIM(RIGHT($I735, 7)),LEFT($I735,5) = "Befor", TRIM(RIGHT($I735, 7)), TRUE, TRIM(LEFT($I735,7)))</f>
        <v>6.00pm</v>
      </c>
      <c r="K735" s="21">
        <f t="shared" si="100"/>
        <v>18</v>
      </c>
      <c r="L735" s="21">
        <f t="shared" si="102"/>
        <v>9.6999999999999993</v>
      </c>
      <c r="M735" s="21">
        <f t="shared" si="105"/>
        <v>48.5</v>
      </c>
      <c r="N735" t="s">
        <v>36</v>
      </c>
      <c r="O735" s="13">
        <v>2</v>
      </c>
      <c r="P735" s="15">
        <v>3.218</v>
      </c>
      <c r="Q735" s="17">
        <f t="shared" si="106"/>
        <v>3.2186880000000002</v>
      </c>
      <c r="R735" s="17">
        <f t="shared" si="107"/>
        <v>6.4373760000000004</v>
      </c>
      <c r="S735" t="s">
        <v>14</v>
      </c>
      <c r="T735" t="s">
        <v>42</v>
      </c>
      <c r="U735" t="s">
        <v>25</v>
      </c>
      <c r="V735" t="s">
        <v>43</v>
      </c>
    </row>
    <row r="736" spans="1:22" hidden="1">
      <c r="A736" t="s">
        <v>39</v>
      </c>
      <c r="B736" s="19">
        <f t="shared" si="101"/>
        <v>2</v>
      </c>
      <c r="C736" s="19">
        <f t="shared" si="103"/>
        <v>88</v>
      </c>
      <c r="D736" t="s">
        <v>9</v>
      </c>
      <c r="E736" t="s">
        <v>50</v>
      </c>
      <c r="F736" t="s">
        <v>11</v>
      </c>
      <c r="G736" s="21" t="str">
        <f t="shared" si="104"/>
        <v>9.00am</v>
      </c>
      <c r="H736" s="21" t="str">
        <f t="shared" si="99"/>
        <v>9.00</v>
      </c>
      <c r="I736" t="s">
        <v>12</v>
      </c>
      <c r="J736" s="23" t="str" cm="1">
        <f t="array" ref="J736">_xlfn.IFS(LEFT($I736,5) = "Later", TRIM(RIGHT($I736, 7)),LEFT($I736,5) = "Befor", TRIM(RIGHT($I736, 7)), TRUE, TRIM(LEFT($I736,7)))</f>
        <v>4.30pm</v>
      </c>
      <c r="K736" s="21">
        <f t="shared" si="100"/>
        <v>16.3</v>
      </c>
      <c r="L736" s="21">
        <f t="shared" si="102"/>
        <v>7.3000000000000007</v>
      </c>
      <c r="M736" s="21">
        <f t="shared" si="105"/>
        <v>14.600000000000001</v>
      </c>
      <c r="N736" t="s">
        <v>22</v>
      </c>
      <c r="O736" s="13">
        <v>11</v>
      </c>
      <c r="P736" s="15">
        <v>17.698999999999998</v>
      </c>
      <c r="Q736" s="17">
        <f t="shared" si="106"/>
        <v>17.702784000000001</v>
      </c>
      <c r="R736" s="17">
        <f t="shared" si="107"/>
        <v>35.405568000000002</v>
      </c>
      <c r="S736" t="s">
        <v>30</v>
      </c>
      <c r="T736" t="s">
        <v>15</v>
      </c>
      <c r="U736" t="s">
        <v>16</v>
      </c>
      <c r="V736" t="s">
        <v>17</v>
      </c>
    </row>
    <row r="737" spans="1:22" hidden="1">
      <c r="A737" t="s">
        <v>7</v>
      </c>
      <c r="B737" s="19">
        <f t="shared" si="101"/>
        <v>1</v>
      </c>
      <c r="C737" s="19">
        <f t="shared" si="103"/>
        <v>44</v>
      </c>
      <c r="D737" t="s">
        <v>9</v>
      </c>
      <c r="E737" t="s">
        <v>95</v>
      </c>
      <c r="F737" t="s">
        <v>20</v>
      </c>
      <c r="G737" s="21" t="str">
        <f t="shared" si="104"/>
        <v>10.00am</v>
      </c>
      <c r="H737" s="21" t="str">
        <f t="shared" si="99"/>
        <v>10.00</v>
      </c>
      <c r="I737" t="s">
        <v>28</v>
      </c>
      <c r="J737" s="23" t="str" cm="1">
        <f t="array" ref="J737">_xlfn.IFS(LEFT($I737,5) = "Later", TRIM(RIGHT($I737, 7)),LEFT($I737,5) = "Befor", TRIM(RIGHT($I737, 7)), TRUE, TRIM(LEFT($I737,7)))</f>
        <v>3.30pm</v>
      </c>
      <c r="K737" s="21">
        <f t="shared" si="100"/>
        <v>15.3</v>
      </c>
      <c r="L737" s="21">
        <f t="shared" si="102"/>
        <v>5.3000000000000007</v>
      </c>
      <c r="M737" s="21">
        <f t="shared" si="105"/>
        <v>5.3000000000000007</v>
      </c>
      <c r="N737" t="s">
        <v>44</v>
      </c>
      <c r="O737" s="13">
        <v>1</v>
      </c>
      <c r="P737" s="15">
        <v>1.609</v>
      </c>
      <c r="Q737" s="17">
        <f t="shared" si="106"/>
        <v>1.6093440000000001</v>
      </c>
      <c r="R737" s="17">
        <f t="shared" si="107"/>
        <v>3.2186880000000002</v>
      </c>
      <c r="S737" t="s">
        <v>23</v>
      </c>
      <c r="T737" t="s">
        <v>31</v>
      </c>
      <c r="U737" t="s">
        <v>16</v>
      </c>
      <c r="V737" t="s">
        <v>43</v>
      </c>
    </row>
    <row r="738" spans="1:22" hidden="1">
      <c r="A738" t="s">
        <v>7</v>
      </c>
      <c r="B738" s="19">
        <f t="shared" si="101"/>
        <v>1</v>
      </c>
      <c r="C738" s="19">
        <f t="shared" si="103"/>
        <v>44</v>
      </c>
      <c r="D738" t="s">
        <v>9</v>
      </c>
      <c r="E738" t="s">
        <v>10</v>
      </c>
      <c r="F738" t="s">
        <v>41</v>
      </c>
      <c r="G738" s="21" t="str">
        <f t="shared" si="104"/>
        <v>8.30am</v>
      </c>
      <c r="H738" s="21" t="str">
        <f t="shared" si="99"/>
        <v>8.30</v>
      </c>
      <c r="I738" t="s">
        <v>12</v>
      </c>
      <c r="J738" s="23" t="str" cm="1">
        <f t="array" ref="J738">_xlfn.IFS(LEFT($I738,5) = "Later", TRIM(RIGHT($I738, 7)),LEFT($I738,5) = "Befor", TRIM(RIGHT($I738, 7)), TRUE, TRIM(LEFT($I738,7)))</f>
        <v>4.30pm</v>
      </c>
      <c r="K738" s="21">
        <f t="shared" si="100"/>
        <v>16.3</v>
      </c>
      <c r="L738" s="21">
        <f t="shared" si="102"/>
        <v>8</v>
      </c>
      <c r="M738" s="21">
        <f t="shared" si="105"/>
        <v>8</v>
      </c>
      <c r="N738" t="s">
        <v>29</v>
      </c>
      <c r="O738" s="13">
        <v>5</v>
      </c>
      <c r="P738" s="15">
        <v>8.0449999999999999</v>
      </c>
      <c r="Q738" s="17">
        <f t="shared" si="106"/>
        <v>8.0467200000000005</v>
      </c>
      <c r="R738" s="17">
        <f t="shared" si="107"/>
        <v>16.093440000000001</v>
      </c>
      <c r="S738" s="2" t="s">
        <v>30</v>
      </c>
      <c r="T738" t="s">
        <v>31</v>
      </c>
      <c r="U738" t="s">
        <v>25</v>
      </c>
      <c r="V738" t="s">
        <v>17</v>
      </c>
    </row>
    <row r="739" spans="1:22" hidden="1">
      <c r="A739" t="s">
        <v>18</v>
      </c>
      <c r="B739" s="19">
        <f t="shared" si="101"/>
        <v>4</v>
      </c>
      <c r="C739" s="19">
        <f t="shared" si="103"/>
        <v>176</v>
      </c>
      <c r="D739" t="s">
        <v>9</v>
      </c>
      <c r="E739" t="s">
        <v>34</v>
      </c>
      <c r="F739" t="s">
        <v>47</v>
      </c>
      <c r="G739" s="21" t="str">
        <f t="shared" si="104"/>
        <v>10.00am</v>
      </c>
      <c r="H739" s="21" t="str">
        <f t="shared" si="99"/>
        <v>10.00</v>
      </c>
      <c r="I739" t="s">
        <v>35</v>
      </c>
      <c r="J739" s="23" t="str" cm="1">
        <f t="array" ref="J739">_xlfn.IFS(LEFT($I739,5) = "Later", TRIM(RIGHT($I739, 7)),LEFT($I739,5) = "Befor", TRIM(RIGHT($I739, 7)), TRUE, TRIM(LEFT($I739,7)))</f>
        <v>5.30pm</v>
      </c>
      <c r="K739" s="21">
        <f t="shared" si="100"/>
        <v>17.3</v>
      </c>
      <c r="L739" s="21">
        <f t="shared" si="102"/>
        <v>7.3000000000000007</v>
      </c>
      <c r="M739" s="21">
        <f t="shared" si="105"/>
        <v>29.200000000000003</v>
      </c>
      <c r="N739" t="s">
        <v>44</v>
      </c>
      <c r="O739" s="13">
        <v>1</v>
      </c>
      <c r="P739" s="15">
        <v>1.609</v>
      </c>
      <c r="Q739" s="17">
        <f t="shared" si="106"/>
        <v>1.6093440000000001</v>
      </c>
      <c r="R739" s="17">
        <f t="shared" si="107"/>
        <v>3.2186880000000002</v>
      </c>
      <c r="S739" t="s">
        <v>23</v>
      </c>
      <c r="T739" t="s">
        <v>42</v>
      </c>
      <c r="U739" t="s">
        <v>25</v>
      </c>
      <c r="V739" t="s">
        <v>43</v>
      </c>
    </row>
    <row r="740" spans="1:22" hidden="1">
      <c r="A740" t="s">
        <v>7</v>
      </c>
      <c r="B740" s="19">
        <f t="shared" si="101"/>
        <v>1</v>
      </c>
      <c r="C740" s="19">
        <f t="shared" si="103"/>
        <v>44</v>
      </c>
      <c r="D740" t="s">
        <v>9</v>
      </c>
      <c r="E740" t="s">
        <v>48</v>
      </c>
      <c r="F740" t="s">
        <v>11</v>
      </c>
      <c r="G740" s="21" t="str">
        <f t="shared" si="104"/>
        <v>9.00am</v>
      </c>
      <c r="H740" s="21" t="str">
        <f t="shared" si="99"/>
        <v>9.00</v>
      </c>
      <c r="I740" t="s">
        <v>21</v>
      </c>
      <c r="J740" s="23" t="str" cm="1">
        <f t="array" ref="J740">_xlfn.IFS(LEFT($I740,5) = "Later", TRIM(RIGHT($I740, 7)),LEFT($I740,5) = "Befor", TRIM(RIGHT($I740, 7)), TRUE, TRIM(LEFT($I740,7)))</f>
        <v>5.00pm</v>
      </c>
      <c r="K740" s="21">
        <f t="shared" si="100"/>
        <v>17</v>
      </c>
      <c r="L740" s="21">
        <f t="shared" si="102"/>
        <v>8</v>
      </c>
      <c r="M740" s="21">
        <f t="shared" si="105"/>
        <v>8</v>
      </c>
      <c r="N740" t="s">
        <v>22</v>
      </c>
      <c r="O740" s="13">
        <v>2</v>
      </c>
      <c r="P740" s="15">
        <v>3.218</v>
      </c>
      <c r="Q740" s="17">
        <f t="shared" si="106"/>
        <v>3.2186880000000002</v>
      </c>
      <c r="R740" s="17">
        <f t="shared" si="107"/>
        <v>6.4373760000000004</v>
      </c>
      <c r="S740" t="s">
        <v>23</v>
      </c>
      <c r="T740" t="s">
        <v>31</v>
      </c>
      <c r="U740" t="s">
        <v>25</v>
      </c>
      <c r="V740" t="s">
        <v>17</v>
      </c>
    </row>
    <row r="741" spans="1:22">
      <c r="A741" t="s">
        <v>18</v>
      </c>
      <c r="B741" s="19">
        <f t="shared" si="101"/>
        <v>4</v>
      </c>
      <c r="C741" s="19">
        <f t="shared" si="103"/>
        <v>176</v>
      </c>
      <c r="D741" t="s">
        <v>9</v>
      </c>
      <c r="E741" t="s">
        <v>10</v>
      </c>
      <c r="F741" t="s">
        <v>41</v>
      </c>
      <c r="G741" s="21" t="str">
        <f t="shared" si="104"/>
        <v>8.30am</v>
      </c>
      <c r="H741" s="21" t="str">
        <f t="shared" si="99"/>
        <v>8.30</v>
      </c>
      <c r="I741" t="s">
        <v>12</v>
      </c>
      <c r="J741" s="23" t="str" cm="1">
        <f t="array" ref="J741">_xlfn.IFS(LEFT($I741,5) = "Later", TRIM(RIGHT($I741, 7)),LEFT($I741,5) = "Befor", TRIM(RIGHT($I741, 7)), TRUE, TRIM(LEFT($I741,7)))</f>
        <v>4.30pm</v>
      </c>
      <c r="K741" s="21">
        <f t="shared" si="100"/>
        <v>16.3</v>
      </c>
      <c r="L741" s="21">
        <f t="shared" si="102"/>
        <v>8</v>
      </c>
      <c r="M741" s="21">
        <f t="shared" si="105"/>
        <v>32</v>
      </c>
      <c r="N741" t="s">
        <v>66</v>
      </c>
      <c r="O741" s="13">
        <v>45</v>
      </c>
      <c r="P741" s="15">
        <v>72.405000000000001</v>
      </c>
      <c r="Q741" s="17">
        <f t="shared" si="106"/>
        <v>72.420479999999998</v>
      </c>
      <c r="R741" s="17">
        <f t="shared" si="107"/>
        <v>144.84096</v>
      </c>
      <c r="S741" t="s">
        <v>30</v>
      </c>
      <c r="T741" t="s">
        <v>15</v>
      </c>
      <c r="U741" t="s">
        <v>25</v>
      </c>
      <c r="V741" t="s">
        <v>17</v>
      </c>
    </row>
    <row r="742" spans="1:22" hidden="1">
      <c r="A742" t="s">
        <v>32</v>
      </c>
      <c r="B742" s="19">
        <f t="shared" si="101"/>
        <v>5</v>
      </c>
      <c r="C742" s="19">
        <f t="shared" si="103"/>
        <v>220</v>
      </c>
      <c r="D742" t="s">
        <v>9</v>
      </c>
      <c r="E742" t="s">
        <v>40</v>
      </c>
      <c r="F742" t="s">
        <v>11</v>
      </c>
      <c r="G742" s="21" t="str">
        <f t="shared" si="104"/>
        <v>9.00am</v>
      </c>
      <c r="H742" s="21" t="str">
        <f t="shared" si="99"/>
        <v>9.00</v>
      </c>
      <c r="I742" t="s">
        <v>35</v>
      </c>
      <c r="J742" s="23" t="str" cm="1">
        <f t="array" ref="J742">_xlfn.IFS(LEFT($I742,5) = "Later", TRIM(RIGHT($I742, 7)),LEFT($I742,5) = "Befor", TRIM(RIGHT($I742, 7)), TRUE, TRIM(LEFT($I742,7)))</f>
        <v>5.30pm</v>
      </c>
      <c r="K742" s="21">
        <f t="shared" si="100"/>
        <v>17.3</v>
      </c>
      <c r="L742" s="21">
        <f t="shared" si="102"/>
        <v>8.3000000000000007</v>
      </c>
      <c r="M742" s="21">
        <f t="shared" si="105"/>
        <v>41.5</v>
      </c>
      <c r="N742" t="s">
        <v>22</v>
      </c>
      <c r="O742" s="13">
        <v>6</v>
      </c>
      <c r="P742" s="15">
        <v>9.6539999999999999</v>
      </c>
      <c r="Q742" s="17">
        <f t="shared" si="106"/>
        <v>9.6560640000000006</v>
      </c>
      <c r="R742" s="17">
        <f t="shared" si="107"/>
        <v>19.312128000000001</v>
      </c>
      <c r="S742" t="s">
        <v>88</v>
      </c>
      <c r="T742" t="s">
        <v>15</v>
      </c>
      <c r="U742" t="s">
        <v>25</v>
      </c>
      <c r="V742" t="s">
        <v>43</v>
      </c>
    </row>
    <row r="743" spans="1:22" hidden="1">
      <c r="A743" t="s">
        <v>39</v>
      </c>
      <c r="B743" s="19">
        <f t="shared" si="101"/>
        <v>2</v>
      </c>
      <c r="C743" s="19">
        <f t="shared" si="103"/>
        <v>88</v>
      </c>
      <c r="D743" t="s">
        <v>51</v>
      </c>
      <c r="E743" t="s">
        <v>8</v>
      </c>
      <c r="F743" t="s">
        <v>11</v>
      </c>
      <c r="G743" s="21" t="str">
        <f t="shared" si="104"/>
        <v>9.00am</v>
      </c>
      <c r="H743" s="21" t="str">
        <f t="shared" si="99"/>
        <v>9.00</v>
      </c>
      <c r="I743" t="s">
        <v>12</v>
      </c>
      <c r="J743" s="23" t="str" cm="1">
        <f t="array" ref="J743">_xlfn.IFS(LEFT($I743,5) = "Later", TRIM(RIGHT($I743, 7)),LEFT($I743,5) = "Befor", TRIM(RIGHT($I743, 7)), TRUE, TRIM(LEFT($I743,7)))</f>
        <v>4.30pm</v>
      </c>
      <c r="K743" s="21">
        <f t="shared" si="100"/>
        <v>16.3</v>
      </c>
      <c r="L743" s="21">
        <f t="shared" si="102"/>
        <v>7.3000000000000007</v>
      </c>
      <c r="M743" s="21">
        <f t="shared" si="105"/>
        <v>14.600000000000001</v>
      </c>
      <c r="N743" t="s">
        <v>29</v>
      </c>
      <c r="O743" s="13">
        <v>10</v>
      </c>
      <c r="P743" s="15">
        <v>16.09</v>
      </c>
      <c r="Q743" s="17">
        <f t="shared" si="106"/>
        <v>16.093440000000001</v>
      </c>
      <c r="R743" s="17">
        <f t="shared" si="107"/>
        <v>32.186880000000002</v>
      </c>
      <c r="S743" t="s">
        <v>14</v>
      </c>
      <c r="T743" t="s">
        <v>38</v>
      </c>
      <c r="U743" t="s">
        <v>16</v>
      </c>
      <c r="V743" t="s">
        <v>17</v>
      </c>
    </row>
    <row r="744" spans="1:22" hidden="1">
      <c r="A744" t="s">
        <v>32</v>
      </c>
      <c r="B744" s="19">
        <f t="shared" si="101"/>
        <v>5</v>
      </c>
      <c r="C744" s="19">
        <f t="shared" si="103"/>
        <v>220</v>
      </c>
      <c r="D744" t="s">
        <v>9</v>
      </c>
      <c r="E744" t="s">
        <v>40</v>
      </c>
      <c r="F744" t="s">
        <v>11</v>
      </c>
      <c r="G744" s="21" t="str">
        <f t="shared" si="104"/>
        <v>9.00am</v>
      </c>
      <c r="H744" s="21" t="str">
        <f t="shared" si="99"/>
        <v>9.00</v>
      </c>
      <c r="I744" t="s">
        <v>35</v>
      </c>
      <c r="J744" s="23" t="str" cm="1">
        <f t="array" ref="J744">_xlfn.IFS(LEFT($I744,5) = "Later", TRIM(RIGHT($I744, 7)),LEFT($I744,5) = "Befor", TRIM(RIGHT($I744, 7)), TRUE, TRIM(LEFT($I744,7)))</f>
        <v>5.30pm</v>
      </c>
      <c r="K744" s="21">
        <f t="shared" si="100"/>
        <v>17.3</v>
      </c>
      <c r="L744" s="21">
        <f t="shared" si="102"/>
        <v>8.3000000000000007</v>
      </c>
      <c r="M744" s="21">
        <f t="shared" si="105"/>
        <v>41.5</v>
      </c>
      <c r="N744" t="s">
        <v>36</v>
      </c>
      <c r="O744" s="13">
        <v>1.5</v>
      </c>
      <c r="P744" s="15">
        <v>2.4135</v>
      </c>
      <c r="Q744" s="17">
        <f t="shared" si="106"/>
        <v>2.4140160000000002</v>
      </c>
      <c r="R744" s="17">
        <f t="shared" si="107"/>
        <v>4.8280320000000003</v>
      </c>
      <c r="S744" t="s">
        <v>23</v>
      </c>
      <c r="T744" t="s">
        <v>31</v>
      </c>
      <c r="U744" t="s">
        <v>25</v>
      </c>
      <c r="V744" t="s">
        <v>43</v>
      </c>
    </row>
    <row r="745" spans="1:22" hidden="1">
      <c r="A745" t="s">
        <v>18</v>
      </c>
      <c r="B745" s="19">
        <f t="shared" si="101"/>
        <v>4</v>
      </c>
      <c r="C745" s="19">
        <f t="shared" si="103"/>
        <v>176</v>
      </c>
      <c r="D745" t="s">
        <v>9</v>
      </c>
      <c r="E745" t="s">
        <v>60</v>
      </c>
      <c r="F745" t="s">
        <v>11</v>
      </c>
      <c r="G745" s="21" t="str">
        <f t="shared" si="104"/>
        <v>9.00am</v>
      </c>
      <c r="H745" s="21" t="str">
        <f t="shared" si="99"/>
        <v>9.00</v>
      </c>
      <c r="I745" t="s">
        <v>35</v>
      </c>
      <c r="J745" s="23" t="str" cm="1">
        <f t="array" ref="J745">_xlfn.IFS(LEFT($I745,5) = "Later", TRIM(RIGHT($I745, 7)),LEFT($I745,5) = "Befor", TRIM(RIGHT($I745, 7)), TRUE, TRIM(LEFT($I745,7)))</f>
        <v>5.30pm</v>
      </c>
      <c r="K745" s="21">
        <f t="shared" si="100"/>
        <v>17.3</v>
      </c>
      <c r="L745" s="21">
        <f t="shared" si="102"/>
        <v>8.3000000000000007</v>
      </c>
      <c r="M745" s="21">
        <f t="shared" si="105"/>
        <v>33.200000000000003</v>
      </c>
      <c r="N745" t="s">
        <v>22</v>
      </c>
      <c r="O745" s="13">
        <v>13</v>
      </c>
      <c r="P745" s="15">
        <v>20.917000000000002</v>
      </c>
      <c r="Q745" s="17">
        <f t="shared" si="106"/>
        <v>20.921472000000001</v>
      </c>
      <c r="R745" s="17">
        <f t="shared" si="107"/>
        <v>41.842944000000003</v>
      </c>
      <c r="S745" t="s">
        <v>30</v>
      </c>
      <c r="T745" t="s">
        <v>15</v>
      </c>
      <c r="U745" t="s">
        <v>25</v>
      </c>
      <c r="V745" t="s">
        <v>17</v>
      </c>
    </row>
    <row r="746" spans="1:22" hidden="1">
      <c r="A746" t="s">
        <v>26</v>
      </c>
      <c r="B746" s="19">
        <f t="shared" si="101"/>
        <v>3</v>
      </c>
      <c r="C746" s="19">
        <f t="shared" si="103"/>
        <v>132</v>
      </c>
      <c r="D746" t="s">
        <v>9</v>
      </c>
      <c r="E746" t="s">
        <v>34</v>
      </c>
      <c r="F746" t="s">
        <v>20</v>
      </c>
      <c r="G746" s="21" t="str">
        <f t="shared" si="104"/>
        <v>10.00am</v>
      </c>
      <c r="H746" s="21" t="str">
        <f t="shared" si="99"/>
        <v>10.00</v>
      </c>
      <c r="I746" t="s">
        <v>21</v>
      </c>
      <c r="J746" s="23" t="str" cm="1">
        <f t="array" ref="J746">_xlfn.IFS(LEFT($I746,5) = "Later", TRIM(RIGHT($I746, 7)),LEFT($I746,5) = "Befor", TRIM(RIGHT($I746, 7)), TRUE, TRIM(LEFT($I746,7)))</f>
        <v>5.00pm</v>
      </c>
      <c r="K746" s="21">
        <f t="shared" si="100"/>
        <v>17</v>
      </c>
      <c r="L746" s="21">
        <f t="shared" si="102"/>
        <v>7</v>
      </c>
      <c r="M746" s="21">
        <f t="shared" si="105"/>
        <v>21</v>
      </c>
      <c r="N746" t="s">
        <v>44</v>
      </c>
      <c r="O746" s="13">
        <v>4</v>
      </c>
      <c r="P746" s="15">
        <v>6.4359999999999999</v>
      </c>
      <c r="Q746" s="17">
        <f t="shared" si="106"/>
        <v>6.4373760000000004</v>
      </c>
      <c r="R746" s="17">
        <f t="shared" si="107"/>
        <v>12.874752000000001</v>
      </c>
      <c r="S746" t="s">
        <v>30</v>
      </c>
      <c r="T746" t="s">
        <v>31</v>
      </c>
      <c r="U746" t="s">
        <v>25</v>
      </c>
      <c r="V746" t="s">
        <v>43</v>
      </c>
    </row>
    <row r="747" spans="1:22" hidden="1">
      <c r="A747" t="s">
        <v>18</v>
      </c>
      <c r="B747" s="19">
        <f t="shared" si="101"/>
        <v>4</v>
      </c>
      <c r="C747" s="19">
        <f t="shared" si="103"/>
        <v>176</v>
      </c>
      <c r="D747" t="s">
        <v>9</v>
      </c>
      <c r="E747" t="s">
        <v>40</v>
      </c>
      <c r="F747" t="s">
        <v>20</v>
      </c>
      <c r="G747" s="21" t="str">
        <f t="shared" si="104"/>
        <v>10.00am</v>
      </c>
      <c r="H747" s="21" t="str">
        <f t="shared" si="99"/>
        <v>10.00</v>
      </c>
      <c r="I747" t="s">
        <v>45</v>
      </c>
      <c r="J747" s="23" t="str" cm="1">
        <f t="array" ref="J747">_xlfn.IFS(LEFT($I747,5) = "Later", TRIM(RIGHT($I747, 7)),LEFT($I747,5) = "Befor", TRIM(RIGHT($I747, 7)), TRUE, TRIM(LEFT($I747,7)))</f>
        <v>6.00pm</v>
      </c>
      <c r="K747" s="21">
        <f t="shared" si="100"/>
        <v>18</v>
      </c>
      <c r="L747" s="21">
        <f t="shared" si="102"/>
        <v>8</v>
      </c>
      <c r="M747" s="21">
        <f t="shared" si="105"/>
        <v>32</v>
      </c>
      <c r="N747" t="s">
        <v>36</v>
      </c>
      <c r="O747" s="13">
        <v>1</v>
      </c>
      <c r="P747" s="15">
        <v>1.609</v>
      </c>
      <c r="Q747" s="17">
        <f t="shared" si="106"/>
        <v>1.6093440000000001</v>
      </c>
      <c r="R747" s="17">
        <f t="shared" si="107"/>
        <v>3.2186880000000002</v>
      </c>
      <c r="S747" t="s">
        <v>23</v>
      </c>
      <c r="T747" t="s">
        <v>24</v>
      </c>
      <c r="U747" t="s">
        <v>16</v>
      </c>
      <c r="V747" t="s">
        <v>43</v>
      </c>
    </row>
    <row r="748" spans="1:22" hidden="1">
      <c r="A748" t="s">
        <v>18</v>
      </c>
      <c r="B748" s="19">
        <f t="shared" si="101"/>
        <v>4</v>
      </c>
      <c r="C748" s="19">
        <f t="shared" si="103"/>
        <v>176</v>
      </c>
      <c r="D748" t="s">
        <v>9</v>
      </c>
      <c r="E748" t="s">
        <v>40</v>
      </c>
      <c r="F748" t="s">
        <v>8</v>
      </c>
      <c r="G748" s="21" t="str">
        <f t="shared" si="104"/>
        <v/>
      </c>
      <c r="H748" s="21">
        <f t="shared" si="99"/>
        <v>0</v>
      </c>
      <c r="I748" t="s">
        <v>28</v>
      </c>
      <c r="J748" s="23" t="str" cm="1">
        <f t="array" ref="J748">_xlfn.IFS(LEFT($I748,5) = "Later", TRIM(RIGHT($I748, 7)),LEFT($I748,5) = "Befor", TRIM(RIGHT($I748, 7)), TRUE, TRIM(LEFT($I748,7)))</f>
        <v>3.30pm</v>
      </c>
      <c r="K748" s="21">
        <f t="shared" si="100"/>
        <v>15.3</v>
      </c>
      <c r="L748" s="21">
        <f t="shared" si="102"/>
        <v>15.3</v>
      </c>
      <c r="M748" s="21">
        <f t="shared" si="105"/>
        <v>61.2</v>
      </c>
      <c r="N748" t="s">
        <v>29</v>
      </c>
      <c r="O748" s="13">
        <v>32</v>
      </c>
      <c r="P748" s="15">
        <v>51.488</v>
      </c>
      <c r="Q748" s="17">
        <f t="shared" si="106"/>
        <v>51.499008000000003</v>
      </c>
      <c r="R748" s="17">
        <f t="shared" si="107"/>
        <v>102.99801600000001</v>
      </c>
      <c r="S748" t="s">
        <v>52</v>
      </c>
      <c r="T748" t="s">
        <v>31</v>
      </c>
      <c r="U748" t="s">
        <v>25</v>
      </c>
      <c r="V748" t="s">
        <v>43</v>
      </c>
    </row>
    <row r="749" spans="1:22" hidden="1">
      <c r="A749" t="s">
        <v>39</v>
      </c>
      <c r="B749" s="19">
        <f t="shared" si="101"/>
        <v>2</v>
      </c>
      <c r="C749" s="19">
        <f t="shared" si="103"/>
        <v>88</v>
      </c>
      <c r="D749" t="s">
        <v>9</v>
      </c>
      <c r="E749" t="s">
        <v>65</v>
      </c>
      <c r="F749" t="s">
        <v>11</v>
      </c>
      <c r="G749" s="21" t="str">
        <f t="shared" si="104"/>
        <v>9.00am</v>
      </c>
      <c r="H749" s="21" t="str">
        <f t="shared" si="99"/>
        <v>9.00</v>
      </c>
      <c r="I749" t="s">
        <v>28</v>
      </c>
      <c r="J749" s="23" t="str" cm="1">
        <f t="array" ref="J749">_xlfn.IFS(LEFT($I749,5) = "Later", TRIM(RIGHT($I749, 7)),LEFT($I749,5) = "Befor", TRIM(RIGHT($I749, 7)), TRUE, TRIM(LEFT($I749,7)))</f>
        <v>3.30pm</v>
      </c>
      <c r="K749" s="21">
        <f t="shared" si="100"/>
        <v>15.3</v>
      </c>
      <c r="L749" s="21">
        <f t="shared" si="102"/>
        <v>6.3000000000000007</v>
      </c>
      <c r="M749" s="21">
        <f t="shared" si="105"/>
        <v>12.600000000000001</v>
      </c>
      <c r="N749" t="s">
        <v>36</v>
      </c>
      <c r="O749" s="13">
        <v>6.4</v>
      </c>
      <c r="P749" s="15">
        <v>10.297600000000001</v>
      </c>
      <c r="Q749" s="17">
        <f t="shared" si="106"/>
        <v>10.299801600000002</v>
      </c>
      <c r="R749" s="17">
        <f t="shared" si="107"/>
        <v>20.599603200000004</v>
      </c>
      <c r="S749" t="s">
        <v>14</v>
      </c>
      <c r="T749" t="s">
        <v>15</v>
      </c>
      <c r="U749" t="s">
        <v>25</v>
      </c>
      <c r="V749" t="s">
        <v>17</v>
      </c>
    </row>
    <row r="750" spans="1:22" hidden="1">
      <c r="A750" t="s">
        <v>32</v>
      </c>
      <c r="B750" s="19">
        <f t="shared" si="101"/>
        <v>5</v>
      </c>
      <c r="C750" s="19">
        <f t="shared" si="103"/>
        <v>220</v>
      </c>
      <c r="D750" t="s">
        <v>9</v>
      </c>
      <c r="E750" t="s">
        <v>40</v>
      </c>
      <c r="F750" t="s">
        <v>11</v>
      </c>
      <c r="G750" s="21" t="str">
        <f t="shared" si="104"/>
        <v>9.00am</v>
      </c>
      <c r="H750" s="21" t="str">
        <f t="shared" si="99"/>
        <v>9.00</v>
      </c>
      <c r="I750" t="s">
        <v>21</v>
      </c>
      <c r="J750" s="23" t="str" cm="1">
        <f t="array" ref="J750">_xlfn.IFS(LEFT($I750,5) = "Later", TRIM(RIGHT($I750, 7)),LEFT($I750,5) = "Befor", TRIM(RIGHT($I750, 7)), TRUE, TRIM(LEFT($I750,7)))</f>
        <v>5.00pm</v>
      </c>
      <c r="K750" s="21">
        <f t="shared" si="100"/>
        <v>17</v>
      </c>
      <c r="L750" s="21">
        <f t="shared" si="102"/>
        <v>8</v>
      </c>
      <c r="M750" s="21">
        <f t="shared" si="105"/>
        <v>40</v>
      </c>
      <c r="N750" t="s">
        <v>22</v>
      </c>
      <c r="O750" s="13">
        <v>6</v>
      </c>
      <c r="P750" s="15">
        <v>9.6539999999999999</v>
      </c>
      <c r="Q750" s="17">
        <f t="shared" si="106"/>
        <v>9.6560640000000006</v>
      </c>
      <c r="R750" s="17">
        <f t="shared" si="107"/>
        <v>19.312128000000001</v>
      </c>
      <c r="S750" t="s">
        <v>14</v>
      </c>
      <c r="T750" t="s">
        <v>42</v>
      </c>
      <c r="U750" t="s">
        <v>25</v>
      </c>
      <c r="V750" t="s">
        <v>17</v>
      </c>
    </row>
    <row r="751" spans="1:22" hidden="1">
      <c r="A751" t="s">
        <v>7</v>
      </c>
      <c r="B751" s="19">
        <f t="shared" si="101"/>
        <v>1</v>
      </c>
      <c r="C751" s="19">
        <f t="shared" si="103"/>
        <v>44</v>
      </c>
      <c r="D751" t="s">
        <v>9</v>
      </c>
      <c r="E751" t="s">
        <v>67</v>
      </c>
      <c r="F751" t="s">
        <v>20</v>
      </c>
      <c r="G751" s="21" t="str">
        <f t="shared" si="104"/>
        <v>10.00am</v>
      </c>
      <c r="H751" s="21" t="str">
        <f t="shared" ref="H751:H814" si="108">IFERROR((LEFT(G751, SEARCH("a", G751)-1)),0)</f>
        <v>10.00</v>
      </c>
      <c r="I751" t="s">
        <v>12</v>
      </c>
      <c r="J751" s="23" t="str" cm="1">
        <f t="array" ref="J751">_xlfn.IFS(LEFT($I751,5) = "Later", TRIM(RIGHT($I751, 7)),LEFT($I751,5) = "Befor", TRIM(RIGHT($I751, 7)), TRUE, TRIM(LEFT($I751,7)))</f>
        <v>4.30pm</v>
      </c>
      <c r="K751" s="21">
        <f t="shared" ref="K751:K814" si="109">IFERROR((LEFT(J751, SEARCH("p", J751)-1)+12),0)</f>
        <v>16.3</v>
      </c>
      <c r="L751" s="21">
        <f t="shared" si="102"/>
        <v>6.3000000000000007</v>
      </c>
      <c r="M751" s="21">
        <f t="shared" si="105"/>
        <v>6.3000000000000007</v>
      </c>
      <c r="N751" t="s">
        <v>44</v>
      </c>
      <c r="O751" s="13">
        <v>2.8</v>
      </c>
      <c r="P751" s="15">
        <v>4.5051999999999994</v>
      </c>
      <c r="Q751" s="17">
        <f t="shared" si="106"/>
        <v>4.5061631999999996</v>
      </c>
      <c r="R751" s="17">
        <f t="shared" si="107"/>
        <v>9.0123263999999992</v>
      </c>
      <c r="S751" t="s">
        <v>14</v>
      </c>
      <c r="T751" t="s">
        <v>42</v>
      </c>
      <c r="U751" t="s">
        <v>16</v>
      </c>
      <c r="V751" t="s">
        <v>43</v>
      </c>
    </row>
    <row r="752" spans="1:22">
      <c r="A752" t="s">
        <v>39</v>
      </c>
      <c r="B752" s="19">
        <f t="shared" si="101"/>
        <v>2</v>
      </c>
      <c r="C752" s="19">
        <f t="shared" si="103"/>
        <v>88</v>
      </c>
      <c r="D752" t="s">
        <v>9</v>
      </c>
      <c r="E752" t="s">
        <v>50</v>
      </c>
      <c r="F752" t="s">
        <v>41</v>
      </c>
      <c r="G752" s="21" t="str">
        <f t="shared" si="104"/>
        <v>8.30am</v>
      </c>
      <c r="H752" s="21" t="str">
        <f t="shared" si="108"/>
        <v>8.30</v>
      </c>
      <c r="I752" t="s">
        <v>28</v>
      </c>
      <c r="J752" s="23" t="str" cm="1">
        <f t="array" ref="J752">_xlfn.IFS(LEFT($I752,5) = "Later", TRIM(RIGHT($I752, 7)),LEFT($I752,5) = "Befor", TRIM(RIGHT($I752, 7)), TRUE, TRIM(LEFT($I752,7)))</f>
        <v>3.30pm</v>
      </c>
      <c r="K752" s="21">
        <f t="shared" si="109"/>
        <v>15.3</v>
      </c>
      <c r="L752" s="21">
        <f t="shared" si="102"/>
        <v>7</v>
      </c>
      <c r="M752" s="21">
        <f t="shared" si="105"/>
        <v>14</v>
      </c>
      <c r="N752" t="s">
        <v>66</v>
      </c>
      <c r="O752" s="13">
        <v>50</v>
      </c>
      <c r="P752" s="15">
        <v>80.45</v>
      </c>
      <c r="Q752" s="17">
        <f t="shared" si="106"/>
        <v>80.467200000000005</v>
      </c>
      <c r="R752" s="17">
        <f t="shared" si="107"/>
        <v>160.93440000000001</v>
      </c>
      <c r="S752" t="s">
        <v>30</v>
      </c>
      <c r="T752" t="s">
        <v>42</v>
      </c>
      <c r="U752" t="s">
        <v>25</v>
      </c>
      <c r="V752" t="s">
        <v>17</v>
      </c>
    </row>
    <row r="753" spans="1:22" hidden="1">
      <c r="A753" t="s">
        <v>32</v>
      </c>
      <c r="B753" s="19">
        <f t="shared" si="101"/>
        <v>5</v>
      </c>
      <c r="C753" s="19">
        <f t="shared" si="103"/>
        <v>220</v>
      </c>
      <c r="D753" t="s">
        <v>9</v>
      </c>
      <c r="E753" t="s">
        <v>40</v>
      </c>
      <c r="F753" t="s">
        <v>41</v>
      </c>
      <c r="G753" s="21" t="str">
        <f t="shared" si="104"/>
        <v>8.30am</v>
      </c>
      <c r="H753" s="21" t="str">
        <f t="shared" si="108"/>
        <v>8.30</v>
      </c>
      <c r="I753" t="s">
        <v>45</v>
      </c>
      <c r="J753" s="23" t="str" cm="1">
        <f t="array" ref="J753">_xlfn.IFS(LEFT($I753,5) = "Later", TRIM(RIGHT($I753, 7)),LEFT($I753,5) = "Befor", TRIM(RIGHT($I753, 7)), TRUE, TRIM(LEFT($I753,7)))</f>
        <v>6.00pm</v>
      </c>
      <c r="K753" s="21">
        <f t="shared" si="109"/>
        <v>18</v>
      </c>
      <c r="L753" s="21">
        <f t="shared" si="102"/>
        <v>9.6999999999999993</v>
      </c>
      <c r="M753" s="21">
        <f t="shared" si="105"/>
        <v>48.5</v>
      </c>
      <c r="N753" t="s">
        <v>36</v>
      </c>
      <c r="O753" s="13">
        <v>8</v>
      </c>
      <c r="P753" s="15">
        <v>12.872</v>
      </c>
      <c r="Q753" s="17">
        <f t="shared" si="106"/>
        <v>12.874752000000001</v>
      </c>
      <c r="R753" s="17">
        <f t="shared" si="107"/>
        <v>25.749504000000002</v>
      </c>
      <c r="S753" t="s">
        <v>37</v>
      </c>
      <c r="T753" t="s">
        <v>38</v>
      </c>
      <c r="U753" t="s">
        <v>25</v>
      </c>
      <c r="V753" t="s">
        <v>43</v>
      </c>
    </row>
    <row r="754" spans="1:22" hidden="1">
      <c r="A754" t="s">
        <v>18</v>
      </c>
      <c r="B754" s="19">
        <f t="shared" si="101"/>
        <v>4</v>
      </c>
      <c r="C754" s="19">
        <f t="shared" si="103"/>
        <v>176</v>
      </c>
      <c r="D754" t="s">
        <v>9</v>
      </c>
      <c r="E754" t="s">
        <v>40</v>
      </c>
      <c r="F754" t="s">
        <v>20</v>
      </c>
      <c r="G754" s="21" t="str">
        <f t="shared" si="104"/>
        <v>10.00am</v>
      </c>
      <c r="H754" s="21" t="str">
        <f t="shared" si="108"/>
        <v>10.00</v>
      </c>
      <c r="I754" t="s">
        <v>28</v>
      </c>
      <c r="J754" s="23" t="str" cm="1">
        <f t="array" ref="J754">_xlfn.IFS(LEFT($I754,5) = "Later", TRIM(RIGHT($I754, 7)),LEFT($I754,5) = "Befor", TRIM(RIGHT($I754, 7)), TRUE, TRIM(LEFT($I754,7)))</f>
        <v>3.30pm</v>
      </c>
      <c r="K754" s="21">
        <f t="shared" si="109"/>
        <v>15.3</v>
      </c>
      <c r="L754" s="21">
        <f t="shared" si="102"/>
        <v>5.3000000000000007</v>
      </c>
      <c r="M754" s="21">
        <f t="shared" si="105"/>
        <v>21.200000000000003</v>
      </c>
      <c r="N754" t="s">
        <v>36</v>
      </c>
      <c r="O754" s="13">
        <v>5</v>
      </c>
      <c r="P754" s="15">
        <v>8.0449999999999999</v>
      </c>
      <c r="Q754" s="17">
        <f t="shared" si="106"/>
        <v>8.0467200000000005</v>
      </c>
      <c r="R754" s="17">
        <f t="shared" si="107"/>
        <v>16.093440000000001</v>
      </c>
      <c r="S754" s="2" t="s">
        <v>87</v>
      </c>
      <c r="T754" t="s">
        <v>15</v>
      </c>
      <c r="U754" t="s">
        <v>25</v>
      </c>
      <c r="V754" t="s">
        <v>43</v>
      </c>
    </row>
    <row r="755" spans="1:22" hidden="1">
      <c r="A755" t="s">
        <v>32</v>
      </c>
      <c r="B755" s="19">
        <f t="shared" si="101"/>
        <v>5</v>
      </c>
      <c r="C755" s="19">
        <f t="shared" si="103"/>
        <v>220</v>
      </c>
      <c r="D755" t="s">
        <v>9</v>
      </c>
      <c r="E755" t="s">
        <v>40</v>
      </c>
      <c r="F755" t="s">
        <v>20</v>
      </c>
      <c r="G755" s="21" t="str">
        <f t="shared" si="104"/>
        <v>10.00am</v>
      </c>
      <c r="H755" s="21" t="str">
        <f t="shared" si="108"/>
        <v>10.00</v>
      </c>
      <c r="I755" t="s">
        <v>45</v>
      </c>
      <c r="J755" s="23" t="str" cm="1">
        <f t="array" ref="J755">_xlfn.IFS(LEFT($I755,5) = "Later", TRIM(RIGHT($I755, 7)),LEFT($I755,5) = "Befor", TRIM(RIGHT($I755, 7)), TRUE, TRIM(LEFT($I755,7)))</f>
        <v>6.00pm</v>
      </c>
      <c r="K755" s="21">
        <f t="shared" si="109"/>
        <v>18</v>
      </c>
      <c r="L755" s="21">
        <f t="shared" si="102"/>
        <v>8</v>
      </c>
      <c r="M755" s="21">
        <f t="shared" si="105"/>
        <v>40</v>
      </c>
      <c r="N755" t="s">
        <v>29</v>
      </c>
      <c r="O755" s="13">
        <v>29</v>
      </c>
      <c r="P755" s="15">
        <v>46.661000000000001</v>
      </c>
      <c r="Q755" s="17">
        <f t="shared" si="106"/>
        <v>46.670976000000003</v>
      </c>
      <c r="R755" s="17">
        <f t="shared" si="107"/>
        <v>93.341952000000006</v>
      </c>
      <c r="S755" t="s">
        <v>30</v>
      </c>
      <c r="T755" t="s">
        <v>31</v>
      </c>
      <c r="U755" t="s">
        <v>25</v>
      </c>
      <c r="V755" t="s">
        <v>17</v>
      </c>
    </row>
    <row r="756" spans="1:22" hidden="1">
      <c r="A756" t="s">
        <v>32</v>
      </c>
      <c r="B756" s="19">
        <f t="shared" si="101"/>
        <v>5</v>
      </c>
      <c r="C756" s="19">
        <f t="shared" si="103"/>
        <v>220</v>
      </c>
      <c r="D756" t="s">
        <v>9</v>
      </c>
      <c r="E756" t="s">
        <v>40</v>
      </c>
      <c r="F756" t="s">
        <v>20</v>
      </c>
      <c r="G756" s="21" t="str">
        <f t="shared" si="104"/>
        <v>10.00am</v>
      </c>
      <c r="H756" s="21" t="str">
        <f t="shared" si="108"/>
        <v>10.00</v>
      </c>
      <c r="I756" t="s">
        <v>35</v>
      </c>
      <c r="J756" s="23" t="str" cm="1">
        <f t="array" ref="J756">_xlfn.IFS(LEFT($I756,5) = "Later", TRIM(RIGHT($I756, 7)),LEFT($I756,5) = "Befor", TRIM(RIGHT($I756, 7)), TRUE, TRIM(LEFT($I756,7)))</f>
        <v>5.30pm</v>
      </c>
      <c r="K756" s="21">
        <f t="shared" si="109"/>
        <v>17.3</v>
      </c>
      <c r="L756" s="21">
        <f t="shared" si="102"/>
        <v>7.3000000000000007</v>
      </c>
      <c r="M756" s="21">
        <f t="shared" si="105"/>
        <v>36.5</v>
      </c>
      <c r="N756" t="s">
        <v>13</v>
      </c>
      <c r="O756" s="13">
        <v>6</v>
      </c>
      <c r="P756" s="15">
        <v>9.6539999999999999</v>
      </c>
      <c r="Q756" s="17">
        <f t="shared" si="106"/>
        <v>9.6560640000000006</v>
      </c>
      <c r="R756" s="17">
        <f t="shared" si="107"/>
        <v>19.312128000000001</v>
      </c>
      <c r="S756" t="s">
        <v>14</v>
      </c>
      <c r="T756" t="s">
        <v>42</v>
      </c>
      <c r="U756" t="s">
        <v>25</v>
      </c>
      <c r="V756" t="s">
        <v>43</v>
      </c>
    </row>
    <row r="757" spans="1:22" hidden="1">
      <c r="A757" t="s">
        <v>32</v>
      </c>
      <c r="B757" s="19">
        <f t="shared" si="101"/>
        <v>5</v>
      </c>
      <c r="C757" s="19">
        <f t="shared" si="103"/>
        <v>220</v>
      </c>
      <c r="D757" t="s">
        <v>9</v>
      </c>
      <c r="E757" t="s">
        <v>40</v>
      </c>
      <c r="F757" t="s">
        <v>20</v>
      </c>
      <c r="G757" s="21" t="str">
        <f t="shared" si="104"/>
        <v>10.00am</v>
      </c>
      <c r="H757" s="21" t="str">
        <f t="shared" si="108"/>
        <v>10.00</v>
      </c>
      <c r="I757" t="s">
        <v>45</v>
      </c>
      <c r="J757" s="23" t="str" cm="1">
        <f t="array" ref="J757">_xlfn.IFS(LEFT($I757,5) = "Later", TRIM(RIGHT($I757, 7)),LEFT($I757,5) = "Befor", TRIM(RIGHT($I757, 7)), TRUE, TRIM(LEFT($I757,7)))</f>
        <v>6.00pm</v>
      </c>
      <c r="K757" s="21">
        <f t="shared" si="109"/>
        <v>18</v>
      </c>
      <c r="L757" s="21">
        <f t="shared" si="102"/>
        <v>8</v>
      </c>
      <c r="M757" s="21">
        <f t="shared" si="105"/>
        <v>40</v>
      </c>
      <c r="N757" t="s">
        <v>62</v>
      </c>
      <c r="O757" s="13">
        <v>0.5</v>
      </c>
      <c r="P757" s="15">
        <v>0.80449999999999999</v>
      </c>
      <c r="Q757" s="17">
        <f t="shared" si="106"/>
        <v>0.80467200000000005</v>
      </c>
      <c r="R757" s="17">
        <f t="shared" si="107"/>
        <v>1.6093440000000001</v>
      </c>
      <c r="S757" t="s">
        <v>23</v>
      </c>
      <c r="T757" t="s">
        <v>31</v>
      </c>
      <c r="U757" t="s">
        <v>25</v>
      </c>
      <c r="V757" t="s">
        <v>43</v>
      </c>
    </row>
    <row r="758" spans="1:22" hidden="1">
      <c r="A758" t="s">
        <v>32</v>
      </c>
      <c r="B758" s="19">
        <f t="shared" si="101"/>
        <v>5</v>
      </c>
      <c r="C758" s="19">
        <f t="shared" si="103"/>
        <v>220</v>
      </c>
      <c r="D758" t="s">
        <v>9</v>
      </c>
      <c r="E758" t="s">
        <v>40</v>
      </c>
      <c r="F758" t="s">
        <v>20</v>
      </c>
      <c r="G758" s="21" t="str">
        <f t="shared" si="104"/>
        <v>10.00am</v>
      </c>
      <c r="H758" s="21" t="str">
        <f t="shared" si="108"/>
        <v>10.00</v>
      </c>
      <c r="I758" t="s">
        <v>35</v>
      </c>
      <c r="J758" s="23" t="str" cm="1">
        <f t="array" ref="J758">_xlfn.IFS(LEFT($I758,5) = "Later", TRIM(RIGHT($I758, 7)),LEFT($I758,5) = "Befor", TRIM(RIGHT($I758, 7)), TRUE, TRIM(LEFT($I758,7)))</f>
        <v>5.30pm</v>
      </c>
      <c r="K758" s="21">
        <f t="shared" si="109"/>
        <v>17.3</v>
      </c>
      <c r="L758" s="21">
        <f t="shared" si="102"/>
        <v>7.3000000000000007</v>
      </c>
      <c r="M758" s="21">
        <f t="shared" si="105"/>
        <v>36.5</v>
      </c>
      <c r="N758" t="s">
        <v>62</v>
      </c>
      <c r="O758" s="13">
        <v>1.1000000000000001</v>
      </c>
      <c r="P758" s="15">
        <v>1.7699</v>
      </c>
      <c r="Q758" s="17">
        <f t="shared" si="106"/>
        <v>1.7702784000000003</v>
      </c>
      <c r="R758" s="17">
        <f t="shared" si="107"/>
        <v>3.5405568000000005</v>
      </c>
      <c r="S758" t="s">
        <v>54</v>
      </c>
      <c r="T758" t="s">
        <v>31</v>
      </c>
      <c r="U758" t="s">
        <v>25</v>
      </c>
      <c r="V758" t="s">
        <v>43</v>
      </c>
    </row>
    <row r="759" spans="1:22" hidden="1">
      <c r="A759" t="s">
        <v>26</v>
      </c>
      <c r="B759" s="19">
        <f t="shared" si="101"/>
        <v>3</v>
      </c>
      <c r="C759" s="19">
        <f t="shared" si="103"/>
        <v>132</v>
      </c>
      <c r="D759" t="s">
        <v>9</v>
      </c>
      <c r="E759" t="s">
        <v>56</v>
      </c>
      <c r="F759" t="s">
        <v>11</v>
      </c>
      <c r="G759" s="21" t="str">
        <f t="shared" si="104"/>
        <v>9.00am</v>
      </c>
      <c r="H759" s="21" t="str">
        <f t="shared" si="108"/>
        <v>9.00</v>
      </c>
      <c r="I759" t="s">
        <v>21</v>
      </c>
      <c r="J759" s="23" t="str" cm="1">
        <f t="array" ref="J759">_xlfn.IFS(LEFT($I759,5) = "Later", TRIM(RIGHT($I759, 7)),LEFT($I759,5) = "Befor", TRIM(RIGHT($I759, 7)), TRUE, TRIM(LEFT($I759,7)))</f>
        <v>5.00pm</v>
      </c>
      <c r="K759" s="21">
        <f t="shared" si="109"/>
        <v>17</v>
      </c>
      <c r="L759" s="21">
        <f t="shared" si="102"/>
        <v>8</v>
      </c>
      <c r="M759" s="21">
        <f t="shared" si="105"/>
        <v>24</v>
      </c>
      <c r="N759" t="s">
        <v>36</v>
      </c>
      <c r="O759" s="13">
        <v>2</v>
      </c>
      <c r="P759" s="15">
        <v>3.218</v>
      </c>
      <c r="Q759" s="17">
        <f t="shared" si="106"/>
        <v>3.2186880000000002</v>
      </c>
      <c r="R759" s="17">
        <f t="shared" si="107"/>
        <v>6.4373760000000004</v>
      </c>
      <c r="S759" t="s">
        <v>54</v>
      </c>
      <c r="T759" t="s">
        <v>31</v>
      </c>
      <c r="U759" t="s">
        <v>25</v>
      </c>
      <c r="V759" t="s">
        <v>17</v>
      </c>
    </row>
    <row r="760" spans="1:22" hidden="1">
      <c r="A760" t="s">
        <v>58</v>
      </c>
      <c r="B760" s="19">
        <f t="shared" si="101"/>
        <v>0</v>
      </c>
      <c r="C760" s="19">
        <f t="shared" si="103"/>
        <v>0</v>
      </c>
      <c r="D760" t="s">
        <v>8</v>
      </c>
      <c r="E760" t="s">
        <v>8</v>
      </c>
      <c r="F760" t="s">
        <v>8</v>
      </c>
      <c r="G760" s="21" t="str">
        <f t="shared" si="104"/>
        <v/>
      </c>
      <c r="H760" s="21">
        <f t="shared" si="108"/>
        <v>0</v>
      </c>
      <c r="I760" t="s">
        <v>8</v>
      </c>
      <c r="J760" s="23" t="str" cm="1">
        <f t="array" ref="J760">_xlfn.IFS(LEFT($I760,5) = "Later", TRIM(RIGHT($I760, 7)),LEFT($I760,5) = "Befor", TRIM(RIGHT($I760, 7)), TRUE, TRIM(LEFT($I760,7)))</f>
        <v/>
      </c>
      <c r="K760" s="21">
        <f t="shared" si="109"/>
        <v>0</v>
      </c>
      <c r="L760" s="21">
        <f t="shared" si="102"/>
        <v>0</v>
      </c>
      <c r="M760" s="21">
        <f t="shared" si="105"/>
        <v>0</v>
      </c>
      <c r="N760" t="s">
        <v>8</v>
      </c>
      <c r="O760" s="13" t="s">
        <v>8</v>
      </c>
      <c r="P760" s="15" t="s">
        <v>8</v>
      </c>
      <c r="Q760" s="17">
        <f t="shared" si="106"/>
        <v>0</v>
      </c>
      <c r="R760" s="17">
        <f t="shared" si="107"/>
        <v>0</v>
      </c>
      <c r="S760" t="s">
        <v>8</v>
      </c>
      <c r="T760" t="s">
        <v>31</v>
      </c>
      <c r="U760" t="s">
        <v>16</v>
      </c>
      <c r="V760" t="s">
        <v>43</v>
      </c>
    </row>
    <row r="761" spans="1:22" hidden="1">
      <c r="A761" t="s">
        <v>18</v>
      </c>
      <c r="B761" s="19">
        <f t="shared" si="101"/>
        <v>4</v>
      </c>
      <c r="C761" s="19">
        <f t="shared" si="103"/>
        <v>176</v>
      </c>
      <c r="D761" t="s">
        <v>9</v>
      </c>
      <c r="E761" t="s">
        <v>40</v>
      </c>
      <c r="F761" t="s">
        <v>41</v>
      </c>
      <c r="G761" s="21" t="str">
        <f t="shared" si="104"/>
        <v>8.30am</v>
      </c>
      <c r="H761" s="21" t="str">
        <f t="shared" si="108"/>
        <v>8.30</v>
      </c>
      <c r="I761" t="s">
        <v>45</v>
      </c>
      <c r="J761" s="23" t="str" cm="1">
        <f t="array" ref="J761">_xlfn.IFS(LEFT($I761,5) = "Later", TRIM(RIGHT($I761, 7)),LEFT($I761,5) = "Befor", TRIM(RIGHT($I761, 7)), TRUE, TRIM(LEFT($I761,7)))</f>
        <v>6.00pm</v>
      </c>
      <c r="K761" s="21">
        <f t="shared" si="109"/>
        <v>18</v>
      </c>
      <c r="L761" s="21">
        <f t="shared" si="102"/>
        <v>9.6999999999999993</v>
      </c>
      <c r="M761" s="21">
        <f t="shared" si="105"/>
        <v>38.799999999999997</v>
      </c>
      <c r="N761" t="s">
        <v>22</v>
      </c>
      <c r="O761" s="13">
        <v>15</v>
      </c>
      <c r="P761" s="15">
        <v>24.134999999999998</v>
      </c>
      <c r="Q761" s="17">
        <f t="shared" si="106"/>
        <v>24.140160000000002</v>
      </c>
      <c r="R761" s="17">
        <f t="shared" si="107"/>
        <v>48.280320000000003</v>
      </c>
      <c r="S761" t="s">
        <v>30</v>
      </c>
      <c r="T761" t="s">
        <v>53</v>
      </c>
      <c r="U761" t="s">
        <v>25</v>
      </c>
      <c r="V761" t="s">
        <v>43</v>
      </c>
    </row>
    <row r="762" spans="1:22" hidden="1">
      <c r="A762" t="s">
        <v>32</v>
      </c>
      <c r="B762" s="19">
        <f t="shared" si="101"/>
        <v>5</v>
      </c>
      <c r="C762" s="19">
        <f t="shared" si="103"/>
        <v>220</v>
      </c>
      <c r="D762" t="s">
        <v>9</v>
      </c>
      <c r="E762" t="s">
        <v>68</v>
      </c>
      <c r="F762" t="s">
        <v>11</v>
      </c>
      <c r="G762" s="21" t="str">
        <f t="shared" si="104"/>
        <v>9.00am</v>
      </c>
      <c r="H762" s="21" t="str">
        <f t="shared" si="108"/>
        <v>9.00</v>
      </c>
      <c r="I762" t="s">
        <v>28</v>
      </c>
      <c r="J762" s="23" t="str" cm="1">
        <f t="array" ref="J762">_xlfn.IFS(LEFT($I762,5) = "Later", TRIM(RIGHT($I762, 7)),LEFT($I762,5) = "Befor", TRIM(RIGHT($I762, 7)), TRUE, TRIM(LEFT($I762,7)))</f>
        <v>3.30pm</v>
      </c>
      <c r="K762" s="21">
        <f t="shared" si="109"/>
        <v>15.3</v>
      </c>
      <c r="L762" s="21">
        <f t="shared" si="102"/>
        <v>6.3000000000000007</v>
      </c>
      <c r="M762" s="21">
        <f t="shared" si="105"/>
        <v>31.500000000000004</v>
      </c>
      <c r="N762" t="s">
        <v>44</v>
      </c>
      <c r="O762" s="13">
        <v>1.5</v>
      </c>
      <c r="P762" s="15">
        <v>2.4135</v>
      </c>
      <c r="Q762" s="17">
        <f t="shared" si="106"/>
        <v>2.4140160000000002</v>
      </c>
      <c r="R762" s="17">
        <f t="shared" si="107"/>
        <v>4.8280320000000003</v>
      </c>
      <c r="S762" t="s">
        <v>14</v>
      </c>
      <c r="T762" t="s">
        <v>38</v>
      </c>
      <c r="U762" t="s">
        <v>16</v>
      </c>
      <c r="V762" t="s">
        <v>43</v>
      </c>
    </row>
    <row r="763" spans="1:22" hidden="1">
      <c r="A763" t="s">
        <v>7</v>
      </c>
      <c r="B763" s="19">
        <f t="shared" si="101"/>
        <v>1</v>
      </c>
      <c r="C763" s="19">
        <f t="shared" si="103"/>
        <v>44</v>
      </c>
      <c r="D763" t="s">
        <v>9</v>
      </c>
      <c r="E763" t="s">
        <v>59</v>
      </c>
      <c r="F763" t="s">
        <v>20</v>
      </c>
      <c r="G763" s="21" t="str">
        <f t="shared" si="104"/>
        <v>10.00am</v>
      </c>
      <c r="H763" s="21" t="str">
        <f t="shared" si="108"/>
        <v>10.00</v>
      </c>
      <c r="I763" t="s">
        <v>35</v>
      </c>
      <c r="J763" s="23" t="str" cm="1">
        <f t="array" ref="J763">_xlfn.IFS(LEFT($I763,5) = "Later", TRIM(RIGHT($I763, 7)),LEFT($I763,5) = "Befor", TRIM(RIGHT($I763, 7)), TRUE, TRIM(LEFT($I763,7)))</f>
        <v>5.30pm</v>
      </c>
      <c r="K763" s="21">
        <f t="shared" si="109"/>
        <v>17.3</v>
      </c>
      <c r="L763" s="21">
        <f t="shared" si="102"/>
        <v>7.3000000000000007</v>
      </c>
      <c r="M763" s="21">
        <f t="shared" si="105"/>
        <v>7.3000000000000007</v>
      </c>
      <c r="N763" t="s">
        <v>29</v>
      </c>
      <c r="O763" s="13">
        <v>12</v>
      </c>
      <c r="P763" s="15">
        <v>19.308</v>
      </c>
      <c r="Q763" s="17">
        <f t="shared" si="106"/>
        <v>19.312128000000001</v>
      </c>
      <c r="R763" s="17">
        <f t="shared" si="107"/>
        <v>38.624256000000003</v>
      </c>
      <c r="S763" t="s">
        <v>52</v>
      </c>
      <c r="T763" t="s">
        <v>31</v>
      </c>
      <c r="U763" t="s">
        <v>25</v>
      </c>
      <c r="V763" t="s">
        <v>43</v>
      </c>
    </row>
    <row r="764" spans="1:22" hidden="1">
      <c r="A764" t="s">
        <v>26</v>
      </c>
      <c r="B764" s="19">
        <f t="shared" si="101"/>
        <v>3</v>
      </c>
      <c r="C764" s="19">
        <f t="shared" si="103"/>
        <v>132</v>
      </c>
      <c r="D764" t="s">
        <v>9</v>
      </c>
      <c r="E764" t="s">
        <v>70</v>
      </c>
      <c r="F764" t="s">
        <v>41</v>
      </c>
      <c r="G764" s="21" t="str">
        <f t="shared" si="104"/>
        <v>8.30am</v>
      </c>
      <c r="H764" s="21" t="str">
        <f t="shared" si="108"/>
        <v>8.30</v>
      </c>
      <c r="I764" t="s">
        <v>12</v>
      </c>
      <c r="J764" s="23" t="str" cm="1">
        <f t="array" ref="J764">_xlfn.IFS(LEFT($I764,5) = "Later", TRIM(RIGHT($I764, 7)),LEFT($I764,5) = "Befor", TRIM(RIGHT($I764, 7)), TRUE, TRIM(LEFT($I764,7)))</f>
        <v>4.30pm</v>
      </c>
      <c r="K764" s="21">
        <f t="shared" si="109"/>
        <v>16.3</v>
      </c>
      <c r="L764" s="21">
        <f t="shared" si="102"/>
        <v>8</v>
      </c>
      <c r="M764" s="21">
        <f t="shared" si="105"/>
        <v>24</v>
      </c>
      <c r="N764" t="s">
        <v>29</v>
      </c>
      <c r="O764" s="13">
        <v>36</v>
      </c>
      <c r="P764" s="15">
        <v>57.923999999999999</v>
      </c>
      <c r="Q764" s="17">
        <f t="shared" si="106"/>
        <v>57.936384000000004</v>
      </c>
      <c r="R764" s="17">
        <f t="shared" si="107"/>
        <v>115.87276800000001</v>
      </c>
      <c r="S764" t="s">
        <v>30</v>
      </c>
      <c r="T764" t="s">
        <v>31</v>
      </c>
      <c r="U764" t="s">
        <v>25</v>
      </c>
      <c r="V764" t="s">
        <v>17</v>
      </c>
    </row>
    <row r="765" spans="1:22" hidden="1">
      <c r="A765" t="s">
        <v>32</v>
      </c>
      <c r="B765" s="19">
        <f t="shared" si="101"/>
        <v>5</v>
      </c>
      <c r="C765" s="19">
        <f t="shared" si="103"/>
        <v>220</v>
      </c>
      <c r="D765" t="s">
        <v>9</v>
      </c>
      <c r="E765" t="s">
        <v>46</v>
      </c>
      <c r="F765" t="s">
        <v>41</v>
      </c>
      <c r="G765" s="21" t="str">
        <f t="shared" si="104"/>
        <v>8.30am</v>
      </c>
      <c r="H765" s="21" t="str">
        <f t="shared" si="108"/>
        <v>8.30</v>
      </c>
      <c r="I765" t="s">
        <v>35</v>
      </c>
      <c r="J765" s="23" t="str" cm="1">
        <f t="array" ref="J765">_xlfn.IFS(LEFT($I765,5) = "Later", TRIM(RIGHT($I765, 7)),LEFT($I765,5) = "Befor", TRIM(RIGHT($I765, 7)), TRUE, TRIM(LEFT($I765,7)))</f>
        <v>5.30pm</v>
      </c>
      <c r="K765" s="21">
        <f t="shared" si="109"/>
        <v>17.3</v>
      </c>
      <c r="L765" s="21">
        <f t="shared" si="102"/>
        <v>9</v>
      </c>
      <c r="M765" s="21">
        <f t="shared" si="105"/>
        <v>45</v>
      </c>
      <c r="N765" t="s">
        <v>44</v>
      </c>
      <c r="O765" s="13">
        <v>3</v>
      </c>
      <c r="P765" s="15">
        <v>4.827</v>
      </c>
      <c r="Q765" s="17">
        <f t="shared" si="106"/>
        <v>4.8280320000000003</v>
      </c>
      <c r="R765" s="17">
        <f t="shared" si="107"/>
        <v>9.6560640000000006</v>
      </c>
      <c r="S765" t="s">
        <v>14</v>
      </c>
      <c r="T765" t="s">
        <v>42</v>
      </c>
      <c r="U765" t="s">
        <v>25</v>
      </c>
      <c r="V765" t="s">
        <v>43</v>
      </c>
    </row>
    <row r="766" spans="1:22">
      <c r="A766" t="s">
        <v>39</v>
      </c>
      <c r="B766" s="19">
        <f t="shared" si="101"/>
        <v>2</v>
      </c>
      <c r="C766" s="19">
        <f t="shared" si="103"/>
        <v>88</v>
      </c>
      <c r="D766" t="s">
        <v>51</v>
      </c>
      <c r="E766" t="s">
        <v>8</v>
      </c>
      <c r="F766" t="s">
        <v>27</v>
      </c>
      <c r="G766" s="21" t="str">
        <f t="shared" si="104"/>
        <v>8.00am</v>
      </c>
      <c r="H766" s="21" t="str">
        <f t="shared" si="108"/>
        <v>8.00</v>
      </c>
      <c r="I766" t="s">
        <v>35</v>
      </c>
      <c r="J766" s="23" t="str" cm="1">
        <f t="array" ref="J766">_xlfn.IFS(LEFT($I766,5) = "Later", TRIM(RIGHT($I766, 7)),LEFT($I766,5) = "Befor", TRIM(RIGHT($I766, 7)), TRUE, TRIM(LEFT($I766,7)))</f>
        <v>5.30pm</v>
      </c>
      <c r="K766" s="21">
        <f t="shared" si="109"/>
        <v>17.3</v>
      </c>
      <c r="L766" s="21">
        <f t="shared" si="102"/>
        <v>9.3000000000000007</v>
      </c>
      <c r="M766" s="21">
        <f t="shared" si="105"/>
        <v>18.600000000000001</v>
      </c>
      <c r="N766" t="s">
        <v>66</v>
      </c>
      <c r="O766" s="13">
        <v>36.4</v>
      </c>
      <c r="P766" s="15">
        <v>58.567599999999999</v>
      </c>
      <c r="Q766" s="17">
        <f t="shared" si="106"/>
        <v>58.580121599999998</v>
      </c>
      <c r="R766" s="17">
        <f t="shared" si="107"/>
        <v>117.1602432</v>
      </c>
      <c r="S766" t="s">
        <v>30</v>
      </c>
      <c r="T766" t="s">
        <v>42</v>
      </c>
      <c r="U766" t="s">
        <v>16</v>
      </c>
      <c r="V766" t="s">
        <v>17</v>
      </c>
    </row>
    <row r="767" spans="1:22" hidden="1">
      <c r="A767" t="s">
        <v>18</v>
      </c>
      <c r="B767" s="19">
        <f t="shared" si="101"/>
        <v>4</v>
      </c>
      <c r="C767" s="19">
        <f t="shared" si="103"/>
        <v>176</v>
      </c>
      <c r="D767" t="s">
        <v>9</v>
      </c>
      <c r="E767" t="s">
        <v>84</v>
      </c>
      <c r="F767" t="s">
        <v>20</v>
      </c>
      <c r="G767" s="21" t="str">
        <f t="shared" si="104"/>
        <v>10.00am</v>
      </c>
      <c r="H767" s="21" t="str">
        <f t="shared" si="108"/>
        <v>10.00</v>
      </c>
      <c r="I767" t="s">
        <v>35</v>
      </c>
      <c r="J767" s="23" t="str" cm="1">
        <f t="array" ref="J767">_xlfn.IFS(LEFT($I767,5) = "Later", TRIM(RIGHT($I767, 7)),LEFT($I767,5) = "Befor", TRIM(RIGHT($I767, 7)), TRUE, TRIM(LEFT($I767,7)))</f>
        <v>5.30pm</v>
      </c>
      <c r="K767" s="21">
        <f t="shared" si="109"/>
        <v>17.3</v>
      </c>
      <c r="L767" s="21">
        <f t="shared" si="102"/>
        <v>7.3000000000000007</v>
      </c>
      <c r="M767" s="21">
        <f t="shared" si="105"/>
        <v>29.200000000000003</v>
      </c>
      <c r="N767" t="s">
        <v>22</v>
      </c>
      <c r="O767" s="13">
        <v>2.2000000000000002</v>
      </c>
      <c r="P767" s="15">
        <v>3.5398000000000001</v>
      </c>
      <c r="Q767" s="17">
        <f t="shared" si="106"/>
        <v>3.5405568000000005</v>
      </c>
      <c r="R767" s="17">
        <f t="shared" si="107"/>
        <v>7.081113600000001</v>
      </c>
      <c r="S767" t="s">
        <v>49</v>
      </c>
      <c r="T767" t="s">
        <v>31</v>
      </c>
      <c r="U767" t="s">
        <v>16</v>
      </c>
      <c r="V767" t="s">
        <v>43</v>
      </c>
    </row>
    <row r="768" spans="1:22">
      <c r="A768" t="s">
        <v>39</v>
      </c>
      <c r="B768" s="19">
        <f t="shared" si="101"/>
        <v>2</v>
      </c>
      <c r="C768" s="19">
        <f t="shared" si="103"/>
        <v>88</v>
      </c>
      <c r="D768" t="s">
        <v>9</v>
      </c>
      <c r="E768" t="s">
        <v>71</v>
      </c>
      <c r="F768" t="s">
        <v>27</v>
      </c>
      <c r="G768" s="21" t="str">
        <f t="shared" si="104"/>
        <v>8.00am</v>
      </c>
      <c r="H768" s="21" t="str">
        <f t="shared" si="108"/>
        <v>8.00</v>
      </c>
      <c r="I768" t="s">
        <v>64</v>
      </c>
      <c r="J768" s="23" t="str" cm="1">
        <f t="array" ref="J768">_xlfn.IFS(LEFT($I768,5) = "Later", TRIM(RIGHT($I768, 7)),LEFT($I768,5) = "Befor", TRIM(RIGHT($I768, 7)), TRUE, TRIM(LEFT($I768,7)))</f>
        <v>3.30pm</v>
      </c>
      <c r="K768" s="21">
        <f t="shared" si="109"/>
        <v>15.3</v>
      </c>
      <c r="L768" s="21">
        <f t="shared" si="102"/>
        <v>7.3000000000000007</v>
      </c>
      <c r="M768" s="21">
        <f t="shared" si="105"/>
        <v>14.600000000000001</v>
      </c>
      <c r="N768" t="s">
        <v>66</v>
      </c>
      <c r="O768" s="13">
        <v>45</v>
      </c>
      <c r="P768" s="15">
        <v>72.405000000000001</v>
      </c>
      <c r="Q768" s="17">
        <f t="shared" si="106"/>
        <v>72.420479999999998</v>
      </c>
      <c r="R768" s="17">
        <f t="shared" si="107"/>
        <v>144.84096</v>
      </c>
      <c r="S768" t="s">
        <v>30</v>
      </c>
      <c r="T768" t="s">
        <v>31</v>
      </c>
      <c r="U768" t="s">
        <v>25</v>
      </c>
      <c r="V768" t="s">
        <v>17</v>
      </c>
    </row>
    <row r="769" spans="1:22" hidden="1">
      <c r="A769" t="s">
        <v>32</v>
      </c>
      <c r="B769" s="19">
        <f t="shared" si="101"/>
        <v>5</v>
      </c>
      <c r="C769" s="19">
        <f t="shared" si="103"/>
        <v>220</v>
      </c>
      <c r="D769" t="s">
        <v>9</v>
      </c>
      <c r="E769" t="s">
        <v>10</v>
      </c>
      <c r="F769" t="s">
        <v>41</v>
      </c>
      <c r="G769" s="21" t="str">
        <f t="shared" si="104"/>
        <v>8.30am</v>
      </c>
      <c r="H769" s="21" t="str">
        <f t="shared" si="108"/>
        <v>8.30</v>
      </c>
      <c r="I769" t="s">
        <v>28</v>
      </c>
      <c r="J769" s="23" t="str" cm="1">
        <f t="array" ref="J769">_xlfn.IFS(LEFT($I769,5) = "Later", TRIM(RIGHT($I769, 7)),LEFT($I769,5) = "Befor", TRIM(RIGHT($I769, 7)), TRUE, TRIM(LEFT($I769,7)))</f>
        <v>3.30pm</v>
      </c>
      <c r="K769" s="21">
        <f t="shared" si="109"/>
        <v>15.3</v>
      </c>
      <c r="L769" s="21">
        <f t="shared" si="102"/>
        <v>7</v>
      </c>
      <c r="M769" s="21">
        <f t="shared" si="105"/>
        <v>35</v>
      </c>
      <c r="N769" t="s">
        <v>36</v>
      </c>
      <c r="O769" s="13">
        <v>10</v>
      </c>
      <c r="P769" s="15">
        <v>16.09</v>
      </c>
      <c r="Q769" s="17">
        <f t="shared" si="106"/>
        <v>16.093440000000001</v>
      </c>
      <c r="R769" s="17">
        <f t="shared" si="107"/>
        <v>32.186880000000002</v>
      </c>
      <c r="S769" t="s">
        <v>30</v>
      </c>
      <c r="T769" t="s">
        <v>38</v>
      </c>
      <c r="U769" t="s">
        <v>16</v>
      </c>
      <c r="V769" t="s">
        <v>17</v>
      </c>
    </row>
    <row r="770" spans="1:22" hidden="1">
      <c r="A770" t="s">
        <v>26</v>
      </c>
      <c r="B770" s="19">
        <f t="shared" ref="B770:B833" si="110">IFERROR((LEFT(A770, SEARCH("%",A770)-1)/100)*5, "N/A")</f>
        <v>3</v>
      </c>
      <c r="C770" s="19">
        <f t="shared" si="103"/>
        <v>132</v>
      </c>
      <c r="D770" t="s">
        <v>9</v>
      </c>
      <c r="E770" t="s">
        <v>80</v>
      </c>
      <c r="F770" t="s">
        <v>27</v>
      </c>
      <c r="G770" s="21" t="str">
        <f t="shared" si="104"/>
        <v>8.00am</v>
      </c>
      <c r="H770" s="21" t="str">
        <f t="shared" si="108"/>
        <v>8.00</v>
      </c>
      <c r="I770" t="s">
        <v>45</v>
      </c>
      <c r="J770" s="23" t="str" cm="1">
        <f t="array" ref="J770">_xlfn.IFS(LEFT($I770,5) = "Later", TRIM(RIGHT($I770, 7)),LEFT($I770,5) = "Befor", TRIM(RIGHT($I770, 7)), TRUE, TRIM(LEFT($I770,7)))</f>
        <v>6.00pm</v>
      </c>
      <c r="K770" s="21">
        <f t="shared" si="109"/>
        <v>18</v>
      </c>
      <c r="L770" s="21">
        <f t="shared" ref="L770:L833" si="111">IF(K770-H770&lt;0, 0, K770-H770)</f>
        <v>10</v>
      </c>
      <c r="M770" s="21">
        <f t="shared" si="105"/>
        <v>30</v>
      </c>
      <c r="N770" t="s">
        <v>29</v>
      </c>
      <c r="O770" s="13">
        <v>38</v>
      </c>
      <c r="P770" s="15">
        <v>61.141999999999996</v>
      </c>
      <c r="Q770" s="17">
        <f t="shared" si="106"/>
        <v>61.155072000000004</v>
      </c>
      <c r="R770" s="17">
        <f t="shared" si="107"/>
        <v>122.31014400000001</v>
      </c>
      <c r="S770" t="s">
        <v>37</v>
      </c>
      <c r="T770" t="s">
        <v>15</v>
      </c>
      <c r="U770" t="s">
        <v>25</v>
      </c>
      <c r="V770" t="s">
        <v>17</v>
      </c>
    </row>
    <row r="771" spans="1:22" hidden="1">
      <c r="A771" t="s">
        <v>18</v>
      </c>
      <c r="B771" s="19">
        <f t="shared" si="110"/>
        <v>4</v>
      </c>
      <c r="C771" s="19">
        <f t="shared" ref="C771:C834" si="112">IFERROR(((LEFT(A771, SEARCH("%",A771)-1)/100)*220),0)</f>
        <v>176</v>
      </c>
      <c r="D771" t="s">
        <v>9</v>
      </c>
      <c r="E771" t="s">
        <v>78</v>
      </c>
      <c r="F771" t="s">
        <v>41</v>
      </c>
      <c r="G771" s="21" t="str">
        <f t="shared" ref="G771:G834" si="113">TRIM(RIGHT(F771,7))</f>
        <v>8.30am</v>
      </c>
      <c r="H771" s="21" t="str">
        <f t="shared" si="108"/>
        <v>8.30</v>
      </c>
      <c r="I771" t="s">
        <v>12</v>
      </c>
      <c r="J771" s="23" t="str" cm="1">
        <f t="array" ref="J771">_xlfn.IFS(LEFT($I771,5) = "Later", TRIM(RIGHT($I771, 7)),LEFT($I771,5) = "Befor", TRIM(RIGHT($I771, 7)), TRUE, TRIM(LEFT($I771,7)))</f>
        <v>4.30pm</v>
      </c>
      <c r="K771" s="21">
        <f t="shared" si="109"/>
        <v>16.3</v>
      </c>
      <c r="L771" s="21">
        <f t="shared" si="111"/>
        <v>8</v>
      </c>
      <c r="M771" s="21">
        <f t="shared" ref="M771:M834" si="114">L771*B771</f>
        <v>32</v>
      </c>
      <c r="N771" t="s">
        <v>36</v>
      </c>
      <c r="O771" s="13">
        <v>15</v>
      </c>
      <c r="P771" s="15">
        <v>24.134999999999998</v>
      </c>
      <c r="Q771" s="17">
        <f t="shared" ref="Q771:Q834" si="115" xml:space="preserve"> IF(ISBLANK($O771), (IF(ISBLANK($P771), 0, $P771)), IFERROR($O771*1.609344, 0))</f>
        <v>24.140160000000002</v>
      </c>
      <c r="R771" s="17">
        <f t="shared" ref="R771:R834" si="116">$Q771*2</f>
        <v>48.280320000000003</v>
      </c>
      <c r="S771" t="s">
        <v>88</v>
      </c>
      <c r="T771" t="s">
        <v>15</v>
      </c>
      <c r="U771" t="s">
        <v>25</v>
      </c>
      <c r="V771" t="s">
        <v>17</v>
      </c>
    </row>
    <row r="772" spans="1:22" hidden="1">
      <c r="A772" t="s">
        <v>7</v>
      </c>
      <c r="B772" s="19">
        <f t="shared" si="110"/>
        <v>1</v>
      </c>
      <c r="C772" s="19">
        <f t="shared" si="112"/>
        <v>44</v>
      </c>
      <c r="D772" t="s">
        <v>9</v>
      </c>
      <c r="E772" t="s">
        <v>10</v>
      </c>
      <c r="F772" t="s">
        <v>11</v>
      </c>
      <c r="G772" s="21" t="str">
        <f t="shared" si="113"/>
        <v>9.00am</v>
      </c>
      <c r="H772" s="21" t="str">
        <f t="shared" si="108"/>
        <v>9.00</v>
      </c>
      <c r="I772" t="s">
        <v>28</v>
      </c>
      <c r="J772" s="23" t="str" cm="1">
        <f t="array" ref="J772">_xlfn.IFS(LEFT($I772,5) = "Later", TRIM(RIGHT($I772, 7)),LEFT($I772,5) = "Befor", TRIM(RIGHT($I772, 7)), TRUE, TRIM(LEFT($I772,7)))</f>
        <v>3.30pm</v>
      </c>
      <c r="K772" s="21">
        <f t="shared" si="109"/>
        <v>15.3</v>
      </c>
      <c r="L772" s="21">
        <f t="shared" si="111"/>
        <v>6.3000000000000007</v>
      </c>
      <c r="M772" s="21">
        <f t="shared" si="114"/>
        <v>6.3000000000000007</v>
      </c>
      <c r="N772" t="s">
        <v>22</v>
      </c>
      <c r="O772" s="13">
        <v>18</v>
      </c>
      <c r="P772" s="15">
        <v>28.962</v>
      </c>
      <c r="Q772" s="17">
        <f t="shared" si="115"/>
        <v>28.968192000000002</v>
      </c>
      <c r="R772" s="17">
        <f t="shared" si="116"/>
        <v>57.936384000000004</v>
      </c>
      <c r="S772" t="s">
        <v>52</v>
      </c>
      <c r="T772" t="s">
        <v>31</v>
      </c>
      <c r="U772" t="s">
        <v>25</v>
      </c>
      <c r="V772" t="s">
        <v>17</v>
      </c>
    </row>
    <row r="773" spans="1:22" hidden="1">
      <c r="A773" t="s">
        <v>26</v>
      </c>
      <c r="B773" s="19">
        <f t="shared" si="110"/>
        <v>3</v>
      </c>
      <c r="C773" s="19">
        <f t="shared" si="112"/>
        <v>132</v>
      </c>
      <c r="D773" t="s">
        <v>9</v>
      </c>
      <c r="E773" t="s">
        <v>78</v>
      </c>
      <c r="F773" t="s">
        <v>27</v>
      </c>
      <c r="G773" s="21" t="str">
        <f t="shared" si="113"/>
        <v>8.00am</v>
      </c>
      <c r="H773" s="21" t="str">
        <f t="shared" si="108"/>
        <v>8.00</v>
      </c>
      <c r="I773" t="s">
        <v>12</v>
      </c>
      <c r="J773" s="23" t="str" cm="1">
        <f t="array" ref="J773">_xlfn.IFS(LEFT($I773,5) = "Later", TRIM(RIGHT($I773, 7)),LEFT($I773,5) = "Befor", TRIM(RIGHT($I773, 7)), TRUE, TRIM(LEFT($I773,7)))</f>
        <v>4.30pm</v>
      </c>
      <c r="K773" s="21">
        <f t="shared" si="109"/>
        <v>16.3</v>
      </c>
      <c r="L773" s="21">
        <f t="shared" si="111"/>
        <v>8.3000000000000007</v>
      </c>
      <c r="M773" s="21">
        <f t="shared" si="114"/>
        <v>24.900000000000002</v>
      </c>
      <c r="N773" t="s">
        <v>13</v>
      </c>
      <c r="O773" s="13">
        <v>15</v>
      </c>
      <c r="P773" s="15">
        <v>24.134999999999998</v>
      </c>
      <c r="Q773" s="17">
        <f t="shared" si="115"/>
        <v>24.140160000000002</v>
      </c>
      <c r="R773" s="17">
        <f t="shared" si="116"/>
        <v>48.280320000000003</v>
      </c>
      <c r="S773" t="s">
        <v>37</v>
      </c>
      <c r="T773" t="s">
        <v>38</v>
      </c>
      <c r="U773" t="s">
        <v>25</v>
      </c>
      <c r="V773" t="s">
        <v>17</v>
      </c>
    </row>
    <row r="774" spans="1:22" hidden="1">
      <c r="A774" t="s">
        <v>26</v>
      </c>
      <c r="B774" s="19">
        <f t="shared" si="110"/>
        <v>3</v>
      </c>
      <c r="C774" s="19">
        <f t="shared" si="112"/>
        <v>132</v>
      </c>
      <c r="D774" t="s">
        <v>9</v>
      </c>
      <c r="E774" t="s">
        <v>10</v>
      </c>
      <c r="F774" t="s">
        <v>11</v>
      </c>
      <c r="G774" s="21" t="str">
        <f t="shared" si="113"/>
        <v>9.00am</v>
      </c>
      <c r="H774" s="21" t="str">
        <f t="shared" si="108"/>
        <v>9.00</v>
      </c>
      <c r="I774" t="s">
        <v>12</v>
      </c>
      <c r="J774" s="23" t="str" cm="1">
        <f t="array" ref="J774">_xlfn.IFS(LEFT($I774,5) = "Later", TRIM(RIGHT($I774, 7)),LEFT($I774,5) = "Befor", TRIM(RIGHT($I774, 7)), TRUE, TRIM(LEFT($I774,7)))</f>
        <v>4.30pm</v>
      </c>
      <c r="K774" s="21">
        <f t="shared" si="109"/>
        <v>16.3</v>
      </c>
      <c r="L774" s="21">
        <f t="shared" si="111"/>
        <v>7.3000000000000007</v>
      </c>
      <c r="M774" s="21">
        <f t="shared" si="114"/>
        <v>21.900000000000002</v>
      </c>
      <c r="N774" t="s">
        <v>36</v>
      </c>
      <c r="O774" s="13">
        <v>3</v>
      </c>
      <c r="P774" s="15">
        <v>4.827</v>
      </c>
      <c r="Q774" s="17">
        <f t="shared" si="115"/>
        <v>4.8280320000000003</v>
      </c>
      <c r="R774" s="17">
        <f t="shared" si="116"/>
        <v>9.6560640000000006</v>
      </c>
      <c r="S774" t="s">
        <v>14</v>
      </c>
      <c r="T774" t="s">
        <v>42</v>
      </c>
      <c r="U774" t="s">
        <v>25</v>
      </c>
      <c r="V774" t="s">
        <v>17</v>
      </c>
    </row>
    <row r="775" spans="1:22" hidden="1">
      <c r="A775" t="s">
        <v>39</v>
      </c>
      <c r="B775" s="19">
        <f t="shared" si="110"/>
        <v>2</v>
      </c>
      <c r="C775" s="19">
        <f t="shared" si="112"/>
        <v>88</v>
      </c>
      <c r="D775" t="s">
        <v>9</v>
      </c>
      <c r="E775" t="s">
        <v>10</v>
      </c>
      <c r="F775" t="s">
        <v>41</v>
      </c>
      <c r="G775" s="21" t="str">
        <f t="shared" si="113"/>
        <v>8.30am</v>
      </c>
      <c r="H775" s="21" t="str">
        <f t="shared" si="108"/>
        <v>8.30</v>
      </c>
      <c r="I775" t="s">
        <v>12</v>
      </c>
      <c r="J775" s="23" t="str" cm="1">
        <f t="array" ref="J775">_xlfn.IFS(LEFT($I775,5) = "Later", TRIM(RIGHT($I775, 7)),LEFT($I775,5) = "Befor", TRIM(RIGHT($I775, 7)), TRUE, TRIM(LEFT($I775,7)))</f>
        <v>4.30pm</v>
      </c>
      <c r="K775" s="21">
        <f t="shared" si="109"/>
        <v>16.3</v>
      </c>
      <c r="L775" s="21">
        <f t="shared" si="111"/>
        <v>8</v>
      </c>
      <c r="M775" s="21">
        <f t="shared" si="114"/>
        <v>16</v>
      </c>
      <c r="N775" t="s">
        <v>36</v>
      </c>
      <c r="O775" s="13">
        <v>2</v>
      </c>
      <c r="P775" s="15">
        <v>3.218</v>
      </c>
      <c r="Q775" s="17">
        <f t="shared" si="115"/>
        <v>3.2186880000000002</v>
      </c>
      <c r="R775" s="17">
        <f t="shared" si="116"/>
        <v>6.4373760000000004</v>
      </c>
      <c r="S775" t="s">
        <v>23</v>
      </c>
      <c r="T775" t="s">
        <v>15</v>
      </c>
      <c r="U775" t="s">
        <v>25</v>
      </c>
      <c r="V775" t="s">
        <v>17</v>
      </c>
    </row>
    <row r="776" spans="1:22" hidden="1">
      <c r="A776" t="s">
        <v>7</v>
      </c>
      <c r="B776" s="19">
        <f t="shared" si="110"/>
        <v>1</v>
      </c>
      <c r="C776" s="19">
        <f t="shared" si="112"/>
        <v>44</v>
      </c>
      <c r="D776" t="s">
        <v>9</v>
      </c>
      <c r="E776" t="s">
        <v>10</v>
      </c>
      <c r="F776" t="s">
        <v>41</v>
      </c>
      <c r="G776" s="21" t="str">
        <f t="shared" si="113"/>
        <v>8.30am</v>
      </c>
      <c r="H776" s="21" t="str">
        <f t="shared" si="108"/>
        <v>8.30</v>
      </c>
      <c r="I776" t="s">
        <v>12</v>
      </c>
      <c r="J776" s="23" t="str" cm="1">
        <f t="array" ref="J776">_xlfn.IFS(LEFT($I776,5) = "Later", TRIM(RIGHT($I776, 7)),LEFT($I776,5) = "Befor", TRIM(RIGHT($I776, 7)), TRUE, TRIM(LEFT($I776,7)))</f>
        <v>4.30pm</v>
      </c>
      <c r="K776" s="21">
        <f t="shared" si="109"/>
        <v>16.3</v>
      </c>
      <c r="L776" s="21">
        <f t="shared" si="111"/>
        <v>8</v>
      </c>
      <c r="M776" s="21">
        <f t="shared" si="114"/>
        <v>8</v>
      </c>
      <c r="N776" t="s">
        <v>22</v>
      </c>
      <c r="O776" s="13">
        <v>8</v>
      </c>
      <c r="P776" s="15">
        <v>12.872</v>
      </c>
      <c r="Q776" s="17">
        <f t="shared" si="115"/>
        <v>12.874752000000001</v>
      </c>
      <c r="R776" s="17">
        <f t="shared" si="116"/>
        <v>25.749504000000002</v>
      </c>
      <c r="S776" t="s">
        <v>49</v>
      </c>
      <c r="T776" t="s">
        <v>42</v>
      </c>
      <c r="U776" t="s">
        <v>25</v>
      </c>
      <c r="V776" t="s">
        <v>17</v>
      </c>
    </row>
    <row r="777" spans="1:22" hidden="1">
      <c r="A777" t="s">
        <v>39</v>
      </c>
      <c r="B777" s="19">
        <f t="shared" si="110"/>
        <v>2</v>
      </c>
      <c r="C777" s="19">
        <f t="shared" si="112"/>
        <v>88</v>
      </c>
      <c r="D777" t="s">
        <v>9</v>
      </c>
      <c r="E777" t="s">
        <v>10</v>
      </c>
      <c r="F777" t="s">
        <v>41</v>
      </c>
      <c r="G777" s="21" t="str">
        <f t="shared" si="113"/>
        <v>8.30am</v>
      </c>
      <c r="H777" s="21" t="str">
        <f t="shared" si="108"/>
        <v>8.30</v>
      </c>
      <c r="I777" t="s">
        <v>28</v>
      </c>
      <c r="J777" s="23" t="str" cm="1">
        <f t="array" ref="J777">_xlfn.IFS(LEFT($I777,5) = "Later", TRIM(RIGHT($I777, 7)),LEFT($I777,5) = "Befor", TRIM(RIGHT($I777, 7)), TRUE, TRIM(LEFT($I777,7)))</f>
        <v>3.30pm</v>
      </c>
      <c r="K777" s="21">
        <f t="shared" si="109"/>
        <v>15.3</v>
      </c>
      <c r="L777" s="21">
        <f t="shared" si="111"/>
        <v>7</v>
      </c>
      <c r="M777" s="21">
        <f t="shared" si="114"/>
        <v>14</v>
      </c>
      <c r="N777" t="s">
        <v>36</v>
      </c>
      <c r="O777" s="13">
        <v>4.4000000000000004</v>
      </c>
      <c r="P777" s="15">
        <v>7.0796000000000001</v>
      </c>
      <c r="Q777" s="17">
        <f t="shared" si="115"/>
        <v>7.081113600000001</v>
      </c>
      <c r="R777" s="17">
        <f t="shared" si="116"/>
        <v>14.162227200000002</v>
      </c>
      <c r="S777" t="s">
        <v>30</v>
      </c>
      <c r="T777" t="s">
        <v>42</v>
      </c>
      <c r="U777" t="s">
        <v>16</v>
      </c>
      <c r="V777" t="s">
        <v>17</v>
      </c>
    </row>
    <row r="778" spans="1:22" hidden="1">
      <c r="A778" t="s">
        <v>32</v>
      </c>
      <c r="B778" s="19">
        <f t="shared" si="110"/>
        <v>5</v>
      </c>
      <c r="C778" s="19">
        <f t="shared" si="112"/>
        <v>220</v>
      </c>
      <c r="D778" t="s">
        <v>9</v>
      </c>
      <c r="E778" t="s">
        <v>71</v>
      </c>
      <c r="F778" t="s">
        <v>27</v>
      </c>
      <c r="G778" s="21" t="str">
        <f t="shared" si="113"/>
        <v>8.00am</v>
      </c>
      <c r="H778" s="21" t="str">
        <f t="shared" si="108"/>
        <v>8.00</v>
      </c>
      <c r="I778" t="s">
        <v>12</v>
      </c>
      <c r="J778" s="23" t="str" cm="1">
        <f t="array" ref="J778">_xlfn.IFS(LEFT($I778,5) = "Later", TRIM(RIGHT($I778, 7)),LEFT($I778,5) = "Befor", TRIM(RIGHT($I778, 7)), TRUE, TRIM(LEFT($I778,7)))</f>
        <v>4.30pm</v>
      </c>
      <c r="K778" s="21">
        <f t="shared" si="109"/>
        <v>16.3</v>
      </c>
      <c r="L778" s="21">
        <f t="shared" si="111"/>
        <v>8.3000000000000007</v>
      </c>
      <c r="M778" s="21">
        <f t="shared" si="114"/>
        <v>41.5</v>
      </c>
      <c r="N778" t="s">
        <v>13</v>
      </c>
      <c r="O778" s="13">
        <v>30</v>
      </c>
      <c r="P778" s="15">
        <v>48.269999999999996</v>
      </c>
      <c r="Q778" s="17">
        <f t="shared" si="115"/>
        <v>48.280320000000003</v>
      </c>
      <c r="R778" s="17">
        <f t="shared" si="116"/>
        <v>96.560640000000006</v>
      </c>
      <c r="S778" t="s">
        <v>30</v>
      </c>
      <c r="T778" t="s">
        <v>15</v>
      </c>
      <c r="U778" t="s">
        <v>25</v>
      </c>
      <c r="V778" t="s">
        <v>17</v>
      </c>
    </row>
    <row r="779" spans="1:22" hidden="1">
      <c r="A779" t="s">
        <v>7</v>
      </c>
      <c r="B779" s="19">
        <f t="shared" si="110"/>
        <v>1</v>
      </c>
      <c r="C779" s="19">
        <f t="shared" si="112"/>
        <v>44</v>
      </c>
      <c r="D779" t="s">
        <v>9</v>
      </c>
      <c r="E779" t="s">
        <v>78</v>
      </c>
      <c r="F779" t="s">
        <v>41</v>
      </c>
      <c r="G779" s="21" t="str">
        <f t="shared" si="113"/>
        <v>8.30am</v>
      </c>
      <c r="H779" s="21" t="str">
        <f t="shared" si="108"/>
        <v>8.30</v>
      </c>
      <c r="I779" t="s">
        <v>21</v>
      </c>
      <c r="J779" s="23" t="str" cm="1">
        <f t="array" ref="J779">_xlfn.IFS(LEFT($I779,5) = "Later", TRIM(RIGHT($I779, 7)),LEFT($I779,5) = "Befor", TRIM(RIGHT($I779, 7)), TRUE, TRIM(LEFT($I779,7)))</f>
        <v>5.00pm</v>
      </c>
      <c r="K779" s="21">
        <f t="shared" si="109"/>
        <v>17</v>
      </c>
      <c r="L779" s="21">
        <f t="shared" si="111"/>
        <v>8.6999999999999993</v>
      </c>
      <c r="M779" s="21">
        <f t="shared" si="114"/>
        <v>8.6999999999999993</v>
      </c>
      <c r="N779" t="s">
        <v>29</v>
      </c>
      <c r="O779" s="13">
        <v>30</v>
      </c>
      <c r="P779" s="15">
        <v>48.269999999999996</v>
      </c>
      <c r="Q779" s="17">
        <f t="shared" si="115"/>
        <v>48.280320000000003</v>
      </c>
      <c r="R779" s="17">
        <f t="shared" si="116"/>
        <v>96.560640000000006</v>
      </c>
      <c r="S779" t="s">
        <v>30</v>
      </c>
      <c r="T779" t="s">
        <v>38</v>
      </c>
      <c r="U779" t="s">
        <v>25</v>
      </c>
      <c r="V779" t="s">
        <v>17</v>
      </c>
    </row>
    <row r="780" spans="1:22" hidden="1">
      <c r="A780" t="s">
        <v>32</v>
      </c>
      <c r="B780" s="19">
        <f t="shared" si="110"/>
        <v>5</v>
      </c>
      <c r="C780" s="19">
        <f t="shared" si="112"/>
        <v>220</v>
      </c>
      <c r="D780" t="s">
        <v>9</v>
      </c>
      <c r="E780" t="s">
        <v>80</v>
      </c>
      <c r="F780" t="s">
        <v>11</v>
      </c>
      <c r="G780" s="21" t="str">
        <f t="shared" si="113"/>
        <v>9.00am</v>
      </c>
      <c r="H780" s="21" t="str">
        <f t="shared" si="108"/>
        <v>9.00</v>
      </c>
      <c r="I780" t="s">
        <v>21</v>
      </c>
      <c r="J780" s="23" t="str" cm="1">
        <f t="array" ref="J780">_xlfn.IFS(LEFT($I780,5) = "Later", TRIM(RIGHT($I780, 7)),LEFT($I780,5) = "Befor", TRIM(RIGHT($I780, 7)), TRUE, TRIM(LEFT($I780,7)))</f>
        <v>5.00pm</v>
      </c>
      <c r="K780" s="21">
        <f t="shared" si="109"/>
        <v>17</v>
      </c>
      <c r="L780" s="21">
        <f t="shared" si="111"/>
        <v>8</v>
      </c>
      <c r="M780" s="21">
        <f t="shared" si="114"/>
        <v>40</v>
      </c>
      <c r="N780" t="s">
        <v>13</v>
      </c>
      <c r="O780" s="13">
        <v>13</v>
      </c>
      <c r="P780" s="15">
        <v>20.917000000000002</v>
      </c>
      <c r="Q780" s="17">
        <f t="shared" si="115"/>
        <v>20.921472000000001</v>
      </c>
      <c r="R780" s="17">
        <f t="shared" si="116"/>
        <v>41.842944000000003</v>
      </c>
      <c r="S780" t="s">
        <v>30</v>
      </c>
      <c r="T780" t="s">
        <v>31</v>
      </c>
      <c r="U780" t="s">
        <v>25</v>
      </c>
      <c r="V780" t="s">
        <v>17</v>
      </c>
    </row>
    <row r="781" spans="1:22" hidden="1">
      <c r="A781" t="s">
        <v>32</v>
      </c>
      <c r="B781" s="19">
        <f t="shared" si="110"/>
        <v>5</v>
      </c>
      <c r="C781" s="19">
        <f t="shared" si="112"/>
        <v>220</v>
      </c>
      <c r="D781" t="s">
        <v>9</v>
      </c>
      <c r="E781" t="s">
        <v>78</v>
      </c>
      <c r="F781" t="s">
        <v>27</v>
      </c>
      <c r="G781" s="21" t="str">
        <f t="shared" si="113"/>
        <v>8.00am</v>
      </c>
      <c r="H781" s="21" t="str">
        <f t="shared" si="108"/>
        <v>8.00</v>
      </c>
      <c r="I781" t="s">
        <v>21</v>
      </c>
      <c r="J781" s="23" t="str" cm="1">
        <f t="array" ref="J781">_xlfn.IFS(LEFT($I781,5) = "Later", TRIM(RIGHT($I781, 7)),LEFT($I781,5) = "Befor", TRIM(RIGHT($I781, 7)), TRUE, TRIM(LEFT($I781,7)))</f>
        <v>5.00pm</v>
      </c>
      <c r="K781" s="21">
        <f t="shared" si="109"/>
        <v>17</v>
      </c>
      <c r="L781" s="21">
        <f t="shared" si="111"/>
        <v>9</v>
      </c>
      <c r="M781" s="21">
        <f t="shared" si="114"/>
        <v>45</v>
      </c>
      <c r="N781" t="s">
        <v>36</v>
      </c>
      <c r="O781" s="13">
        <v>7</v>
      </c>
      <c r="P781" s="15">
        <v>11.263</v>
      </c>
      <c r="Q781" s="17">
        <f t="shared" si="115"/>
        <v>11.265408000000001</v>
      </c>
      <c r="R781" s="17">
        <f t="shared" si="116"/>
        <v>22.530816000000002</v>
      </c>
      <c r="S781" t="s">
        <v>30</v>
      </c>
      <c r="T781" t="s">
        <v>31</v>
      </c>
      <c r="U781" t="s">
        <v>25</v>
      </c>
      <c r="V781" t="s">
        <v>17</v>
      </c>
    </row>
    <row r="782" spans="1:22" hidden="1">
      <c r="A782" t="s">
        <v>32</v>
      </c>
      <c r="B782" s="19">
        <f t="shared" si="110"/>
        <v>5</v>
      </c>
      <c r="C782" s="19">
        <f t="shared" si="112"/>
        <v>220</v>
      </c>
      <c r="D782" t="s">
        <v>9</v>
      </c>
      <c r="E782" t="s">
        <v>8</v>
      </c>
      <c r="F782" t="s">
        <v>41</v>
      </c>
      <c r="G782" s="21" t="str">
        <f t="shared" si="113"/>
        <v>8.30am</v>
      </c>
      <c r="H782" s="21" t="str">
        <f t="shared" si="108"/>
        <v>8.30</v>
      </c>
      <c r="I782" t="s">
        <v>64</v>
      </c>
      <c r="J782" s="23" t="str" cm="1">
        <f t="array" ref="J782">_xlfn.IFS(LEFT($I782,5) = "Later", TRIM(RIGHT($I782, 7)),LEFT($I782,5) = "Befor", TRIM(RIGHT($I782, 7)), TRUE, TRIM(LEFT($I782,7)))</f>
        <v>3.30pm</v>
      </c>
      <c r="K782" s="21">
        <f t="shared" si="109"/>
        <v>15.3</v>
      </c>
      <c r="L782" s="21">
        <f t="shared" si="111"/>
        <v>7</v>
      </c>
      <c r="M782" s="21">
        <f t="shared" si="114"/>
        <v>35</v>
      </c>
      <c r="N782" t="s">
        <v>44</v>
      </c>
      <c r="O782" s="13">
        <v>1</v>
      </c>
      <c r="P782" s="15">
        <v>1.609</v>
      </c>
      <c r="Q782" s="17">
        <f t="shared" si="115"/>
        <v>1.6093440000000001</v>
      </c>
      <c r="R782" s="17">
        <f t="shared" si="116"/>
        <v>3.2186880000000002</v>
      </c>
      <c r="S782" t="s">
        <v>23</v>
      </c>
      <c r="T782" t="s">
        <v>15</v>
      </c>
      <c r="U782" t="s">
        <v>16</v>
      </c>
      <c r="V782" t="s">
        <v>17</v>
      </c>
    </row>
    <row r="783" spans="1:22" hidden="1">
      <c r="A783" t="s">
        <v>7</v>
      </c>
      <c r="B783" s="19">
        <f t="shared" si="110"/>
        <v>1</v>
      </c>
      <c r="C783" s="19">
        <f t="shared" si="112"/>
        <v>44</v>
      </c>
      <c r="D783" t="s">
        <v>9</v>
      </c>
      <c r="E783" t="s">
        <v>8</v>
      </c>
      <c r="F783" t="s">
        <v>11</v>
      </c>
      <c r="G783" s="21" t="str">
        <f t="shared" si="113"/>
        <v>9.00am</v>
      </c>
      <c r="H783" s="21" t="str">
        <f t="shared" si="108"/>
        <v>9.00</v>
      </c>
      <c r="I783" t="s">
        <v>21</v>
      </c>
      <c r="J783" s="23" t="str" cm="1">
        <f t="array" ref="J783">_xlfn.IFS(LEFT($I783,5) = "Later", TRIM(RIGHT($I783, 7)),LEFT($I783,5) = "Befor", TRIM(RIGHT($I783, 7)), TRUE, TRIM(LEFT($I783,7)))</f>
        <v>5.00pm</v>
      </c>
      <c r="K783" s="21">
        <f t="shared" si="109"/>
        <v>17</v>
      </c>
      <c r="L783" s="21">
        <f t="shared" si="111"/>
        <v>8</v>
      </c>
      <c r="M783" s="21">
        <f t="shared" si="114"/>
        <v>8</v>
      </c>
      <c r="N783" t="s">
        <v>29</v>
      </c>
      <c r="O783" s="13">
        <v>23</v>
      </c>
      <c r="P783" s="15">
        <v>37.006999999999998</v>
      </c>
      <c r="Q783" s="17">
        <f t="shared" si="115"/>
        <v>37.014912000000002</v>
      </c>
      <c r="R783" s="17">
        <f t="shared" si="116"/>
        <v>74.029824000000005</v>
      </c>
      <c r="S783" t="s">
        <v>30</v>
      </c>
      <c r="T783" t="s">
        <v>38</v>
      </c>
      <c r="U783" t="s">
        <v>25</v>
      </c>
      <c r="V783" t="s">
        <v>17</v>
      </c>
    </row>
    <row r="784" spans="1:22" hidden="1">
      <c r="A784" t="s">
        <v>32</v>
      </c>
      <c r="B784" s="19">
        <f t="shared" si="110"/>
        <v>5</v>
      </c>
      <c r="C784" s="19">
        <f t="shared" si="112"/>
        <v>220</v>
      </c>
      <c r="D784" t="s">
        <v>9</v>
      </c>
      <c r="E784" t="s">
        <v>80</v>
      </c>
      <c r="F784" t="s">
        <v>41</v>
      </c>
      <c r="G784" s="21" t="str">
        <f t="shared" si="113"/>
        <v>8.30am</v>
      </c>
      <c r="H784" s="21" t="str">
        <f t="shared" si="108"/>
        <v>8.30</v>
      </c>
      <c r="I784" t="s">
        <v>12</v>
      </c>
      <c r="J784" s="23" t="str" cm="1">
        <f t="array" ref="J784">_xlfn.IFS(LEFT($I784,5) = "Later", TRIM(RIGHT($I784, 7)),LEFT($I784,5) = "Befor", TRIM(RIGHT($I784, 7)), TRUE, TRIM(LEFT($I784,7)))</f>
        <v>4.30pm</v>
      </c>
      <c r="K784" s="21">
        <f t="shared" si="109"/>
        <v>16.3</v>
      </c>
      <c r="L784" s="21">
        <f t="shared" si="111"/>
        <v>8</v>
      </c>
      <c r="M784" s="21">
        <f t="shared" si="114"/>
        <v>40</v>
      </c>
      <c r="N784" t="s">
        <v>36</v>
      </c>
      <c r="O784" s="13">
        <v>2</v>
      </c>
      <c r="P784" s="15">
        <v>3.218</v>
      </c>
      <c r="Q784" s="17">
        <f t="shared" si="115"/>
        <v>3.2186880000000002</v>
      </c>
      <c r="R784" s="17">
        <f t="shared" si="116"/>
        <v>6.4373760000000004</v>
      </c>
      <c r="S784" t="s">
        <v>23</v>
      </c>
      <c r="T784" t="s">
        <v>31</v>
      </c>
      <c r="U784" t="s">
        <v>25</v>
      </c>
      <c r="V784" t="s">
        <v>17</v>
      </c>
    </row>
    <row r="785" spans="1:22" hidden="1">
      <c r="A785" t="s">
        <v>32</v>
      </c>
      <c r="B785" s="19">
        <f t="shared" si="110"/>
        <v>5</v>
      </c>
      <c r="C785" s="19">
        <f t="shared" si="112"/>
        <v>220</v>
      </c>
      <c r="D785" t="s">
        <v>9</v>
      </c>
      <c r="E785" t="s">
        <v>60</v>
      </c>
      <c r="F785" t="s">
        <v>72</v>
      </c>
      <c r="G785" s="21" t="str">
        <f t="shared" si="113"/>
        <v>7.00am</v>
      </c>
      <c r="H785" s="21" t="str">
        <f t="shared" si="108"/>
        <v>7.00</v>
      </c>
      <c r="I785" t="s">
        <v>64</v>
      </c>
      <c r="J785" s="23" t="str" cm="1">
        <f t="array" ref="J785">_xlfn.IFS(LEFT($I785,5) = "Later", TRIM(RIGHT($I785, 7)),LEFT($I785,5) = "Befor", TRIM(RIGHT($I785, 7)), TRUE, TRIM(LEFT($I785,7)))</f>
        <v>3.30pm</v>
      </c>
      <c r="K785" s="21">
        <f t="shared" si="109"/>
        <v>15.3</v>
      </c>
      <c r="L785" s="21">
        <f t="shared" si="111"/>
        <v>8.3000000000000007</v>
      </c>
      <c r="M785" s="21">
        <f t="shared" si="114"/>
        <v>41.5</v>
      </c>
      <c r="N785" t="s">
        <v>36</v>
      </c>
      <c r="O785" s="13">
        <v>3</v>
      </c>
      <c r="P785" s="15">
        <v>4.827</v>
      </c>
      <c r="Q785" s="17">
        <f t="shared" si="115"/>
        <v>4.8280320000000003</v>
      </c>
      <c r="R785" s="17">
        <f t="shared" si="116"/>
        <v>9.6560640000000006</v>
      </c>
      <c r="S785" t="s">
        <v>30</v>
      </c>
      <c r="T785" t="s">
        <v>38</v>
      </c>
      <c r="U785" t="s">
        <v>16</v>
      </c>
      <c r="V785" t="s">
        <v>17</v>
      </c>
    </row>
    <row r="786" spans="1:22" hidden="1">
      <c r="A786" t="s">
        <v>39</v>
      </c>
      <c r="B786" s="19">
        <f t="shared" si="110"/>
        <v>2</v>
      </c>
      <c r="C786" s="19">
        <f t="shared" si="112"/>
        <v>88</v>
      </c>
      <c r="D786" t="s">
        <v>9</v>
      </c>
      <c r="E786" t="s">
        <v>10</v>
      </c>
      <c r="F786" t="s">
        <v>27</v>
      </c>
      <c r="G786" s="21" t="str">
        <f t="shared" si="113"/>
        <v>8.00am</v>
      </c>
      <c r="H786" s="21" t="str">
        <f t="shared" si="108"/>
        <v>8.00</v>
      </c>
      <c r="I786" t="s">
        <v>12</v>
      </c>
      <c r="J786" s="23" t="str" cm="1">
        <f t="array" ref="J786">_xlfn.IFS(LEFT($I786,5) = "Later", TRIM(RIGHT($I786, 7)),LEFT($I786,5) = "Befor", TRIM(RIGHT($I786, 7)), TRUE, TRIM(LEFT($I786,7)))</f>
        <v>4.30pm</v>
      </c>
      <c r="K786" s="21">
        <f t="shared" si="109"/>
        <v>16.3</v>
      </c>
      <c r="L786" s="21">
        <f t="shared" si="111"/>
        <v>8.3000000000000007</v>
      </c>
      <c r="M786" s="21">
        <f t="shared" si="114"/>
        <v>16.600000000000001</v>
      </c>
      <c r="N786" t="s">
        <v>13</v>
      </c>
      <c r="O786" s="13">
        <v>12</v>
      </c>
      <c r="P786" s="15">
        <v>19.308</v>
      </c>
      <c r="Q786" s="17">
        <f t="shared" si="115"/>
        <v>19.312128000000001</v>
      </c>
      <c r="R786" s="17">
        <f t="shared" si="116"/>
        <v>38.624256000000003</v>
      </c>
      <c r="S786" t="s">
        <v>30</v>
      </c>
      <c r="T786" t="s">
        <v>38</v>
      </c>
      <c r="U786" t="s">
        <v>25</v>
      </c>
      <c r="V786" t="s">
        <v>17</v>
      </c>
    </row>
    <row r="787" spans="1:22" hidden="1">
      <c r="A787" t="s">
        <v>26</v>
      </c>
      <c r="B787" s="19">
        <f t="shared" si="110"/>
        <v>3</v>
      </c>
      <c r="C787" s="19">
        <f t="shared" si="112"/>
        <v>132</v>
      </c>
      <c r="D787" t="s">
        <v>9</v>
      </c>
      <c r="E787" t="s">
        <v>103</v>
      </c>
      <c r="F787" t="s">
        <v>27</v>
      </c>
      <c r="G787" s="21" t="str">
        <f t="shared" si="113"/>
        <v>8.00am</v>
      </c>
      <c r="H787" s="21" t="str">
        <f t="shared" si="108"/>
        <v>8.00</v>
      </c>
      <c r="I787" t="s">
        <v>28</v>
      </c>
      <c r="J787" s="23" t="str" cm="1">
        <f t="array" ref="J787">_xlfn.IFS(LEFT($I787,5) = "Later", TRIM(RIGHT($I787, 7)),LEFT($I787,5) = "Befor", TRIM(RIGHT($I787, 7)), TRUE, TRIM(LEFT($I787,7)))</f>
        <v>3.30pm</v>
      </c>
      <c r="K787" s="21">
        <f t="shared" si="109"/>
        <v>15.3</v>
      </c>
      <c r="L787" s="21">
        <f t="shared" si="111"/>
        <v>7.3000000000000007</v>
      </c>
      <c r="M787" s="21">
        <f t="shared" si="114"/>
        <v>21.900000000000002</v>
      </c>
      <c r="N787" t="s">
        <v>62</v>
      </c>
      <c r="O787" s="13">
        <v>3</v>
      </c>
      <c r="P787" s="15">
        <v>4.827</v>
      </c>
      <c r="Q787" s="17">
        <f t="shared" si="115"/>
        <v>4.8280320000000003</v>
      </c>
      <c r="R787" s="17">
        <f t="shared" si="116"/>
        <v>9.6560640000000006</v>
      </c>
      <c r="S787" t="s">
        <v>30</v>
      </c>
      <c r="T787" t="s">
        <v>15</v>
      </c>
      <c r="U787" t="s">
        <v>16</v>
      </c>
      <c r="V787" t="s">
        <v>17</v>
      </c>
    </row>
    <row r="788" spans="1:22" hidden="1">
      <c r="A788" t="s">
        <v>18</v>
      </c>
      <c r="B788" s="19">
        <f t="shared" si="110"/>
        <v>4</v>
      </c>
      <c r="C788" s="19">
        <f t="shared" si="112"/>
        <v>176</v>
      </c>
      <c r="D788" t="s">
        <v>9</v>
      </c>
      <c r="E788" t="s">
        <v>80</v>
      </c>
      <c r="F788" t="s">
        <v>27</v>
      </c>
      <c r="G788" s="21" t="str">
        <f t="shared" si="113"/>
        <v>8.00am</v>
      </c>
      <c r="H788" s="21" t="str">
        <f t="shared" si="108"/>
        <v>8.00</v>
      </c>
      <c r="I788" t="s">
        <v>21</v>
      </c>
      <c r="J788" s="23" t="str" cm="1">
        <f t="array" ref="J788">_xlfn.IFS(LEFT($I788,5) = "Later", TRIM(RIGHT($I788, 7)),LEFT($I788,5) = "Befor", TRIM(RIGHT($I788, 7)), TRUE, TRIM(LEFT($I788,7)))</f>
        <v>5.00pm</v>
      </c>
      <c r="K788" s="21">
        <f t="shared" si="109"/>
        <v>17</v>
      </c>
      <c r="L788" s="21">
        <f t="shared" si="111"/>
        <v>9</v>
      </c>
      <c r="M788" s="21">
        <f t="shared" si="114"/>
        <v>36</v>
      </c>
      <c r="N788" t="s">
        <v>62</v>
      </c>
      <c r="O788" s="13">
        <v>1</v>
      </c>
      <c r="P788" s="15">
        <v>1.609</v>
      </c>
      <c r="Q788" s="17">
        <f t="shared" si="115"/>
        <v>1.6093440000000001</v>
      </c>
      <c r="R788" s="17">
        <f t="shared" si="116"/>
        <v>3.2186880000000002</v>
      </c>
      <c r="S788" t="s">
        <v>23</v>
      </c>
      <c r="T788" t="s">
        <v>38</v>
      </c>
      <c r="U788" t="s">
        <v>25</v>
      </c>
      <c r="V788" t="s">
        <v>17</v>
      </c>
    </row>
    <row r="789" spans="1:22" hidden="1">
      <c r="A789" t="s">
        <v>18</v>
      </c>
      <c r="B789" s="19">
        <f t="shared" si="110"/>
        <v>4</v>
      </c>
      <c r="C789" s="19">
        <f t="shared" si="112"/>
        <v>176</v>
      </c>
      <c r="D789" t="s">
        <v>9</v>
      </c>
      <c r="E789" t="s">
        <v>60</v>
      </c>
      <c r="F789" t="s">
        <v>20</v>
      </c>
      <c r="G789" s="21" t="str">
        <f t="shared" si="113"/>
        <v>10.00am</v>
      </c>
      <c r="H789" s="21" t="str">
        <f t="shared" si="108"/>
        <v>10.00</v>
      </c>
      <c r="I789" t="s">
        <v>45</v>
      </c>
      <c r="J789" s="23" t="str" cm="1">
        <f t="array" ref="J789">_xlfn.IFS(LEFT($I789,5) = "Later", TRIM(RIGHT($I789, 7)),LEFT($I789,5) = "Befor", TRIM(RIGHT($I789, 7)), TRUE, TRIM(LEFT($I789,7)))</f>
        <v>6.00pm</v>
      </c>
      <c r="K789" s="21">
        <f t="shared" si="109"/>
        <v>18</v>
      </c>
      <c r="L789" s="21">
        <f t="shared" si="111"/>
        <v>8</v>
      </c>
      <c r="M789" s="21">
        <f t="shared" si="114"/>
        <v>32</v>
      </c>
      <c r="N789" t="s">
        <v>29</v>
      </c>
      <c r="O789" s="13">
        <v>11</v>
      </c>
      <c r="P789" s="15">
        <v>17.698999999999998</v>
      </c>
      <c r="Q789" s="17">
        <f t="shared" si="115"/>
        <v>17.702784000000001</v>
      </c>
      <c r="R789" s="17">
        <f t="shared" si="116"/>
        <v>35.405568000000002</v>
      </c>
      <c r="S789" t="s">
        <v>52</v>
      </c>
      <c r="T789" t="s">
        <v>15</v>
      </c>
      <c r="U789" t="s">
        <v>25</v>
      </c>
      <c r="V789" t="s">
        <v>17</v>
      </c>
    </row>
    <row r="790" spans="1:22" hidden="1">
      <c r="A790" t="s">
        <v>58</v>
      </c>
      <c r="B790" s="19">
        <f t="shared" si="110"/>
        <v>0</v>
      </c>
      <c r="C790" s="19">
        <f t="shared" si="112"/>
        <v>0</v>
      </c>
      <c r="D790" t="s">
        <v>9</v>
      </c>
      <c r="E790" t="s">
        <v>78</v>
      </c>
      <c r="F790" t="s">
        <v>41</v>
      </c>
      <c r="G790" s="21" t="str">
        <f t="shared" si="113"/>
        <v>8.30am</v>
      </c>
      <c r="H790" s="21" t="str">
        <f t="shared" si="108"/>
        <v>8.30</v>
      </c>
      <c r="I790" t="s">
        <v>12</v>
      </c>
      <c r="J790" s="23" t="str" cm="1">
        <f t="array" ref="J790">_xlfn.IFS(LEFT($I790,5) = "Later", TRIM(RIGHT($I790, 7)),LEFT($I790,5) = "Befor", TRIM(RIGHT($I790, 7)), TRUE, TRIM(LEFT($I790,7)))</f>
        <v>4.30pm</v>
      </c>
      <c r="K790" s="21">
        <f t="shared" si="109"/>
        <v>16.3</v>
      </c>
      <c r="L790" s="21">
        <f t="shared" si="111"/>
        <v>8</v>
      </c>
      <c r="M790" s="21">
        <f t="shared" si="114"/>
        <v>0</v>
      </c>
      <c r="N790" t="s">
        <v>44</v>
      </c>
      <c r="O790" s="13" t="s">
        <v>8</v>
      </c>
      <c r="P790" s="15" t="s">
        <v>8</v>
      </c>
      <c r="Q790" s="17">
        <f t="shared" si="115"/>
        <v>0</v>
      </c>
      <c r="R790" s="17">
        <f t="shared" si="116"/>
        <v>0</v>
      </c>
      <c r="S790" t="s">
        <v>37</v>
      </c>
      <c r="T790" t="s">
        <v>31</v>
      </c>
      <c r="U790" t="s">
        <v>25</v>
      </c>
      <c r="V790" t="s">
        <v>17</v>
      </c>
    </row>
    <row r="791" spans="1:22" hidden="1">
      <c r="A791" t="s">
        <v>18</v>
      </c>
      <c r="B791" s="19">
        <f t="shared" si="110"/>
        <v>4</v>
      </c>
      <c r="C791" s="19">
        <f t="shared" si="112"/>
        <v>176</v>
      </c>
      <c r="D791" t="s">
        <v>9</v>
      </c>
      <c r="E791" t="s">
        <v>78</v>
      </c>
      <c r="F791" t="s">
        <v>72</v>
      </c>
      <c r="G791" s="21" t="str">
        <f t="shared" si="113"/>
        <v>7.00am</v>
      </c>
      <c r="H791" s="21" t="str">
        <f t="shared" si="108"/>
        <v>7.00</v>
      </c>
      <c r="I791" t="s">
        <v>12</v>
      </c>
      <c r="J791" s="23" t="str" cm="1">
        <f t="array" ref="J791">_xlfn.IFS(LEFT($I791,5) = "Later", TRIM(RIGHT($I791, 7)),LEFT($I791,5) = "Befor", TRIM(RIGHT($I791, 7)), TRUE, TRIM(LEFT($I791,7)))</f>
        <v>4.30pm</v>
      </c>
      <c r="K791" s="21">
        <f t="shared" si="109"/>
        <v>16.3</v>
      </c>
      <c r="L791" s="21">
        <f t="shared" si="111"/>
        <v>9.3000000000000007</v>
      </c>
      <c r="M791" s="21">
        <f t="shared" si="114"/>
        <v>37.200000000000003</v>
      </c>
      <c r="N791" t="s">
        <v>44</v>
      </c>
      <c r="O791" s="13">
        <v>6</v>
      </c>
      <c r="P791" s="15">
        <v>9.6539999999999999</v>
      </c>
      <c r="Q791" s="17">
        <f t="shared" si="115"/>
        <v>9.6560640000000006</v>
      </c>
      <c r="R791" s="17">
        <f t="shared" si="116"/>
        <v>19.312128000000001</v>
      </c>
      <c r="S791" s="2" t="s">
        <v>30</v>
      </c>
      <c r="T791" t="s">
        <v>38</v>
      </c>
      <c r="U791" t="s">
        <v>25</v>
      </c>
      <c r="V791" t="s">
        <v>17</v>
      </c>
    </row>
    <row r="792" spans="1:22" hidden="1">
      <c r="A792" t="s">
        <v>18</v>
      </c>
      <c r="B792" s="19">
        <f t="shared" si="110"/>
        <v>4</v>
      </c>
      <c r="C792" s="19">
        <f t="shared" si="112"/>
        <v>176</v>
      </c>
      <c r="D792" t="s">
        <v>9</v>
      </c>
      <c r="E792" t="s">
        <v>8</v>
      </c>
      <c r="F792" t="s">
        <v>27</v>
      </c>
      <c r="G792" s="21" t="str">
        <f t="shared" si="113"/>
        <v>8.00am</v>
      </c>
      <c r="H792" s="21" t="str">
        <f t="shared" si="108"/>
        <v>8.00</v>
      </c>
      <c r="I792" t="s">
        <v>35</v>
      </c>
      <c r="J792" s="23" t="str" cm="1">
        <f t="array" ref="J792">_xlfn.IFS(LEFT($I792,5) = "Later", TRIM(RIGHT($I792, 7)),LEFT($I792,5) = "Befor", TRIM(RIGHT($I792, 7)), TRUE, TRIM(LEFT($I792,7)))</f>
        <v>5.30pm</v>
      </c>
      <c r="K792" s="21">
        <f t="shared" si="109"/>
        <v>17.3</v>
      </c>
      <c r="L792" s="21">
        <f t="shared" si="111"/>
        <v>9.3000000000000007</v>
      </c>
      <c r="M792" s="21">
        <f t="shared" si="114"/>
        <v>37.200000000000003</v>
      </c>
      <c r="N792" t="s">
        <v>29</v>
      </c>
      <c r="O792" s="13">
        <v>28</v>
      </c>
      <c r="P792" s="15">
        <v>45.052</v>
      </c>
      <c r="Q792" s="17">
        <f t="shared" si="115"/>
        <v>45.061632000000003</v>
      </c>
      <c r="R792" s="17">
        <f t="shared" si="116"/>
        <v>90.123264000000006</v>
      </c>
      <c r="S792" t="s">
        <v>30</v>
      </c>
      <c r="T792" t="s">
        <v>38</v>
      </c>
      <c r="U792" t="s">
        <v>25</v>
      </c>
      <c r="V792" t="s">
        <v>17</v>
      </c>
    </row>
    <row r="793" spans="1:22" hidden="1">
      <c r="A793" t="s">
        <v>32</v>
      </c>
      <c r="B793" s="19">
        <f t="shared" si="110"/>
        <v>5</v>
      </c>
      <c r="C793" s="19">
        <f t="shared" si="112"/>
        <v>220</v>
      </c>
      <c r="D793" t="s">
        <v>9</v>
      </c>
      <c r="E793" t="s">
        <v>10</v>
      </c>
      <c r="F793" t="s">
        <v>47</v>
      </c>
      <c r="G793" s="21" t="str">
        <f t="shared" si="113"/>
        <v>10.00am</v>
      </c>
      <c r="H793" s="21" t="str">
        <f t="shared" si="108"/>
        <v>10.00</v>
      </c>
      <c r="I793" t="s">
        <v>21</v>
      </c>
      <c r="J793" s="23" t="str" cm="1">
        <f t="array" ref="J793">_xlfn.IFS(LEFT($I793,5) = "Later", TRIM(RIGHT($I793, 7)),LEFT($I793,5) = "Befor", TRIM(RIGHT($I793, 7)), TRUE, TRIM(LEFT($I793,7)))</f>
        <v>5.00pm</v>
      </c>
      <c r="K793" s="21">
        <f t="shared" si="109"/>
        <v>17</v>
      </c>
      <c r="L793" s="21">
        <f t="shared" si="111"/>
        <v>7</v>
      </c>
      <c r="M793" s="21">
        <f t="shared" si="114"/>
        <v>35</v>
      </c>
      <c r="N793" t="s">
        <v>36</v>
      </c>
      <c r="O793" s="13">
        <v>3</v>
      </c>
      <c r="P793" s="15">
        <v>4.827</v>
      </c>
      <c r="Q793" s="17">
        <f t="shared" si="115"/>
        <v>4.8280320000000003</v>
      </c>
      <c r="R793" s="17">
        <f t="shared" si="116"/>
        <v>9.6560640000000006</v>
      </c>
      <c r="S793" t="s">
        <v>30</v>
      </c>
      <c r="T793" t="s">
        <v>15</v>
      </c>
      <c r="U793" t="s">
        <v>16</v>
      </c>
      <c r="V793" t="s">
        <v>17</v>
      </c>
    </row>
    <row r="794" spans="1:22" hidden="1">
      <c r="A794" t="s">
        <v>32</v>
      </c>
      <c r="B794" s="19">
        <f t="shared" si="110"/>
        <v>5</v>
      </c>
      <c r="C794" s="19">
        <f t="shared" si="112"/>
        <v>220</v>
      </c>
      <c r="D794" t="s">
        <v>57</v>
      </c>
      <c r="E794" t="s">
        <v>8</v>
      </c>
      <c r="F794" t="s">
        <v>47</v>
      </c>
      <c r="G794" s="21" t="str">
        <f t="shared" si="113"/>
        <v>10.00am</v>
      </c>
      <c r="H794" s="21" t="str">
        <f t="shared" si="108"/>
        <v>10.00</v>
      </c>
      <c r="I794" t="s">
        <v>33</v>
      </c>
      <c r="J794" s="23" t="str" cm="1">
        <f t="array" ref="J794">_xlfn.IFS(LEFT($I794,5) = "Later", TRIM(RIGHT($I794, 7)),LEFT($I794,5) = "Befor", TRIM(RIGHT($I794, 7)), TRUE, TRIM(LEFT($I794,7)))</f>
        <v>7.00pm</v>
      </c>
      <c r="K794" s="21">
        <f t="shared" si="109"/>
        <v>19</v>
      </c>
      <c r="L794" s="21">
        <f t="shared" si="111"/>
        <v>9</v>
      </c>
      <c r="M794" s="21">
        <f t="shared" si="114"/>
        <v>45</v>
      </c>
      <c r="N794" t="s">
        <v>44</v>
      </c>
      <c r="O794" s="13">
        <v>3.9</v>
      </c>
      <c r="P794" s="15">
        <v>6.2751000000000001</v>
      </c>
      <c r="Q794" s="17">
        <f t="shared" si="115"/>
        <v>6.2764416000000001</v>
      </c>
      <c r="R794" s="17">
        <f t="shared" si="116"/>
        <v>12.5528832</v>
      </c>
      <c r="S794" t="s">
        <v>37</v>
      </c>
      <c r="T794" t="s">
        <v>15</v>
      </c>
      <c r="U794" t="s">
        <v>16</v>
      </c>
      <c r="V794" t="s">
        <v>82</v>
      </c>
    </row>
    <row r="795" spans="1:22" hidden="1">
      <c r="A795" t="s">
        <v>7</v>
      </c>
      <c r="B795" s="19">
        <f t="shared" si="110"/>
        <v>1</v>
      </c>
      <c r="C795" s="19">
        <f t="shared" si="112"/>
        <v>44</v>
      </c>
      <c r="D795" t="s">
        <v>9</v>
      </c>
      <c r="E795" t="s">
        <v>10</v>
      </c>
      <c r="F795" t="s">
        <v>20</v>
      </c>
      <c r="G795" s="21" t="str">
        <f t="shared" si="113"/>
        <v>10.00am</v>
      </c>
      <c r="H795" s="21" t="str">
        <f t="shared" si="108"/>
        <v>10.00</v>
      </c>
      <c r="I795" t="s">
        <v>35</v>
      </c>
      <c r="J795" s="23" t="str" cm="1">
        <f t="array" ref="J795">_xlfn.IFS(LEFT($I795,5) = "Later", TRIM(RIGHT($I795, 7)),LEFT($I795,5) = "Befor", TRIM(RIGHT($I795, 7)), TRUE, TRIM(LEFT($I795,7)))</f>
        <v>5.30pm</v>
      </c>
      <c r="K795" s="21">
        <f t="shared" si="109"/>
        <v>17.3</v>
      </c>
      <c r="L795" s="21">
        <f t="shared" si="111"/>
        <v>7.3000000000000007</v>
      </c>
      <c r="M795" s="21">
        <f t="shared" si="114"/>
        <v>7.3000000000000007</v>
      </c>
      <c r="N795" t="s">
        <v>22</v>
      </c>
      <c r="O795" s="13">
        <v>15</v>
      </c>
      <c r="P795" s="15">
        <v>24.134999999999998</v>
      </c>
      <c r="Q795" s="17">
        <f t="shared" si="115"/>
        <v>24.140160000000002</v>
      </c>
      <c r="R795" s="17">
        <f t="shared" si="116"/>
        <v>48.280320000000003</v>
      </c>
      <c r="S795" t="s">
        <v>30</v>
      </c>
      <c r="T795" t="s">
        <v>15</v>
      </c>
      <c r="U795" t="s">
        <v>25</v>
      </c>
      <c r="V795" t="s">
        <v>17</v>
      </c>
    </row>
    <row r="796" spans="1:22" hidden="1">
      <c r="A796" t="s">
        <v>18</v>
      </c>
      <c r="B796" s="19">
        <f t="shared" si="110"/>
        <v>4</v>
      </c>
      <c r="C796" s="19">
        <f t="shared" si="112"/>
        <v>176</v>
      </c>
      <c r="D796" t="s">
        <v>9</v>
      </c>
      <c r="E796" t="s">
        <v>78</v>
      </c>
      <c r="F796" t="s">
        <v>27</v>
      </c>
      <c r="G796" s="21" t="str">
        <f t="shared" si="113"/>
        <v>8.00am</v>
      </c>
      <c r="H796" s="21" t="str">
        <f t="shared" si="108"/>
        <v>8.00</v>
      </c>
      <c r="I796" t="s">
        <v>35</v>
      </c>
      <c r="J796" s="23" t="str" cm="1">
        <f t="array" ref="J796">_xlfn.IFS(LEFT($I796,5) = "Later", TRIM(RIGHT($I796, 7)),LEFT($I796,5) = "Befor", TRIM(RIGHT($I796, 7)), TRUE, TRIM(LEFT($I796,7)))</f>
        <v>5.30pm</v>
      </c>
      <c r="K796" s="21">
        <f t="shared" si="109"/>
        <v>17.3</v>
      </c>
      <c r="L796" s="21">
        <f t="shared" si="111"/>
        <v>9.3000000000000007</v>
      </c>
      <c r="M796" s="21">
        <f t="shared" si="114"/>
        <v>37.200000000000003</v>
      </c>
      <c r="N796" t="s">
        <v>36</v>
      </c>
      <c r="O796" s="13">
        <v>6</v>
      </c>
      <c r="P796" s="15">
        <v>9.6539999999999999</v>
      </c>
      <c r="Q796" s="17">
        <f t="shared" si="115"/>
        <v>9.6560640000000006</v>
      </c>
      <c r="R796" s="17">
        <f t="shared" si="116"/>
        <v>19.312128000000001</v>
      </c>
      <c r="S796" t="s">
        <v>30</v>
      </c>
      <c r="T796" t="s">
        <v>38</v>
      </c>
      <c r="U796" t="s">
        <v>25</v>
      </c>
      <c r="V796" t="s">
        <v>17</v>
      </c>
    </row>
    <row r="797" spans="1:22">
      <c r="A797" t="s">
        <v>39</v>
      </c>
      <c r="B797" s="19">
        <f t="shared" si="110"/>
        <v>2</v>
      </c>
      <c r="C797" s="19">
        <f t="shared" si="112"/>
        <v>88</v>
      </c>
      <c r="D797" t="s">
        <v>9</v>
      </c>
      <c r="E797" t="s">
        <v>76</v>
      </c>
      <c r="F797" t="s">
        <v>20</v>
      </c>
      <c r="G797" s="21" t="str">
        <f t="shared" si="113"/>
        <v>10.00am</v>
      </c>
      <c r="H797" s="21" t="str">
        <f t="shared" si="108"/>
        <v>10.00</v>
      </c>
      <c r="I797" t="s">
        <v>21</v>
      </c>
      <c r="J797" s="23" t="str" cm="1">
        <f t="array" ref="J797">_xlfn.IFS(LEFT($I797,5) = "Later", TRIM(RIGHT($I797, 7)),LEFT($I797,5) = "Befor", TRIM(RIGHT($I797, 7)), TRUE, TRIM(LEFT($I797,7)))</f>
        <v>5.00pm</v>
      </c>
      <c r="K797" s="21">
        <f t="shared" si="109"/>
        <v>17</v>
      </c>
      <c r="L797" s="21">
        <f t="shared" si="111"/>
        <v>7</v>
      </c>
      <c r="M797" s="21">
        <f t="shared" si="114"/>
        <v>14</v>
      </c>
      <c r="N797" t="s">
        <v>66</v>
      </c>
      <c r="O797" s="13">
        <v>102</v>
      </c>
      <c r="P797" s="15">
        <v>164.11799999999999</v>
      </c>
      <c r="Q797" s="17">
        <f t="shared" si="115"/>
        <v>164.15308800000003</v>
      </c>
      <c r="R797" s="17">
        <f t="shared" si="116"/>
        <v>328.30617600000005</v>
      </c>
      <c r="S797" t="s">
        <v>52</v>
      </c>
      <c r="T797" t="s">
        <v>53</v>
      </c>
      <c r="U797" t="s">
        <v>25</v>
      </c>
      <c r="V797" t="s">
        <v>43</v>
      </c>
    </row>
    <row r="798" spans="1:22" hidden="1">
      <c r="A798" t="s">
        <v>7</v>
      </c>
      <c r="B798" s="19">
        <f t="shared" si="110"/>
        <v>1</v>
      </c>
      <c r="C798" s="19">
        <f t="shared" si="112"/>
        <v>44</v>
      </c>
      <c r="D798" t="s">
        <v>9</v>
      </c>
      <c r="E798" t="s">
        <v>10</v>
      </c>
      <c r="F798" t="s">
        <v>41</v>
      </c>
      <c r="G798" s="21" t="str">
        <f t="shared" si="113"/>
        <v>8.30am</v>
      </c>
      <c r="H798" s="21" t="str">
        <f t="shared" si="108"/>
        <v>8.30</v>
      </c>
      <c r="I798" t="s">
        <v>28</v>
      </c>
      <c r="J798" s="23" t="str" cm="1">
        <f t="array" ref="J798">_xlfn.IFS(LEFT($I798,5) = "Later", TRIM(RIGHT($I798, 7)),LEFT($I798,5) = "Befor", TRIM(RIGHT($I798, 7)), TRUE, TRIM(LEFT($I798,7)))</f>
        <v>3.30pm</v>
      </c>
      <c r="K798" s="21">
        <f t="shared" si="109"/>
        <v>15.3</v>
      </c>
      <c r="L798" s="21">
        <f t="shared" si="111"/>
        <v>7</v>
      </c>
      <c r="M798" s="21">
        <f t="shared" si="114"/>
        <v>7</v>
      </c>
      <c r="N798" t="s">
        <v>44</v>
      </c>
      <c r="O798" s="13">
        <v>3</v>
      </c>
      <c r="P798" s="15">
        <v>4.827</v>
      </c>
      <c r="Q798" s="17">
        <f t="shared" si="115"/>
        <v>4.8280320000000003</v>
      </c>
      <c r="R798" s="17">
        <f t="shared" si="116"/>
        <v>9.6560640000000006</v>
      </c>
      <c r="S798" t="s">
        <v>14</v>
      </c>
      <c r="T798" t="s">
        <v>42</v>
      </c>
      <c r="U798" t="s">
        <v>25</v>
      </c>
      <c r="V798" t="s">
        <v>17</v>
      </c>
    </row>
    <row r="799" spans="1:22" hidden="1">
      <c r="A799" t="s">
        <v>32</v>
      </c>
      <c r="B799" s="19">
        <f t="shared" si="110"/>
        <v>5</v>
      </c>
      <c r="C799" s="19">
        <f t="shared" si="112"/>
        <v>220</v>
      </c>
      <c r="D799" t="s">
        <v>9</v>
      </c>
      <c r="E799" t="s">
        <v>8</v>
      </c>
      <c r="F799" t="s">
        <v>72</v>
      </c>
      <c r="G799" s="21" t="str">
        <f t="shared" si="113"/>
        <v>7.00am</v>
      </c>
      <c r="H799" s="21" t="str">
        <f t="shared" si="108"/>
        <v>7.00</v>
      </c>
      <c r="I799" t="s">
        <v>64</v>
      </c>
      <c r="J799" s="23" t="str" cm="1">
        <f t="array" ref="J799">_xlfn.IFS(LEFT($I799,5) = "Later", TRIM(RIGHT($I799, 7)),LEFT($I799,5) = "Befor", TRIM(RIGHT($I799, 7)), TRUE, TRIM(LEFT($I799,7)))</f>
        <v>3.30pm</v>
      </c>
      <c r="K799" s="21">
        <f t="shared" si="109"/>
        <v>15.3</v>
      </c>
      <c r="L799" s="21">
        <f t="shared" si="111"/>
        <v>8.3000000000000007</v>
      </c>
      <c r="M799" s="21">
        <f t="shared" si="114"/>
        <v>41.5</v>
      </c>
      <c r="N799" t="s">
        <v>36</v>
      </c>
      <c r="O799" s="13">
        <v>2</v>
      </c>
      <c r="P799" s="15">
        <v>3.218</v>
      </c>
      <c r="Q799" s="17">
        <f t="shared" si="115"/>
        <v>3.2186880000000002</v>
      </c>
      <c r="R799" s="17">
        <f t="shared" si="116"/>
        <v>6.4373760000000004</v>
      </c>
      <c r="S799" t="s">
        <v>23</v>
      </c>
      <c r="T799" t="s">
        <v>53</v>
      </c>
      <c r="U799" t="s">
        <v>25</v>
      </c>
      <c r="V799" t="s">
        <v>17</v>
      </c>
    </row>
    <row r="800" spans="1:22" hidden="1">
      <c r="A800" t="s">
        <v>7</v>
      </c>
      <c r="B800" s="19">
        <f t="shared" si="110"/>
        <v>1</v>
      </c>
      <c r="C800" s="19">
        <f t="shared" si="112"/>
        <v>44</v>
      </c>
      <c r="D800" t="s">
        <v>9</v>
      </c>
      <c r="E800" t="s">
        <v>10</v>
      </c>
      <c r="F800" t="s">
        <v>11</v>
      </c>
      <c r="G800" s="21" t="str">
        <f t="shared" si="113"/>
        <v>9.00am</v>
      </c>
      <c r="H800" s="21" t="str">
        <f t="shared" si="108"/>
        <v>9.00</v>
      </c>
      <c r="I800" t="s">
        <v>28</v>
      </c>
      <c r="J800" s="23" t="str" cm="1">
        <f t="array" ref="J800">_xlfn.IFS(LEFT($I800,5) = "Later", TRIM(RIGHT($I800, 7)),LEFT($I800,5) = "Befor", TRIM(RIGHT($I800, 7)), TRUE, TRIM(LEFT($I800,7)))</f>
        <v>3.30pm</v>
      </c>
      <c r="K800" s="21">
        <f t="shared" si="109"/>
        <v>15.3</v>
      </c>
      <c r="L800" s="21">
        <f t="shared" si="111"/>
        <v>6.3000000000000007</v>
      </c>
      <c r="M800" s="21">
        <f t="shared" si="114"/>
        <v>6.3000000000000007</v>
      </c>
      <c r="N800" t="s">
        <v>13</v>
      </c>
      <c r="O800" s="13">
        <v>4</v>
      </c>
      <c r="P800" s="15">
        <v>6.4359999999999999</v>
      </c>
      <c r="Q800" s="17">
        <f t="shared" si="115"/>
        <v>6.4373760000000004</v>
      </c>
      <c r="R800" s="17">
        <f t="shared" si="116"/>
        <v>12.874752000000001</v>
      </c>
      <c r="S800" t="s">
        <v>49</v>
      </c>
      <c r="T800" t="s">
        <v>42</v>
      </c>
      <c r="U800" t="s">
        <v>25</v>
      </c>
      <c r="V800" t="s">
        <v>17</v>
      </c>
    </row>
    <row r="801" spans="1:22" hidden="1">
      <c r="A801" t="s">
        <v>39</v>
      </c>
      <c r="B801" s="19">
        <f t="shared" si="110"/>
        <v>2</v>
      </c>
      <c r="C801" s="19">
        <f t="shared" si="112"/>
        <v>88</v>
      </c>
      <c r="D801" t="s">
        <v>9</v>
      </c>
      <c r="E801" t="s">
        <v>80</v>
      </c>
      <c r="F801" t="s">
        <v>41</v>
      </c>
      <c r="G801" s="21" t="str">
        <f t="shared" si="113"/>
        <v>8.30am</v>
      </c>
      <c r="H801" s="21" t="str">
        <f t="shared" si="108"/>
        <v>8.30</v>
      </c>
      <c r="I801" t="s">
        <v>12</v>
      </c>
      <c r="J801" s="23" t="str" cm="1">
        <f t="array" ref="J801">_xlfn.IFS(LEFT($I801,5) = "Later", TRIM(RIGHT($I801, 7)),LEFT($I801,5) = "Befor", TRIM(RIGHT($I801, 7)), TRUE, TRIM(LEFT($I801,7)))</f>
        <v>4.30pm</v>
      </c>
      <c r="K801" s="21">
        <f t="shared" si="109"/>
        <v>16.3</v>
      </c>
      <c r="L801" s="21">
        <f t="shared" si="111"/>
        <v>8</v>
      </c>
      <c r="M801" s="21">
        <f t="shared" si="114"/>
        <v>16</v>
      </c>
      <c r="N801" t="s">
        <v>22</v>
      </c>
      <c r="O801" s="13">
        <v>11</v>
      </c>
      <c r="P801" s="15">
        <v>17.698999999999998</v>
      </c>
      <c r="Q801" s="17">
        <f t="shared" si="115"/>
        <v>17.702784000000001</v>
      </c>
      <c r="R801" s="17">
        <f t="shared" si="116"/>
        <v>35.405568000000002</v>
      </c>
      <c r="S801" t="s">
        <v>30</v>
      </c>
      <c r="T801" t="s">
        <v>38</v>
      </c>
      <c r="U801" t="s">
        <v>25</v>
      </c>
      <c r="V801" t="s">
        <v>17</v>
      </c>
    </row>
    <row r="802" spans="1:22" hidden="1">
      <c r="A802" t="s">
        <v>32</v>
      </c>
      <c r="B802" s="19">
        <f t="shared" si="110"/>
        <v>5</v>
      </c>
      <c r="C802" s="19">
        <f t="shared" si="112"/>
        <v>220</v>
      </c>
      <c r="D802" t="s">
        <v>51</v>
      </c>
      <c r="E802" t="s">
        <v>8</v>
      </c>
      <c r="F802" t="s">
        <v>47</v>
      </c>
      <c r="G802" s="21" t="str">
        <f t="shared" si="113"/>
        <v>10.00am</v>
      </c>
      <c r="H802" s="21" t="str">
        <f t="shared" si="108"/>
        <v>10.00</v>
      </c>
      <c r="I802" t="s">
        <v>33</v>
      </c>
      <c r="J802" s="23" t="str" cm="1">
        <f t="array" ref="J802">_xlfn.IFS(LEFT($I802,5) = "Later", TRIM(RIGHT($I802, 7)),LEFT($I802,5) = "Befor", TRIM(RIGHT($I802, 7)), TRUE, TRIM(LEFT($I802,7)))</f>
        <v>7.00pm</v>
      </c>
      <c r="K802" s="21">
        <f t="shared" si="109"/>
        <v>19</v>
      </c>
      <c r="L802" s="21">
        <f t="shared" si="111"/>
        <v>9</v>
      </c>
      <c r="M802" s="21">
        <f t="shared" si="114"/>
        <v>45</v>
      </c>
      <c r="N802" t="s">
        <v>44</v>
      </c>
      <c r="O802" s="13">
        <v>1.5</v>
      </c>
      <c r="P802" s="15">
        <v>2.4135</v>
      </c>
      <c r="Q802" s="17">
        <f t="shared" si="115"/>
        <v>2.4140160000000002</v>
      </c>
      <c r="R802" s="17">
        <f t="shared" si="116"/>
        <v>4.8280320000000003</v>
      </c>
      <c r="S802" t="s">
        <v>54</v>
      </c>
      <c r="T802" t="s">
        <v>38</v>
      </c>
      <c r="U802" t="s">
        <v>25</v>
      </c>
      <c r="V802" t="s">
        <v>17</v>
      </c>
    </row>
    <row r="803" spans="1:22">
      <c r="A803" t="s">
        <v>32</v>
      </c>
      <c r="B803" s="19">
        <f t="shared" si="110"/>
        <v>5</v>
      </c>
      <c r="C803" s="19">
        <f t="shared" si="112"/>
        <v>220</v>
      </c>
      <c r="D803" t="s">
        <v>9</v>
      </c>
      <c r="E803" t="s">
        <v>79</v>
      </c>
      <c r="F803" t="s">
        <v>20</v>
      </c>
      <c r="G803" s="21" t="str">
        <f t="shared" si="113"/>
        <v>10.00am</v>
      </c>
      <c r="H803" s="21" t="str">
        <f t="shared" si="108"/>
        <v>10.00</v>
      </c>
      <c r="I803" t="s">
        <v>35</v>
      </c>
      <c r="J803" s="23" t="str" cm="1">
        <f t="array" ref="J803">_xlfn.IFS(LEFT($I803,5) = "Later", TRIM(RIGHT($I803, 7)),LEFT($I803,5) = "Befor", TRIM(RIGHT($I803, 7)), TRUE, TRIM(LEFT($I803,7)))</f>
        <v>5.30pm</v>
      </c>
      <c r="K803" s="21">
        <f t="shared" si="109"/>
        <v>17.3</v>
      </c>
      <c r="L803" s="21">
        <f t="shared" si="111"/>
        <v>7.3000000000000007</v>
      </c>
      <c r="M803" s="21">
        <f t="shared" si="114"/>
        <v>36.5</v>
      </c>
      <c r="N803" t="s">
        <v>66</v>
      </c>
      <c r="O803" s="13">
        <v>20</v>
      </c>
      <c r="P803" s="15">
        <v>32.18</v>
      </c>
      <c r="Q803" s="17">
        <f t="shared" si="115"/>
        <v>32.186880000000002</v>
      </c>
      <c r="R803" s="17">
        <f t="shared" si="116"/>
        <v>64.373760000000004</v>
      </c>
      <c r="S803" t="s">
        <v>37</v>
      </c>
      <c r="T803" t="s">
        <v>15</v>
      </c>
      <c r="U803" t="s">
        <v>16</v>
      </c>
      <c r="V803" t="s">
        <v>17</v>
      </c>
    </row>
    <row r="804" spans="1:22" hidden="1">
      <c r="A804" t="s">
        <v>39</v>
      </c>
      <c r="B804" s="19">
        <f t="shared" si="110"/>
        <v>2</v>
      </c>
      <c r="C804" s="19">
        <f t="shared" si="112"/>
        <v>88</v>
      </c>
      <c r="D804" t="s">
        <v>9</v>
      </c>
      <c r="E804" t="s">
        <v>10</v>
      </c>
      <c r="F804" t="s">
        <v>11</v>
      </c>
      <c r="G804" s="21" t="str">
        <f t="shared" si="113"/>
        <v>9.00am</v>
      </c>
      <c r="H804" s="21" t="str">
        <f t="shared" si="108"/>
        <v>9.00</v>
      </c>
      <c r="I804" t="s">
        <v>45</v>
      </c>
      <c r="J804" s="23" t="str" cm="1">
        <f t="array" ref="J804">_xlfn.IFS(LEFT($I804,5) = "Later", TRIM(RIGHT($I804, 7)),LEFT($I804,5) = "Befor", TRIM(RIGHT($I804, 7)), TRUE, TRIM(LEFT($I804,7)))</f>
        <v>6.00pm</v>
      </c>
      <c r="K804" s="21">
        <f t="shared" si="109"/>
        <v>18</v>
      </c>
      <c r="L804" s="21">
        <f t="shared" si="111"/>
        <v>9</v>
      </c>
      <c r="M804" s="21">
        <f t="shared" si="114"/>
        <v>18</v>
      </c>
      <c r="N804" t="s">
        <v>13</v>
      </c>
      <c r="O804" s="13">
        <v>13.5</v>
      </c>
      <c r="P804" s="15">
        <v>21.721499999999999</v>
      </c>
      <c r="Q804" s="17">
        <f t="shared" si="115"/>
        <v>21.726144000000001</v>
      </c>
      <c r="R804" s="17">
        <f t="shared" si="116"/>
        <v>43.452288000000003</v>
      </c>
      <c r="S804" t="s">
        <v>14</v>
      </c>
      <c r="T804" t="s">
        <v>42</v>
      </c>
      <c r="U804" t="s">
        <v>25</v>
      </c>
      <c r="V804" t="s">
        <v>17</v>
      </c>
    </row>
    <row r="805" spans="1:22" hidden="1">
      <c r="A805" t="s">
        <v>32</v>
      </c>
      <c r="B805" s="19">
        <f t="shared" si="110"/>
        <v>5</v>
      </c>
      <c r="C805" s="19">
        <f t="shared" si="112"/>
        <v>220</v>
      </c>
      <c r="D805" t="s">
        <v>9</v>
      </c>
      <c r="E805" t="s">
        <v>8</v>
      </c>
      <c r="F805" t="s">
        <v>72</v>
      </c>
      <c r="G805" s="21" t="str">
        <f t="shared" si="113"/>
        <v>7.00am</v>
      </c>
      <c r="H805" s="21" t="str">
        <f t="shared" si="108"/>
        <v>7.00</v>
      </c>
      <c r="I805" t="s">
        <v>64</v>
      </c>
      <c r="J805" s="23" t="str" cm="1">
        <f t="array" ref="J805">_xlfn.IFS(LEFT($I805,5) = "Later", TRIM(RIGHT($I805, 7)),LEFT($I805,5) = "Befor", TRIM(RIGHT($I805, 7)), TRUE, TRIM(LEFT($I805,7)))</f>
        <v>3.30pm</v>
      </c>
      <c r="K805" s="21">
        <f t="shared" si="109"/>
        <v>15.3</v>
      </c>
      <c r="L805" s="21">
        <f t="shared" si="111"/>
        <v>8.3000000000000007</v>
      </c>
      <c r="M805" s="21">
        <f t="shared" si="114"/>
        <v>41.5</v>
      </c>
      <c r="N805" t="s">
        <v>44</v>
      </c>
      <c r="O805" s="13">
        <v>2</v>
      </c>
      <c r="P805" s="15">
        <v>3.218</v>
      </c>
      <c r="Q805" s="17">
        <f t="shared" si="115"/>
        <v>3.2186880000000002</v>
      </c>
      <c r="R805" s="17">
        <f t="shared" si="116"/>
        <v>6.4373760000000004</v>
      </c>
      <c r="S805" t="s">
        <v>23</v>
      </c>
      <c r="T805" t="s">
        <v>38</v>
      </c>
      <c r="U805" t="s">
        <v>16</v>
      </c>
      <c r="V805" t="s">
        <v>17</v>
      </c>
    </row>
    <row r="806" spans="1:22" hidden="1">
      <c r="A806" t="s">
        <v>32</v>
      </c>
      <c r="B806" s="19">
        <f t="shared" si="110"/>
        <v>5</v>
      </c>
      <c r="C806" s="19">
        <f t="shared" si="112"/>
        <v>220</v>
      </c>
      <c r="D806" t="s">
        <v>51</v>
      </c>
      <c r="E806" t="s">
        <v>8</v>
      </c>
      <c r="F806" t="s">
        <v>47</v>
      </c>
      <c r="G806" s="21" t="str">
        <f t="shared" si="113"/>
        <v>10.00am</v>
      </c>
      <c r="H806" s="21" t="str">
        <f t="shared" si="108"/>
        <v>10.00</v>
      </c>
      <c r="I806" t="s">
        <v>33</v>
      </c>
      <c r="J806" s="23" t="str" cm="1">
        <f t="array" ref="J806">_xlfn.IFS(LEFT($I806,5) = "Later", TRIM(RIGHT($I806, 7)),LEFT($I806,5) = "Befor", TRIM(RIGHT($I806, 7)), TRUE, TRIM(LEFT($I806,7)))</f>
        <v>7.00pm</v>
      </c>
      <c r="K806" s="21">
        <f t="shared" si="109"/>
        <v>19</v>
      </c>
      <c r="L806" s="21">
        <f t="shared" si="111"/>
        <v>9</v>
      </c>
      <c r="M806" s="21">
        <f t="shared" si="114"/>
        <v>45</v>
      </c>
      <c r="N806" t="s">
        <v>36</v>
      </c>
      <c r="O806" s="13">
        <v>1.4</v>
      </c>
      <c r="P806" s="15">
        <v>2.2525999999999997</v>
      </c>
      <c r="Q806" s="17">
        <f t="shared" si="115"/>
        <v>2.2530815999999998</v>
      </c>
      <c r="R806" s="17">
        <f t="shared" si="116"/>
        <v>4.5061631999999996</v>
      </c>
      <c r="S806" t="s">
        <v>23</v>
      </c>
      <c r="T806" t="s">
        <v>38</v>
      </c>
      <c r="U806" t="s">
        <v>16</v>
      </c>
      <c r="V806" t="s">
        <v>17</v>
      </c>
    </row>
    <row r="807" spans="1:22" hidden="1">
      <c r="A807" t="s">
        <v>32</v>
      </c>
      <c r="B807" s="19">
        <f t="shared" si="110"/>
        <v>5</v>
      </c>
      <c r="C807" s="19">
        <f t="shared" si="112"/>
        <v>220</v>
      </c>
      <c r="D807" t="s">
        <v>9</v>
      </c>
      <c r="E807" t="s">
        <v>83</v>
      </c>
      <c r="F807" t="s">
        <v>47</v>
      </c>
      <c r="G807" s="21" t="str">
        <f t="shared" si="113"/>
        <v>10.00am</v>
      </c>
      <c r="H807" s="21" t="str">
        <f t="shared" si="108"/>
        <v>10.00</v>
      </c>
      <c r="I807" t="s">
        <v>33</v>
      </c>
      <c r="J807" s="23" t="str" cm="1">
        <f t="array" ref="J807">_xlfn.IFS(LEFT($I807,5) = "Later", TRIM(RIGHT($I807, 7)),LEFT($I807,5) = "Befor", TRIM(RIGHT($I807, 7)), TRUE, TRIM(LEFT($I807,7)))</f>
        <v>7.00pm</v>
      </c>
      <c r="K807" s="21">
        <f t="shared" si="109"/>
        <v>19</v>
      </c>
      <c r="L807" s="21">
        <f t="shared" si="111"/>
        <v>9</v>
      </c>
      <c r="M807" s="21">
        <f t="shared" si="114"/>
        <v>45</v>
      </c>
      <c r="N807" t="s">
        <v>22</v>
      </c>
      <c r="O807" s="13">
        <v>2.5</v>
      </c>
      <c r="P807" s="15">
        <v>4.0225</v>
      </c>
      <c r="Q807" s="17">
        <f t="shared" si="115"/>
        <v>4.0233600000000003</v>
      </c>
      <c r="R807" s="17">
        <f t="shared" si="116"/>
        <v>8.0467200000000005</v>
      </c>
      <c r="S807" t="s">
        <v>49</v>
      </c>
      <c r="T807" t="s">
        <v>42</v>
      </c>
      <c r="U807" t="s">
        <v>25</v>
      </c>
      <c r="V807" t="s">
        <v>17</v>
      </c>
    </row>
    <row r="808" spans="1:22" hidden="1">
      <c r="A808" t="s">
        <v>58</v>
      </c>
      <c r="B808" s="19">
        <f t="shared" si="110"/>
        <v>0</v>
      </c>
      <c r="C808" s="19">
        <f t="shared" si="112"/>
        <v>0</v>
      </c>
      <c r="D808" t="s">
        <v>9</v>
      </c>
      <c r="E808" t="s">
        <v>10</v>
      </c>
      <c r="F808" t="s">
        <v>41</v>
      </c>
      <c r="G808" s="21" t="str">
        <f t="shared" si="113"/>
        <v>8.30am</v>
      </c>
      <c r="H808" s="21" t="str">
        <f t="shared" si="108"/>
        <v>8.30</v>
      </c>
      <c r="I808" t="s">
        <v>12</v>
      </c>
      <c r="J808" s="23" t="str" cm="1">
        <f t="array" ref="J808">_xlfn.IFS(LEFT($I808,5) = "Later", TRIM(RIGHT($I808, 7)),LEFT($I808,5) = "Befor", TRIM(RIGHT($I808, 7)), TRUE, TRIM(LEFT($I808,7)))</f>
        <v>4.30pm</v>
      </c>
      <c r="K808" s="21">
        <f t="shared" si="109"/>
        <v>16.3</v>
      </c>
      <c r="L808" s="21">
        <f t="shared" si="111"/>
        <v>8</v>
      </c>
      <c r="M808" s="21">
        <f t="shared" si="114"/>
        <v>0</v>
      </c>
      <c r="N808" t="s">
        <v>22</v>
      </c>
      <c r="O808" s="13">
        <v>4</v>
      </c>
      <c r="P808" s="15">
        <v>6.4359999999999999</v>
      </c>
      <c r="Q808" s="17">
        <f t="shared" si="115"/>
        <v>6.4373760000000004</v>
      </c>
      <c r="R808" s="17">
        <f t="shared" si="116"/>
        <v>12.874752000000001</v>
      </c>
      <c r="S808" t="s">
        <v>37</v>
      </c>
      <c r="T808" t="s">
        <v>38</v>
      </c>
      <c r="U808" t="s">
        <v>16</v>
      </c>
      <c r="V808" t="s">
        <v>17</v>
      </c>
    </row>
    <row r="809" spans="1:22" hidden="1">
      <c r="A809" t="s">
        <v>26</v>
      </c>
      <c r="B809" s="19">
        <f t="shared" si="110"/>
        <v>3</v>
      </c>
      <c r="C809" s="19">
        <f t="shared" si="112"/>
        <v>132</v>
      </c>
      <c r="D809" t="s">
        <v>9</v>
      </c>
      <c r="E809" t="s">
        <v>78</v>
      </c>
      <c r="F809" t="s">
        <v>41</v>
      </c>
      <c r="G809" s="21" t="str">
        <f t="shared" si="113"/>
        <v>8.30am</v>
      </c>
      <c r="H809" s="21" t="str">
        <f t="shared" si="108"/>
        <v>8.30</v>
      </c>
      <c r="I809" t="s">
        <v>21</v>
      </c>
      <c r="J809" s="23" t="str" cm="1">
        <f t="array" ref="J809">_xlfn.IFS(LEFT($I809,5) = "Later", TRIM(RIGHT($I809, 7)),LEFT($I809,5) = "Befor", TRIM(RIGHT($I809, 7)), TRUE, TRIM(LEFT($I809,7)))</f>
        <v>5.00pm</v>
      </c>
      <c r="K809" s="21">
        <f t="shared" si="109"/>
        <v>17</v>
      </c>
      <c r="L809" s="21">
        <f t="shared" si="111"/>
        <v>8.6999999999999993</v>
      </c>
      <c r="M809" s="21">
        <f t="shared" si="114"/>
        <v>26.099999999999998</v>
      </c>
      <c r="N809" t="s">
        <v>22</v>
      </c>
      <c r="O809" s="13">
        <v>25</v>
      </c>
      <c r="P809" s="15">
        <v>40.225000000000001</v>
      </c>
      <c r="Q809" s="17">
        <f t="shared" si="115"/>
        <v>40.233600000000003</v>
      </c>
      <c r="R809" s="17">
        <f t="shared" si="116"/>
        <v>80.467200000000005</v>
      </c>
      <c r="S809" t="s">
        <v>37</v>
      </c>
      <c r="T809" t="s">
        <v>15</v>
      </c>
      <c r="U809" t="s">
        <v>25</v>
      </c>
      <c r="V809" t="s">
        <v>17</v>
      </c>
    </row>
    <row r="810" spans="1:22" hidden="1">
      <c r="A810" t="s">
        <v>7</v>
      </c>
      <c r="B810" s="19">
        <f t="shared" si="110"/>
        <v>1</v>
      </c>
      <c r="C810" s="19">
        <f t="shared" si="112"/>
        <v>44</v>
      </c>
      <c r="D810" t="s">
        <v>9</v>
      </c>
      <c r="E810" t="s">
        <v>10</v>
      </c>
      <c r="F810" t="s">
        <v>11</v>
      </c>
      <c r="G810" s="21" t="str">
        <f t="shared" si="113"/>
        <v>9.00am</v>
      </c>
      <c r="H810" s="21" t="str">
        <f t="shared" si="108"/>
        <v>9.00</v>
      </c>
      <c r="I810" t="s">
        <v>12</v>
      </c>
      <c r="J810" s="23" t="str" cm="1">
        <f t="array" ref="J810">_xlfn.IFS(LEFT($I810,5) = "Later", TRIM(RIGHT($I810, 7)),LEFT($I810,5) = "Befor", TRIM(RIGHT($I810, 7)), TRUE, TRIM(LEFT($I810,7)))</f>
        <v>4.30pm</v>
      </c>
      <c r="K810" s="21">
        <f t="shared" si="109"/>
        <v>16.3</v>
      </c>
      <c r="L810" s="21">
        <f t="shared" si="111"/>
        <v>7.3000000000000007</v>
      </c>
      <c r="M810" s="21">
        <f t="shared" si="114"/>
        <v>7.3000000000000007</v>
      </c>
      <c r="N810" t="s">
        <v>22</v>
      </c>
      <c r="O810" s="13">
        <v>15</v>
      </c>
      <c r="P810" s="15">
        <v>24.134999999999998</v>
      </c>
      <c r="Q810" s="17">
        <f t="shared" si="115"/>
        <v>24.140160000000002</v>
      </c>
      <c r="R810" s="17">
        <f t="shared" si="116"/>
        <v>48.280320000000003</v>
      </c>
      <c r="S810" t="s">
        <v>30</v>
      </c>
      <c r="T810" t="s">
        <v>31</v>
      </c>
      <c r="U810" t="s">
        <v>25</v>
      </c>
      <c r="V810" t="s">
        <v>17</v>
      </c>
    </row>
    <row r="811" spans="1:22" hidden="1">
      <c r="A811" t="s">
        <v>32</v>
      </c>
      <c r="B811" s="19">
        <f t="shared" si="110"/>
        <v>5</v>
      </c>
      <c r="C811" s="19">
        <f t="shared" si="112"/>
        <v>220</v>
      </c>
      <c r="D811" t="s">
        <v>9</v>
      </c>
      <c r="E811" t="s">
        <v>80</v>
      </c>
      <c r="F811" t="s">
        <v>11</v>
      </c>
      <c r="G811" s="21" t="str">
        <f t="shared" si="113"/>
        <v>9.00am</v>
      </c>
      <c r="H811" s="21" t="str">
        <f t="shared" si="108"/>
        <v>9.00</v>
      </c>
      <c r="I811" t="s">
        <v>21</v>
      </c>
      <c r="J811" s="23" t="str" cm="1">
        <f t="array" ref="J811">_xlfn.IFS(LEFT($I811,5) = "Later", TRIM(RIGHT($I811, 7)),LEFT($I811,5) = "Befor", TRIM(RIGHT($I811, 7)), TRUE, TRIM(LEFT($I811,7)))</f>
        <v>5.00pm</v>
      </c>
      <c r="K811" s="21">
        <f t="shared" si="109"/>
        <v>17</v>
      </c>
      <c r="L811" s="21">
        <f t="shared" si="111"/>
        <v>8</v>
      </c>
      <c r="M811" s="21">
        <f t="shared" si="114"/>
        <v>40</v>
      </c>
      <c r="N811" t="s">
        <v>36</v>
      </c>
      <c r="O811" s="13">
        <v>6</v>
      </c>
      <c r="P811" s="15">
        <v>9.6539999999999999</v>
      </c>
      <c r="Q811" s="17">
        <f t="shared" si="115"/>
        <v>9.6560640000000006</v>
      </c>
      <c r="R811" s="17">
        <f t="shared" si="116"/>
        <v>19.312128000000001</v>
      </c>
      <c r="S811" t="s">
        <v>30</v>
      </c>
      <c r="T811" t="s">
        <v>31</v>
      </c>
      <c r="U811" t="s">
        <v>25</v>
      </c>
      <c r="V811" t="s">
        <v>17</v>
      </c>
    </row>
    <row r="812" spans="1:22" hidden="1">
      <c r="A812" t="s">
        <v>39</v>
      </c>
      <c r="B812" s="19">
        <f t="shared" si="110"/>
        <v>2</v>
      </c>
      <c r="C812" s="19">
        <f t="shared" si="112"/>
        <v>88</v>
      </c>
      <c r="D812" t="s">
        <v>51</v>
      </c>
      <c r="E812" t="s">
        <v>8</v>
      </c>
      <c r="F812" t="s">
        <v>41</v>
      </c>
      <c r="G812" s="21" t="str">
        <f t="shared" si="113"/>
        <v>8.30am</v>
      </c>
      <c r="H812" s="21" t="str">
        <f t="shared" si="108"/>
        <v>8.30</v>
      </c>
      <c r="I812" t="s">
        <v>12</v>
      </c>
      <c r="J812" s="23" t="str" cm="1">
        <f t="array" ref="J812">_xlfn.IFS(LEFT($I812,5) = "Later", TRIM(RIGHT($I812, 7)),LEFT($I812,5) = "Befor", TRIM(RIGHT($I812, 7)), TRUE, TRIM(LEFT($I812,7)))</f>
        <v>4.30pm</v>
      </c>
      <c r="K812" s="21">
        <f t="shared" si="109"/>
        <v>16.3</v>
      </c>
      <c r="L812" s="21">
        <f t="shared" si="111"/>
        <v>8</v>
      </c>
      <c r="M812" s="21">
        <f t="shared" si="114"/>
        <v>16</v>
      </c>
      <c r="N812" t="s">
        <v>13</v>
      </c>
      <c r="O812" s="13">
        <v>10</v>
      </c>
      <c r="P812" s="15">
        <v>16.09</v>
      </c>
      <c r="Q812" s="17">
        <f t="shared" si="115"/>
        <v>16.093440000000001</v>
      </c>
      <c r="R812" s="17">
        <f t="shared" si="116"/>
        <v>32.186880000000002</v>
      </c>
      <c r="S812" t="s">
        <v>30</v>
      </c>
      <c r="T812" t="s">
        <v>42</v>
      </c>
      <c r="U812" t="s">
        <v>25</v>
      </c>
      <c r="V812" t="s">
        <v>17</v>
      </c>
    </row>
    <row r="813" spans="1:22" hidden="1">
      <c r="A813" t="s">
        <v>32</v>
      </c>
      <c r="B813" s="19">
        <f t="shared" si="110"/>
        <v>5</v>
      </c>
      <c r="C813" s="19">
        <f t="shared" si="112"/>
        <v>220</v>
      </c>
      <c r="D813" t="s">
        <v>9</v>
      </c>
      <c r="E813" t="s">
        <v>78</v>
      </c>
      <c r="F813" t="s">
        <v>27</v>
      </c>
      <c r="G813" s="21" t="str">
        <f t="shared" si="113"/>
        <v>8.00am</v>
      </c>
      <c r="H813" s="21" t="str">
        <f t="shared" si="108"/>
        <v>8.00</v>
      </c>
      <c r="I813" t="s">
        <v>35</v>
      </c>
      <c r="J813" s="23" t="str" cm="1">
        <f t="array" ref="J813">_xlfn.IFS(LEFT($I813,5) = "Later", TRIM(RIGHT($I813, 7)),LEFT($I813,5) = "Befor", TRIM(RIGHT($I813, 7)), TRUE, TRIM(LEFT($I813,7)))</f>
        <v>5.30pm</v>
      </c>
      <c r="K813" s="21">
        <f t="shared" si="109"/>
        <v>17.3</v>
      </c>
      <c r="L813" s="21">
        <f t="shared" si="111"/>
        <v>9.3000000000000007</v>
      </c>
      <c r="M813" s="21">
        <f t="shared" si="114"/>
        <v>46.5</v>
      </c>
      <c r="N813" t="s">
        <v>22</v>
      </c>
      <c r="O813" s="13">
        <v>18</v>
      </c>
      <c r="P813" s="15">
        <v>28.962</v>
      </c>
      <c r="Q813" s="17">
        <f t="shared" si="115"/>
        <v>28.968192000000002</v>
      </c>
      <c r="R813" s="17">
        <f t="shared" si="116"/>
        <v>57.936384000000004</v>
      </c>
      <c r="S813" t="s">
        <v>88</v>
      </c>
      <c r="T813" t="s">
        <v>42</v>
      </c>
      <c r="U813" t="s">
        <v>25</v>
      </c>
      <c r="V813" t="s">
        <v>8</v>
      </c>
    </row>
    <row r="814" spans="1:22">
      <c r="A814" t="s">
        <v>7</v>
      </c>
      <c r="B814" s="19">
        <f t="shared" si="110"/>
        <v>1</v>
      </c>
      <c r="C814" s="19">
        <f t="shared" si="112"/>
        <v>44</v>
      </c>
      <c r="D814" t="s">
        <v>9</v>
      </c>
      <c r="E814" t="s">
        <v>10</v>
      </c>
      <c r="F814" t="s">
        <v>11</v>
      </c>
      <c r="G814" s="21" t="str">
        <f t="shared" si="113"/>
        <v>9.00am</v>
      </c>
      <c r="H814" s="21" t="str">
        <f t="shared" si="108"/>
        <v>9.00</v>
      </c>
      <c r="I814" t="s">
        <v>21</v>
      </c>
      <c r="J814" s="23" t="str" cm="1">
        <f t="array" ref="J814">_xlfn.IFS(LEFT($I814,5) = "Later", TRIM(RIGHT($I814, 7)),LEFT($I814,5) = "Befor", TRIM(RIGHT($I814, 7)), TRUE, TRIM(LEFT($I814,7)))</f>
        <v>5.00pm</v>
      </c>
      <c r="K814" s="21">
        <f t="shared" si="109"/>
        <v>17</v>
      </c>
      <c r="L814" s="21">
        <f t="shared" si="111"/>
        <v>8</v>
      </c>
      <c r="M814" s="21">
        <f t="shared" si="114"/>
        <v>8</v>
      </c>
      <c r="N814" t="s">
        <v>66</v>
      </c>
      <c r="O814" s="13">
        <v>3.4</v>
      </c>
      <c r="P814" s="15">
        <v>5.4706000000000001</v>
      </c>
      <c r="Q814" s="17">
        <f t="shared" si="115"/>
        <v>5.4717696</v>
      </c>
      <c r="R814" s="17">
        <f t="shared" si="116"/>
        <v>10.9435392</v>
      </c>
      <c r="S814" t="s">
        <v>49</v>
      </c>
      <c r="T814" t="s">
        <v>42</v>
      </c>
      <c r="U814" t="s">
        <v>25</v>
      </c>
      <c r="V814" t="s">
        <v>17</v>
      </c>
    </row>
    <row r="815" spans="1:22">
      <c r="A815" t="s">
        <v>39</v>
      </c>
      <c r="B815" s="19">
        <f t="shared" si="110"/>
        <v>2</v>
      </c>
      <c r="C815" s="19">
        <f t="shared" si="112"/>
        <v>88</v>
      </c>
      <c r="D815" t="s">
        <v>9</v>
      </c>
      <c r="E815" t="s">
        <v>80</v>
      </c>
      <c r="F815" t="s">
        <v>27</v>
      </c>
      <c r="G815" s="21" t="str">
        <f t="shared" si="113"/>
        <v>8.00am</v>
      </c>
      <c r="H815" s="21" t="str">
        <f t="shared" ref="H815:H878" si="117">IFERROR((LEFT(G815, SEARCH("a", G815)-1)),0)</f>
        <v>8.00</v>
      </c>
      <c r="I815" t="s">
        <v>35</v>
      </c>
      <c r="J815" s="23" t="str" cm="1">
        <f t="array" ref="J815">_xlfn.IFS(LEFT($I815,5) = "Later", TRIM(RIGHT($I815, 7)),LEFT($I815,5) = "Befor", TRIM(RIGHT($I815, 7)), TRUE, TRIM(LEFT($I815,7)))</f>
        <v>5.30pm</v>
      </c>
      <c r="K815" s="21">
        <f t="shared" ref="K815:K878" si="118">IFERROR((LEFT(J815, SEARCH("p", J815)-1)+12),0)</f>
        <v>17.3</v>
      </c>
      <c r="L815" s="21">
        <f t="shared" si="111"/>
        <v>9.3000000000000007</v>
      </c>
      <c r="M815" s="21">
        <f t="shared" si="114"/>
        <v>18.600000000000001</v>
      </c>
      <c r="N815" t="s">
        <v>66</v>
      </c>
      <c r="O815" s="13">
        <v>90</v>
      </c>
      <c r="P815" s="15">
        <v>144.81</v>
      </c>
      <c r="Q815" s="17">
        <f t="shared" si="115"/>
        <v>144.84096</v>
      </c>
      <c r="R815" s="17">
        <f t="shared" si="116"/>
        <v>289.68191999999999</v>
      </c>
      <c r="S815" t="s">
        <v>52</v>
      </c>
      <c r="T815" t="s">
        <v>15</v>
      </c>
      <c r="U815" t="s">
        <v>16</v>
      </c>
      <c r="V815" t="s">
        <v>17</v>
      </c>
    </row>
    <row r="816" spans="1:22" hidden="1">
      <c r="A816" t="s">
        <v>7</v>
      </c>
      <c r="B816" s="19">
        <f t="shared" si="110"/>
        <v>1</v>
      </c>
      <c r="C816" s="19">
        <f t="shared" si="112"/>
        <v>44</v>
      </c>
      <c r="D816" t="s">
        <v>9</v>
      </c>
      <c r="E816" t="s">
        <v>10</v>
      </c>
      <c r="F816" t="s">
        <v>41</v>
      </c>
      <c r="G816" s="21" t="str">
        <f t="shared" si="113"/>
        <v>8.30am</v>
      </c>
      <c r="H816" s="21" t="str">
        <f t="shared" si="117"/>
        <v>8.30</v>
      </c>
      <c r="I816" t="s">
        <v>21</v>
      </c>
      <c r="J816" s="23" t="str" cm="1">
        <f t="array" ref="J816">_xlfn.IFS(LEFT($I816,5) = "Later", TRIM(RIGHT($I816, 7)),LEFT($I816,5) = "Befor", TRIM(RIGHT($I816, 7)), TRUE, TRIM(LEFT($I816,7)))</f>
        <v>5.00pm</v>
      </c>
      <c r="K816" s="21">
        <f t="shared" si="118"/>
        <v>17</v>
      </c>
      <c r="L816" s="21">
        <f t="shared" si="111"/>
        <v>8.6999999999999993</v>
      </c>
      <c r="M816" s="21">
        <f t="shared" si="114"/>
        <v>8.6999999999999993</v>
      </c>
      <c r="N816" t="s">
        <v>44</v>
      </c>
      <c r="O816" s="13">
        <v>5</v>
      </c>
      <c r="P816" s="15">
        <v>8.0449999999999999</v>
      </c>
      <c r="Q816" s="17">
        <f t="shared" si="115"/>
        <v>8.0467200000000005</v>
      </c>
      <c r="R816" s="17">
        <f t="shared" si="116"/>
        <v>16.093440000000001</v>
      </c>
      <c r="S816" t="s">
        <v>37</v>
      </c>
      <c r="T816" t="s">
        <v>38</v>
      </c>
      <c r="U816" t="s">
        <v>25</v>
      </c>
      <c r="V816" t="s">
        <v>17</v>
      </c>
    </row>
    <row r="817" spans="1:22" hidden="1">
      <c r="A817" t="s">
        <v>32</v>
      </c>
      <c r="B817" s="19">
        <f t="shared" si="110"/>
        <v>5</v>
      </c>
      <c r="C817" s="19">
        <f t="shared" si="112"/>
        <v>220</v>
      </c>
      <c r="D817" t="s">
        <v>9</v>
      </c>
      <c r="E817" t="s">
        <v>8</v>
      </c>
      <c r="F817" t="s">
        <v>72</v>
      </c>
      <c r="G817" s="21" t="str">
        <f t="shared" si="113"/>
        <v>7.00am</v>
      </c>
      <c r="H817" s="21" t="str">
        <f t="shared" si="117"/>
        <v>7.00</v>
      </c>
      <c r="I817" t="s">
        <v>64</v>
      </c>
      <c r="J817" s="23" t="str" cm="1">
        <f t="array" ref="J817">_xlfn.IFS(LEFT($I817,5) = "Later", TRIM(RIGHT($I817, 7)),LEFT($I817,5) = "Befor", TRIM(RIGHT($I817, 7)), TRUE, TRIM(LEFT($I817,7)))</f>
        <v>3.30pm</v>
      </c>
      <c r="K817" s="21">
        <f t="shared" si="118"/>
        <v>15.3</v>
      </c>
      <c r="L817" s="21">
        <f t="shared" si="111"/>
        <v>8.3000000000000007</v>
      </c>
      <c r="M817" s="21">
        <f t="shared" si="114"/>
        <v>41.5</v>
      </c>
      <c r="N817" t="s">
        <v>44</v>
      </c>
      <c r="O817" s="13">
        <v>1</v>
      </c>
      <c r="P817" s="15">
        <v>1.609</v>
      </c>
      <c r="Q817" s="17">
        <f t="shared" si="115"/>
        <v>1.6093440000000001</v>
      </c>
      <c r="R817" s="17">
        <f t="shared" si="116"/>
        <v>3.2186880000000002</v>
      </c>
      <c r="S817" t="s">
        <v>23</v>
      </c>
      <c r="T817" t="s">
        <v>15</v>
      </c>
      <c r="U817" t="s">
        <v>25</v>
      </c>
      <c r="V817" t="s">
        <v>17</v>
      </c>
    </row>
    <row r="818" spans="1:22" hidden="1">
      <c r="A818" t="s">
        <v>26</v>
      </c>
      <c r="B818" s="19">
        <f t="shared" si="110"/>
        <v>3</v>
      </c>
      <c r="C818" s="19">
        <f t="shared" si="112"/>
        <v>132</v>
      </c>
      <c r="D818" t="s">
        <v>9</v>
      </c>
      <c r="E818" t="s">
        <v>80</v>
      </c>
      <c r="F818" t="s">
        <v>41</v>
      </c>
      <c r="G818" s="21" t="str">
        <f t="shared" si="113"/>
        <v>8.30am</v>
      </c>
      <c r="H818" s="21" t="str">
        <f t="shared" si="117"/>
        <v>8.30</v>
      </c>
      <c r="I818" t="s">
        <v>21</v>
      </c>
      <c r="J818" s="23" t="str" cm="1">
        <f t="array" ref="J818">_xlfn.IFS(LEFT($I818,5) = "Later", TRIM(RIGHT($I818, 7)),LEFT($I818,5) = "Befor", TRIM(RIGHT($I818, 7)), TRUE, TRIM(LEFT($I818,7)))</f>
        <v>5.00pm</v>
      </c>
      <c r="K818" s="21">
        <f t="shared" si="118"/>
        <v>17</v>
      </c>
      <c r="L818" s="21">
        <f t="shared" si="111"/>
        <v>8.6999999999999993</v>
      </c>
      <c r="M818" s="21">
        <f t="shared" si="114"/>
        <v>26.099999999999998</v>
      </c>
      <c r="N818" t="s">
        <v>36</v>
      </c>
      <c r="O818" s="13">
        <v>6</v>
      </c>
      <c r="P818" s="15">
        <v>9.6539999999999999</v>
      </c>
      <c r="Q818" s="17">
        <f t="shared" si="115"/>
        <v>9.6560640000000006</v>
      </c>
      <c r="R818" s="17">
        <f t="shared" si="116"/>
        <v>19.312128000000001</v>
      </c>
      <c r="S818" t="s">
        <v>49</v>
      </c>
      <c r="T818" t="s">
        <v>42</v>
      </c>
      <c r="U818" t="s">
        <v>25</v>
      </c>
      <c r="V818" t="s">
        <v>17</v>
      </c>
    </row>
    <row r="819" spans="1:22" hidden="1">
      <c r="A819" t="s">
        <v>39</v>
      </c>
      <c r="B819" s="19">
        <f t="shared" si="110"/>
        <v>2</v>
      </c>
      <c r="C819" s="19">
        <f t="shared" si="112"/>
        <v>88</v>
      </c>
      <c r="D819" t="s">
        <v>9</v>
      </c>
      <c r="E819" t="s">
        <v>10</v>
      </c>
      <c r="F819" t="s">
        <v>41</v>
      </c>
      <c r="G819" s="21" t="str">
        <f t="shared" si="113"/>
        <v>8.30am</v>
      </c>
      <c r="H819" s="21" t="str">
        <f t="shared" si="117"/>
        <v>8.30</v>
      </c>
      <c r="I819" t="s">
        <v>12</v>
      </c>
      <c r="J819" s="23" t="str" cm="1">
        <f t="array" ref="J819">_xlfn.IFS(LEFT($I819,5) = "Later", TRIM(RIGHT($I819, 7)),LEFT($I819,5) = "Befor", TRIM(RIGHT($I819, 7)), TRUE, TRIM(LEFT($I819,7)))</f>
        <v>4.30pm</v>
      </c>
      <c r="K819" s="21">
        <f t="shared" si="118"/>
        <v>16.3</v>
      </c>
      <c r="L819" s="21">
        <f t="shared" si="111"/>
        <v>8</v>
      </c>
      <c r="M819" s="21">
        <f t="shared" si="114"/>
        <v>16</v>
      </c>
      <c r="N819" t="s">
        <v>29</v>
      </c>
      <c r="O819" s="13">
        <v>25</v>
      </c>
      <c r="P819" s="15">
        <v>40.225000000000001</v>
      </c>
      <c r="Q819" s="17">
        <f t="shared" si="115"/>
        <v>40.233600000000003</v>
      </c>
      <c r="R819" s="17">
        <f t="shared" si="116"/>
        <v>80.467200000000005</v>
      </c>
      <c r="S819" t="s">
        <v>30</v>
      </c>
      <c r="T819" t="s">
        <v>38</v>
      </c>
      <c r="U819" t="s">
        <v>25</v>
      </c>
      <c r="V819" t="s">
        <v>17</v>
      </c>
    </row>
    <row r="820" spans="1:22" hidden="1">
      <c r="A820" t="s">
        <v>39</v>
      </c>
      <c r="B820" s="19">
        <f t="shared" si="110"/>
        <v>2</v>
      </c>
      <c r="C820" s="19">
        <f t="shared" si="112"/>
        <v>88</v>
      </c>
      <c r="D820" t="s">
        <v>9</v>
      </c>
      <c r="E820" t="s">
        <v>78</v>
      </c>
      <c r="F820" t="s">
        <v>41</v>
      </c>
      <c r="G820" s="21" t="str">
        <f t="shared" si="113"/>
        <v>8.30am</v>
      </c>
      <c r="H820" s="21" t="str">
        <f t="shared" si="117"/>
        <v>8.30</v>
      </c>
      <c r="I820" t="s">
        <v>12</v>
      </c>
      <c r="J820" s="23" t="str" cm="1">
        <f t="array" ref="J820">_xlfn.IFS(LEFT($I820,5) = "Later", TRIM(RIGHT($I820, 7)),LEFT($I820,5) = "Befor", TRIM(RIGHT($I820, 7)), TRUE, TRIM(LEFT($I820,7)))</f>
        <v>4.30pm</v>
      </c>
      <c r="K820" s="21">
        <f t="shared" si="118"/>
        <v>16.3</v>
      </c>
      <c r="L820" s="21">
        <f t="shared" si="111"/>
        <v>8</v>
      </c>
      <c r="M820" s="21">
        <f t="shared" si="114"/>
        <v>16</v>
      </c>
      <c r="N820" t="s">
        <v>44</v>
      </c>
      <c r="O820" s="13">
        <v>6</v>
      </c>
      <c r="P820" s="15">
        <v>9.6539999999999999</v>
      </c>
      <c r="Q820" s="17">
        <f t="shared" si="115"/>
        <v>9.6560640000000006</v>
      </c>
      <c r="R820" s="17">
        <f t="shared" si="116"/>
        <v>19.312128000000001</v>
      </c>
      <c r="S820" t="s">
        <v>30</v>
      </c>
      <c r="T820" t="s">
        <v>15</v>
      </c>
      <c r="U820" t="s">
        <v>25</v>
      </c>
      <c r="V820" t="s">
        <v>17</v>
      </c>
    </row>
    <row r="821" spans="1:22" hidden="1">
      <c r="A821" t="s">
        <v>32</v>
      </c>
      <c r="B821" s="19">
        <f t="shared" si="110"/>
        <v>5</v>
      </c>
      <c r="C821" s="19">
        <f t="shared" si="112"/>
        <v>220</v>
      </c>
      <c r="D821" t="s">
        <v>9</v>
      </c>
      <c r="E821" t="s">
        <v>8</v>
      </c>
      <c r="F821" t="s">
        <v>72</v>
      </c>
      <c r="G821" s="21" t="str">
        <f t="shared" si="113"/>
        <v>7.00am</v>
      </c>
      <c r="H821" s="21" t="str">
        <f t="shared" si="117"/>
        <v>7.00</v>
      </c>
      <c r="I821" t="s">
        <v>64</v>
      </c>
      <c r="J821" s="23" t="str" cm="1">
        <f t="array" ref="J821">_xlfn.IFS(LEFT($I821,5) = "Later", TRIM(RIGHT($I821, 7)),LEFT($I821,5) = "Befor", TRIM(RIGHT($I821, 7)), TRUE, TRIM(LEFT($I821,7)))</f>
        <v>3.30pm</v>
      </c>
      <c r="K821" s="21">
        <f t="shared" si="118"/>
        <v>15.3</v>
      </c>
      <c r="L821" s="21">
        <f t="shared" si="111"/>
        <v>8.3000000000000007</v>
      </c>
      <c r="M821" s="21">
        <f t="shared" si="114"/>
        <v>41.5</v>
      </c>
      <c r="N821" t="s">
        <v>36</v>
      </c>
      <c r="O821" s="13">
        <v>3.7</v>
      </c>
      <c r="P821" s="15">
        <v>5.9533000000000005</v>
      </c>
      <c r="Q821" s="17">
        <f t="shared" si="115"/>
        <v>5.9545728000000011</v>
      </c>
      <c r="R821" s="17">
        <f t="shared" si="116"/>
        <v>11.909145600000002</v>
      </c>
      <c r="S821" t="s">
        <v>30</v>
      </c>
      <c r="T821" t="s">
        <v>15</v>
      </c>
      <c r="U821" t="s">
        <v>25</v>
      </c>
      <c r="V821" t="s">
        <v>17</v>
      </c>
    </row>
    <row r="822" spans="1:22">
      <c r="A822" t="s">
        <v>18</v>
      </c>
      <c r="B822" s="19">
        <f t="shared" si="110"/>
        <v>4</v>
      </c>
      <c r="C822" s="19">
        <f t="shared" si="112"/>
        <v>176</v>
      </c>
      <c r="D822" t="s">
        <v>9</v>
      </c>
      <c r="E822" t="s">
        <v>80</v>
      </c>
      <c r="F822" t="s">
        <v>41</v>
      </c>
      <c r="G822" s="21" t="str">
        <f t="shared" si="113"/>
        <v>8.30am</v>
      </c>
      <c r="H822" s="21" t="str">
        <f t="shared" si="117"/>
        <v>8.30</v>
      </c>
      <c r="I822" t="s">
        <v>33</v>
      </c>
      <c r="J822" s="23" t="str" cm="1">
        <f t="array" ref="J822">_xlfn.IFS(LEFT($I822,5) = "Later", TRIM(RIGHT($I822, 7)),LEFT($I822,5) = "Befor", TRIM(RIGHT($I822, 7)), TRUE, TRIM(LEFT($I822,7)))</f>
        <v>7.00pm</v>
      </c>
      <c r="K822" s="21">
        <f t="shared" si="118"/>
        <v>19</v>
      </c>
      <c r="L822" s="21">
        <f t="shared" si="111"/>
        <v>10.7</v>
      </c>
      <c r="M822" s="21">
        <f t="shared" si="114"/>
        <v>42.8</v>
      </c>
      <c r="N822" t="s">
        <v>66</v>
      </c>
      <c r="O822" s="13">
        <v>45</v>
      </c>
      <c r="P822" s="15">
        <v>72.405000000000001</v>
      </c>
      <c r="Q822" s="17">
        <f t="shared" si="115"/>
        <v>72.420479999999998</v>
      </c>
      <c r="R822" s="17">
        <f t="shared" si="116"/>
        <v>144.84096</v>
      </c>
      <c r="S822" t="s">
        <v>30</v>
      </c>
      <c r="T822" t="s">
        <v>42</v>
      </c>
      <c r="U822" t="s">
        <v>25</v>
      </c>
      <c r="V822" t="s">
        <v>17</v>
      </c>
    </row>
    <row r="823" spans="1:22" hidden="1">
      <c r="A823" t="s">
        <v>32</v>
      </c>
      <c r="B823" s="19">
        <f t="shared" si="110"/>
        <v>5</v>
      </c>
      <c r="C823" s="19">
        <f t="shared" si="112"/>
        <v>220</v>
      </c>
      <c r="D823" t="s">
        <v>9</v>
      </c>
      <c r="E823" t="s">
        <v>80</v>
      </c>
      <c r="F823" t="s">
        <v>27</v>
      </c>
      <c r="G823" s="21" t="str">
        <f t="shared" si="113"/>
        <v>8.00am</v>
      </c>
      <c r="H823" s="21" t="str">
        <f t="shared" si="117"/>
        <v>8.00</v>
      </c>
      <c r="I823" t="s">
        <v>35</v>
      </c>
      <c r="J823" s="23" t="str" cm="1">
        <f t="array" ref="J823">_xlfn.IFS(LEFT($I823,5) = "Later", TRIM(RIGHT($I823, 7)),LEFT($I823,5) = "Befor", TRIM(RIGHT($I823, 7)), TRUE, TRIM(LEFT($I823,7)))</f>
        <v>5.30pm</v>
      </c>
      <c r="K823" s="21">
        <f t="shared" si="118"/>
        <v>17.3</v>
      </c>
      <c r="L823" s="21">
        <f t="shared" si="111"/>
        <v>9.3000000000000007</v>
      </c>
      <c r="M823" s="21">
        <f t="shared" si="114"/>
        <v>46.5</v>
      </c>
      <c r="N823" t="s">
        <v>36</v>
      </c>
      <c r="O823" s="13">
        <v>7</v>
      </c>
      <c r="P823" s="15">
        <v>11.263</v>
      </c>
      <c r="Q823" s="17">
        <f t="shared" si="115"/>
        <v>11.265408000000001</v>
      </c>
      <c r="R823" s="17">
        <f t="shared" si="116"/>
        <v>22.530816000000002</v>
      </c>
      <c r="S823" t="s">
        <v>30</v>
      </c>
      <c r="T823" t="s">
        <v>42</v>
      </c>
      <c r="U823" t="s">
        <v>25</v>
      </c>
      <c r="V823" t="s">
        <v>17</v>
      </c>
    </row>
    <row r="824" spans="1:22" hidden="1">
      <c r="A824" t="s">
        <v>32</v>
      </c>
      <c r="B824" s="19">
        <f t="shared" si="110"/>
        <v>5</v>
      </c>
      <c r="C824" s="19">
        <f t="shared" si="112"/>
        <v>220</v>
      </c>
      <c r="D824" t="s">
        <v>9</v>
      </c>
      <c r="E824" t="s">
        <v>78</v>
      </c>
      <c r="F824" t="s">
        <v>41</v>
      </c>
      <c r="G824" s="21" t="str">
        <f t="shared" si="113"/>
        <v>8.30am</v>
      </c>
      <c r="H824" s="21" t="str">
        <f t="shared" si="117"/>
        <v>8.30</v>
      </c>
      <c r="I824" t="s">
        <v>12</v>
      </c>
      <c r="J824" s="23" t="str" cm="1">
        <f t="array" ref="J824">_xlfn.IFS(LEFT($I824,5) = "Later", TRIM(RIGHT($I824, 7)),LEFT($I824,5) = "Befor", TRIM(RIGHT($I824, 7)), TRUE, TRIM(LEFT($I824,7)))</f>
        <v>4.30pm</v>
      </c>
      <c r="K824" s="21">
        <f t="shared" si="118"/>
        <v>16.3</v>
      </c>
      <c r="L824" s="21">
        <f t="shared" si="111"/>
        <v>8</v>
      </c>
      <c r="M824" s="21">
        <f t="shared" si="114"/>
        <v>40</v>
      </c>
      <c r="N824" t="s">
        <v>44</v>
      </c>
      <c r="O824" s="13">
        <v>1</v>
      </c>
      <c r="P824" s="15">
        <v>1.609</v>
      </c>
      <c r="Q824" s="17">
        <f t="shared" si="115"/>
        <v>1.6093440000000001</v>
      </c>
      <c r="R824" s="17">
        <f t="shared" si="116"/>
        <v>3.2186880000000002</v>
      </c>
      <c r="S824" t="s">
        <v>23</v>
      </c>
      <c r="T824" t="s">
        <v>15</v>
      </c>
      <c r="U824" t="s">
        <v>25</v>
      </c>
      <c r="V824" t="s">
        <v>17</v>
      </c>
    </row>
    <row r="825" spans="1:22" hidden="1">
      <c r="A825" t="s">
        <v>32</v>
      </c>
      <c r="B825" s="19">
        <f t="shared" si="110"/>
        <v>5</v>
      </c>
      <c r="C825" s="19">
        <f t="shared" si="112"/>
        <v>220</v>
      </c>
      <c r="D825" t="s">
        <v>9</v>
      </c>
      <c r="E825" t="s">
        <v>70</v>
      </c>
      <c r="F825" t="s">
        <v>47</v>
      </c>
      <c r="G825" s="21" t="str">
        <f t="shared" si="113"/>
        <v>10.00am</v>
      </c>
      <c r="H825" s="21" t="str">
        <f t="shared" si="117"/>
        <v>10.00</v>
      </c>
      <c r="I825" t="s">
        <v>45</v>
      </c>
      <c r="J825" s="23" t="str" cm="1">
        <f t="array" ref="J825">_xlfn.IFS(LEFT($I825,5) = "Later", TRIM(RIGHT($I825, 7)),LEFT($I825,5) = "Befor", TRIM(RIGHT($I825, 7)), TRUE, TRIM(LEFT($I825,7)))</f>
        <v>6.00pm</v>
      </c>
      <c r="K825" s="21">
        <f t="shared" si="118"/>
        <v>18</v>
      </c>
      <c r="L825" s="21">
        <f t="shared" si="111"/>
        <v>8</v>
      </c>
      <c r="M825" s="21">
        <f t="shared" si="114"/>
        <v>40</v>
      </c>
      <c r="N825" t="s">
        <v>44</v>
      </c>
      <c r="O825" s="13">
        <v>3</v>
      </c>
      <c r="P825" s="15">
        <v>4.827</v>
      </c>
      <c r="Q825" s="17">
        <f t="shared" si="115"/>
        <v>4.8280320000000003</v>
      </c>
      <c r="R825" s="17">
        <f t="shared" si="116"/>
        <v>9.6560640000000006</v>
      </c>
      <c r="S825" t="s">
        <v>54</v>
      </c>
      <c r="T825" t="s">
        <v>15</v>
      </c>
      <c r="U825" t="s">
        <v>25</v>
      </c>
      <c r="V825" t="s">
        <v>43</v>
      </c>
    </row>
    <row r="826" spans="1:22" hidden="1">
      <c r="A826" t="s">
        <v>32</v>
      </c>
      <c r="B826" s="19">
        <f t="shared" si="110"/>
        <v>5</v>
      </c>
      <c r="C826" s="19">
        <f t="shared" si="112"/>
        <v>220</v>
      </c>
      <c r="D826" t="s">
        <v>9</v>
      </c>
      <c r="E826" t="s">
        <v>8</v>
      </c>
      <c r="F826" t="s">
        <v>47</v>
      </c>
      <c r="G826" s="21" t="str">
        <f t="shared" si="113"/>
        <v>10.00am</v>
      </c>
      <c r="H826" s="21" t="str">
        <f t="shared" si="117"/>
        <v>10.00</v>
      </c>
      <c r="I826" t="s">
        <v>33</v>
      </c>
      <c r="J826" s="23" t="str" cm="1">
        <f t="array" ref="J826">_xlfn.IFS(LEFT($I826,5) = "Later", TRIM(RIGHT($I826, 7)),LEFT($I826,5) = "Befor", TRIM(RIGHT($I826, 7)), TRUE, TRIM(LEFT($I826,7)))</f>
        <v>7.00pm</v>
      </c>
      <c r="K826" s="21">
        <f t="shared" si="118"/>
        <v>19</v>
      </c>
      <c r="L826" s="21">
        <f t="shared" si="111"/>
        <v>9</v>
      </c>
      <c r="M826" s="21">
        <f t="shared" si="114"/>
        <v>45</v>
      </c>
      <c r="N826" t="s">
        <v>22</v>
      </c>
      <c r="O826" s="13">
        <v>4</v>
      </c>
      <c r="P826" s="15">
        <v>6.4359999999999999</v>
      </c>
      <c r="Q826" s="17">
        <f t="shared" si="115"/>
        <v>6.4373760000000004</v>
      </c>
      <c r="R826" s="17">
        <f t="shared" si="116"/>
        <v>12.874752000000001</v>
      </c>
      <c r="S826" t="s">
        <v>49</v>
      </c>
      <c r="T826" t="s">
        <v>42</v>
      </c>
      <c r="U826" t="s">
        <v>16</v>
      </c>
      <c r="V826" t="s">
        <v>17</v>
      </c>
    </row>
    <row r="827" spans="1:22" hidden="1">
      <c r="A827" t="s">
        <v>32</v>
      </c>
      <c r="B827" s="19">
        <f t="shared" si="110"/>
        <v>5</v>
      </c>
      <c r="C827" s="19">
        <f t="shared" si="112"/>
        <v>220</v>
      </c>
      <c r="D827" t="s">
        <v>9</v>
      </c>
      <c r="E827" t="s">
        <v>90</v>
      </c>
      <c r="F827" t="s">
        <v>27</v>
      </c>
      <c r="G827" s="21" t="str">
        <f t="shared" si="113"/>
        <v>8.00am</v>
      </c>
      <c r="H827" s="21" t="str">
        <f t="shared" si="117"/>
        <v>8.00</v>
      </c>
      <c r="I827" t="s">
        <v>33</v>
      </c>
      <c r="J827" s="23" t="str" cm="1">
        <f t="array" ref="J827">_xlfn.IFS(LEFT($I827,5) = "Later", TRIM(RIGHT($I827, 7)),LEFT($I827,5) = "Befor", TRIM(RIGHT($I827, 7)), TRUE, TRIM(LEFT($I827,7)))</f>
        <v>7.00pm</v>
      </c>
      <c r="K827" s="21">
        <f t="shared" si="118"/>
        <v>19</v>
      </c>
      <c r="L827" s="21">
        <f t="shared" si="111"/>
        <v>11</v>
      </c>
      <c r="M827" s="21">
        <f t="shared" si="114"/>
        <v>55</v>
      </c>
      <c r="N827" t="s">
        <v>36</v>
      </c>
      <c r="O827" s="13">
        <v>5</v>
      </c>
      <c r="P827" s="15">
        <v>8.0449999999999999</v>
      </c>
      <c r="Q827" s="17">
        <f t="shared" si="115"/>
        <v>8.0467200000000005</v>
      </c>
      <c r="R827" s="17">
        <f t="shared" si="116"/>
        <v>16.093440000000001</v>
      </c>
      <c r="S827" t="s">
        <v>30</v>
      </c>
      <c r="T827" t="s">
        <v>38</v>
      </c>
      <c r="U827" t="s">
        <v>25</v>
      </c>
      <c r="V827" t="s">
        <v>17</v>
      </c>
    </row>
    <row r="828" spans="1:22" hidden="1">
      <c r="A828" t="s">
        <v>7</v>
      </c>
      <c r="B828" s="19">
        <f t="shared" si="110"/>
        <v>1</v>
      </c>
      <c r="C828" s="19">
        <f t="shared" si="112"/>
        <v>44</v>
      </c>
      <c r="D828" t="s">
        <v>9</v>
      </c>
      <c r="E828" t="s">
        <v>10</v>
      </c>
      <c r="F828" t="s">
        <v>20</v>
      </c>
      <c r="G828" s="21" t="str">
        <f t="shared" si="113"/>
        <v>10.00am</v>
      </c>
      <c r="H828" s="21" t="str">
        <f t="shared" si="117"/>
        <v>10.00</v>
      </c>
      <c r="I828" t="s">
        <v>35</v>
      </c>
      <c r="J828" s="23" t="str" cm="1">
        <f t="array" ref="J828">_xlfn.IFS(LEFT($I828,5) = "Later", TRIM(RIGHT($I828, 7)),LEFT($I828,5) = "Befor", TRIM(RIGHT($I828, 7)), TRUE, TRIM(LEFT($I828,7)))</f>
        <v>5.30pm</v>
      </c>
      <c r="K828" s="21">
        <f t="shared" si="118"/>
        <v>17.3</v>
      </c>
      <c r="L828" s="21">
        <f t="shared" si="111"/>
        <v>7.3000000000000007</v>
      </c>
      <c r="M828" s="21">
        <f t="shared" si="114"/>
        <v>7.3000000000000007</v>
      </c>
      <c r="N828" t="s">
        <v>36</v>
      </c>
      <c r="O828" s="13">
        <v>3.5</v>
      </c>
      <c r="P828" s="15">
        <v>5.6315</v>
      </c>
      <c r="Q828" s="17">
        <f t="shared" si="115"/>
        <v>5.6327040000000004</v>
      </c>
      <c r="R828" s="17">
        <f t="shared" si="116"/>
        <v>11.265408000000001</v>
      </c>
      <c r="S828" t="s">
        <v>87</v>
      </c>
      <c r="T828" t="s">
        <v>42</v>
      </c>
      <c r="U828" t="s">
        <v>25</v>
      </c>
      <c r="V828" t="s">
        <v>17</v>
      </c>
    </row>
    <row r="829" spans="1:22">
      <c r="A829" t="s">
        <v>32</v>
      </c>
      <c r="B829" s="19">
        <f t="shared" si="110"/>
        <v>5</v>
      </c>
      <c r="C829" s="19">
        <f t="shared" si="112"/>
        <v>220</v>
      </c>
      <c r="D829" t="s">
        <v>9</v>
      </c>
      <c r="E829" t="s">
        <v>90</v>
      </c>
      <c r="F829" t="s">
        <v>20</v>
      </c>
      <c r="G829" s="21" t="str">
        <f t="shared" si="113"/>
        <v>10.00am</v>
      </c>
      <c r="H829" s="21" t="str">
        <f t="shared" si="117"/>
        <v>10.00</v>
      </c>
      <c r="I829" t="s">
        <v>33</v>
      </c>
      <c r="J829" s="23" t="str" cm="1">
        <f t="array" ref="J829">_xlfn.IFS(LEFT($I829,5) = "Later", TRIM(RIGHT($I829, 7)),LEFT($I829,5) = "Befor", TRIM(RIGHT($I829, 7)), TRUE, TRIM(LEFT($I829,7)))</f>
        <v>7.00pm</v>
      </c>
      <c r="K829" s="21">
        <f t="shared" si="118"/>
        <v>19</v>
      </c>
      <c r="L829" s="21">
        <f t="shared" si="111"/>
        <v>9</v>
      </c>
      <c r="M829" s="21">
        <f t="shared" si="114"/>
        <v>45</v>
      </c>
      <c r="N829" t="s">
        <v>66</v>
      </c>
      <c r="O829" s="13">
        <v>2.5</v>
      </c>
      <c r="P829" s="15">
        <v>4.0225</v>
      </c>
      <c r="Q829" s="17">
        <f t="shared" si="115"/>
        <v>4.0233600000000003</v>
      </c>
      <c r="R829" s="17">
        <f t="shared" si="116"/>
        <v>8.0467200000000005</v>
      </c>
      <c r="S829" t="s">
        <v>23</v>
      </c>
      <c r="T829" t="s">
        <v>31</v>
      </c>
      <c r="U829" t="s">
        <v>25</v>
      </c>
      <c r="V829" t="s">
        <v>17</v>
      </c>
    </row>
    <row r="830" spans="1:22" hidden="1">
      <c r="A830" t="s">
        <v>7</v>
      </c>
      <c r="B830" s="19">
        <f t="shared" si="110"/>
        <v>1</v>
      </c>
      <c r="C830" s="19">
        <f t="shared" si="112"/>
        <v>44</v>
      </c>
      <c r="D830" t="s">
        <v>9</v>
      </c>
      <c r="E830" t="s">
        <v>10</v>
      </c>
      <c r="F830" t="s">
        <v>41</v>
      </c>
      <c r="G830" s="21" t="str">
        <f t="shared" si="113"/>
        <v>8.30am</v>
      </c>
      <c r="H830" s="21" t="str">
        <f t="shared" si="117"/>
        <v>8.30</v>
      </c>
      <c r="I830" t="s">
        <v>12</v>
      </c>
      <c r="J830" s="23" t="str" cm="1">
        <f t="array" ref="J830">_xlfn.IFS(LEFT($I830,5) = "Later", TRIM(RIGHT($I830, 7)),LEFT($I830,5) = "Befor", TRIM(RIGHT($I830, 7)), TRUE, TRIM(LEFT($I830,7)))</f>
        <v>4.30pm</v>
      </c>
      <c r="K830" s="21">
        <f t="shared" si="118"/>
        <v>16.3</v>
      </c>
      <c r="L830" s="21">
        <f t="shared" si="111"/>
        <v>8</v>
      </c>
      <c r="M830" s="21">
        <f t="shared" si="114"/>
        <v>8</v>
      </c>
      <c r="N830" t="s">
        <v>44</v>
      </c>
      <c r="O830" s="13">
        <v>3.2</v>
      </c>
      <c r="P830" s="15">
        <v>5.1488000000000005</v>
      </c>
      <c r="Q830" s="17">
        <f t="shared" si="115"/>
        <v>5.1499008000000011</v>
      </c>
      <c r="R830" s="17">
        <f t="shared" si="116"/>
        <v>10.299801600000002</v>
      </c>
      <c r="S830" t="s">
        <v>30</v>
      </c>
      <c r="T830" t="s">
        <v>53</v>
      </c>
      <c r="U830" t="s">
        <v>25</v>
      </c>
      <c r="V830" t="s">
        <v>17</v>
      </c>
    </row>
    <row r="831" spans="1:22" hidden="1">
      <c r="A831" t="s">
        <v>7</v>
      </c>
      <c r="B831" s="19">
        <f t="shared" si="110"/>
        <v>1</v>
      </c>
      <c r="C831" s="19">
        <f t="shared" si="112"/>
        <v>44</v>
      </c>
      <c r="D831" t="s">
        <v>9</v>
      </c>
      <c r="E831" t="s">
        <v>10</v>
      </c>
      <c r="F831" t="s">
        <v>41</v>
      </c>
      <c r="G831" s="21" t="str">
        <f t="shared" si="113"/>
        <v>8.30am</v>
      </c>
      <c r="H831" s="21" t="str">
        <f t="shared" si="117"/>
        <v>8.30</v>
      </c>
      <c r="I831" t="s">
        <v>45</v>
      </c>
      <c r="J831" s="23" t="str" cm="1">
        <f t="array" ref="J831">_xlfn.IFS(LEFT($I831,5) = "Later", TRIM(RIGHT($I831, 7)),LEFT($I831,5) = "Befor", TRIM(RIGHT($I831, 7)), TRUE, TRIM(LEFT($I831,7)))</f>
        <v>6.00pm</v>
      </c>
      <c r="K831" s="21">
        <f t="shared" si="118"/>
        <v>18</v>
      </c>
      <c r="L831" s="21">
        <f t="shared" si="111"/>
        <v>9.6999999999999993</v>
      </c>
      <c r="M831" s="21">
        <f t="shared" si="114"/>
        <v>9.6999999999999993</v>
      </c>
      <c r="N831" t="s">
        <v>62</v>
      </c>
      <c r="O831" s="13">
        <v>4.4000000000000004</v>
      </c>
      <c r="P831" s="15">
        <v>7.0796000000000001</v>
      </c>
      <c r="Q831" s="17">
        <f t="shared" si="115"/>
        <v>7.081113600000001</v>
      </c>
      <c r="R831" s="17">
        <f t="shared" si="116"/>
        <v>14.162227200000002</v>
      </c>
      <c r="S831" t="s">
        <v>37</v>
      </c>
      <c r="T831" t="s">
        <v>31</v>
      </c>
      <c r="U831" t="s">
        <v>25</v>
      </c>
      <c r="V831" t="s">
        <v>17</v>
      </c>
    </row>
    <row r="832" spans="1:22">
      <c r="A832" t="s">
        <v>32</v>
      </c>
      <c r="B832" s="19">
        <f t="shared" si="110"/>
        <v>5</v>
      </c>
      <c r="C832" s="19">
        <f t="shared" si="112"/>
        <v>220</v>
      </c>
      <c r="D832" t="s">
        <v>51</v>
      </c>
      <c r="E832" t="s">
        <v>8</v>
      </c>
      <c r="F832" t="s">
        <v>27</v>
      </c>
      <c r="G832" s="21" t="str">
        <f t="shared" si="113"/>
        <v>8.00am</v>
      </c>
      <c r="H832" s="21" t="str">
        <f t="shared" si="117"/>
        <v>8.00</v>
      </c>
      <c r="I832" t="s">
        <v>12</v>
      </c>
      <c r="J832" s="23" t="str" cm="1">
        <f t="array" ref="J832">_xlfn.IFS(LEFT($I832,5) = "Later", TRIM(RIGHT($I832, 7)),LEFT($I832,5) = "Befor", TRIM(RIGHT($I832, 7)), TRUE, TRIM(LEFT($I832,7)))</f>
        <v>4.30pm</v>
      </c>
      <c r="K832" s="21">
        <f t="shared" si="118"/>
        <v>16.3</v>
      </c>
      <c r="L832" s="21">
        <f t="shared" si="111"/>
        <v>8.3000000000000007</v>
      </c>
      <c r="M832" s="21">
        <f t="shared" si="114"/>
        <v>41.5</v>
      </c>
      <c r="N832" t="s">
        <v>66</v>
      </c>
      <c r="O832" s="13">
        <v>3</v>
      </c>
      <c r="P832" s="15">
        <v>4.827</v>
      </c>
      <c r="Q832" s="17">
        <f t="shared" si="115"/>
        <v>4.8280320000000003</v>
      </c>
      <c r="R832" s="17">
        <f t="shared" si="116"/>
        <v>9.6560640000000006</v>
      </c>
      <c r="S832" t="s">
        <v>49</v>
      </c>
      <c r="T832" t="s">
        <v>53</v>
      </c>
      <c r="U832" t="s">
        <v>25</v>
      </c>
      <c r="V832" t="s">
        <v>17</v>
      </c>
    </row>
    <row r="833" spans="1:22" hidden="1">
      <c r="A833" t="s">
        <v>32</v>
      </c>
      <c r="B833" s="19">
        <f t="shared" si="110"/>
        <v>5</v>
      </c>
      <c r="C833" s="19">
        <f t="shared" si="112"/>
        <v>220</v>
      </c>
      <c r="D833" t="s">
        <v>57</v>
      </c>
      <c r="E833" t="s">
        <v>8</v>
      </c>
      <c r="F833" t="s">
        <v>27</v>
      </c>
      <c r="G833" s="21" t="str">
        <f t="shared" si="113"/>
        <v>8.00am</v>
      </c>
      <c r="H833" s="21" t="str">
        <f t="shared" si="117"/>
        <v>8.00</v>
      </c>
      <c r="I833" t="s">
        <v>64</v>
      </c>
      <c r="J833" s="23" t="str" cm="1">
        <f t="array" ref="J833">_xlfn.IFS(LEFT($I833,5) = "Later", TRIM(RIGHT($I833, 7)),LEFT($I833,5) = "Befor", TRIM(RIGHT($I833, 7)), TRUE, TRIM(LEFT($I833,7)))</f>
        <v>3.30pm</v>
      </c>
      <c r="K833" s="21">
        <f t="shared" si="118"/>
        <v>15.3</v>
      </c>
      <c r="L833" s="21">
        <f t="shared" si="111"/>
        <v>7.3000000000000007</v>
      </c>
      <c r="M833" s="21">
        <f t="shared" si="114"/>
        <v>36.5</v>
      </c>
      <c r="N833" t="s">
        <v>36</v>
      </c>
      <c r="O833" s="13">
        <v>1</v>
      </c>
      <c r="P833" s="15">
        <v>1.609</v>
      </c>
      <c r="Q833" s="17">
        <f t="shared" si="115"/>
        <v>1.6093440000000001</v>
      </c>
      <c r="R833" s="17">
        <f t="shared" si="116"/>
        <v>3.2186880000000002</v>
      </c>
      <c r="S833" t="s">
        <v>23</v>
      </c>
      <c r="T833" t="s">
        <v>31</v>
      </c>
      <c r="U833" t="s">
        <v>25</v>
      </c>
      <c r="V833" t="s">
        <v>17</v>
      </c>
    </row>
    <row r="834" spans="1:22" hidden="1">
      <c r="A834" t="s">
        <v>26</v>
      </c>
      <c r="B834" s="19">
        <f t="shared" ref="B834:B897" si="119">IFERROR((LEFT(A834, SEARCH("%",A834)-1)/100)*5, "N/A")</f>
        <v>3</v>
      </c>
      <c r="C834" s="19">
        <f t="shared" si="112"/>
        <v>132</v>
      </c>
      <c r="D834" t="s">
        <v>9</v>
      </c>
      <c r="E834" t="s">
        <v>10</v>
      </c>
      <c r="F834" t="s">
        <v>11</v>
      </c>
      <c r="G834" s="21" t="str">
        <f t="shared" si="113"/>
        <v>9.00am</v>
      </c>
      <c r="H834" s="21" t="str">
        <f t="shared" si="117"/>
        <v>9.00</v>
      </c>
      <c r="I834" t="s">
        <v>35</v>
      </c>
      <c r="J834" s="23" t="str" cm="1">
        <f t="array" ref="J834">_xlfn.IFS(LEFT($I834,5) = "Later", TRIM(RIGHT($I834, 7)),LEFT($I834,5) = "Befor", TRIM(RIGHT($I834, 7)), TRUE, TRIM(LEFT($I834,7)))</f>
        <v>5.30pm</v>
      </c>
      <c r="K834" s="21">
        <f t="shared" si="118"/>
        <v>17.3</v>
      </c>
      <c r="L834" s="21">
        <f t="shared" ref="L834:L897" si="120">IF(K834-H834&lt;0, 0, K834-H834)</f>
        <v>8.3000000000000007</v>
      </c>
      <c r="M834" s="21">
        <f t="shared" si="114"/>
        <v>24.900000000000002</v>
      </c>
      <c r="N834" t="s">
        <v>13</v>
      </c>
      <c r="O834" s="13">
        <v>22</v>
      </c>
      <c r="P834" s="15">
        <v>35.397999999999996</v>
      </c>
      <c r="Q834" s="17">
        <f t="shared" si="115"/>
        <v>35.405568000000002</v>
      </c>
      <c r="R834" s="17">
        <f t="shared" si="116"/>
        <v>70.811136000000005</v>
      </c>
      <c r="S834" t="s">
        <v>30</v>
      </c>
      <c r="T834" t="s">
        <v>42</v>
      </c>
      <c r="U834" t="s">
        <v>25</v>
      </c>
      <c r="V834" t="s">
        <v>17</v>
      </c>
    </row>
    <row r="835" spans="1:22" hidden="1">
      <c r="A835" t="s">
        <v>32</v>
      </c>
      <c r="B835" s="19">
        <f t="shared" si="119"/>
        <v>5</v>
      </c>
      <c r="C835" s="19">
        <f t="shared" ref="C835:C898" si="121">IFERROR(((LEFT(A835, SEARCH("%",A835)-1)/100)*220),0)</f>
        <v>220</v>
      </c>
      <c r="D835" t="s">
        <v>9</v>
      </c>
      <c r="E835" t="s">
        <v>103</v>
      </c>
      <c r="F835" t="s">
        <v>27</v>
      </c>
      <c r="G835" s="21" t="str">
        <f t="shared" ref="G835:G898" si="122">TRIM(RIGHT(F835,7))</f>
        <v>8.00am</v>
      </c>
      <c r="H835" s="21" t="str">
        <f t="shared" si="117"/>
        <v>8.00</v>
      </c>
      <c r="I835" t="s">
        <v>28</v>
      </c>
      <c r="J835" s="23" t="str" cm="1">
        <f t="array" ref="J835">_xlfn.IFS(LEFT($I835,5) = "Later", TRIM(RIGHT($I835, 7)),LEFT($I835,5) = "Befor", TRIM(RIGHT($I835, 7)), TRUE, TRIM(LEFT($I835,7)))</f>
        <v>3.30pm</v>
      </c>
      <c r="K835" s="21">
        <f t="shared" si="118"/>
        <v>15.3</v>
      </c>
      <c r="L835" s="21">
        <f t="shared" si="120"/>
        <v>7.3000000000000007</v>
      </c>
      <c r="M835" s="21">
        <f t="shared" ref="M835:M898" si="123">L835*B835</f>
        <v>36.5</v>
      </c>
      <c r="N835" t="s">
        <v>44</v>
      </c>
      <c r="O835" s="13">
        <v>2</v>
      </c>
      <c r="P835" s="15">
        <v>3.218</v>
      </c>
      <c r="Q835" s="17">
        <f t="shared" ref="Q835:Q898" si="124" xml:space="preserve"> IF(ISBLANK($O835), (IF(ISBLANK($P835), 0, $P835)), IFERROR($O835*1.609344, 0))</f>
        <v>3.2186880000000002</v>
      </c>
      <c r="R835" s="17">
        <f t="shared" ref="R835:R898" si="125">$Q835*2</f>
        <v>6.4373760000000004</v>
      </c>
      <c r="S835" t="s">
        <v>30</v>
      </c>
      <c r="T835" t="s">
        <v>15</v>
      </c>
      <c r="U835" t="s">
        <v>25</v>
      </c>
      <c r="V835" t="s">
        <v>17</v>
      </c>
    </row>
    <row r="836" spans="1:22" hidden="1">
      <c r="A836" t="s">
        <v>32</v>
      </c>
      <c r="B836" s="19">
        <f t="shared" si="119"/>
        <v>5</v>
      </c>
      <c r="C836" s="19">
        <f t="shared" si="121"/>
        <v>220</v>
      </c>
      <c r="D836" t="s">
        <v>9</v>
      </c>
      <c r="E836" t="s">
        <v>70</v>
      </c>
      <c r="F836" t="s">
        <v>20</v>
      </c>
      <c r="G836" s="21" t="str">
        <f t="shared" si="122"/>
        <v>10.00am</v>
      </c>
      <c r="H836" s="21" t="str">
        <f t="shared" si="117"/>
        <v>10.00</v>
      </c>
      <c r="I836" t="s">
        <v>33</v>
      </c>
      <c r="J836" s="23" t="str" cm="1">
        <f t="array" ref="J836">_xlfn.IFS(LEFT($I836,5) = "Later", TRIM(RIGHT($I836, 7)),LEFT($I836,5) = "Befor", TRIM(RIGHT($I836, 7)), TRUE, TRIM(LEFT($I836,7)))</f>
        <v>7.00pm</v>
      </c>
      <c r="K836" s="21">
        <f t="shared" si="118"/>
        <v>19</v>
      </c>
      <c r="L836" s="21">
        <f t="shared" si="120"/>
        <v>9</v>
      </c>
      <c r="M836" s="21">
        <f t="shared" si="123"/>
        <v>45</v>
      </c>
      <c r="N836" t="s">
        <v>13</v>
      </c>
      <c r="O836" s="13">
        <v>25</v>
      </c>
      <c r="P836" s="15">
        <v>40.225000000000001</v>
      </c>
      <c r="Q836" s="17">
        <f t="shared" si="124"/>
        <v>40.233600000000003</v>
      </c>
      <c r="R836" s="17">
        <f t="shared" si="125"/>
        <v>80.467200000000005</v>
      </c>
      <c r="S836" t="s">
        <v>30</v>
      </c>
      <c r="T836" t="s">
        <v>42</v>
      </c>
      <c r="U836" t="s">
        <v>25</v>
      </c>
      <c r="V836" t="s">
        <v>17</v>
      </c>
    </row>
    <row r="837" spans="1:22" hidden="1">
      <c r="A837" t="s">
        <v>18</v>
      </c>
      <c r="B837" s="19">
        <f t="shared" si="119"/>
        <v>4</v>
      </c>
      <c r="C837" s="19">
        <f t="shared" si="121"/>
        <v>176</v>
      </c>
      <c r="D837" t="s">
        <v>9</v>
      </c>
      <c r="E837" t="s">
        <v>59</v>
      </c>
      <c r="F837" t="s">
        <v>11</v>
      </c>
      <c r="G837" s="21" t="str">
        <f t="shared" si="122"/>
        <v>9.00am</v>
      </c>
      <c r="H837" s="21" t="str">
        <f t="shared" si="117"/>
        <v>9.00</v>
      </c>
      <c r="I837" t="s">
        <v>12</v>
      </c>
      <c r="J837" s="23" t="str" cm="1">
        <f t="array" ref="J837">_xlfn.IFS(LEFT($I837,5) = "Later", TRIM(RIGHT($I837, 7)),LEFT($I837,5) = "Befor", TRIM(RIGHT($I837, 7)), TRUE, TRIM(LEFT($I837,7)))</f>
        <v>4.30pm</v>
      </c>
      <c r="K837" s="21">
        <f t="shared" si="118"/>
        <v>16.3</v>
      </c>
      <c r="L837" s="21">
        <f t="shared" si="120"/>
        <v>7.3000000000000007</v>
      </c>
      <c r="M837" s="21">
        <f t="shared" si="123"/>
        <v>29.200000000000003</v>
      </c>
      <c r="N837" t="s">
        <v>22</v>
      </c>
      <c r="O837" s="13">
        <v>13</v>
      </c>
      <c r="P837" s="15">
        <v>20.917000000000002</v>
      </c>
      <c r="Q837" s="17">
        <f t="shared" si="124"/>
        <v>20.921472000000001</v>
      </c>
      <c r="R837" s="17">
        <f t="shared" si="125"/>
        <v>41.842944000000003</v>
      </c>
      <c r="S837" t="s">
        <v>30</v>
      </c>
      <c r="T837" t="s">
        <v>42</v>
      </c>
      <c r="U837" t="s">
        <v>25</v>
      </c>
      <c r="V837" t="s">
        <v>43</v>
      </c>
    </row>
    <row r="838" spans="1:22" hidden="1">
      <c r="A838" t="s">
        <v>39</v>
      </c>
      <c r="B838" s="19">
        <f t="shared" si="119"/>
        <v>2</v>
      </c>
      <c r="C838" s="19">
        <f t="shared" si="121"/>
        <v>88</v>
      </c>
      <c r="D838" t="s">
        <v>9</v>
      </c>
      <c r="E838" t="s">
        <v>8</v>
      </c>
      <c r="F838" t="s">
        <v>27</v>
      </c>
      <c r="G838" s="21" t="str">
        <f t="shared" si="122"/>
        <v>8.00am</v>
      </c>
      <c r="H838" s="21" t="str">
        <f t="shared" si="117"/>
        <v>8.00</v>
      </c>
      <c r="I838" t="s">
        <v>28</v>
      </c>
      <c r="J838" s="23" t="str" cm="1">
        <f t="array" ref="J838">_xlfn.IFS(LEFT($I838,5) = "Later", TRIM(RIGHT($I838, 7)),LEFT($I838,5) = "Befor", TRIM(RIGHT($I838, 7)), TRUE, TRIM(LEFT($I838,7)))</f>
        <v>3.30pm</v>
      </c>
      <c r="K838" s="21">
        <f t="shared" si="118"/>
        <v>15.3</v>
      </c>
      <c r="L838" s="21">
        <f t="shared" si="120"/>
        <v>7.3000000000000007</v>
      </c>
      <c r="M838" s="21">
        <f t="shared" si="123"/>
        <v>14.600000000000001</v>
      </c>
      <c r="N838" t="s">
        <v>29</v>
      </c>
      <c r="O838" s="13">
        <v>25</v>
      </c>
      <c r="P838" s="15">
        <v>40.225000000000001</v>
      </c>
      <c r="Q838" s="17">
        <f t="shared" si="124"/>
        <v>40.233600000000003</v>
      </c>
      <c r="R838" s="17">
        <f t="shared" si="125"/>
        <v>80.467200000000005</v>
      </c>
      <c r="S838" t="s">
        <v>75</v>
      </c>
      <c r="T838" t="s">
        <v>15</v>
      </c>
      <c r="U838" t="s">
        <v>25</v>
      </c>
      <c r="V838" t="s">
        <v>17</v>
      </c>
    </row>
    <row r="839" spans="1:22" hidden="1">
      <c r="A839" t="s">
        <v>32</v>
      </c>
      <c r="B839" s="19">
        <f t="shared" si="119"/>
        <v>5</v>
      </c>
      <c r="C839" s="19">
        <f t="shared" si="121"/>
        <v>220</v>
      </c>
      <c r="D839" t="s">
        <v>9</v>
      </c>
      <c r="E839" t="s">
        <v>103</v>
      </c>
      <c r="F839" t="s">
        <v>27</v>
      </c>
      <c r="G839" s="21" t="str">
        <f t="shared" si="122"/>
        <v>8.00am</v>
      </c>
      <c r="H839" s="21" t="str">
        <f t="shared" si="117"/>
        <v>8.00</v>
      </c>
      <c r="I839" t="s">
        <v>28</v>
      </c>
      <c r="J839" s="23" t="str" cm="1">
        <f t="array" ref="J839">_xlfn.IFS(LEFT($I839,5) = "Later", TRIM(RIGHT($I839, 7)),LEFT($I839,5) = "Befor", TRIM(RIGHT($I839, 7)), TRUE, TRIM(LEFT($I839,7)))</f>
        <v>3.30pm</v>
      </c>
      <c r="K839" s="21">
        <f t="shared" si="118"/>
        <v>15.3</v>
      </c>
      <c r="L839" s="21">
        <f t="shared" si="120"/>
        <v>7.3000000000000007</v>
      </c>
      <c r="M839" s="21">
        <f t="shared" si="123"/>
        <v>36.5</v>
      </c>
      <c r="N839" t="s">
        <v>36</v>
      </c>
      <c r="O839" s="13">
        <v>4</v>
      </c>
      <c r="P839" s="15">
        <v>6.4359999999999999</v>
      </c>
      <c r="Q839" s="17">
        <f t="shared" si="124"/>
        <v>6.4373760000000004</v>
      </c>
      <c r="R839" s="17">
        <f t="shared" si="125"/>
        <v>12.874752000000001</v>
      </c>
      <c r="S839" t="s">
        <v>14</v>
      </c>
      <c r="T839" t="s">
        <v>31</v>
      </c>
      <c r="U839" t="s">
        <v>25</v>
      </c>
      <c r="V839" t="s">
        <v>17</v>
      </c>
    </row>
    <row r="840" spans="1:22" hidden="1">
      <c r="A840" t="s">
        <v>32</v>
      </c>
      <c r="B840" s="19">
        <f t="shared" si="119"/>
        <v>5</v>
      </c>
      <c r="C840" s="19">
        <f t="shared" si="121"/>
        <v>220</v>
      </c>
      <c r="D840" t="s">
        <v>9</v>
      </c>
      <c r="E840" t="s">
        <v>8</v>
      </c>
      <c r="F840" t="s">
        <v>27</v>
      </c>
      <c r="G840" s="21" t="str">
        <f t="shared" si="122"/>
        <v>8.00am</v>
      </c>
      <c r="H840" s="21" t="str">
        <f t="shared" si="117"/>
        <v>8.00</v>
      </c>
      <c r="I840" t="s">
        <v>28</v>
      </c>
      <c r="J840" s="23" t="str" cm="1">
        <f t="array" ref="J840">_xlfn.IFS(LEFT($I840,5) = "Later", TRIM(RIGHT($I840, 7)),LEFT($I840,5) = "Befor", TRIM(RIGHT($I840, 7)), TRUE, TRIM(LEFT($I840,7)))</f>
        <v>3.30pm</v>
      </c>
      <c r="K840" s="21">
        <f t="shared" si="118"/>
        <v>15.3</v>
      </c>
      <c r="L840" s="21">
        <f t="shared" si="120"/>
        <v>7.3000000000000007</v>
      </c>
      <c r="M840" s="21">
        <f t="shared" si="123"/>
        <v>36.5</v>
      </c>
      <c r="N840" t="s">
        <v>29</v>
      </c>
      <c r="O840" s="13">
        <v>8</v>
      </c>
      <c r="P840" s="15">
        <v>12.872</v>
      </c>
      <c r="Q840" s="17">
        <f t="shared" si="124"/>
        <v>12.874752000000001</v>
      </c>
      <c r="R840" s="17">
        <f t="shared" si="125"/>
        <v>25.749504000000002</v>
      </c>
      <c r="S840" t="s">
        <v>49</v>
      </c>
      <c r="T840" t="s">
        <v>53</v>
      </c>
      <c r="U840" t="s">
        <v>16</v>
      </c>
      <c r="V840" t="s">
        <v>17</v>
      </c>
    </row>
    <row r="841" spans="1:22" hidden="1">
      <c r="A841" t="s">
        <v>7</v>
      </c>
      <c r="B841" s="19">
        <f t="shared" si="119"/>
        <v>1</v>
      </c>
      <c r="C841" s="19">
        <f t="shared" si="121"/>
        <v>44</v>
      </c>
      <c r="D841" t="s">
        <v>9</v>
      </c>
      <c r="E841" t="s">
        <v>10</v>
      </c>
      <c r="F841" t="s">
        <v>11</v>
      </c>
      <c r="G841" s="21" t="str">
        <f t="shared" si="122"/>
        <v>9.00am</v>
      </c>
      <c r="H841" s="21" t="str">
        <f t="shared" si="117"/>
        <v>9.00</v>
      </c>
      <c r="I841" t="s">
        <v>35</v>
      </c>
      <c r="J841" s="23" t="str" cm="1">
        <f t="array" ref="J841">_xlfn.IFS(LEFT($I841,5) = "Later", TRIM(RIGHT($I841, 7)),LEFT($I841,5) = "Befor", TRIM(RIGHT($I841, 7)), TRUE, TRIM(LEFT($I841,7)))</f>
        <v>5.30pm</v>
      </c>
      <c r="K841" s="21">
        <f t="shared" si="118"/>
        <v>17.3</v>
      </c>
      <c r="L841" s="21">
        <f t="shared" si="120"/>
        <v>8.3000000000000007</v>
      </c>
      <c r="M841" s="21">
        <f t="shared" si="123"/>
        <v>8.3000000000000007</v>
      </c>
      <c r="N841" t="s">
        <v>44</v>
      </c>
      <c r="O841" s="13">
        <v>2.5</v>
      </c>
      <c r="P841" s="15">
        <v>4.0225</v>
      </c>
      <c r="Q841" s="17">
        <f t="shared" si="124"/>
        <v>4.0233600000000003</v>
      </c>
      <c r="R841" s="17">
        <f t="shared" si="125"/>
        <v>8.0467200000000005</v>
      </c>
      <c r="S841" t="s">
        <v>30</v>
      </c>
      <c r="T841" t="s">
        <v>42</v>
      </c>
      <c r="U841" t="s">
        <v>25</v>
      </c>
      <c r="V841" t="s">
        <v>17</v>
      </c>
    </row>
    <row r="842" spans="1:22" hidden="1">
      <c r="A842" t="s">
        <v>39</v>
      </c>
      <c r="B842" s="19">
        <f t="shared" si="119"/>
        <v>2</v>
      </c>
      <c r="C842" s="19">
        <f t="shared" si="121"/>
        <v>88</v>
      </c>
      <c r="D842" t="s">
        <v>9</v>
      </c>
      <c r="E842" t="s">
        <v>10</v>
      </c>
      <c r="F842" t="s">
        <v>27</v>
      </c>
      <c r="G842" s="21" t="str">
        <f t="shared" si="122"/>
        <v>8.00am</v>
      </c>
      <c r="H842" s="21" t="str">
        <f t="shared" si="117"/>
        <v>8.00</v>
      </c>
      <c r="I842" t="s">
        <v>45</v>
      </c>
      <c r="J842" s="23" t="str" cm="1">
        <f t="array" ref="J842">_xlfn.IFS(LEFT($I842,5) = "Later", TRIM(RIGHT($I842, 7)),LEFT($I842,5) = "Befor", TRIM(RIGHT($I842, 7)), TRUE, TRIM(LEFT($I842,7)))</f>
        <v>6.00pm</v>
      </c>
      <c r="K842" s="21">
        <f t="shared" si="118"/>
        <v>18</v>
      </c>
      <c r="L842" s="21">
        <f t="shared" si="120"/>
        <v>10</v>
      </c>
      <c r="M842" s="21">
        <f t="shared" si="123"/>
        <v>20</v>
      </c>
      <c r="N842" t="s">
        <v>44</v>
      </c>
      <c r="O842" s="13">
        <v>2.5</v>
      </c>
      <c r="P842" s="15">
        <v>4.0225</v>
      </c>
      <c r="Q842" s="17">
        <f t="shared" si="124"/>
        <v>4.0233600000000003</v>
      </c>
      <c r="R842" s="17">
        <f t="shared" si="125"/>
        <v>8.0467200000000005</v>
      </c>
      <c r="S842" t="s">
        <v>37</v>
      </c>
      <c r="T842" t="s">
        <v>38</v>
      </c>
      <c r="U842" t="s">
        <v>25</v>
      </c>
      <c r="V842" t="s">
        <v>17</v>
      </c>
    </row>
    <row r="843" spans="1:22" hidden="1">
      <c r="A843" t="s">
        <v>18</v>
      </c>
      <c r="B843" s="19">
        <f t="shared" si="119"/>
        <v>4</v>
      </c>
      <c r="C843" s="19">
        <f t="shared" si="121"/>
        <v>176</v>
      </c>
      <c r="D843" t="s">
        <v>9</v>
      </c>
      <c r="E843" t="s">
        <v>78</v>
      </c>
      <c r="F843" t="s">
        <v>27</v>
      </c>
      <c r="G843" s="21" t="str">
        <f t="shared" si="122"/>
        <v>8.00am</v>
      </c>
      <c r="H843" s="21" t="str">
        <f t="shared" si="117"/>
        <v>8.00</v>
      </c>
      <c r="I843" t="s">
        <v>28</v>
      </c>
      <c r="J843" s="23" t="str" cm="1">
        <f t="array" ref="J843">_xlfn.IFS(LEFT($I843,5) = "Later", TRIM(RIGHT($I843, 7)),LEFT($I843,5) = "Befor", TRIM(RIGHT($I843, 7)), TRUE, TRIM(LEFT($I843,7)))</f>
        <v>3.30pm</v>
      </c>
      <c r="K843" s="21">
        <f t="shared" si="118"/>
        <v>15.3</v>
      </c>
      <c r="L843" s="21">
        <f t="shared" si="120"/>
        <v>7.3000000000000007</v>
      </c>
      <c r="M843" s="21">
        <f t="shared" si="123"/>
        <v>29.200000000000003</v>
      </c>
      <c r="N843" t="s">
        <v>22</v>
      </c>
      <c r="O843" s="13">
        <v>15</v>
      </c>
      <c r="P843" s="15">
        <v>24.134999999999998</v>
      </c>
      <c r="Q843" s="17">
        <f t="shared" si="124"/>
        <v>24.140160000000002</v>
      </c>
      <c r="R843" s="17">
        <f t="shared" si="125"/>
        <v>48.280320000000003</v>
      </c>
      <c r="S843" t="s">
        <v>30</v>
      </c>
      <c r="T843" t="s">
        <v>15</v>
      </c>
      <c r="U843" t="s">
        <v>25</v>
      </c>
      <c r="V843" t="s">
        <v>17</v>
      </c>
    </row>
    <row r="844" spans="1:22" hidden="1">
      <c r="A844" t="s">
        <v>7</v>
      </c>
      <c r="B844" s="19">
        <f t="shared" si="119"/>
        <v>1</v>
      </c>
      <c r="C844" s="19">
        <f t="shared" si="121"/>
        <v>44</v>
      </c>
      <c r="D844" t="s">
        <v>9</v>
      </c>
      <c r="E844" t="s">
        <v>10</v>
      </c>
      <c r="F844" t="s">
        <v>27</v>
      </c>
      <c r="G844" s="21" t="str">
        <f t="shared" si="122"/>
        <v>8.00am</v>
      </c>
      <c r="H844" s="21" t="str">
        <f t="shared" si="117"/>
        <v>8.00</v>
      </c>
      <c r="I844" t="s">
        <v>21</v>
      </c>
      <c r="J844" s="23" t="str" cm="1">
        <f t="array" ref="J844">_xlfn.IFS(LEFT($I844,5) = "Later", TRIM(RIGHT($I844, 7)),LEFT($I844,5) = "Befor", TRIM(RIGHT($I844, 7)), TRUE, TRIM(LEFT($I844,7)))</f>
        <v>5.00pm</v>
      </c>
      <c r="K844" s="21">
        <f t="shared" si="118"/>
        <v>17</v>
      </c>
      <c r="L844" s="21">
        <f t="shared" si="120"/>
        <v>9</v>
      </c>
      <c r="M844" s="21">
        <f t="shared" si="123"/>
        <v>9</v>
      </c>
      <c r="N844" t="s">
        <v>13</v>
      </c>
      <c r="O844" s="13">
        <v>16</v>
      </c>
      <c r="P844" s="15">
        <v>25.744</v>
      </c>
      <c r="Q844" s="17">
        <f t="shared" si="124"/>
        <v>25.749504000000002</v>
      </c>
      <c r="R844" s="17">
        <f t="shared" si="125"/>
        <v>51.499008000000003</v>
      </c>
      <c r="S844" t="s">
        <v>30</v>
      </c>
      <c r="T844" t="s">
        <v>15</v>
      </c>
      <c r="U844" t="s">
        <v>25</v>
      </c>
      <c r="V844" t="s">
        <v>17</v>
      </c>
    </row>
    <row r="845" spans="1:22" hidden="1">
      <c r="A845" t="s">
        <v>7</v>
      </c>
      <c r="B845" s="19">
        <f t="shared" si="119"/>
        <v>1</v>
      </c>
      <c r="C845" s="19">
        <f t="shared" si="121"/>
        <v>44</v>
      </c>
      <c r="D845" t="s">
        <v>9</v>
      </c>
      <c r="E845" t="s">
        <v>10</v>
      </c>
      <c r="F845" t="s">
        <v>41</v>
      </c>
      <c r="G845" s="21" t="str">
        <f t="shared" si="122"/>
        <v>8.30am</v>
      </c>
      <c r="H845" s="21" t="str">
        <f t="shared" si="117"/>
        <v>8.30</v>
      </c>
      <c r="I845" t="s">
        <v>28</v>
      </c>
      <c r="J845" s="23" t="str" cm="1">
        <f t="array" ref="J845">_xlfn.IFS(LEFT($I845,5) = "Later", TRIM(RIGHT($I845, 7)),LEFT($I845,5) = "Befor", TRIM(RIGHT($I845, 7)), TRUE, TRIM(LEFT($I845,7)))</f>
        <v>3.30pm</v>
      </c>
      <c r="K845" s="21">
        <f t="shared" si="118"/>
        <v>15.3</v>
      </c>
      <c r="L845" s="21">
        <f t="shared" si="120"/>
        <v>7</v>
      </c>
      <c r="M845" s="21">
        <f t="shared" si="123"/>
        <v>7</v>
      </c>
      <c r="N845" t="s">
        <v>44</v>
      </c>
      <c r="O845" s="13">
        <v>3</v>
      </c>
      <c r="P845" s="15">
        <v>4.827</v>
      </c>
      <c r="Q845" s="17">
        <f t="shared" si="124"/>
        <v>4.8280320000000003</v>
      </c>
      <c r="R845" s="17">
        <f t="shared" si="125"/>
        <v>9.6560640000000006</v>
      </c>
      <c r="S845" t="s">
        <v>30</v>
      </c>
      <c r="T845" t="s">
        <v>15</v>
      </c>
      <c r="U845" t="s">
        <v>25</v>
      </c>
      <c r="V845" t="s">
        <v>17</v>
      </c>
    </row>
    <row r="846" spans="1:22" hidden="1">
      <c r="A846" t="s">
        <v>32</v>
      </c>
      <c r="B846" s="19">
        <f t="shared" si="119"/>
        <v>5</v>
      </c>
      <c r="C846" s="19">
        <f t="shared" si="121"/>
        <v>220</v>
      </c>
      <c r="D846" t="s">
        <v>9</v>
      </c>
      <c r="E846" t="s">
        <v>104</v>
      </c>
      <c r="F846" t="s">
        <v>27</v>
      </c>
      <c r="G846" s="21" t="str">
        <f t="shared" si="122"/>
        <v>8.00am</v>
      </c>
      <c r="H846" s="21" t="str">
        <f t="shared" si="117"/>
        <v>8.00</v>
      </c>
      <c r="I846" t="s">
        <v>64</v>
      </c>
      <c r="J846" s="23" t="str" cm="1">
        <f t="array" ref="J846">_xlfn.IFS(LEFT($I846,5) = "Later", TRIM(RIGHT($I846, 7)),LEFT($I846,5) = "Befor", TRIM(RIGHT($I846, 7)), TRUE, TRIM(LEFT($I846,7)))</f>
        <v>3.30pm</v>
      </c>
      <c r="K846" s="21">
        <f t="shared" si="118"/>
        <v>15.3</v>
      </c>
      <c r="L846" s="21">
        <f t="shared" si="120"/>
        <v>7.3000000000000007</v>
      </c>
      <c r="M846" s="21">
        <f t="shared" si="123"/>
        <v>36.5</v>
      </c>
      <c r="N846" t="s">
        <v>44</v>
      </c>
      <c r="O846" s="13">
        <v>2</v>
      </c>
      <c r="P846" s="15">
        <v>3.218</v>
      </c>
      <c r="Q846" s="17">
        <f t="shared" si="124"/>
        <v>3.2186880000000002</v>
      </c>
      <c r="R846" s="17">
        <f t="shared" si="125"/>
        <v>6.4373760000000004</v>
      </c>
      <c r="S846" s="2" t="s">
        <v>49</v>
      </c>
      <c r="T846" t="s">
        <v>42</v>
      </c>
      <c r="U846" t="s">
        <v>25</v>
      </c>
      <c r="V846" t="s">
        <v>17</v>
      </c>
    </row>
    <row r="847" spans="1:22" hidden="1">
      <c r="A847" t="s">
        <v>32</v>
      </c>
      <c r="B847" s="19">
        <f t="shared" si="119"/>
        <v>5</v>
      </c>
      <c r="C847" s="19">
        <f t="shared" si="121"/>
        <v>220</v>
      </c>
      <c r="D847" t="s">
        <v>9</v>
      </c>
      <c r="E847" t="s">
        <v>78</v>
      </c>
      <c r="F847" t="s">
        <v>72</v>
      </c>
      <c r="G847" s="21" t="str">
        <f t="shared" si="122"/>
        <v>7.00am</v>
      </c>
      <c r="H847" s="21" t="str">
        <f t="shared" si="117"/>
        <v>7.00</v>
      </c>
      <c r="I847" t="s">
        <v>35</v>
      </c>
      <c r="J847" s="23" t="str" cm="1">
        <f t="array" ref="J847">_xlfn.IFS(LEFT($I847,5) = "Later", TRIM(RIGHT($I847, 7)),LEFT($I847,5) = "Befor", TRIM(RIGHT($I847, 7)), TRUE, TRIM(LEFT($I847,7)))</f>
        <v>5.30pm</v>
      </c>
      <c r="K847" s="21">
        <f t="shared" si="118"/>
        <v>17.3</v>
      </c>
      <c r="L847" s="21">
        <f t="shared" si="120"/>
        <v>10.3</v>
      </c>
      <c r="M847" s="21">
        <f t="shared" si="123"/>
        <v>51.5</v>
      </c>
      <c r="N847" t="s">
        <v>36</v>
      </c>
      <c r="O847" s="13">
        <v>18</v>
      </c>
      <c r="P847" s="15">
        <v>28.962</v>
      </c>
      <c r="Q847" s="17">
        <f t="shared" si="124"/>
        <v>28.968192000000002</v>
      </c>
      <c r="R847" s="17">
        <f t="shared" si="125"/>
        <v>57.936384000000004</v>
      </c>
      <c r="S847" t="s">
        <v>30</v>
      </c>
      <c r="T847" t="s">
        <v>38</v>
      </c>
      <c r="U847" t="s">
        <v>25</v>
      </c>
      <c r="V847" t="s">
        <v>17</v>
      </c>
    </row>
    <row r="848" spans="1:22" hidden="1">
      <c r="A848" t="s">
        <v>26</v>
      </c>
      <c r="B848" s="19">
        <f t="shared" si="119"/>
        <v>3</v>
      </c>
      <c r="C848" s="19">
        <f t="shared" si="121"/>
        <v>132</v>
      </c>
      <c r="D848" t="s">
        <v>9</v>
      </c>
      <c r="E848" t="s">
        <v>10</v>
      </c>
      <c r="F848" t="s">
        <v>41</v>
      </c>
      <c r="G848" s="21" t="str">
        <f t="shared" si="122"/>
        <v>8.30am</v>
      </c>
      <c r="H848" s="21" t="str">
        <f t="shared" si="117"/>
        <v>8.30</v>
      </c>
      <c r="I848" t="s">
        <v>12</v>
      </c>
      <c r="J848" s="23" t="str" cm="1">
        <f t="array" ref="J848">_xlfn.IFS(LEFT($I848,5) = "Later", TRIM(RIGHT($I848, 7)),LEFT($I848,5) = "Befor", TRIM(RIGHT($I848, 7)), TRUE, TRIM(LEFT($I848,7)))</f>
        <v>4.30pm</v>
      </c>
      <c r="K848" s="21">
        <f t="shared" si="118"/>
        <v>16.3</v>
      </c>
      <c r="L848" s="21">
        <f t="shared" si="120"/>
        <v>8</v>
      </c>
      <c r="M848" s="21">
        <f t="shared" si="123"/>
        <v>24</v>
      </c>
      <c r="N848" t="s">
        <v>36</v>
      </c>
      <c r="O848" s="13">
        <v>2.5</v>
      </c>
      <c r="P848" s="15">
        <v>4.0225</v>
      </c>
      <c r="Q848" s="17">
        <f t="shared" si="124"/>
        <v>4.0233600000000003</v>
      </c>
      <c r="R848" s="17">
        <f t="shared" si="125"/>
        <v>8.0467200000000005</v>
      </c>
      <c r="S848" t="s">
        <v>14</v>
      </c>
      <c r="T848" t="s">
        <v>38</v>
      </c>
      <c r="U848" t="s">
        <v>25</v>
      </c>
      <c r="V848" t="s">
        <v>17</v>
      </c>
    </row>
    <row r="849" spans="1:22" hidden="1">
      <c r="A849" t="s">
        <v>26</v>
      </c>
      <c r="B849" s="19">
        <f t="shared" si="119"/>
        <v>3</v>
      </c>
      <c r="C849" s="19">
        <f t="shared" si="121"/>
        <v>132</v>
      </c>
      <c r="D849" t="s">
        <v>9</v>
      </c>
      <c r="E849" t="s">
        <v>78</v>
      </c>
      <c r="F849" t="s">
        <v>27</v>
      </c>
      <c r="G849" s="21" t="str">
        <f t="shared" si="122"/>
        <v>8.00am</v>
      </c>
      <c r="H849" s="21" t="str">
        <f t="shared" si="117"/>
        <v>8.00</v>
      </c>
      <c r="I849" t="s">
        <v>28</v>
      </c>
      <c r="J849" s="23" t="str" cm="1">
        <f t="array" ref="J849">_xlfn.IFS(LEFT($I849,5) = "Later", TRIM(RIGHT($I849, 7)),LEFT($I849,5) = "Befor", TRIM(RIGHT($I849, 7)), TRUE, TRIM(LEFT($I849,7)))</f>
        <v>3.30pm</v>
      </c>
      <c r="K849" s="21">
        <f t="shared" si="118"/>
        <v>15.3</v>
      </c>
      <c r="L849" s="21">
        <f t="shared" si="120"/>
        <v>7.3000000000000007</v>
      </c>
      <c r="M849" s="21">
        <f t="shared" si="123"/>
        <v>21.900000000000002</v>
      </c>
      <c r="N849" t="s">
        <v>22</v>
      </c>
      <c r="O849" s="13">
        <v>4</v>
      </c>
      <c r="P849" s="15">
        <v>6.4359999999999999</v>
      </c>
      <c r="Q849" s="17">
        <f t="shared" si="124"/>
        <v>6.4373760000000004</v>
      </c>
      <c r="R849" s="17">
        <f t="shared" si="125"/>
        <v>12.874752000000001</v>
      </c>
      <c r="S849" t="s">
        <v>49</v>
      </c>
      <c r="T849" t="s">
        <v>15</v>
      </c>
      <c r="U849" t="s">
        <v>25</v>
      </c>
      <c r="V849" t="s">
        <v>17</v>
      </c>
    </row>
    <row r="850" spans="1:22" hidden="1">
      <c r="A850" t="s">
        <v>32</v>
      </c>
      <c r="B850" s="19">
        <f t="shared" si="119"/>
        <v>5</v>
      </c>
      <c r="C850" s="19">
        <f t="shared" si="121"/>
        <v>220</v>
      </c>
      <c r="D850" t="s">
        <v>9</v>
      </c>
      <c r="E850" t="s">
        <v>105</v>
      </c>
      <c r="F850" t="s">
        <v>72</v>
      </c>
      <c r="G850" s="21" t="str">
        <f t="shared" si="122"/>
        <v>7.00am</v>
      </c>
      <c r="H850" s="21" t="str">
        <f t="shared" si="117"/>
        <v>7.00</v>
      </c>
      <c r="I850" t="s">
        <v>64</v>
      </c>
      <c r="J850" s="23" t="str" cm="1">
        <f t="array" ref="J850">_xlfn.IFS(LEFT($I850,5) = "Later", TRIM(RIGHT($I850, 7)),LEFT($I850,5) = "Befor", TRIM(RIGHT($I850, 7)), TRUE, TRIM(LEFT($I850,7)))</f>
        <v>3.30pm</v>
      </c>
      <c r="K850" s="21">
        <f t="shared" si="118"/>
        <v>15.3</v>
      </c>
      <c r="L850" s="21">
        <f t="shared" si="120"/>
        <v>8.3000000000000007</v>
      </c>
      <c r="M850" s="21">
        <f t="shared" si="123"/>
        <v>41.5</v>
      </c>
      <c r="N850" t="s">
        <v>62</v>
      </c>
      <c r="O850" s="13">
        <v>1.5</v>
      </c>
      <c r="P850" s="15">
        <v>2.4135</v>
      </c>
      <c r="Q850" s="17">
        <f t="shared" si="124"/>
        <v>2.4140160000000002</v>
      </c>
      <c r="R850" s="17">
        <f t="shared" si="125"/>
        <v>4.8280320000000003</v>
      </c>
      <c r="S850" t="s">
        <v>14</v>
      </c>
      <c r="T850" t="s">
        <v>15</v>
      </c>
      <c r="U850" t="s">
        <v>25</v>
      </c>
      <c r="V850" t="s">
        <v>43</v>
      </c>
    </row>
    <row r="851" spans="1:22" hidden="1">
      <c r="A851" t="s">
        <v>32</v>
      </c>
      <c r="B851" s="19">
        <f t="shared" si="119"/>
        <v>5</v>
      </c>
      <c r="C851" s="19">
        <f t="shared" si="121"/>
        <v>220</v>
      </c>
      <c r="D851" t="s">
        <v>9</v>
      </c>
      <c r="E851" t="s">
        <v>8</v>
      </c>
      <c r="F851" t="s">
        <v>41</v>
      </c>
      <c r="G851" s="21" t="str">
        <f t="shared" si="122"/>
        <v>8.30am</v>
      </c>
      <c r="H851" s="21" t="str">
        <f t="shared" si="117"/>
        <v>8.30</v>
      </c>
      <c r="I851" t="s">
        <v>64</v>
      </c>
      <c r="J851" s="23" t="str" cm="1">
        <f t="array" ref="J851">_xlfn.IFS(LEFT($I851,5) = "Later", TRIM(RIGHT($I851, 7)),LEFT($I851,5) = "Befor", TRIM(RIGHT($I851, 7)), TRUE, TRIM(LEFT($I851,7)))</f>
        <v>3.30pm</v>
      </c>
      <c r="K851" s="21">
        <f t="shared" si="118"/>
        <v>15.3</v>
      </c>
      <c r="L851" s="21">
        <f t="shared" si="120"/>
        <v>7</v>
      </c>
      <c r="M851" s="21">
        <f t="shared" si="123"/>
        <v>35</v>
      </c>
      <c r="N851" t="s">
        <v>13</v>
      </c>
      <c r="O851" s="13" t="s">
        <v>8</v>
      </c>
      <c r="P851" s="15" t="s">
        <v>8</v>
      </c>
      <c r="Q851" s="17">
        <f t="shared" si="124"/>
        <v>0</v>
      </c>
      <c r="R851" s="17">
        <f t="shared" si="125"/>
        <v>0</v>
      </c>
      <c r="S851" t="s">
        <v>30</v>
      </c>
      <c r="T851" t="s">
        <v>15</v>
      </c>
      <c r="U851" t="s">
        <v>25</v>
      </c>
      <c r="V851" t="s">
        <v>17</v>
      </c>
    </row>
    <row r="852" spans="1:22" hidden="1">
      <c r="A852" t="s">
        <v>32</v>
      </c>
      <c r="B852" s="19">
        <f t="shared" si="119"/>
        <v>5</v>
      </c>
      <c r="C852" s="19">
        <f t="shared" si="121"/>
        <v>220</v>
      </c>
      <c r="D852" t="s">
        <v>51</v>
      </c>
      <c r="E852" t="s">
        <v>8</v>
      </c>
      <c r="F852" t="s">
        <v>72</v>
      </c>
      <c r="G852" s="21" t="str">
        <f t="shared" si="122"/>
        <v>7.00am</v>
      </c>
      <c r="H852" s="21" t="str">
        <f t="shared" si="117"/>
        <v>7.00</v>
      </c>
      <c r="I852" t="s">
        <v>64</v>
      </c>
      <c r="J852" s="23" t="str" cm="1">
        <f t="array" ref="J852">_xlfn.IFS(LEFT($I852,5) = "Later", TRIM(RIGHT($I852, 7)),LEFT($I852,5) = "Befor", TRIM(RIGHT($I852, 7)), TRUE, TRIM(LEFT($I852,7)))</f>
        <v>3.30pm</v>
      </c>
      <c r="K852" s="21">
        <f t="shared" si="118"/>
        <v>15.3</v>
      </c>
      <c r="L852" s="21">
        <f t="shared" si="120"/>
        <v>8.3000000000000007</v>
      </c>
      <c r="M852" s="21">
        <f t="shared" si="123"/>
        <v>41.5</v>
      </c>
      <c r="N852" t="s">
        <v>13</v>
      </c>
      <c r="O852" s="13">
        <v>3</v>
      </c>
      <c r="P852" s="15">
        <v>4.827</v>
      </c>
      <c r="Q852" s="17">
        <f t="shared" si="124"/>
        <v>4.8280320000000003</v>
      </c>
      <c r="R852" s="17">
        <f t="shared" si="125"/>
        <v>9.6560640000000006</v>
      </c>
      <c r="S852" t="s">
        <v>23</v>
      </c>
      <c r="T852" t="s">
        <v>38</v>
      </c>
      <c r="U852" t="s">
        <v>25</v>
      </c>
      <c r="V852" t="s">
        <v>17</v>
      </c>
    </row>
    <row r="853" spans="1:22" hidden="1">
      <c r="A853" t="s">
        <v>32</v>
      </c>
      <c r="B853" s="19">
        <f t="shared" si="119"/>
        <v>5</v>
      </c>
      <c r="C853" s="19">
        <f t="shared" si="121"/>
        <v>220</v>
      </c>
      <c r="D853" t="s">
        <v>9</v>
      </c>
      <c r="E853" t="s">
        <v>78</v>
      </c>
      <c r="F853" t="s">
        <v>27</v>
      </c>
      <c r="G853" s="21" t="str">
        <f t="shared" si="122"/>
        <v>8.00am</v>
      </c>
      <c r="H853" s="21" t="str">
        <f t="shared" si="117"/>
        <v>8.00</v>
      </c>
      <c r="I853" t="s">
        <v>35</v>
      </c>
      <c r="J853" s="23" t="str" cm="1">
        <f t="array" ref="J853">_xlfn.IFS(LEFT($I853,5) = "Later", TRIM(RIGHT($I853, 7)),LEFT($I853,5) = "Befor", TRIM(RIGHT($I853, 7)), TRUE, TRIM(LEFT($I853,7)))</f>
        <v>5.30pm</v>
      </c>
      <c r="K853" s="21">
        <f t="shared" si="118"/>
        <v>17.3</v>
      </c>
      <c r="L853" s="21">
        <f t="shared" si="120"/>
        <v>9.3000000000000007</v>
      </c>
      <c r="M853" s="21">
        <f t="shared" si="123"/>
        <v>46.5</v>
      </c>
      <c r="N853" t="s">
        <v>22</v>
      </c>
      <c r="O853" s="13" t="s">
        <v>8</v>
      </c>
      <c r="P853" s="15" t="s">
        <v>8</v>
      </c>
      <c r="Q853" s="17">
        <f t="shared" si="124"/>
        <v>0</v>
      </c>
      <c r="R853" s="17">
        <f t="shared" si="125"/>
        <v>0</v>
      </c>
      <c r="S853" t="s">
        <v>30</v>
      </c>
      <c r="T853" t="s">
        <v>42</v>
      </c>
      <c r="U853" t="s">
        <v>25</v>
      </c>
      <c r="V853" t="s">
        <v>17</v>
      </c>
    </row>
    <row r="854" spans="1:22" hidden="1">
      <c r="A854" t="s">
        <v>32</v>
      </c>
      <c r="B854" s="19">
        <f t="shared" si="119"/>
        <v>5</v>
      </c>
      <c r="C854" s="19">
        <f t="shared" si="121"/>
        <v>220</v>
      </c>
      <c r="D854" t="s">
        <v>55</v>
      </c>
      <c r="E854" t="s">
        <v>8</v>
      </c>
      <c r="F854" t="s">
        <v>27</v>
      </c>
      <c r="G854" s="21" t="str">
        <f t="shared" si="122"/>
        <v>8.00am</v>
      </c>
      <c r="H854" s="21" t="str">
        <f t="shared" si="117"/>
        <v>8.00</v>
      </c>
      <c r="I854" t="s">
        <v>28</v>
      </c>
      <c r="J854" s="23" t="str" cm="1">
        <f t="array" ref="J854">_xlfn.IFS(LEFT($I854,5) = "Later", TRIM(RIGHT($I854, 7)),LEFT($I854,5) = "Befor", TRIM(RIGHT($I854, 7)), TRUE, TRIM(LEFT($I854,7)))</f>
        <v>3.30pm</v>
      </c>
      <c r="K854" s="21">
        <f t="shared" si="118"/>
        <v>15.3</v>
      </c>
      <c r="L854" s="21">
        <f t="shared" si="120"/>
        <v>7.3000000000000007</v>
      </c>
      <c r="M854" s="21">
        <f t="shared" si="123"/>
        <v>36.5</v>
      </c>
      <c r="N854" t="s">
        <v>13</v>
      </c>
      <c r="O854" s="13">
        <v>19</v>
      </c>
      <c r="P854" s="15">
        <v>30.570999999999998</v>
      </c>
      <c r="Q854" s="17">
        <f t="shared" si="124"/>
        <v>30.577536000000002</v>
      </c>
      <c r="R854" s="17">
        <f t="shared" si="125"/>
        <v>61.155072000000004</v>
      </c>
      <c r="S854" t="s">
        <v>30</v>
      </c>
      <c r="T854" t="s">
        <v>15</v>
      </c>
      <c r="U854" t="s">
        <v>25</v>
      </c>
      <c r="V854" t="s">
        <v>17</v>
      </c>
    </row>
    <row r="855" spans="1:22" hidden="1">
      <c r="A855" t="s">
        <v>39</v>
      </c>
      <c r="B855" s="19">
        <f t="shared" si="119"/>
        <v>2</v>
      </c>
      <c r="C855" s="19">
        <f t="shared" si="121"/>
        <v>88</v>
      </c>
      <c r="D855" t="s">
        <v>9</v>
      </c>
      <c r="E855" t="s">
        <v>10</v>
      </c>
      <c r="F855" t="s">
        <v>11</v>
      </c>
      <c r="G855" s="21" t="str">
        <f t="shared" si="122"/>
        <v>9.00am</v>
      </c>
      <c r="H855" s="21" t="str">
        <f t="shared" si="117"/>
        <v>9.00</v>
      </c>
      <c r="I855" t="s">
        <v>28</v>
      </c>
      <c r="J855" s="23" t="str" cm="1">
        <f t="array" ref="J855">_xlfn.IFS(LEFT($I855,5) = "Later", TRIM(RIGHT($I855, 7)),LEFT($I855,5) = "Befor", TRIM(RIGHT($I855, 7)), TRUE, TRIM(LEFT($I855,7)))</f>
        <v>3.30pm</v>
      </c>
      <c r="K855" s="21">
        <f t="shared" si="118"/>
        <v>15.3</v>
      </c>
      <c r="L855" s="21">
        <f t="shared" si="120"/>
        <v>6.3000000000000007</v>
      </c>
      <c r="M855" s="21">
        <f t="shared" si="123"/>
        <v>12.600000000000001</v>
      </c>
      <c r="N855" t="s">
        <v>22</v>
      </c>
      <c r="O855" s="13">
        <v>4</v>
      </c>
      <c r="P855" s="15">
        <v>6.4359999999999999</v>
      </c>
      <c r="Q855" s="17">
        <f t="shared" si="124"/>
        <v>6.4373760000000004</v>
      </c>
      <c r="R855" s="17">
        <f t="shared" si="125"/>
        <v>12.874752000000001</v>
      </c>
      <c r="S855" t="s">
        <v>14</v>
      </c>
      <c r="T855" t="s">
        <v>15</v>
      </c>
      <c r="U855" t="s">
        <v>25</v>
      </c>
      <c r="V855" t="s">
        <v>17</v>
      </c>
    </row>
    <row r="856" spans="1:22" hidden="1">
      <c r="A856" t="s">
        <v>32</v>
      </c>
      <c r="B856" s="19">
        <f t="shared" si="119"/>
        <v>5</v>
      </c>
      <c r="C856" s="19">
        <f t="shared" si="121"/>
        <v>220</v>
      </c>
      <c r="D856" t="s">
        <v>9</v>
      </c>
      <c r="E856" t="s">
        <v>78</v>
      </c>
      <c r="F856" t="s">
        <v>27</v>
      </c>
      <c r="G856" s="21" t="str">
        <f t="shared" si="122"/>
        <v>8.00am</v>
      </c>
      <c r="H856" s="21" t="str">
        <f t="shared" si="117"/>
        <v>8.00</v>
      </c>
      <c r="I856" t="s">
        <v>21</v>
      </c>
      <c r="J856" s="23" t="str" cm="1">
        <f t="array" ref="J856">_xlfn.IFS(LEFT($I856,5) = "Later", TRIM(RIGHT($I856, 7)),LEFT($I856,5) = "Befor", TRIM(RIGHT($I856, 7)), TRUE, TRIM(LEFT($I856,7)))</f>
        <v>5.00pm</v>
      </c>
      <c r="K856" s="21">
        <f t="shared" si="118"/>
        <v>17</v>
      </c>
      <c r="L856" s="21">
        <f t="shared" si="120"/>
        <v>9</v>
      </c>
      <c r="M856" s="21">
        <f t="shared" si="123"/>
        <v>45</v>
      </c>
      <c r="N856" t="s">
        <v>36</v>
      </c>
      <c r="O856" s="13">
        <v>5</v>
      </c>
      <c r="P856" s="15">
        <v>8.0449999999999999</v>
      </c>
      <c r="Q856" s="17">
        <f t="shared" si="124"/>
        <v>8.0467200000000005</v>
      </c>
      <c r="R856" s="17">
        <f t="shared" si="125"/>
        <v>16.093440000000001</v>
      </c>
      <c r="S856" t="s">
        <v>37</v>
      </c>
      <c r="T856" t="s">
        <v>38</v>
      </c>
      <c r="U856" t="s">
        <v>25</v>
      </c>
      <c r="V856" t="s">
        <v>17</v>
      </c>
    </row>
    <row r="857" spans="1:22" hidden="1">
      <c r="A857" t="s">
        <v>32</v>
      </c>
      <c r="B857" s="19">
        <f t="shared" si="119"/>
        <v>5</v>
      </c>
      <c r="C857" s="19">
        <f t="shared" si="121"/>
        <v>220</v>
      </c>
      <c r="D857" t="s">
        <v>51</v>
      </c>
      <c r="E857" t="s">
        <v>8</v>
      </c>
      <c r="F857" t="s">
        <v>41</v>
      </c>
      <c r="G857" s="21" t="str">
        <f t="shared" si="122"/>
        <v>8.30am</v>
      </c>
      <c r="H857" s="21" t="str">
        <f t="shared" si="117"/>
        <v>8.30</v>
      </c>
      <c r="I857" t="s">
        <v>28</v>
      </c>
      <c r="J857" s="23" t="str" cm="1">
        <f t="array" ref="J857">_xlfn.IFS(LEFT($I857,5) = "Later", TRIM(RIGHT($I857, 7)),LEFT($I857,5) = "Befor", TRIM(RIGHT($I857, 7)), TRUE, TRIM(LEFT($I857,7)))</f>
        <v>3.30pm</v>
      </c>
      <c r="K857" s="21">
        <f t="shared" si="118"/>
        <v>15.3</v>
      </c>
      <c r="L857" s="21">
        <f t="shared" si="120"/>
        <v>7</v>
      </c>
      <c r="M857" s="21">
        <f t="shared" si="123"/>
        <v>35</v>
      </c>
      <c r="N857" t="s">
        <v>13</v>
      </c>
      <c r="O857" s="13">
        <v>2.5</v>
      </c>
      <c r="P857" s="15">
        <v>4.0225</v>
      </c>
      <c r="Q857" s="17">
        <f t="shared" si="124"/>
        <v>4.0233600000000003</v>
      </c>
      <c r="R857" s="17">
        <f t="shared" si="125"/>
        <v>8.0467200000000005</v>
      </c>
      <c r="S857" t="s">
        <v>49</v>
      </c>
      <c r="T857" t="s">
        <v>42</v>
      </c>
      <c r="U857" t="s">
        <v>25</v>
      </c>
      <c r="V857" t="s">
        <v>17</v>
      </c>
    </row>
    <row r="858" spans="1:22" hidden="1">
      <c r="A858" t="s">
        <v>18</v>
      </c>
      <c r="B858" s="19">
        <f t="shared" si="119"/>
        <v>4</v>
      </c>
      <c r="C858" s="19">
        <f t="shared" si="121"/>
        <v>176</v>
      </c>
      <c r="D858" t="s">
        <v>9</v>
      </c>
      <c r="E858" t="s">
        <v>103</v>
      </c>
      <c r="F858" t="s">
        <v>27</v>
      </c>
      <c r="G858" s="21" t="str">
        <f t="shared" si="122"/>
        <v>8.00am</v>
      </c>
      <c r="H858" s="21" t="str">
        <f t="shared" si="117"/>
        <v>8.00</v>
      </c>
      <c r="I858" t="s">
        <v>28</v>
      </c>
      <c r="J858" s="23" t="str" cm="1">
        <f t="array" ref="J858">_xlfn.IFS(LEFT($I858,5) = "Later", TRIM(RIGHT($I858, 7)),LEFT($I858,5) = "Befor", TRIM(RIGHT($I858, 7)), TRUE, TRIM(LEFT($I858,7)))</f>
        <v>3.30pm</v>
      </c>
      <c r="K858" s="21">
        <f t="shared" si="118"/>
        <v>15.3</v>
      </c>
      <c r="L858" s="21">
        <f t="shared" si="120"/>
        <v>7.3000000000000007</v>
      </c>
      <c r="M858" s="21">
        <f t="shared" si="123"/>
        <v>29.200000000000003</v>
      </c>
      <c r="N858" t="s">
        <v>36</v>
      </c>
      <c r="O858" s="13">
        <v>2.6</v>
      </c>
      <c r="P858" s="15">
        <v>4.1833999999999998</v>
      </c>
      <c r="Q858" s="17">
        <f t="shared" si="124"/>
        <v>4.1842944000000006</v>
      </c>
      <c r="R858" s="17">
        <f t="shared" si="125"/>
        <v>8.3685888000000013</v>
      </c>
      <c r="S858" t="s">
        <v>14</v>
      </c>
      <c r="T858" t="s">
        <v>31</v>
      </c>
      <c r="U858" t="s">
        <v>25</v>
      </c>
      <c r="V858" t="s">
        <v>17</v>
      </c>
    </row>
    <row r="859" spans="1:22" hidden="1">
      <c r="A859" t="s">
        <v>32</v>
      </c>
      <c r="B859" s="19">
        <f t="shared" si="119"/>
        <v>5</v>
      </c>
      <c r="C859" s="19">
        <f t="shared" si="121"/>
        <v>220</v>
      </c>
      <c r="D859" t="s">
        <v>9</v>
      </c>
      <c r="E859" t="s">
        <v>8</v>
      </c>
      <c r="F859" t="s">
        <v>72</v>
      </c>
      <c r="G859" s="21" t="str">
        <f t="shared" si="122"/>
        <v>7.00am</v>
      </c>
      <c r="H859" s="21" t="str">
        <f t="shared" si="117"/>
        <v>7.00</v>
      </c>
      <c r="I859" t="s">
        <v>64</v>
      </c>
      <c r="J859" s="23" t="str" cm="1">
        <f t="array" ref="J859">_xlfn.IFS(LEFT($I859,5) = "Later", TRIM(RIGHT($I859, 7)),LEFT($I859,5) = "Befor", TRIM(RIGHT($I859, 7)), TRUE, TRIM(LEFT($I859,7)))</f>
        <v>3.30pm</v>
      </c>
      <c r="K859" s="21">
        <f t="shared" si="118"/>
        <v>15.3</v>
      </c>
      <c r="L859" s="21">
        <f t="shared" si="120"/>
        <v>8.3000000000000007</v>
      </c>
      <c r="M859" s="21">
        <f t="shared" si="123"/>
        <v>41.5</v>
      </c>
      <c r="N859" t="s">
        <v>44</v>
      </c>
      <c r="O859" s="13">
        <v>3</v>
      </c>
      <c r="P859" s="15">
        <v>4.827</v>
      </c>
      <c r="Q859" s="17">
        <f t="shared" si="124"/>
        <v>4.8280320000000003</v>
      </c>
      <c r="R859" s="17">
        <f t="shared" si="125"/>
        <v>9.6560640000000006</v>
      </c>
      <c r="S859" t="s">
        <v>30</v>
      </c>
      <c r="T859" t="s">
        <v>38</v>
      </c>
      <c r="U859" t="s">
        <v>25</v>
      </c>
      <c r="V859" t="s">
        <v>17</v>
      </c>
    </row>
    <row r="860" spans="1:22" hidden="1">
      <c r="A860" t="s">
        <v>32</v>
      </c>
      <c r="B860" s="19">
        <f t="shared" si="119"/>
        <v>5</v>
      </c>
      <c r="C860" s="19">
        <f t="shared" si="121"/>
        <v>220</v>
      </c>
      <c r="D860" t="s">
        <v>9</v>
      </c>
      <c r="E860" t="s">
        <v>8</v>
      </c>
      <c r="F860" t="s">
        <v>20</v>
      </c>
      <c r="G860" s="21" t="str">
        <f t="shared" si="122"/>
        <v>10.00am</v>
      </c>
      <c r="H860" s="21" t="str">
        <f t="shared" si="117"/>
        <v>10.00</v>
      </c>
      <c r="I860" t="s">
        <v>35</v>
      </c>
      <c r="J860" s="23" t="str" cm="1">
        <f t="array" ref="J860">_xlfn.IFS(LEFT($I860,5) = "Later", TRIM(RIGHT($I860, 7)),LEFT($I860,5) = "Befor", TRIM(RIGHT($I860, 7)), TRUE, TRIM(LEFT($I860,7)))</f>
        <v>5.30pm</v>
      </c>
      <c r="K860" s="21">
        <f t="shared" si="118"/>
        <v>17.3</v>
      </c>
      <c r="L860" s="21">
        <f t="shared" si="120"/>
        <v>7.3000000000000007</v>
      </c>
      <c r="M860" s="21">
        <f t="shared" si="123"/>
        <v>36.5</v>
      </c>
      <c r="N860" t="s">
        <v>62</v>
      </c>
      <c r="O860" s="13">
        <v>1.5</v>
      </c>
      <c r="P860" s="15">
        <v>2.4135</v>
      </c>
      <c r="Q860" s="17">
        <f t="shared" si="124"/>
        <v>2.4140160000000002</v>
      </c>
      <c r="R860" s="17">
        <f t="shared" si="125"/>
        <v>4.8280320000000003</v>
      </c>
      <c r="S860" t="s">
        <v>54</v>
      </c>
      <c r="T860" t="s">
        <v>31</v>
      </c>
      <c r="U860" t="s">
        <v>25</v>
      </c>
      <c r="V860" t="s">
        <v>43</v>
      </c>
    </row>
    <row r="861" spans="1:22" hidden="1">
      <c r="A861" t="s">
        <v>32</v>
      </c>
      <c r="B861" s="19">
        <f t="shared" si="119"/>
        <v>5</v>
      </c>
      <c r="C861" s="19">
        <f t="shared" si="121"/>
        <v>220</v>
      </c>
      <c r="D861" t="s">
        <v>9</v>
      </c>
      <c r="E861" t="s">
        <v>77</v>
      </c>
      <c r="F861" t="s">
        <v>27</v>
      </c>
      <c r="G861" s="21" t="str">
        <f t="shared" si="122"/>
        <v>8.00am</v>
      </c>
      <c r="H861" s="21" t="str">
        <f t="shared" si="117"/>
        <v>8.00</v>
      </c>
      <c r="I861" t="s">
        <v>64</v>
      </c>
      <c r="J861" s="23" t="str" cm="1">
        <f t="array" ref="J861">_xlfn.IFS(LEFT($I861,5) = "Later", TRIM(RIGHT($I861, 7)),LEFT($I861,5) = "Befor", TRIM(RIGHT($I861, 7)), TRUE, TRIM(LEFT($I861,7)))</f>
        <v>3.30pm</v>
      </c>
      <c r="K861" s="21">
        <f t="shared" si="118"/>
        <v>15.3</v>
      </c>
      <c r="L861" s="21">
        <f t="shared" si="120"/>
        <v>7.3000000000000007</v>
      </c>
      <c r="M861" s="21">
        <f t="shared" si="123"/>
        <v>36.5</v>
      </c>
      <c r="N861" t="s">
        <v>29</v>
      </c>
      <c r="O861" s="13">
        <v>25</v>
      </c>
      <c r="P861" s="15">
        <v>40.225000000000001</v>
      </c>
      <c r="Q861" s="17">
        <f t="shared" si="124"/>
        <v>40.233600000000003</v>
      </c>
      <c r="R861" s="17">
        <f t="shared" si="125"/>
        <v>80.467200000000005</v>
      </c>
      <c r="S861" t="s">
        <v>30</v>
      </c>
      <c r="T861" t="s">
        <v>15</v>
      </c>
      <c r="U861" t="s">
        <v>25</v>
      </c>
      <c r="V861" t="s">
        <v>17</v>
      </c>
    </row>
    <row r="862" spans="1:22" hidden="1">
      <c r="A862" t="s">
        <v>32</v>
      </c>
      <c r="B862" s="19">
        <f t="shared" si="119"/>
        <v>5</v>
      </c>
      <c r="C862" s="19">
        <f t="shared" si="121"/>
        <v>220</v>
      </c>
      <c r="D862" t="s">
        <v>9</v>
      </c>
      <c r="E862" t="s">
        <v>78</v>
      </c>
      <c r="F862" t="s">
        <v>41</v>
      </c>
      <c r="G862" s="21" t="str">
        <f t="shared" si="122"/>
        <v>8.30am</v>
      </c>
      <c r="H862" s="21" t="str">
        <f t="shared" si="117"/>
        <v>8.30</v>
      </c>
      <c r="I862" t="s">
        <v>28</v>
      </c>
      <c r="J862" s="23" t="str" cm="1">
        <f t="array" ref="J862">_xlfn.IFS(LEFT($I862,5) = "Later", TRIM(RIGHT($I862, 7)),LEFT($I862,5) = "Befor", TRIM(RIGHT($I862, 7)), TRUE, TRIM(LEFT($I862,7)))</f>
        <v>3.30pm</v>
      </c>
      <c r="K862" s="21">
        <f t="shared" si="118"/>
        <v>15.3</v>
      </c>
      <c r="L862" s="21">
        <f t="shared" si="120"/>
        <v>7</v>
      </c>
      <c r="M862" s="21">
        <f t="shared" si="123"/>
        <v>35</v>
      </c>
      <c r="N862" t="s">
        <v>36</v>
      </c>
      <c r="O862" s="13">
        <v>1.5</v>
      </c>
      <c r="P862" s="15">
        <v>2.4135</v>
      </c>
      <c r="Q862" s="17">
        <f t="shared" si="124"/>
        <v>2.4140160000000002</v>
      </c>
      <c r="R862" s="17">
        <f t="shared" si="125"/>
        <v>4.8280320000000003</v>
      </c>
      <c r="S862" t="s">
        <v>23</v>
      </c>
      <c r="T862" t="s">
        <v>15</v>
      </c>
      <c r="U862" t="s">
        <v>25</v>
      </c>
      <c r="V862" t="s">
        <v>17</v>
      </c>
    </row>
    <row r="863" spans="1:22" hidden="1">
      <c r="A863" t="s">
        <v>39</v>
      </c>
      <c r="B863" s="19">
        <f t="shared" si="119"/>
        <v>2</v>
      </c>
      <c r="C863" s="19">
        <f t="shared" si="121"/>
        <v>88</v>
      </c>
      <c r="D863" t="s">
        <v>9</v>
      </c>
      <c r="E863" t="s">
        <v>78</v>
      </c>
      <c r="F863" t="s">
        <v>41</v>
      </c>
      <c r="G863" s="21" t="str">
        <f t="shared" si="122"/>
        <v>8.30am</v>
      </c>
      <c r="H863" s="21" t="str">
        <f t="shared" si="117"/>
        <v>8.30</v>
      </c>
      <c r="I863" t="s">
        <v>12</v>
      </c>
      <c r="J863" s="23" t="str" cm="1">
        <f t="array" ref="J863">_xlfn.IFS(LEFT($I863,5) = "Later", TRIM(RIGHT($I863, 7)),LEFT($I863,5) = "Befor", TRIM(RIGHT($I863, 7)), TRUE, TRIM(LEFT($I863,7)))</f>
        <v>4.30pm</v>
      </c>
      <c r="K863" s="21">
        <f t="shared" si="118"/>
        <v>16.3</v>
      </c>
      <c r="L863" s="21">
        <f t="shared" si="120"/>
        <v>8</v>
      </c>
      <c r="M863" s="21">
        <f t="shared" si="123"/>
        <v>16</v>
      </c>
      <c r="N863" t="s">
        <v>44</v>
      </c>
      <c r="O863" s="13">
        <v>0.25</v>
      </c>
      <c r="P863" s="15">
        <v>0.40225</v>
      </c>
      <c r="Q863" s="17">
        <f t="shared" si="124"/>
        <v>0.40233600000000003</v>
      </c>
      <c r="R863" s="17">
        <f t="shared" si="125"/>
        <v>0.80467200000000005</v>
      </c>
      <c r="S863" t="s">
        <v>23</v>
      </c>
      <c r="T863" t="s">
        <v>15</v>
      </c>
      <c r="U863" t="s">
        <v>25</v>
      </c>
      <c r="V863" t="s">
        <v>17</v>
      </c>
    </row>
    <row r="864" spans="1:22" hidden="1">
      <c r="A864" t="s">
        <v>18</v>
      </c>
      <c r="B864" s="19">
        <f t="shared" si="119"/>
        <v>4</v>
      </c>
      <c r="C864" s="19">
        <f t="shared" si="121"/>
        <v>176</v>
      </c>
      <c r="D864" t="s">
        <v>9</v>
      </c>
      <c r="E864" t="s">
        <v>80</v>
      </c>
      <c r="F864" t="s">
        <v>27</v>
      </c>
      <c r="G864" s="21" t="str">
        <f t="shared" si="122"/>
        <v>8.00am</v>
      </c>
      <c r="H864" s="21" t="str">
        <f t="shared" si="117"/>
        <v>8.00</v>
      </c>
      <c r="I864" t="s">
        <v>12</v>
      </c>
      <c r="J864" s="23" t="str" cm="1">
        <f t="array" ref="J864">_xlfn.IFS(LEFT($I864,5) = "Later", TRIM(RIGHT($I864, 7)),LEFT($I864,5) = "Befor", TRIM(RIGHT($I864, 7)), TRUE, TRIM(LEFT($I864,7)))</f>
        <v>4.30pm</v>
      </c>
      <c r="K864" s="21">
        <f t="shared" si="118"/>
        <v>16.3</v>
      </c>
      <c r="L864" s="21">
        <f t="shared" si="120"/>
        <v>8.3000000000000007</v>
      </c>
      <c r="M864" s="21">
        <f t="shared" si="123"/>
        <v>33.200000000000003</v>
      </c>
      <c r="N864" t="s">
        <v>36</v>
      </c>
      <c r="O864" s="13">
        <v>7</v>
      </c>
      <c r="P864" s="15">
        <v>11.263</v>
      </c>
      <c r="Q864" s="17">
        <f t="shared" si="124"/>
        <v>11.265408000000001</v>
      </c>
      <c r="R864" s="17">
        <f t="shared" si="125"/>
        <v>22.530816000000002</v>
      </c>
      <c r="S864" t="s">
        <v>30</v>
      </c>
      <c r="T864" t="s">
        <v>31</v>
      </c>
      <c r="U864" t="s">
        <v>25</v>
      </c>
      <c r="V864" t="s">
        <v>17</v>
      </c>
    </row>
    <row r="865" spans="1:22" hidden="1">
      <c r="A865" t="s">
        <v>32</v>
      </c>
      <c r="B865" s="19">
        <f t="shared" si="119"/>
        <v>5</v>
      </c>
      <c r="C865" s="19">
        <f t="shared" si="121"/>
        <v>220</v>
      </c>
      <c r="D865" t="s">
        <v>9</v>
      </c>
      <c r="E865" t="s">
        <v>104</v>
      </c>
      <c r="F865" t="s">
        <v>27</v>
      </c>
      <c r="G865" s="21" t="str">
        <f t="shared" si="122"/>
        <v>8.00am</v>
      </c>
      <c r="H865" s="21" t="str">
        <f t="shared" si="117"/>
        <v>8.00</v>
      </c>
      <c r="I865" t="s">
        <v>64</v>
      </c>
      <c r="J865" s="23" t="str" cm="1">
        <f t="array" ref="J865">_xlfn.IFS(LEFT($I865,5) = "Later", TRIM(RIGHT($I865, 7)),LEFT($I865,5) = "Befor", TRIM(RIGHT($I865, 7)), TRUE, TRIM(LEFT($I865,7)))</f>
        <v>3.30pm</v>
      </c>
      <c r="K865" s="21">
        <f t="shared" si="118"/>
        <v>15.3</v>
      </c>
      <c r="L865" s="21">
        <f t="shared" si="120"/>
        <v>7.3000000000000007</v>
      </c>
      <c r="M865" s="21">
        <f t="shared" si="123"/>
        <v>36.5</v>
      </c>
      <c r="N865" t="s">
        <v>13</v>
      </c>
      <c r="O865" s="13">
        <v>2.2999999999999998</v>
      </c>
      <c r="P865" s="15">
        <v>3.7006999999999999</v>
      </c>
      <c r="Q865" s="17">
        <f t="shared" si="124"/>
        <v>3.7014912</v>
      </c>
      <c r="R865" s="17">
        <f t="shared" si="125"/>
        <v>7.4029824</v>
      </c>
      <c r="S865" t="s">
        <v>23</v>
      </c>
      <c r="T865" t="s">
        <v>15</v>
      </c>
      <c r="U865" t="s">
        <v>16</v>
      </c>
      <c r="V865" t="s">
        <v>17</v>
      </c>
    </row>
    <row r="866" spans="1:22" hidden="1">
      <c r="A866" t="s">
        <v>39</v>
      </c>
      <c r="B866" s="19">
        <f t="shared" si="119"/>
        <v>2</v>
      </c>
      <c r="C866" s="19">
        <f t="shared" si="121"/>
        <v>88</v>
      </c>
      <c r="D866" t="s">
        <v>9</v>
      </c>
      <c r="E866" t="s">
        <v>10</v>
      </c>
      <c r="F866" t="s">
        <v>11</v>
      </c>
      <c r="G866" s="21" t="str">
        <f t="shared" si="122"/>
        <v>9.00am</v>
      </c>
      <c r="H866" s="21" t="str">
        <f t="shared" si="117"/>
        <v>9.00</v>
      </c>
      <c r="I866" t="s">
        <v>35</v>
      </c>
      <c r="J866" s="23" t="str" cm="1">
        <f t="array" ref="J866">_xlfn.IFS(LEFT($I866,5) = "Later", TRIM(RIGHT($I866, 7)),LEFT($I866,5) = "Befor", TRIM(RIGHT($I866, 7)), TRUE, TRIM(LEFT($I866,7)))</f>
        <v>5.30pm</v>
      </c>
      <c r="K866" s="21">
        <f t="shared" si="118"/>
        <v>17.3</v>
      </c>
      <c r="L866" s="21">
        <f t="shared" si="120"/>
        <v>8.3000000000000007</v>
      </c>
      <c r="M866" s="21">
        <f t="shared" si="123"/>
        <v>16.600000000000001</v>
      </c>
      <c r="N866" t="s">
        <v>13</v>
      </c>
      <c r="O866" s="13">
        <v>8</v>
      </c>
      <c r="P866" s="15">
        <v>12.872</v>
      </c>
      <c r="Q866" s="17">
        <f t="shared" si="124"/>
        <v>12.874752000000001</v>
      </c>
      <c r="R866" s="17">
        <f t="shared" si="125"/>
        <v>25.749504000000002</v>
      </c>
      <c r="S866" t="s">
        <v>30</v>
      </c>
      <c r="T866" t="s">
        <v>15</v>
      </c>
      <c r="U866" t="s">
        <v>25</v>
      </c>
      <c r="V866" t="s">
        <v>17</v>
      </c>
    </row>
    <row r="867" spans="1:22" hidden="1">
      <c r="A867" t="s">
        <v>32</v>
      </c>
      <c r="B867" s="19">
        <f t="shared" si="119"/>
        <v>5</v>
      </c>
      <c r="C867" s="19">
        <f t="shared" si="121"/>
        <v>220</v>
      </c>
      <c r="D867" t="s">
        <v>9</v>
      </c>
      <c r="E867" t="s">
        <v>70</v>
      </c>
      <c r="F867" t="s">
        <v>27</v>
      </c>
      <c r="G867" s="21" t="str">
        <f t="shared" si="122"/>
        <v>8.00am</v>
      </c>
      <c r="H867" s="21" t="str">
        <f t="shared" si="117"/>
        <v>8.00</v>
      </c>
      <c r="I867" t="s">
        <v>28</v>
      </c>
      <c r="J867" s="23" t="str" cm="1">
        <f t="array" ref="J867">_xlfn.IFS(LEFT($I867,5) = "Later", TRIM(RIGHT($I867, 7)),LEFT($I867,5) = "Befor", TRIM(RIGHT($I867, 7)), TRUE, TRIM(LEFT($I867,7)))</f>
        <v>3.30pm</v>
      </c>
      <c r="K867" s="21">
        <f t="shared" si="118"/>
        <v>15.3</v>
      </c>
      <c r="L867" s="21">
        <f t="shared" si="120"/>
        <v>7.3000000000000007</v>
      </c>
      <c r="M867" s="21">
        <f t="shared" si="123"/>
        <v>36.5</v>
      </c>
      <c r="N867" t="s">
        <v>36</v>
      </c>
      <c r="O867" s="13">
        <v>3</v>
      </c>
      <c r="P867" s="15">
        <v>4.827</v>
      </c>
      <c r="Q867" s="17">
        <f t="shared" si="124"/>
        <v>4.8280320000000003</v>
      </c>
      <c r="R867" s="17">
        <f t="shared" si="125"/>
        <v>9.6560640000000006</v>
      </c>
      <c r="S867" t="s">
        <v>14</v>
      </c>
      <c r="T867" t="s">
        <v>31</v>
      </c>
      <c r="U867" t="s">
        <v>25</v>
      </c>
      <c r="V867" t="s">
        <v>17</v>
      </c>
    </row>
    <row r="868" spans="1:22" hidden="1">
      <c r="A868" t="s">
        <v>32</v>
      </c>
      <c r="B868" s="19">
        <f t="shared" si="119"/>
        <v>5</v>
      </c>
      <c r="C868" s="19">
        <f t="shared" si="121"/>
        <v>220</v>
      </c>
      <c r="D868" t="s">
        <v>9</v>
      </c>
      <c r="E868" t="s">
        <v>8</v>
      </c>
      <c r="F868" t="s">
        <v>41</v>
      </c>
      <c r="G868" s="21" t="str">
        <f t="shared" si="122"/>
        <v>8.30am</v>
      </c>
      <c r="H868" s="21" t="str">
        <f t="shared" si="117"/>
        <v>8.30</v>
      </c>
      <c r="I868" t="s">
        <v>35</v>
      </c>
      <c r="J868" s="23" t="str" cm="1">
        <f t="array" ref="J868">_xlfn.IFS(LEFT($I868,5) = "Later", TRIM(RIGHT($I868, 7)),LEFT($I868,5) = "Befor", TRIM(RIGHT($I868, 7)), TRUE, TRIM(LEFT($I868,7)))</f>
        <v>5.30pm</v>
      </c>
      <c r="K868" s="21">
        <f t="shared" si="118"/>
        <v>17.3</v>
      </c>
      <c r="L868" s="21">
        <f t="shared" si="120"/>
        <v>9</v>
      </c>
      <c r="M868" s="21">
        <f t="shared" si="123"/>
        <v>45</v>
      </c>
      <c r="N868" t="s">
        <v>62</v>
      </c>
      <c r="O868" s="13">
        <v>1</v>
      </c>
      <c r="P868" s="15">
        <v>1.609</v>
      </c>
      <c r="Q868" s="17">
        <f t="shared" si="124"/>
        <v>1.6093440000000001</v>
      </c>
      <c r="R868" s="17">
        <f t="shared" si="125"/>
        <v>3.2186880000000002</v>
      </c>
      <c r="S868" t="s">
        <v>30</v>
      </c>
      <c r="T868" t="s">
        <v>15</v>
      </c>
      <c r="U868" t="s">
        <v>25</v>
      </c>
      <c r="V868" t="s">
        <v>17</v>
      </c>
    </row>
    <row r="869" spans="1:22" hidden="1">
      <c r="A869" t="s">
        <v>7</v>
      </c>
      <c r="B869" s="19">
        <f t="shared" si="119"/>
        <v>1</v>
      </c>
      <c r="C869" s="19">
        <f t="shared" si="121"/>
        <v>44</v>
      </c>
      <c r="D869" t="s">
        <v>9</v>
      </c>
      <c r="E869" t="s">
        <v>80</v>
      </c>
      <c r="F869" t="s">
        <v>20</v>
      </c>
      <c r="G869" s="21" t="str">
        <f t="shared" si="122"/>
        <v>10.00am</v>
      </c>
      <c r="H869" s="21" t="str">
        <f t="shared" si="117"/>
        <v>10.00</v>
      </c>
      <c r="I869" t="s">
        <v>64</v>
      </c>
      <c r="J869" s="23" t="str" cm="1">
        <f t="array" ref="J869">_xlfn.IFS(LEFT($I869,5) = "Later", TRIM(RIGHT($I869, 7)),LEFT($I869,5) = "Befor", TRIM(RIGHT($I869, 7)), TRUE, TRIM(LEFT($I869,7)))</f>
        <v>3.30pm</v>
      </c>
      <c r="K869" s="21">
        <f t="shared" si="118"/>
        <v>15.3</v>
      </c>
      <c r="L869" s="21">
        <f t="shared" si="120"/>
        <v>5.3000000000000007</v>
      </c>
      <c r="M869" s="21">
        <f t="shared" si="123"/>
        <v>5.3000000000000007</v>
      </c>
      <c r="N869" t="s">
        <v>36</v>
      </c>
      <c r="O869" s="13">
        <v>6</v>
      </c>
      <c r="P869" s="15">
        <v>9.6539999999999999</v>
      </c>
      <c r="Q869" s="17">
        <f t="shared" si="124"/>
        <v>9.6560640000000006</v>
      </c>
      <c r="R869" s="17">
        <f t="shared" si="125"/>
        <v>19.312128000000001</v>
      </c>
      <c r="S869" t="s">
        <v>30</v>
      </c>
      <c r="T869" t="s">
        <v>15</v>
      </c>
      <c r="U869" t="s">
        <v>16</v>
      </c>
      <c r="V869" t="s">
        <v>17</v>
      </c>
    </row>
    <row r="870" spans="1:22" hidden="1">
      <c r="A870" t="s">
        <v>7</v>
      </c>
      <c r="B870" s="19">
        <f t="shared" si="119"/>
        <v>1</v>
      </c>
      <c r="C870" s="19">
        <f t="shared" si="121"/>
        <v>44</v>
      </c>
      <c r="D870" t="s">
        <v>9</v>
      </c>
      <c r="E870" t="s">
        <v>10</v>
      </c>
      <c r="F870" t="s">
        <v>27</v>
      </c>
      <c r="G870" s="21" t="str">
        <f t="shared" si="122"/>
        <v>8.00am</v>
      </c>
      <c r="H870" s="21" t="str">
        <f t="shared" si="117"/>
        <v>8.00</v>
      </c>
      <c r="I870" t="s">
        <v>28</v>
      </c>
      <c r="J870" s="23" t="str" cm="1">
        <f t="array" ref="J870">_xlfn.IFS(LEFT($I870,5) = "Later", TRIM(RIGHT($I870, 7)),LEFT($I870,5) = "Befor", TRIM(RIGHT($I870, 7)), TRUE, TRIM(LEFT($I870,7)))</f>
        <v>3.30pm</v>
      </c>
      <c r="K870" s="21">
        <f t="shared" si="118"/>
        <v>15.3</v>
      </c>
      <c r="L870" s="21">
        <f t="shared" si="120"/>
        <v>7.3000000000000007</v>
      </c>
      <c r="M870" s="21">
        <f t="shared" si="123"/>
        <v>7.3000000000000007</v>
      </c>
      <c r="N870" t="s">
        <v>44</v>
      </c>
      <c r="O870" s="13">
        <v>7.1</v>
      </c>
      <c r="P870" s="15">
        <v>11.4239</v>
      </c>
      <c r="Q870" s="17">
        <f t="shared" si="124"/>
        <v>11.426342399999999</v>
      </c>
      <c r="R870" s="17">
        <f t="shared" si="125"/>
        <v>22.852684799999999</v>
      </c>
      <c r="S870" t="s">
        <v>30</v>
      </c>
      <c r="T870" t="s">
        <v>53</v>
      </c>
      <c r="U870" t="s">
        <v>16</v>
      </c>
      <c r="V870" t="s">
        <v>17</v>
      </c>
    </row>
    <row r="871" spans="1:22" hidden="1">
      <c r="A871" t="s">
        <v>7</v>
      </c>
      <c r="B871" s="19">
        <f t="shared" si="119"/>
        <v>1</v>
      </c>
      <c r="C871" s="19">
        <f t="shared" si="121"/>
        <v>44</v>
      </c>
      <c r="D871" t="s">
        <v>9</v>
      </c>
      <c r="E871" t="s">
        <v>10</v>
      </c>
      <c r="F871" t="s">
        <v>11</v>
      </c>
      <c r="G871" s="21" t="str">
        <f t="shared" si="122"/>
        <v>9.00am</v>
      </c>
      <c r="H871" s="21" t="str">
        <f t="shared" si="117"/>
        <v>9.00</v>
      </c>
      <c r="I871" t="s">
        <v>21</v>
      </c>
      <c r="J871" s="23" t="str" cm="1">
        <f t="array" ref="J871">_xlfn.IFS(LEFT($I871,5) = "Later", TRIM(RIGHT($I871, 7)),LEFT($I871,5) = "Befor", TRIM(RIGHT($I871, 7)), TRUE, TRIM(LEFT($I871,7)))</f>
        <v>5.00pm</v>
      </c>
      <c r="K871" s="21">
        <f t="shared" si="118"/>
        <v>17</v>
      </c>
      <c r="L871" s="21">
        <f t="shared" si="120"/>
        <v>8</v>
      </c>
      <c r="M871" s="21">
        <f t="shared" si="123"/>
        <v>8</v>
      </c>
      <c r="N871" t="s">
        <v>13</v>
      </c>
      <c r="O871" s="13">
        <v>3</v>
      </c>
      <c r="P871" s="15">
        <v>4.827</v>
      </c>
      <c r="Q871" s="17">
        <f t="shared" si="124"/>
        <v>4.8280320000000003</v>
      </c>
      <c r="R871" s="17">
        <f t="shared" si="125"/>
        <v>9.6560640000000006</v>
      </c>
      <c r="S871" t="s">
        <v>23</v>
      </c>
      <c r="T871" t="s">
        <v>42</v>
      </c>
      <c r="U871" t="s">
        <v>25</v>
      </c>
      <c r="V871" t="s">
        <v>17</v>
      </c>
    </row>
    <row r="872" spans="1:22" hidden="1">
      <c r="A872" t="s">
        <v>32</v>
      </c>
      <c r="B872" s="19">
        <f t="shared" si="119"/>
        <v>5</v>
      </c>
      <c r="C872" s="19">
        <f t="shared" si="121"/>
        <v>220</v>
      </c>
      <c r="D872" t="s">
        <v>9</v>
      </c>
      <c r="E872" t="s">
        <v>104</v>
      </c>
      <c r="F872" t="s">
        <v>27</v>
      </c>
      <c r="G872" s="21" t="str">
        <f t="shared" si="122"/>
        <v>8.00am</v>
      </c>
      <c r="H872" s="21" t="str">
        <f t="shared" si="117"/>
        <v>8.00</v>
      </c>
      <c r="I872" t="s">
        <v>64</v>
      </c>
      <c r="J872" s="23" t="str" cm="1">
        <f t="array" ref="J872">_xlfn.IFS(LEFT($I872,5) = "Later", TRIM(RIGHT($I872, 7)),LEFT($I872,5) = "Befor", TRIM(RIGHT($I872, 7)), TRUE, TRIM(LEFT($I872,7)))</f>
        <v>3.30pm</v>
      </c>
      <c r="K872" s="21">
        <f t="shared" si="118"/>
        <v>15.3</v>
      </c>
      <c r="L872" s="21">
        <f t="shared" si="120"/>
        <v>7.3000000000000007</v>
      </c>
      <c r="M872" s="21">
        <f t="shared" si="123"/>
        <v>36.5</v>
      </c>
      <c r="N872" t="s">
        <v>22</v>
      </c>
      <c r="O872" s="13">
        <v>12</v>
      </c>
      <c r="P872" s="15">
        <v>19.308</v>
      </c>
      <c r="Q872" s="17">
        <f t="shared" si="124"/>
        <v>19.312128000000001</v>
      </c>
      <c r="R872" s="17">
        <f t="shared" si="125"/>
        <v>38.624256000000003</v>
      </c>
      <c r="S872" t="s">
        <v>30</v>
      </c>
      <c r="T872" t="s">
        <v>38</v>
      </c>
      <c r="U872" t="s">
        <v>25</v>
      </c>
      <c r="V872" t="s">
        <v>17</v>
      </c>
    </row>
    <row r="873" spans="1:22" hidden="1">
      <c r="A873" t="s">
        <v>39</v>
      </c>
      <c r="B873" s="19">
        <f t="shared" si="119"/>
        <v>2</v>
      </c>
      <c r="C873" s="19">
        <f t="shared" si="121"/>
        <v>88</v>
      </c>
      <c r="D873" t="s">
        <v>9</v>
      </c>
      <c r="E873" t="s">
        <v>80</v>
      </c>
      <c r="F873" t="s">
        <v>27</v>
      </c>
      <c r="G873" s="21" t="str">
        <f t="shared" si="122"/>
        <v>8.00am</v>
      </c>
      <c r="H873" s="21" t="str">
        <f t="shared" si="117"/>
        <v>8.00</v>
      </c>
      <c r="I873" t="s">
        <v>21</v>
      </c>
      <c r="J873" s="23" t="str" cm="1">
        <f t="array" ref="J873">_xlfn.IFS(LEFT($I873,5) = "Later", TRIM(RIGHT($I873, 7)),LEFT($I873,5) = "Befor", TRIM(RIGHT($I873, 7)), TRUE, TRIM(LEFT($I873,7)))</f>
        <v>5.00pm</v>
      </c>
      <c r="K873" s="21">
        <f t="shared" si="118"/>
        <v>17</v>
      </c>
      <c r="L873" s="21">
        <f t="shared" si="120"/>
        <v>9</v>
      </c>
      <c r="M873" s="21">
        <f t="shared" si="123"/>
        <v>18</v>
      </c>
      <c r="N873" t="s">
        <v>22</v>
      </c>
      <c r="O873" s="13">
        <v>24</v>
      </c>
      <c r="P873" s="15">
        <v>38.616</v>
      </c>
      <c r="Q873" s="17">
        <f t="shared" si="124"/>
        <v>38.624256000000003</v>
      </c>
      <c r="R873" s="17">
        <f t="shared" si="125"/>
        <v>77.248512000000005</v>
      </c>
      <c r="S873" t="s">
        <v>30</v>
      </c>
      <c r="T873" t="s">
        <v>42</v>
      </c>
      <c r="U873" t="s">
        <v>25</v>
      </c>
      <c r="V873" t="s">
        <v>17</v>
      </c>
    </row>
    <row r="874" spans="1:22" hidden="1">
      <c r="A874" t="s">
        <v>7</v>
      </c>
      <c r="B874" s="19">
        <f t="shared" si="119"/>
        <v>1</v>
      </c>
      <c r="C874" s="19">
        <f t="shared" si="121"/>
        <v>44</v>
      </c>
      <c r="D874" t="s">
        <v>9</v>
      </c>
      <c r="E874" t="s">
        <v>8</v>
      </c>
      <c r="F874" t="s">
        <v>41</v>
      </c>
      <c r="G874" s="21" t="str">
        <f t="shared" si="122"/>
        <v>8.30am</v>
      </c>
      <c r="H874" s="21" t="str">
        <f t="shared" si="117"/>
        <v>8.30</v>
      </c>
      <c r="I874" t="s">
        <v>28</v>
      </c>
      <c r="J874" s="23" t="str" cm="1">
        <f t="array" ref="J874">_xlfn.IFS(LEFT($I874,5) = "Later", TRIM(RIGHT($I874, 7)),LEFT($I874,5) = "Befor", TRIM(RIGHT($I874, 7)), TRUE, TRIM(LEFT($I874,7)))</f>
        <v>3.30pm</v>
      </c>
      <c r="K874" s="21">
        <f t="shared" si="118"/>
        <v>15.3</v>
      </c>
      <c r="L874" s="21">
        <f t="shared" si="120"/>
        <v>7</v>
      </c>
      <c r="M874" s="21">
        <f t="shared" si="123"/>
        <v>7</v>
      </c>
      <c r="N874" t="s">
        <v>22</v>
      </c>
      <c r="O874" s="13">
        <v>15</v>
      </c>
      <c r="P874" s="15">
        <v>24.134999999999998</v>
      </c>
      <c r="Q874" s="17">
        <f t="shared" si="124"/>
        <v>24.140160000000002</v>
      </c>
      <c r="R874" s="17">
        <f t="shared" si="125"/>
        <v>48.280320000000003</v>
      </c>
      <c r="S874" t="s">
        <v>37</v>
      </c>
      <c r="T874" t="s">
        <v>31</v>
      </c>
      <c r="U874" t="s">
        <v>25</v>
      </c>
      <c r="V874" t="s">
        <v>17</v>
      </c>
    </row>
    <row r="875" spans="1:22" hidden="1">
      <c r="A875" t="s">
        <v>39</v>
      </c>
      <c r="B875" s="19">
        <f t="shared" si="119"/>
        <v>2</v>
      </c>
      <c r="C875" s="19">
        <f t="shared" si="121"/>
        <v>88</v>
      </c>
      <c r="D875" t="s">
        <v>9</v>
      </c>
      <c r="E875" t="s">
        <v>8</v>
      </c>
      <c r="F875" t="s">
        <v>11</v>
      </c>
      <c r="G875" s="21" t="str">
        <f t="shared" si="122"/>
        <v>9.00am</v>
      </c>
      <c r="H875" s="21" t="str">
        <f t="shared" si="117"/>
        <v>9.00</v>
      </c>
      <c r="I875" t="s">
        <v>12</v>
      </c>
      <c r="J875" s="23" t="str" cm="1">
        <f t="array" ref="J875">_xlfn.IFS(LEFT($I875,5) = "Later", TRIM(RIGHT($I875, 7)),LEFT($I875,5) = "Befor", TRIM(RIGHT($I875, 7)), TRUE, TRIM(LEFT($I875,7)))</f>
        <v>4.30pm</v>
      </c>
      <c r="K875" s="21">
        <f t="shared" si="118"/>
        <v>16.3</v>
      </c>
      <c r="L875" s="21">
        <f t="shared" si="120"/>
        <v>7.3000000000000007</v>
      </c>
      <c r="M875" s="21">
        <f t="shared" si="123"/>
        <v>14.600000000000001</v>
      </c>
      <c r="N875" t="s">
        <v>22</v>
      </c>
      <c r="O875" s="13">
        <v>3</v>
      </c>
      <c r="P875" s="15">
        <v>4.827</v>
      </c>
      <c r="Q875" s="17">
        <f t="shared" si="124"/>
        <v>4.8280320000000003</v>
      </c>
      <c r="R875" s="17">
        <f t="shared" si="125"/>
        <v>9.6560640000000006</v>
      </c>
      <c r="S875" t="s">
        <v>54</v>
      </c>
      <c r="T875" t="s">
        <v>15</v>
      </c>
      <c r="U875" t="s">
        <v>25</v>
      </c>
      <c r="V875" t="s">
        <v>17</v>
      </c>
    </row>
    <row r="876" spans="1:22" hidden="1">
      <c r="A876" t="s">
        <v>26</v>
      </c>
      <c r="B876" s="19">
        <f t="shared" si="119"/>
        <v>3</v>
      </c>
      <c r="C876" s="19">
        <f t="shared" si="121"/>
        <v>132</v>
      </c>
      <c r="D876" t="s">
        <v>9</v>
      </c>
      <c r="E876" t="s">
        <v>48</v>
      </c>
      <c r="F876" t="s">
        <v>11</v>
      </c>
      <c r="G876" s="21" t="str">
        <f t="shared" si="122"/>
        <v>9.00am</v>
      </c>
      <c r="H876" s="21" t="str">
        <f t="shared" si="117"/>
        <v>9.00</v>
      </c>
      <c r="I876" t="s">
        <v>28</v>
      </c>
      <c r="J876" s="23" t="str" cm="1">
        <f t="array" ref="J876">_xlfn.IFS(LEFT($I876,5) = "Later", TRIM(RIGHT($I876, 7)),LEFT($I876,5) = "Befor", TRIM(RIGHT($I876, 7)), TRUE, TRIM(LEFT($I876,7)))</f>
        <v>3.30pm</v>
      </c>
      <c r="K876" s="21">
        <f t="shared" si="118"/>
        <v>15.3</v>
      </c>
      <c r="L876" s="21">
        <f t="shared" si="120"/>
        <v>6.3000000000000007</v>
      </c>
      <c r="M876" s="21">
        <f t="shared" si="123"/>
        <v>18.900000000000002</v>
      </c>
      <c r="N876" t="s">
        <v>22</v>
      </c>
      <c r="O876" s="13">
        <v>4</v>
      </c>
      <c r="P876" s="15">
        <v>6.4359999999999999</v>
      </c>
      <c r="Q876" s="17">
        <f t="shared" si="124"/>
        <v>6.4373760000000004</v>
      </c>
      <c r="R876" s="17">
        <f t="shared" si="125"/>
        <v>12.874752000000001</v>
      </c>
      <c r="S876" t="s">
        <v>30</v>
      </c>
      <c r="T876" t="s">
        <v>42</v>
      </c>
      <c r="U876" t="s">
        <v>16</v>
      </c>
      <c r="V876" t="s">
        <v>17</v>
      </c>
    </row>
    <row r="877" spans="1:22" hidden="1">
      <c r="A877" t="s">
        <v>32</v>
      </c>
      <c r="B877" s="19">
        <f t="shared" si="119"/>
        <v>5</v>
      </c>
      <c r="C877" s="19">
        <f t="shared" si="121"/>
        <v>220</v>
      </c>
      <c r="D877" t="s">
        <v>9</v>
      </c>
      <c r="E877" t="s">
        <v>8</v>
      </c>
      <c r="F877" t="s">
        <v>27</v>
      </c>
      <c r="G877" s="21" t="str">
        <f t="shared" si="122"/>
        <v>8.00am</v>
      </c>
      <c r="H877" s="21" t="str">
        <f t="shared" si="117"/>
        <v>8.00</v>
      </c>
      <c r="I877" t="s">
        <v>64</v>
      </c>
      <c r="J877" s="23" t="str" cm="1">
        <f t="array" ref="J877">_xlfn.IFS(LEFT($I877,5) = "Later", TRIM(RIGHT($I877, 7)),LEFT($I877,5) = "Befor", TRIM(RIGHT($I877, 7)), TRUE, TRIM(LEFT($I877,7)))</f>
        <v>3.30pm</v>
      </c>
      <c r="K877" s="21">
        <f t="shared" si="118"/>
        <v>15.3</v>
      </c>
      <c r="L877" s="21">
        <f t="shared" si="120"/>
        <v>7.3000000000000007</v>
      </c>
      <c r="M877" s="21">
        <f t="shared" si="123"/>
        <v>36.5</v>
      </c>
      <c r="N877" t="s">
        <v>44</v>
      </c>
      <c r="O877" s="13">
        <v>2</v>
      </c>
      <c r="P877" s="15">
        <v>3.218</v>
      </c>
      <c r="Q877" s="17">
        <f t="shared" si="124"/>
        <v>3.2186880000000002</v>
      </c>
      <c r="R877" s="17">
        <f t="shared" si="125"/>
        <v>6.4373760000000004</v>
      </c>
      <c r="S877" t="s">
        <v>54</v>
      </c>
      <c r="T877" t="s">
        <v>38</v>
      </c>
      <c r="U877" t="s">
        <v>25</v>
      </c>
      <c r="V877" t="s">
        <v>17</v>
      </c>
    </row>
    <row r="878" spans="1:22" hidden="1">
      <c r="A878" t="s">
        <v>7</v>
      </c>
      <c r="B878" s="19">
        <f t="shared" si="119"/>
        <v>1</v>
      </c>
      <c r="C878" s="19">
        <f t="shared" si="121"/>
        <v>44</v>
      </c>
      <c r="D878" t="s">
        <v>9</v>
      </c>
      <c r="E878" t="s">
        <v>10</v>
      </c>
      <c r="F878" t="s">
        <v>20</v>
      </c>
      <c r="G878" s="21" t="str">
        <f t="shared" si="122"/>
        <v>10.00am</v>
      </c>
      <c r="H878" s="21" t="str">
        <f t="shared" si="117"/>
        <v>10.00</v>
      </c>
      <c r="I878" t="s">
        <v>64</v>
      </c>
      <c r="J878" s="23" t="str" cm="1">
        <f t="array" ref="J878">_xlfn.IFS(LEFT($I878,5) = "Later", TRIM(RIGHT($I878, 7)),LEFT($I878,5) = "Befor", TRIM(RIGHT($I878, 7)), TRUE, TRIM(LEFT($I878,7)))</f>
        <v>3.30pm</v>
      </c>
      <c r="K878" s="21">
        <f t="shared" si="118"/>
        <v>15.3</v>
      </c>
      <c r="L878" s="21">
        <f t="shared" si="120"/>
        <v>5.3000000000000007</v>
      </c>
      <c r="M878" s="21">
        <f t="shared" si="123"/>
        <v>5.3000000000000007</v>
      </c>
      <c r="N878" t="s">
        <v>22</v>
      </c>
      <c r="O878" s="13">
        <v>7.5</v>
      </c>
      <c r="P878" s="15">
        <v>12.067499999999999</v>
      </c>
      <c r="Q878" s="17">
        <f t="shared" si="124"/>
        <v>12.070080000000001</v>
      </c>
      <c r="R878" s="17">
        <f t="shared" si="125"/>
        <v>24.140160000000002</v>
      </c>
      <c r="S878" t="s">
        <v>30</v>
      </c>
      <c r="T878" t="s">
        <v>42</v>
      </c>
      <c r="U878" t="s">
        <v>16</v>
      </c>
      <c r="V878" t="s">
        <v>17</v>
      </c>
    </row>
    <row r="879" spans="1:22" hidden="1">
      <c r="A879" t="s">
        <v>7</v>
      </c>
      <c r="B879" s="19">
        <f t="shared" si="119"/>
        <v>1</v>
      </c>
      <c r="C879" s="19">
        <f t="shared" si="121"/>
        <v>44</v>
      </c>
      <c r="D879" t="s">
        <v>9</v>
      </c>
      <c r="E879" t="s">
        <v>10</v>
      </c>
      <c r="F879" t="s">
        <v>20</v>
      </c>
      <c r="G879" s="21" t="str">
        <f t="shared" si="122"/>
        <v>10.00am</v>
      </c>
      <c r="H879" s="21" t="str">
        <f t="shared" ref="H879:H942" si="126">IFERROR((LEFT(G879, SEARCH("a", G879)-1)),0)</f>
        <v>10.00</v>
      </c>
      <c r="I879" t="s">
        <v>35</v>
      </c>
      <c r="J879" s="23" t="str" cm="1">
        <f t="array" ref="J879">_xlfn.IFS(LEFT($I879,5) = "Later", TRIM(RIGHT($I879, 7)),LEFT($I879,5) = "Befor", TRIM(RIGHT($I879, 7)), TRUE, TRIM(LEFT($I879,7)))</f>
        <v>5.30pm</v>
      </c>
      <c r="K879" s="21">
        <f t="shared" ref="K879:K942" si="127">IFERROR((LEFT(J879, SEARCH("p", J879)-1)+12),0)</f>
        <v>17.3</v>
      </c>
      <c r="L879" s="21">
        <f t="shared" si="120"/>
        <v>7.3000000000000007</v>
      </c>
      <c r="M879" s="21">
        <f t="shared" si="123"/>
        <v>7.3000000000000007</v>
      </c>
      <c r="N879" t="s">
        <v>44</v>
      </c>
      <c r="O879" s="13">
        <v>2</v>
      </c>
      <c r="P879" s="15">
        <v>3.218</v>
      </c>
      <c r="Q879" s="17">
        <f t="shared" si="124"/>
        <v>3.2186880000000002</v>
      </c>
      <c r="R879" s="17">
        <f t="shared" si="125"/>
        <v>6.4373760000000004</v>
      </c>
      <c r="S879" t="s">
        <v>54</v>
      </c>
      <c r="T879" t="s">
        <v>42</v>
      </c>
      <c r="U879" t="s">
        <v>25</v>
      </c>
      <c r="V879" t="s">
        <v>17</v>
      </c>
    </row>
    <row r="880" spans="1:22" hidden="1">
      <c r="A880" t="s">
        <v>32</v>
      </c>
      <c r="B880" s="19">
        <f t="shared" si="119"/>
        <v>5</v>
      </c>
      <c r="C880" s="19">
        <f t="shared" si="121"/>
        <v>220</v>
      </c>
      <c r="D880" t="s">
        <v>9</v>
      </c>
      <c r="E880" t="s">
        <v>80</v>
      </c>
      <c r="F880" t="s">
        <v>11</v>
      </c>
      <c r="G880" s="21" t="str">
        <f t="shared" si="122"/>
        <v>9.00am</v>
      </c>
      <c r="H880" s="21" t="str">
        <f t="shared" si="126"/>
        <v>9.00</v>
      </c>
      <c r="I880" t="s">
        <v>21</v>
      </c>
      <c r="J880" s="23" t="str" cm="1">
        <f t="array" ref="J880">_xlfn.IFS(LEFT($I880,5) = "Later", TRIM(RIGHT($I880, 7)),LEFT($I880,5) = "Befor", TRIM(RIGHT($I880, 7)), TRUE, TRIM(LEFT($I880,7)))</f>
        <v>5.00pm</v>
      </c>
      <c r="K880" s="21">
        <f t="shared" si="127"/>
        <v>17</v>
      </c>
      <c r="L880" s="21">
        <f t="shared" si="120"/>
        <v>8</v>
      </c>
      <c r="M880" s="21">
        <f t="shared" si="123"/>
        <v>40</v>
      </c>
      <c r="N880" t="s">
        <v>29</v>
      </c>
      <c r="O880" s="13">
        <v>3</v>
      </c>
      <c r="P880" s="15">
        <v>4.827</v>
      </c>
      <c r="Q880" s="17">
        <f t="shared" si="124"/>
        <v>4.8280320000000003</v>
      </c>
      <c r="R880" s="17">
        <f t="shared" si="125"/>
        <v>9.6560640000000006</v>
      </c>
      <c r="S880" t="s">
        <v>49</v>
      </c>
      <c r="T880" t="s">
        <v>15</v>
      </c>
      <c r="U880" t="s">
        <v>25</v>
      </c>
      <c r="V880" t="s">
        <v>17</v>
      </c>
    </row>
    <row r="881" spans="1:22" hidden="1">
      <c r="A881" t="s">
        <v>39</v>
      </c>
      <c r="B881" s="19">
        <f t="shared" si="119"/>
        <v>2</v>
      </c>
      <c r="C881" s="19">
        <f t="shared" si="121"/>
        <v>88</v>
      </c>
      <c r="D881" t="s">
        <v>9</v>
      </c>
      <c r="E881" t="s">
        <v>80</v>
      </c>
      <c r="F881" t="s">
        <v>20</v>
      </c>
      <c r="G881" s="21" t="str">
        <f t="shared" si="122"/>
        <v>10.00am</v>
      </c>
      <c r="H881" s="21" t="str">
        <f t="shared" si="126"/>
        <v>10.00</v>
      </c>
      <c r="I881" t="s">
        <v>45</v>
      </c>
      <c r="J881" s="23" t="str" cm="1">
        <f t="array" ref="J881">_xlfn.IFS(LEFT($I881,5) = "Later", TRIM(RIGHT($I881, 7)),LEFT($I881,5) = "Befor", TRIM(RIGHT($I881, 7)), TRUE, TRIM(LEFT($I881,7)))</f>
        <v>6.00pm</v>
      </c>
      <c r="K881" s="21">
        <f t="shared" si="127"/>
        <v>18</v>
      </c>
      <c r="L881" s="21">
        <f t="shared" si="120"/>
        <v>8</v>
      </c>
      <c r="M881" s="21">
        <f t="shared" si="123"/>
        <v>16</v>
      </c>
      <c r="N881" t="s">
        <v>13</v>
      </c>
      <c r="O881" s="13">
        <v>18</v>
      </c>
      <c r="P881" s="15">
        <v>28.962</v>
      </c>
      <c r="Q881" s="17">
        <f t="shared" si="124"/>
        <v>28.968192000000002</v>
      </c>
      <c r="R881" s="17">
        <f t="shared" si="125"/>
        <v>57.936384000000004</v>
      </c>
      <c r="S881" t="s">
        <v>30</v>
      </c>
      <c r="T881" t="s">
        <v>42</v>
      </c>
      <c r="U881" t="s">
        <v>16</v>
      </c>
      <c r="V881" t="s">
        <v>17</v>
      </c>
    </row>
    <row r="882" spans="1:22" hidden="1">
      <c r="A882" t="s">
        <v>18</v>
      </c>
      <c r="B882" s="19">
        <f t="shared" si="119"/>
        <v>4</v>
      </c>
      <c r="C882" s="19">
        <f t="shared" si="121"/>
        <v>176</v>
      </c>
      <c r="D882" t="s">
        <v>9</v>
      </c>
      <c r="E882" t="s">
        <v>93</v>
      </c>
      <c r="F882" t="s">
        <v>20</v>
      </c>
      <c r="G882" s="21" t="str">
        <f t="shared" si="122"/>
        <v>10.00am</v>
      </c>
      <c r="H882" s="21" t="str">
        <f t="shared" si="126"/>
        <v>10.00</v>
      </c>
      <c r="I882" t="s">
        <v>35</v>
      </c>
      <c r="J882" s="23" t="str" cm="1">
        <f t="array" ref="J882">_xlfn.IFS(LEFT($I882,5) = "Later", TRIM(RIGHT($I882, 7)),LEFT($I882,5) = "Befor", TRIM(RIGHT($I882, 7)), TRUE, TRIM(LEFT($I882,7)))</f>
        <v>5.30pm</v>
      </c>
      <c r="K882" s="21">
        <f t="shared" si="127"/>
        <v>17.3</v>
      </c>
      <c r="L882" s="21">
        <f t="shared" si="120"/>
        <v>7.3000000000000007</v>
      </c>
      <c r="M882" s="21">
        <f t="shared" si="123"/>
        <v>29.200000000000003</v>
      </c>
      <c r="N882" t="s">
        <v>29</v>
      </c>
      <c r="O882" s="13">
        <v>2.5</v>
      </c>
      <c r="P882" s="15">
        <v>4.0225</v>
      </c>
      <c r="Q882" s="17">
        <f t="shared" si="124"/>
        <v>4.0233600000000003</v>
      </c>
      <c r="R882" s="17">
        <f t="shared" si="125"/>
        <v>8.0467200000000005</v>
      </c>
      <c r="S882" t="s">
        <v>23</v>
      </c>
      <c r="T882" t="s">
        <v>38</v>
      </c>
      <c r="U882" t="s">
        <v>25</v>
      </c>
      <c r="V882" t="s">
        <v>17</v>
      </c>
    </row>
    <row r="883" spans="1:22" hidden="1">
      <c r="A883" t="s">
        <v>26</v>
      </c>
      <c r="B883" s="19">
        <f t="shared" si="119"/>
        <v>3</v>
      </c>
      <c r="C883" s="19">
        <f t="shared" si="121"/>
        <v>132</v>
      </c>
      <c r="D883" t="s">
        <v>9</v>
      </c>
      <c r="E883" t="s">
        <v>8</v>
      </c>
      <c r="F883" t="s">
        <v>11</v>
      </c>
      <c r="G883" s="21" t="str">
        <f t="shared" si="122"/>
        <v>9.00am</v>
      </c>
      <c r="H883" s="21" t="str">
        <f t="shared" si="126"/>
        <v>9.00</v>
      </c>
      <c r="I883" t="s">
        <v>21</v>
      </c>
      <c r="J883" s="23" t="str" cm="1">
        <f t="array" ref="J883">_xlfn.IFS(LEFT($I883,5) = "Later", TRIM(RIGHT($I883, 7)),LEFT($I883,5) = "Befor", TRIM(RIGHT($I883, 7)), TRUE, TRIM(LEFT($I883,7)))</f>
        <v>5.00pm</v>
      </c>
      <c r="K883" s="21">
        <f t="shared" si="127"/>
        <v>17</v>
      </c>
      <c r="L883" s="21">
        <f t="shared" si="120"/>
        <v>8</v>
      </c>
      <c r="M883" s="21">
        <f t="shared" si="123"/>
        <v>24</v>
      </c>
      <c r="N883" t="s">
        <v>36</v>
      </c>
      <c r="O883" s="13">
        <v>1.1000000000000001</v>
      </c>
      <c r="P883" s="15">
        <v>1.7699</v>
      </c>
      <c r="Q883" s="17">
        <f t="shared" si="124"/>
        <v>1.7702784000000003</v>
      </c>
      <c r="R883" s="17">
        <f t="shared" si="125"/>
        <v>3.5405568000000005</v>
      </c>
      <c r="S883" t="s">
        <v>23</v>
      </c>
      <c r="T883" t="s">
        <v>24</v>
      </c>
      <c r="U883" t="s">
        <v>25</v>
      </c>
      <c r="V883" t="s">
        <v>17</v>
      </c>
    </row>
    <row r="884" spans="1:22" hidden="1">
      <c r="A884" t="s">
        <v>26</v>
      </c>
      <c r="B884" s="19">
        <f t="shared" si="119"/>
        <v>3</v>
      </c>
      <c r="C884" s="19">
        <f t="shared" si="121"/>
        <v>132</v>
      </c>
      <c r="D884" t="s">
        <v>9</v>
      </c>
      <c r="E884" t="s">
        <v>78</v>
      </c>
      <c r="F884" t="s">
        <v>27</v>
      </c>
      <c r="G884" s="21" t="str">
        <f t="shared" si="122"/>
        <v>8.00am</v>
      </c>
      <c r="H884" s="21" t="str">
        <f t="shared" si="126"/>
        <v>8.00</v>
      </c>
      <c r="I884" t="s">
        <v>28</v>
      </c>
      <c r="J884" s="23" t="str" cm="1">
        <f t="array" ref="J884">_xlfn.IFS(LEFT($I884,5) = "Later", TRIM(RIGHT($I884, 7)),LEFT($I884,5) = "Befor", TRIM(RIGHT($I884, 7)), TRUE, TRIM(LEFT($I884,7)))</f>
        <v>3.30pm</v>
      </c>
      <c r="K884" s="21">
        <f t="shared" si="127"/>
        <v>15.3</v>
      </c>
      <c r="L884" s="21">
        <f t="shared" si="120"/>
        <v>7.3000000000000007</v>
      </c>
      <c r="M884" s="21">
        <f t="shared" si="123"/>
        <v>21.900000000000002</v>
      </c>
      <c r="N884" t="s">
        <v>29</v>
      </c>
      <c r="O884" s="13">
        <v>27</v>
      </c>
      <c r="P884" s="15">
        <v>43.442999999999998</v>
      </c>
      <c r="Q884" s="17">
        <f t="shared" si="124"/>
        <v>43.452288000000003</v>
      </c>
      <c r="R884" s="17">
        <f t="shared" si="125"/>
        <v>86.904576000000006</v>
      </c>
      <c r="S884" t="s">
        <v>75</v>
      </c>
      <c r="T884" t="s">
        <v>42</v>
      </c>
      <c r="U884" t="s">
        <v>25</v>
      </c>
      <c r="V884" t="s">
        <v>17</v>
      </c>
    </row>
    <row r="885" spans="1:22" hidden="1">
      <c r="A885" t="s">
        <v>26</v>
      </c>
      <c r="B885" s="19">
        <f t="shared" si="119"/>
        <v>3</v>
      </c>
      <c r="C885" s="19">
        <f t="shared" si="121"/>
        <v>132</v>
      </c>
      <c r="D885" t="s">
        <v>9</v>
      </c>
      <c r="E885" t="s">
        <v>97</v>
      </c>
      <c r="F885" t="s">
        <v>11</v>
      </c>
      <c r="G885" s="21" t="str">
        <f t="shared" si="122"/>
        <v>9.00am</v>
      </c>
      <c r="H885" s="21" t="str">
        <f t="shared" si="126"/>
        <v>9.00</v>
      </c>
      <c r="I885" t="s">
        <v>21</v>
      </c>
      <c r="J885" s="23" t="str" cm="1">
        <f t="array" ref="J885">_xlfn.IFS(LEFT($I885,5) = "Later", TRIM(RIGHT($I885, 7)),LEFT($I885,5) = "Befor", TRIM(RIGHT($I885, 7)), TRUE, TRIM(LEFT($I885,7)))</f>
        <v>5.00pm</v>
      </c>
      <c r="K885" s="21">
        <f t="shared" si="127"/>
        <v>17</v>
      </c>
      <c r="L885" s="21">
        <f t="shared" si="120"/>
        <v>8</v>
      </c>
      <c r="M885" s="21">
        <f t="shared" si="123"/>
        <v>24</v>
      </c>
      <c r="N885" t="s">
        <v>36</v>
      </c>
      <c r="O885" s="13">
        <v>1.3</v>
      </c>
      <c r="P885" s="15">
        <v>2.0916999999999999</v>
      </c>
      <c r="Q885" s="17">
        <f t="shared" si="124"/>
        <v>2.0921472000000003</v>
      </c>
      <c r="R885" s="17">
        <f t="shared" si="125"/>
        <v>4.1842944000000006</v>
      </c>
      <c r="S885" t="s">
        <v>23</v>
      </c>
      <c r="T885" t="s">
        <v>15</v>
      </c>
      <c r="U885" t="s">
        <v>25</v>
      </c>
      <c r="V885" t="s">
        <v>17</v>
      </c>
    </row>
    <row r="886" spans="1:22" hidden="1">
      <c r="A886" t="s">
        <v>26</v>
      </c>
      <c r="B886" s="19">
        <f t="shared" si="119"/>
        <v>3</v>
      </c>
      <c r="C886" s="19">
        <f t="shared" si="121"/>
        <v>132</v>
      </c>
      <c r="D886" t="s">
        <v>9</v>
      </c>
      <c r="E886" t="s">
        <v>67</v>
      </c>
      <c r="F886" t="s">
        <v>41</v>
      </c>
      <c r="G886" s="21" t="str">
        <f t="shared" si="122"/>
        <v>8.30am</v>
      </c>
      <c r="H886" s="21" t="str">
        <f t="shared" si="126"/>
        <v>8.30</v>
      </c>
      <c r="I886" t="s">
        <v>21</v>
      </c>
      <c r="J886" s="23" t="str" cm="1">
        <f t="array" ref="J886">_xlfn.IFS(LEFT($I886,5) = "Later", TRIM(RIGHT($I886, 7)),LEFT($I886,5) = "Befor", TRIM(RIGHT($I886, 7)), TRUE, TRIM(LEFT($I886,7)))</f>
        <v>5.00pm</v>
      </c>
      <c r="K886" s="21">
        <f t="shared" si="127"/>
        <v>17</v>
      </c>
      <c r="L886" s="21">
        <f t="shared" si="120"/>
        <v>8.6999999999999993</v>
      </c>
      <c r="M886" s="21">
        <f t="shared" si="123"/>
        <v>26.099999999999998</v>
      </c>
      <c r="N886" t="s">
        <v>44</v>
      </c>
      <c r="O886" s="13">
        <v>2.5</v>
      </c>
      <c r="P886" s="15">
        <v>4.0225</v>
      </c>
      <c r="Q886" s="17">
        <f t="shared" si="124"/>
        <v>4.0233600000000003</v>
      </c>
      <c r="R886" s="17">
        <f t="shared" si="125"/>
        <v>8.0467200000000005</v>
      </c>
      <c r="S886" t="s">
        <v>37</v>
      </c>
      <c r="T886" t="s">
        <v>24</v>
      </c>
      <c r="U886" t="s">
        <v>25</v>
      </c>
      <c r="V886" t="s">
        <v>17</v>
      </c>
    </row>
    <row r="887" spans="1:22" hidden="1">
      <c r="A887" t="s">
        <v>32</v>
      </c>
      <c r="B887" s="19">
        <f t="shared" si="119"/>
        <v>5</v>
      </c>
      <c r="C887" s="19">
        <f t="shared" si="121"/>
        <v>220</v>
      </c>
      <c r="D887" t="s">
        <v>9</v>
      </c>
      <c r="E887" t="s">
        <v>48</v>
      </c>
      <c r="F887" t="s">
        <v>11</v>
      </c>
      <c r="G887" s="21" t="str">
        <f t="shared" si="122"/>
        <v>9.00am</v>
      </c>
      <c r="H887" s="21" t="str">
        <f t="shared" si="126"/>
        <v>9.00</v>
      </c>
      <c r="I887" t="s">
        <v>28</v>
      </c>
      <c r="J887" s="23" t="str" cm="1">
        <f t="array" ref="J887">_xlfn.IFS(LEFT($I887,5) = "Later", TRIM(RIGHT($I887, 7)),LEFT($I887,5) = "Befor", TRIM(RIGHT($I887, 7)), TRUE, TRIM(LEFT($I887,7)))</f>
        <v>3.30pm</v>
      </c>
      <c r="K887" s="21">
        <f t="shared" si="127"/>
        <v>15.3</v>
      </c>
      <c r="L887" s="21">
        <f t="shared" si="120"/>
        <v>6.3000000000000007</v>
      </c>
      <c r="M887" s="21">
        <f t="shared" si="123"/>
        <v>31.500000000000004</v>
      </c>
      <c r="N887" t="s">
        <v>13</v>
      </c>
      <c r="O887" s="13">
        <v>3</v>
      </c>
      <c r="P887" s="15">
        <v>4.827</v>
      </c>
      <c r="Q887" s="17">
        <f t="shared" si="124"/>
        <v>4.8280320000000003</v>
      </c>
      <c r="R887" s="17">
        <f t="shared" si="125"/>
        <v>9.6560640000000006</v>
      </c>
      <c r="S887" t="s">
        <v>14</v>
      </c>
      <c r="T887" t="s">
        <v>15</v>
      </c>
      <c r="U887" t="s">
        <v>25</v>
      </c>
      <c r="V887" t="s">
        <v>17</v>
      </c>
    </row>
    <row r="888" spans="1:22" hidden="1">
      <c r="A888" t="s">
        <v>32</v>
      </c>
      <c r="B888" s="19">
        <f t="shared" si="119"/>
        <v>5</v>
      </c>
      <c r="C888" s="19">
        <f t="shared" si="121"/>
        <v>220</v>
      </c>
      <c r="D888" t="s">
        <v>81</v>
      </c>
      <c r="E888" t="s">
        <v>8</v>
      </c>
      <c r="F888" t="s">
        <v>72</v>
      </c>
      <c r="G888" s="21" t="str">
        <f t="shared" si="122"/>
        <v>7.00am</v>
      </c>
      <c r="H888" s="21" t="str">
        <f t="shared" si="126"/>
        <v>7.00</v>
      </c>
      <c r="I888" t="s">
        <v>33</v>
      </c>
      <c r="J888" s="23" t="str" cm="1">
        <f t="array" ref="J888">_xlfn.IFS(LEFT($I888,5) = "Later", TRIM(RIGHT($I888, 7)),LEFT($I888,5) = "Befor", TRIM(RIGHT($I888, 7)), TRUE, TRIM(LEFT($I888,7)))</f>
        <v>7.00pm</v>
      </c>
      <c r="K888" s="21">
        <f t="shared" si="127"/>
        <v>19</v>
      </c>
      <c r="L888" s="21">
        <f t="shared" si="120"/>
        <v>12</v>
      </c>
      <c r="M888" s="21">
        <f t="shared" si="123"/>
        <v>60</v>
      </c>
      <c r="N888" t="s">
        <v>36</v>
      </c>
      <c r="O888" s="13">
        <v>4</v>
      </c>
      <c r="P888" s="15">
        <v>6.4359999999999999</v>
      </c>
      <c r="Q888" s="17">
        <f t="shared" si="124"/>
        <v>6.4373760000000004</v>
      </c>
      <c r="R888" s="17">
        <f t="shared" si="125"/>
        <v>12.874752000000001</v>
      </c>
      <c r="S888" t="s">
        <v>30</v>
      </c>
      <c r="T888" t="s">
        <v>42</v>
      </c>
      <c r="U888" t="s">
        <v>25</v>
      </c>
      <c r="V888" t="s">
        <v>43</v>
      </c>
    </row>
    <row r="889" spans="1:22" hidden="1">
      <c r="A889" t="s">
        <v>26</v>
      </c>
      <c r="B889" s="19">
        <f t="shared" si="119"/>
        <v>3</v>
      </c>
      <c r="C889" s="19">
        <f t="shared" si="121"/>
        <v>132</v>
      </c>
      <c r="D889" t="s">
        <v>9</v>
      </c>
      <c r="E889" t="s">
        <v>90</v>
      </c>
      <c r="F889" t="s">
        <v>41</v>
      </c>
      <c r="G889" s="21" t="str">
        <f t="shared" si="122"/>
        <v>8.30am</v>
      </c>
      <c r="H889" s="21" t="str">
        <f t="shared" si="126"/>
        <v>8.30</v>
      </c>
      <c r="I889" t="s">
        <v>28</v>
      </c>
      <c r="J889" s="23" t="str" cm="1">
        <f t="array" ref="J889">_xlfn.IFS(LEFT($I889,5) = "Later", TRIM(RIGHT($I889, 7)),LEFT($I889,5) = "Befor", TRIM(RIGHT($I889, 7)), TRUE, TRIM(LEFT($I889,7)))</f>
        <v>3.30pm</v>
      </c>
      <c r="K889" s="21">
        <f t="shared" si="127"/>
        <v>15.3</v>
      </c>
      <c r="L889" s="21">
        <f t="shared" si="120"/>
        <v>7</v>
      </c>
      <c r="M889" s="21">
        <f t="shared" si="123"/>
        <v>21</v>
      </c>
      <c r="N889" t="s">
        <v>36</v>
      </c>
      <c r="O889" s="13">
        <v>5</v>
      </c>
      <c r="P889" s="15">
        <v>8.0449999999999999</v>
      </c>
      <c r="Q889" s="17">
        <f t="shared" si="124"/>
        <v>8.0467200000000005</v>
      </c>
      <c r="R889" s="17">
        <f t="shared" si="125"/>
        <v>16.093440000000001</v>
      </c>
      <c r="S889" t="s">
        <v>30</v>
      </c>
      <c r="T889" t="s">
        <v>42</v>
      </c>
      <c r="U889" t="s">
        <v>16</v>
      </c>
      <c r="V889" t="s">
        <v>17</v>
      </c>
    </row>
    <row r="890" spans="1:22" hidden="1">
      <c r="A890" t="s">
        <v>26</v>
      </c>
      <c r="B890" s="19">
        <f t="shared" si="119"/>
        <v>3</v>
      </c>
      <c r="C890" s="19">
        <f t="shared" si="121"/>
        <v>132</v>
      </c>
      <c r="D890" t="s">
        <v>9</v>
      </c>
      <c r="E890" t="s">
        <v>50</v>
      </c>
      <c r="F890" t="s">
        <v>41</v>
      </c>
      <c r="G890" s="21" t="str">
        <f t="shared" si="122"/>
        <v>8.30am</v>
      </c>
      <c r="H890" s="21" t="str">
        <f t="shared" si="126"/>
        <v>8.30</v>
      </c>
      <c r="I890" t="s">
        <v>35</v>
      </c>
      <c r="J890" s="23" t="str" cm="1">
        <f t="array" ref="J890">_xlfn.IFS(LEFT($I890,5) = "Later", TRIM(RIGHT($I890, 7)),LEFT($I890,5) = "Befor", TRIM(RIGHT($I890, 7)), TRUE, TRIM(LEFT($I890,7)))</f>
        <v>5.30pm</v>
      </c>
      <c r="K890" s="21">
        <f t="shared" si="127"/>
        <v>17.3</v>
      </c>
      <c r="L890" s="21">
        <f t="shared" si="120"/>
        <v>9</v>
      </c>
      <c r="M890" s="21">
        <f t="shared" si="123"/>
        <v>27</v>
      </c>
      <c r="N890" t="s">
        <v>22</v>
      </c>
      <c r="O890" s="13">
        <v>2.5</v>
      </c>
      <c r="P890" s="15">
        <v>4.0225</v>
      </c>
      <c r="Q890" s="17">
        <f t="shared" si="124"/>
        <v>4.0233600000000003</v>
      </c>
      <c r="R890" s="17">
        <f t="shared" si="125"/>
        <v>8.0467200000000005</v>
      </c>
      <c r="S890" t="s">
        <v>23</v>
      </c>
      <c r="T890" t="s">
        <v>15</v>
      </c>
      <c r="U890" t="s">
        <v>25</v>
      </c>
      <c r="V890" t="s">
        <v>17</v>
      </c>
    </row>
    <row r="891" spans="1:22" hidden="1">
      <c r="A891" t="s">
        <v>7</v>
      </c>
      <c r="B891" s="19">
        <f t="shared" si="119"/>
        <v>1</v>
      </c>
      <c r="C891" s="19">
        <f t="shared" si="121"/>
        <v>44</v>
      </c>
      <c r="D891" t="s">
        <v>9</v>
      </c>
      <c r="E891" t="s">
        <v>10</v>
      </c>
      <c r="F891" t="s">
        <v>11</v>
      </c>
      <c r="G891" s="21" t="str">
        <f t="shared" si="122"/>
        <v>9.00am</v>
      </c>
      <c r="H891" s="21" t="str">
        <f t="shared" si="126"/>
        <v>9.00</v>
      </c>
      <c r="I891" t="s">
        <v>21</v>
      </c>
      <c r="J891" s="23" t="str" cm="1">
        <f t="array" ref="J891">_xlfn.IFS(LEFT($I891,5) = "Later", TRIM(RIGHT($I891, 7)),LEFT($I891,5) = "Befor", TRIM(RIGHT($I891, 7)), TRUE, TRIM(LEFT($I891,7)))</f>
        <v>5.00pm</v>
      </c>
      <c r="K891" s="21">
        <f t="shared" si="127"/>
        <v>17</v>
      </c>
      <c r="L891" s="21">
        <f t="shared" si="120"/>
        <v>8</v>
      </c>
      <c r="M891" s="21">
        <f t="shared" si="123"/>
        <v>8</v>
      </c>
      <c r="N891" t="s">
        <v>29</v>
      </c>
      <c r="O891" s="13">
        <v>12</v>
      </c>
      <c r="P891" s="15">
        <v>19.308</v>
      </c>
      <c r="Q891" s="17">
        <f t="shared" si="124"/>
        <v>19.312128000000001</v>
      </c>
      <c r="R891" s="17">
        <f t="shared" si="125"/>
        <v>38.624256000000003</v>
      </c>
      <c r="S891" t="s">
        <v>52</v>
      </c>
      <c r="T891" t="s">
        <v>31</v>
      </c>
      <c r="U891" t="s">
        <v>25</v>
      </c>
      <c r="V891" t="s">
        <v>17</v>
      </c>
    </row>
    <row r="892" spans="1:22">
      <c r="A892" t="s">
        <v>32</v>
      </c>
      <c r="B892" s="19">
        <f t="shared" si="119"/>
        <v>5</v>
      </c>
      <c r="C892" s="19">
        <f t="shared" si="121"/>
        <v>220</v>
      </c>
      <c r="D892" t="s">
        <v>9</v>
      </c>
      <c r="E892" t="s">
        <v>76</v>
      </c>
      <c r="F892" t="s">
        <v>41</v>
      </c>
      <c r="G892" s="21" t="str">
        <f t="shared" si="122"/>
        <v>8.30am</v>
      </c>
      <c r="H892" s="21" t="str">
        <f t="shared" si="126"/>
        <v>8.30</v>
      </c>
      <c r="I892" t="s">
        <v>28</v>
      </c>
      <c r="J892" s="23" t="str" cm="1">
        <f t="array" ref="J892">_xlfn.IFS(LEFT($I892,5) = "Later", TRIM(RIGHT($I892, 7)),LEFT($I892,5) = "Befor", TRIM(RIGHT($I892, 7)), TRUE, TRIM(LEFT($I892,7)))</f>
        <v>3.30pm</v>
      </c>
      <c r="K892" s="21">
        <f t="shared" si="127"/>
        <v>15.3</v>
      </c>
      <c r="L892" s="21">
        <f t="shared" si="120"/>
        <v>7</v>
      </c>
      <c r="M892" s="21">
        <f t="shared" si="123"/>
        <v>35</v>
      </c>
      <c r="N892" t="s">
        <v>66</v>
      </c>
      <c r="O892" s="13">
        <v>25</v>
      </c>
      <c r="P892" s="15">
        <v>40.225000000000001</v>
      </c>
      <c r="Q892" s="17">
        <f t="shared" si="124"/>
        <v>40.233600000000003</v>
      </c>
      <c r="R892" s="17">
        <f t="shared" si="125"/>
        <v>80.467200000000005</v>
      </c>
      <c r="S892" t="s">
        <v>49</v>
      </c>
      <c r="T892" t="s">
        <v>38</v>
      </c>
      <c r="U892" t="s">
        <v>25</v>
      </c>
      <c r="V892" t="s">
        <v>43</v>
      </c>
    </row>
    <row r="893" spans="1:22" hidden="1">
      <c r="A893" t="s">
        <v>26</v>
      </c>
      <c r="B893" s="19">
        <f t="shared" si="119"/>
        <v>3</v>
      </c>
      <c r="C893" s="19">
        <f t="shared" si="121"/>
        <v>132</v>
      </c>
      <c r="D893" t="s">
        <v>9</v>
      </c>
      <c r="E893" t="s">
        <v>59</v>
      </c>
      <c r="F893" t="s">
        <v>11</v>
      </c>
      <c r="G893" s="21" t="str">
        <f t="shared" si="122"/>
        <v>9.00am</v>
      </c>
      <c r="H893" s="21" t="str">
        <f t="shared" si="126"/>
        <v>9.00</v>
      </c>
      <c r="I893" t="s">
        <v>35</v>
      </c>
      <c r="J893" s="23" t="str" cm="1">
        <f t="array" ref="J893">_xlfn.IFS(LEFT($I893,5) = "Later", TRIM(RIGHT($I893, 7)),LEFT($I893,5) = "Befor", TRIM(RIGHT($I893, 7)), TRUE, TRIM(LEFT($I893,7)))</f>
        <v>5.30pm</v>
      </c>
      <c r="K893" s="21">
        <f t="shared" si="127"/>
        <v>17.3</v>
      </c>
      <c r="L893" s="21">
        <f t="shared" si="120"/>
        <v>8.3000000000000007</v>
      </c>
      <c r="M893" s="21">
        <f t="shared" si="123"/>
        <v>24.900000000000002</v>
      </c>
      <c r="N893" t="s">
        <v>29</v>
      </c>
      <c r="O893" s="13">
        <v>15</v>
      </c>
      <c r="P893" s="15">
        <v>24.134999999999998</v>
      </c>
      <c r="Q893" s="17">
        <f t="shared" si="124"/>
        <v>24.140160000000002</v>
      </c>
      <c r="R893" s="17">
        <f t="shared" si="125"/>
        <v>48.280320000000003</v>
      </c>
      <c r="S893" t="s">
        <v>30</v>
      </c>
      <c r="T893" t="s">
        <v>42</v>
      </c>
      <c r="U893" t="s">
        <v>25</v>
      </c>
      <c r="V893" t="s">
        <v>17</v>
      </c>
    </row>
    <row r="894" spans="1:22" hidden="1">
      <c r="A894" t="s">
        <v>39</v>
      </c>
      <c r="B894" s="19">
        <f t="shared" si="119"/>
        <v>2</v>
      </c>
      <c r="C894" s="19">
        <f t="shared" si="121"/>
        <v>88</v>
      </c>
      <c r="D894" t="s">
        <v>9</v>
      </c>
      <c r="E894" t="s">
        <v>104</v>
      </c>
      <c r="F894" t="s">
        <v>47</v>
      </c>
      <c r="G894" s="21" t="str">
        <f t="shared" si="122"/>
        <v>10.00am</v>
      </c>
      <c r="H894" s="21" t="str">
        <f t="shared" si="126"/>
        <v>10.00</v>
      </c>
      <c r="I894" t="s">
        <v>33</v>
      </c>
      <c r="J894" s="23" t="str" cm="1">
        <f t="array" ref="J894">_xlfn.IFS(LEFT($I894,5) = "Later", TRIM(RIGHT($I894, 7)),LEFT($I894,5) = "Befor", TRIM(RIGHT($I894, 7)), TRUE, TRIM(LEFT($I894,7)))</f>
        <v>7.00pm</v>
      </c>
      <c r="K894" s="21">
        <f t="shared" si="127"/>
        <v>19</v>
      </c>
      <c r="L894" s="21">
        <f t="shared" si="120"/>
        <v>9</v>
      </c>
      <c r="M894" s="21">
        <f t="shared" si="123"/>
        <v>18</v>
      </c>
      <c r="N894" t="s">
        <v>22</v>
      </c>
      <c r="O894" s="13">
        <v>2</v>
      </c>
      <c r="P894" s="15">
        <v>3.218</v>
      </c>
      <c r="Q894" s="17">
        <f t="shared" si="124"/>
        <v>3.2186880000000002</v>
      </c>
      <c r="R894" s="17">
        <f t="shared" si="125"/>
        <v>6.4373760000000004</v>
      </c>
      <c r="S894" t="s">
        <v>23</v>
      </c>
      <c r="T894" t="s">
        <v>24</v>
      </c>
      <c r="U894" t="s">
        <v>16</v>
      </c>
      <c r="V894" t="s">
        <v>17</v>
      </c>
    </row>
    <row r="895" spans="1:22" hidden="1">
      <c r="A895" t="s">
        <v>39</v>
      </c>
      <c r="B895" s="19">
        <f t="shared" si="119"/>
        <v>2</v>
      </c>
      <c r="C895" s="19">
        <f t="shared" si="121"/>
        <v>88</v>
      </c>
      <c r="D895" t="s">
        <v>9</v>
      </c>
      <c r="E895" t="s">
        <v>68</v>
      </c>
      <c r="F895" t="s">
        <v>47</v>
      </c>
      <c r="G895" s="21" t="str">
        <f t="shared" si="122"/>
        <v>10.00am</v>
      </c>
      <c r="H895" s="21" t="str">
        <f t="shared" si="126"/>
        <v>10.00</v>
      </c>
      <c r="I895" t="s">
        <v>12</v>
      </c>
      <c r="J895" s="23" t="str" cm="1">
        <f t="array" ref="J895">_xlfn.IFS(LEFT($I895,5) = "Later", TRIM(RIGHT($I895, 7)),LEFT($I895,5) = "Befor", TRIM(RIGHT($I895, 7)), TRUE, TRIM(LEFT($I895,7)))</f>
        <v>4.30pm</v>
      </c>
      <c r="K895" s="21">
        <f t="shared" si="127"/>
        <v>16.3</v>
      </c>
      <c r="L895" s="21">
        <f t="shared" si="120"/>
        <v>6.3000000000000007</v>
      </c>
      <c r="M895" s="21">
        <f t="shared" si="123"/>
        <v>12.600000000000001</v>
      </c>
      <c r="N895" t="s">
        <v>36</v>
      </c>
      <c r="O895" s="13">
        <v>1</v>
      </c>
      <c r="P895" s="15">
        <v>1.609</v>
      </c>
      <c r="Q895" s="17">
        <f t="shared" si="124"/>
        <v>1.6093440000000001</v>
      </c>
      <c r="R895" s="17">
        <f t="shared" si="125"/>
        <v>3.2186880000000002</v>
      </c>
      <c r="S895" t="s">
        <v>23</v>
      </c>
      <c r="T895" t="s">
        <v>15</v>
      </c>
      <c r="U895" t="s">
        <v>25</v>
      </c>
      <c r="V895" t="s">
        <v>43</v>
      </c>
    </row>
    <row r="896" spans="1:22" hidden="1">
      <c r="A896" t="s">
        <v>32</v>
      </c>
      <c r="B896" s="19">
        <f t="shared" si="119"/>
        <v>5</v>
      </c>
      <c r="C896" s="19">
        <f t="shared" si="121"/>
        <v>220</v>
      </c>
      <c r="D896" t="s">
        <v>51</v>
      </c>
      <c r="E896" t="s">
        <v>8</v>
      </c>
      <c r="F896" t="s">
        <v>72</v>
      </c>
      <c r="G896" s="21" t="str">
        <f t="shared" si="122"/>
        <v>7.00am</v>
      </c>
      <c r="H896" s="21" t="str">
        <f t="shared" si="126"/>
        <v>7.00</v>
      </c>
      <c r="I896" t="s">
        <v>64</v>
      </c>
      <c r="J896" s="23" t="str" cm="1">
        <f t="array" ref="J896">_xlfn.IFS(LEFT($I896,5) = "Later", TRIM(RIGHT($I896, 7)),LEFT($I896,5) = "Befor", TRIM(RIGHT($I896, 7)), TRUE, TRIM(LEFT($I896,7)))</f>
        <v>3.30pm</v>
      </c>
      <c r="K896" s="21">
        <f t="shared" si="127"/>
        <v>15.3</v>
      </c>
      <c r="L896" s="21">
        <f t="shared" si="120"/>
        <v>8.3000000000000007</v>
      </c>
      <c r="M896" s="21">
        <f t="shared" si="123"/>
        <v>41.5</v>
      </c>
      <c r="N896" t="s">
        <v>62</v>
      </c>
      <c r="O896" s="13" t="s">
        <v>8</v>
      </c>
      <c r="P896" s="15" t="s">
        <v>8</v>
      </c>
      <c r="Q896" s="17">
        <f t="shared" si="124"/>
        <v>0</v>
      </c>
      <c r="R896" s="17">
        <f t="shared" si="125"/>
        <v>0</v>
      </c>
      <c r="S896" t="s">
        <v>54</v>
      </c>
      <c r="T896" t="s">
        <v>15</v>
      </c>
      <c r="U896" t="s">
        <v>25</v>
      </c>
      <c r="V896" t="s">
        <v>17</v>
      </c>
    </row>
    <row r="897" spans="1:22" hidden="1">
      <c r="A897" t="s">
        <v>32</v>
      </c>
      <c r="B897" s="19">
        <f t="shared" si="119"/>
        <v>5</v>
      </c>
      <c r="C897" s="19">
        <f t="shared" si="121"/>
        <v>220</v>
      </c>
      <c r="D897" t="s">
        <v>9</v>
      </c>
      <c r="E897" t="s">
        <v>70</v>
      </c>
      <c r="F897" t="s">
        <v>72</v>
      </c>
      <c r="G897" s="21" t="str">
        <f t="shared" si="122"/>
        <v>7.00am</v>
      </c>
      <c r="H897" s="21" t="str">
        <f t="shared" si="126"/>
        <v>7.00</v>
      </c>
      <c r="I897" t="s">
        <v>45</v>
      </c>
      <c r="J897" s="23" t="str" cm="1">
        <f t="array" ref="J897">_xlfn.IFS(LEFT($I897,5) = "Later", TRIM(RIGHT($I897, 7)),LEFT($I897,5) = "Befor", TRIM(RIGHT($I897, 7)), TRUE, TRIM(LEFT($I897,7)))</f>
        <v>6.00pm</v>
      </c>
      <c r="K897" s="21">
        <f t="shared" si="127"/>
        <v>18</v>
      </c>
      <c r="L897" s="21">
        <f t="shared" si="120"/>
        <v>11</v>
      </c>
      <c r="M897" s="21">
        <f t="shared" si="123"/>
        <v>55</v>
      </c>
      <c r="N897" t="s">
        <v>36</v>
      </c>
      <c r="O897" s="13">
        <v>8</v>
      </c>
      <c r="P897" s="15">
        <v>12.872</v>
      </c>
      <c r="Q897" s="17">
        <f t="shared" si="124"/>
        <v>12.874752000000001</v>
      </c>
      <c r="R897" s="17">
        <f t="shared" si="125"/>
        <v>25.749504000000002</v>
      </c>
      <c r="S897" t="s">
        <v>30</v>
      </c>
      <c r="T897" t="s">
        <v>38</v>
      </c>
      <c r="U897" t="s">
        <v>25</v>
      </c>
      <c r="V897" t="s">
        <v>17</v>
      </c>
    </row>
    <row r="898" spans="1:22" hidden="1">
      <c r="A898" t="s">
        <v>32</v>
      </c>
      <c r="B898" s="19">
        <f t="shared" ref="B898:B961" si="128">IFERROR((LEFT(A898, SEARCH("%",A898)-1)/100)*5, "N/A")</f>
        <v>5</v>
      </c>
      <c r="C898" s="19">
        <f t="shared" si="121"/>
        <v>220</v>
      </c>
      <c r="D898" t="s">
        <v>9</v>
      </c>
      <c r="E898" t="s">
        <v>40</v>
      </c>
      <c r="F898" t="s">
        <v>41</v>
      </c>
      <c r="G898" s="21" t="str">
        <f t="shared" si="122"/>
        <v>8.30am</v>
      </c>
      <c r="H898" s="21" t="str">
        <f t="shared" si="126"/>
        <v>8.30</v>
      </c>
      <c r="I898" t="s">
        <v>28</v>
      </c>
      <c r="J898" s="23" t="str" 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15.3</v>
      </c>
      <c r="L898" s="21">
        <f t="shared" ref="L898:L961" si="129">IF(K898-H898&lt;0, 0, K898-H898)</f>
        <v>7</v>
      </c>
      <c r="M898" s="21">
        <f t="shared" si="123"/>
        <v>35</v>
      </c>
      <c r="N898" t="s">
        <v>13</v>
      </c>
      <c r="O898" s="13">
        <v>21</v>
      </c>
      <c r="P898" s="15">
        <v>33.789000000000001</v>
      </c>
      <c r="Q898" s="17">
        <f t="shared" si="124"/>
        <v>33.796224000000002</v>
      </c>
      <c r="R898" s="17">
        <f t="shared" si="125"/>
        <v>67.592448000000005</v>
      </c>
      <c r="S898" t="s">
        <v>30</v>
      </c>
      <c r="T898" t="s">
        <v>42</v>
      </c>
      <c r="U898" t="s">
        <v>25</v>
      </c>
      <c r="V898" t="s">
        <v>17</v>
      </c>
    </row>
    <row r="899" spans="1:22" hidden="1">
      <c r="A899" t="s">
        <v>32</v>
      </c>
      <c r="B899" s="19">
        <f t="shared" si="128"/>
        <v>5</v>
      </c>
      <c r="C899" s="19">
        <f t="shared" ref="C899:C962" si="130">IFERROR(((LEFT(A899, SEARCH("%",A899)-1)/100)*220),0)</f>
        <v>220</v>
      </c>
      <c r="D899" t="s">
        <v>9</v>
      </c>
      <c r="E899" t="s">
        <v>67</v>
      </c>
      <c r="F899" t="s">
        <v>27</v>
      </c>
      <c r="G899" s="21" t="str">
        <f t="shared" ref="G899:G962" si="131">TRIM(RIGHT(F899,7))</f>
        <v>8.00am</v>
      </c>
      <c r="H899" s="21" t="str">
        <f t="shared" si="126"/>
        <v>8.00</v>
      </c>
      <c r="I899" t="s">
        <v>28</v>
      </c>
      <c r="J899" s="23" t="str" cm="1">
        <f t="array" ref="J899">_xlfn.IFS(LEFT($I899,5) = "Later", TRIM(RIGHT($I899, 7)),LEFT($I899,5) = "Befor", TRIM(RIGHT($I899, 7)), TRUE, TRIM(LEFT($I899,7)))</f>
        <v>3.30pm</v>
      </c>
      <c r="K899" s="21">
        <f t="shared" si="127"/>
        <v>15.3</v>
      </c>
      <c r="L899" s="21">
        <f t="shared" si="129"/>
        <v>7.3000000000000007</v>
      </c>
      <c r="M899" s="21">
        <f t="shared" ref="M899:M962" si="132">L899*B899</f>
        <v>36.5</v>
      </c>
      <c r="N899" t="s">
        <v>22</v>
      </c>
      <c r="O899" s="13">
        <v>17</v>
      </c>
      <c r="P899" s="15">
        <v>27.353000000000002</v>
      </c>
      <c r="Q899" s="17">
        <f t="shared" ref="Q899:Q962" si="133" xml:space="preserve"> IF(ISBLANK($O899), (IF(ISBLANK($P899), 0, $P899)), IFERROR($O899*1.609344, 0))</f>
        <v>27.358848000000002</v>
      </c>
      <c r="R899" s="17">
        <f t="shared" ref="R899:R962" si="134">$Q899*2</f>
        <v>54.717696000000004</v>
      </c>
      <c r="S899" t="s">
        <v>75</v>
      </c>
      <c r="T899" t="s">
        <v>38</v>
      </c>
      <c r="U899" t="s">
        <v>25</v>
      </c>
      <c r="V899" t="s">
        <v>17</v>
      </c>
    </row>
    <row r="900" spans="1:22" hidden="1">
      <c r="A900" t="s">
        <v>7</v>
      </c>
      <c r="B900" s="19">
        <f t="shared" si="128"/>
        <v>1</v>
      </c>
      <c r="C900" s="19">
        <f t="shared" si="130"/>
        <v>44</v>
      </c>
      <c r="D900" t="s">
        <v>9</v>
      </c>
      <c r="E900" t="s">
        <v>71</v>
      </c>
      <c r="F900" t="s">
        <v>41</v>
      </c>
      <c r="G900" s="21" t="str">
        <f t="shared" si="131"/>
        <v>8.30am</v>
      </c>
      <c r="H900" s="21" t="str">
        <f t="shared" si="126"/>
        <v>8.30</v>
      </c>
      <c r="I900" t="s">
        <v>28</v>
      </c>
      <c r="J900" s="23" t="str" cm="1">
        <f t="array" ref="J900">_xlfn.IFS(LEFT($I900,5) = "Later", TRIM(RIGHT($I900, 7)),LEFT($I900,5) = "Befor", TRIM(RIGHT($I900, 7)), TRUE, TRIM(LEFT($I900,7)))</f>
        <v>3.30pm</v>
      </c>
      <c r="K900" s="21">
        <f t="shared" si="127"/>
        <v>15.3</v>
      </c>
      <c r="L900" s="21">
        <f t="shared" si="129"/>
        <v>7</v>
      </c>
      <c r="M900" s="21">
        <f t="shared" si="132"/>
        <v>7</v>
      </c>
      <c r="N900" t="s">
        <v>62</v>
      </c>
      <c r="O900" s="13">
        <v>0.5</v>
      </c>
      <c r="P900" s="15">
        <v>0.80449999999999999</v>
      </c>
      <c r="Q900" s="17">
        <f t="shared" si="133"/>
        <v>0.80467200000000005</v>
      </c>
      <c r="R900" s="17">
        <f t="shared" si="134"/>
        <v>1.6093440000000001</v>
      </c>
      <c r="S900" t="s">
        <v>49</v>
      </c>
      <c r="T900" t="s">
        <v>31</v>
      </c>
      <c r="U900" t="s">
        <v>25</v>
      </c>
      <c r="V900" t="s">
        <v>17</v>
      </c>
    </row>
    <row r="901" spans="1:22" hidden="1">
      <c r="A901" t="s">
        <v>32</v>
      </c>
      <c r="B901" s="19">
        <f t="shared" si="128"/>
        <v>5</v>
      </c>
      <c r="C901" s="19">
        <f t="shared" si="130"/>
        <v>220</v>
      </c>
      <c r="D901" t="s">
        <v>9</v>
      </c>
      <c r="E901" t="s">
        <v>34</v>
      </c>
      <c r="F901" t="s">
        <v>20</v>
      </c>
      <c r="G901" s="21" t="str">
        <f t="shared" si="131"/>
        <v>10.00am</v>
      </c>
      <c r="H901" s="21" t="str">
        <f t="shared" si="126"/>
        <v>10.00</v>
      </c>
      <c r="I901" t="s">
        <v>45</v>
      </c>
      <c r="J901" s="23" t="str" cm="1">
        <f t="array" ref="J901">_xlfn.IFS(LEFT($I901,5) = "Later", TRIM(RIGHT($I901, 7)),LEFT($I901,5) = "Befor", TRIM(RIGHT($I901, 7)), TRUE, TRIM(LEFT($I901,7)))</f>
        <v>6.00pm</v>
      </c>
      <c r="K901" s="21">
        <f t="shared" si="127"/>
        <v>18</v>
      </c>
      <c r="L901" s="21">
        <f t="shared" si="129"/>
        <v>8</v>
      </c>
      <c r="M901" s="21">
        <f t="shared" si="132"/>
        <v>40</v>
      </c>
      <c r="N901" t="s">
        <v>22</v>
      </c>
      <c r="O901" s="13">
        <v>2.5</v>
      </c>
      <c r="P901" s="15">
        <v>4.0225</v>
      </c>
      <c r="Q901" s="17">
        <f t="shared" si="133"/>
        <v>4.0233600000000003</v>
      </c>
      <c r="R901" s="17">
        <f t="shared" si="134"/>
        <v>8.0467200000000005</v>
      </c>
      <c r="S901" t="s">
        <v>23</v>
      </c>
      <c r="T901" t="s">
        <v>31</v>
      </c>
      <c r="U901" t="s">
        <v>25</v>
      </c>
      <c r="V901" t="s">
        <v>43</v>
      </c>
    </row>
    <row r="902" spans="1:22" hidden="1">
      <c r="A902" t="s">
        <v>32</v>
      </c>
      <c r="B902" s="19">
        <f t="shared" si="128"/>
        <v>5</v>
      </c>
      <c r="C902" s="19">
        <f t="shared" si="130"/>
        <v>220</v>
      </c>
      <c r="D902" t="s">
        <v>9</v>
      </c>
      <c r="E902" t="s">
        <v>10</v>
      </c>
      <c r="F902" t="s">
        <v>41</v>
      </c>
      <c r="G902" s="21" t="str">
        <f t="shared" si="131"/>
        <v>8.30am</v>
      </c>
      <c r="H902" s="21" t="str">
        <f t="shared" si="126"/>
        <v>8.30</v>
      </c>
      <c r="I902" t="s">
        <v>28</v>
      </c>
      <c r="J902" s="23" t="str" cm="1">
        <f t="array" ref="J902">_xlfn.IFS(LEFT($I902,5) = "Later", TRIM(RIGHT($I902, 7)),LEFT($I902,5) = "Befor", TRIM(RIGHT($I902, 7)), TRUE, TRIM(LEFT($I902,7)))</f>
        <v>3.30pm</v>
      </c>
      <c r="K902" s="21">
        <f t="shared" si="127"/>
        <v>15.3</v>
      </c>
      <c r="L902" s="21">
        <f t="shared" si="129"/>
        <v>7</v>
      </c>
      <c r="M902" s="21">
        <f t="shared" si="132"/>
        <v>35</v>
      </c>
      <c r="N902" t="s">
        <v>44</v>
      </c>
      <c r="O902" s="13">
        <v>2</v>
      </c>
      <c r="P902" s="15">
        <v>3.218</v>
      </c>
      <c r="Q902" s="17">
        <f t="shared" si="133"/>
        <v>3.2186880000000002</v>
      </c>
      <c r="R902" s="17">
        <f t="shared" si="134"/>
        <v>6.4373760000000004</v>
      </c>
      <c r="S902" t="s">
        <v>30</v>
      </c>
      <c r="T902" t="s">
        <v>42</v>
      </c>
      <c r="U902" t="s">
        <v>25</v>
      </c>
      <c r="V902" t="s">
        <v>17</v>
      </c>
    </row>
    <row r="903" spans="1:22" hidden="1">
      <c r="A903" t="s">
        <v>32</v>
      </c>
      <c r="B903" s="19">
        <f t="shared" si="128"/>
        <v>5</v>
      </c>
      <c r="C903" s="19">
        <f t="shared" si="130"/>
        <v>220</v>
      </c>
      <c r="D903" t="s">
        <v>9</v>
      </c>
      <c r="E903" t="s">
        <v>104</v>
      </c>
      <c r="F903" t="s">
        <v>41</v>
      </c>
      <c r="G903" s="21" t="str">
        <f t="shared" si="131"/>
        <v>8.30am</v>
      </c>
      <c r="H903" s="21" t="str">
        <f t="shared" si="126"/>
        <v>8.30</v>
      </c>
      <c r="I903" t="s">
        <v>28</v>
      </c>
      <c r="J903" s="23" t="str" cm="1">
        <f t="array" ref="J903">_xlfn.IFS(LEFT($I903,5) = "Later", TRIM(RIGHT($I903, 7)),LEFT($I903,5) = "Befor", TRIM(RIGHT($I903, 7)), TRUE, TRIM(LEFT($I903,7)))</f>
        <v>3.30pm</v>
      </c>
      <c r="K903" s="21">
        <f t="shared" si="127"/>
        <v>15.3</v>
      </c>
      <c r="L903" s="21">
        <f t="shared" si="129"/>
        <v>7</v>
      </c>
      <c r="M903" s="21">
        <f t="shared" si="132"/>
        <v>35</v>
      </c>
      <c r="N903" t="s">
        <v>36</v>
      </c>
      <c r="O903" s="13">
        <v>1.1000000000000001</v>
      </c>
      <c r="P903" s="15">
        <v>1.7699</v>
      </c>
      <c r="Q903" s="17">
        <f t="shared" si="133"/>
        <v>1.7702784000000003</v>
      </c>
      <c r="R903" s="17">
        <f t="shared" si="134"/>
        <v>3.5405568000000005</v>
      </c>
      <c r="S903" t="s">
        <v>23</v>
      </c>
      <c r="T903" t="s">
        <v>38</v>
      </c>
      <c r="U903" t="s">
        <v>25</v>
      </c>
      <c r="V903" t="s">
        <v>17</v>
      </c>
    </row>
    <row r="904" spans="1:22" hidden="1">
      <c r="A904" t="s">
        <v>32</v>
      </c>
      <c r="B904" s="19">
        <f t="shared" si="128"/>
        <v>5</v>
      </c>
      <c r="C904" s="19">
        <f t="shared" si="130"/>
        <v>220</v>
      </c>
      <c r="D904" t="s">
        <v>9</v>
      </c>
      <c r="E904" t="s">
        <v>8</v>
      </c>
      <c r="F904" t="s">
        <v>47</v>
      </c>
      <c r="G904" s="21" t="str">
        <f t="shared" si="131"/>
        <v>10.00am</v>
      </c>
      <c r="H904" s="21" t="str">
        <f t="shared" si="126"/>
        <v>10.00</v>
      </c>
      <c r="I904" t="s">
        <v>33</v>
      </c>
      <c r="J904" s="23" t="str" cm="1">
        <f t="array" ref="J904">_xlfn.IFS(LEFT($I904,5) = "Later", TRIM(RIGHT($I904, 7)),LEFT($I904,5) = "Befor", TRIM(RIGHT($I904, 7)), TRUE, TRIM(LEFT($I904,7)))</f>
        <v>7.00pm</v>
      </c>
      <c r="K904" s="21">
        <f t="shared" si="127"/>
        <v>19</v>
      </c>
      <c r="L904" s="21">
        <f t="shared" si="129"/>
        <v>9</v>
      </c>
      <c r="M904" s="21">
        <f t="shared" si="132"/>
        <v>45</v>
      </c>
      <c r="N904" t="s">
        <v>36</v>
      </c>
      <c r="O904" s="13">
        <v>2.5</v>
      </c>
      <c r="P904" s="15">
        <v>4.0225</v>
      </c>
      <c r="Q904" s="17">
        <f t="shared" si="133"/>
        <v>4.0233600000000003</v>
      </c>
      <c r="R904" s="17">
        <f t="shared" si="134"/>
        <v>8.0467200000000005</v>
      </c>
      <c r="S904" t="s">
        <v>23</v>
      </c>
      <c r="T904" t="s">
        <v>38</v>
      </c>
      <c r="U904" t="s">
        <v>25</v>
      </c>
      <c r="V904" t="s">
        <v>17</v>
      </c>
    </row>
    <row r="905" spans="1:22" hidden="1">
      <c r="A905" t="s">
        <v>26</v>
      </c>
      <c r="B905" s="19">
        <f t="shared" si="128"/>
        <v>3</v>
      </c>
      <c r="C905" s="19">
        <f t="shared" si="130"/>
        <v>132</v>
      </c>
      <c r="D905" t="s">
        <v>9</v>
      </c>
      <c r="E905" t="s">
        <v>40</v>
      </c>
      <c r="F905" t="s">
        <v>47</v>
      </c>
      <c r="G905" s="21" t="str">
        <f t="shared" si="131"/>
        <v>10.00am</v>
      </c>
      <c r="H905" s="21" t="str">
        <f t="shared" si="126"/>
        <v>10.00</v>
      </c>
      <c r="I905" t="s">
        <v>45</v>
      </c>
      <c r="J905" s="23" t="str" cm="1">
        <f t="array" ref="J905">_xlfn.IFS(LEFT($I905,5) = "Later", TRIM(RIGHT($I905, 7)),LEFT($I905,5) = "Befor", TRIM(RIGHT($I905, 7)), TRUE, TRIM(LEFT($I905,7)))</f>
        <v>6.00pm</v>
      </c>
      <c r="K905" s="21">
        <f t="shared" si="127"/>
        <v>18</v>
      </c>
      <c r="L905" s="21">
        <f t="shared" si="129"/>
        <v>8</v>
      </c>
      <c r="M905" s="21">
        <f t="shared" si="132"/>
        <v>24</v>
      </c>
      <c r="N905" t="s">
        <v>44</v>
      </c>
      <c r="O905" s="13">
        <v>1</v>
      </c>
      <c r="P905" s="15">
        <v>1.609</v>
      </c>
      <c r="Q905" s="17">
        <f t="shared" si="133"/>
        <v>1.6093440000000001</v>
      </c>
      <c r="R905" s="17">
        <f t="shared" si="134"/>
        <v>3.2186880000000002</v>
      </c>
      <c r="S905" t="s">
        <v>23</v>
      </c>
      <c r="T905" t="s">
        <v>31</v>
      </c>
      <c r="U905" t="s">
        <v>25</v>
      </c>
      <c r="V905" t="s">
        <v>43</v>
      </c>
    </row>
    <row r="906" spans="1:22" hidden="1">
      <c r="A906" t="s">
        <v>26</v>
      </c>
      <c r="B906" s="19">
        <f t="shared" si="128"/>
        <v>3</v>
      </c>
      <c r="C906" s="19">
        <f t="shared" si="130"/>
        <v>132</v>
      </c>
      <c r="D906" t="s">
        <v>9</v>
      </c>
      <c r="E906" t="s">
        <v>67</v>
      </c>
      <c r="F906" t="s">
        <v>11</v>
      </c>
      <c r="G906" s="21" t="str">
        <f t="shared" si="131"/>
        <v>9.00am</v>
      </c>
      <c r="H906" s="21" t="str">
        <f t="shared" si="126"/>
        <v>9.00</v>
      </c>
      <c r="I906" t="s">
        <v>21</v>
      </c>
      <c r="J906" s="23" t="str" cm="1">
        <f t="array" ref="J906">_xlfn.IFS(LEFT($I906,5) = "Later", TRIM(RIGHT($I906, 7)),LEFT($I906,5) = "Befor", TRIM(RIGHT($I906, 7)), TRUE, TRIM(LEFT($I906,7)))</f>
        <v>5.00pm</v>
      </c>
      <c r="K906" s="21">
        <f t="shared" si="127"/>
        <v>17</v>
      </c>
      <c r="L906" s="21">
        <f t="shared" si="129"/>
        <v>8</v>
      </c>
      <c r="M906" s="21">
        <f t="shared" si="132"/>
        <v>24</v>
      </c>
      <c r="N906" t="s">
        <v>29</v>
      </c>
      <c r="O906" s="13">
        <v>2.2000000000000002</v>
      </c>
      <c r="P906" s="15">
        <v>3.5398000000000001</v>
      </c>
      <c r="Q906" s="17">
        <f t="shared" si="133"/>
        <v>3.5405568000000005</v>
      </c>
      <c r="R906" s="17">
        <f t="shared" si="134"/>
        <v>7.081113600000001</v>
      </c>
      <c r="S906" t="s">
        <v>23</v>
      </c>
      <c r="T906" t="s">
        <v>15</v>
      </c>
      <c r="U906" t="s">
        <v>25</v>
      </c>
      <c r="V906" t="s">
        <v>17</v>
      </c>
    </row>
    <row r="907" spans="1:22">
      <c r="A907" t="s">
        <v>7</v>
      </c>
      <c r="B907" s="19">
        <f t="shared" si="128"/>
        <v>1</v>
      </c>
      <c r="C907" s="19">
        <f t="shared" si="130"/>
        <v>44</v>
      </c>
      <c r="D907" t="s">
        <v>9</v>
      </c>
      <c r="E907" t="s">
        <v>8</v>
      </c>
      <c r="F907" t="s">
        <v>20</v>
      </c>
      <c r="G907" s="21" t="str">
        <f t="shared" si="131"/>
        <v>10.00am</v>
      </c>
      <c r="H907" s="21" t="str">
        <f t="shared" si="126"/>
        <v>10.00</v>
      </c>
      <c r="I907" t="s">
        <v>35</v>
      </c>
      <c r="J907" s="23" t="str" cm="1">
        <f t="array" ref="J907">_xlfn.IFS(LEFT($I907,5) = "Later", TRIM(RIGHT($I907, 7)),LEFT($I907,5) = "Befor", TRIM(RIGHT($I907, 7)), TRUE, TRIM(LEFT($I907,7)))</f>
        <v>5.30pm</v>
      </c>
      <c r="K907" s="21">
        <f t="shared" si="127"/>
        <v>17.3</v>
      </c>
      <c r="L907" s="21">
        <f t="shared" si="129"/>
        <v>7.3000000000000007</v>
      </c>
      <c r="M907" s="21">
        <f t="shared" si="132"/>
        <v>7.3000000000000007</v>
      </c>
      <c r="N907" t="s">
        <v>66</v>
      </c>
      <c r="O907" s="13">
        <v>150</v>
      </c>
      <c r="P907" s="15">
        <v>241.35</v>
      </c>
      <c r="Q907" s="17">
        <f t="shared" si="133"/>
        <v>241.40160000000003</v>
      </c>
      <c r="R907" s="17">
        <f t="shared" si="134"/>
        <v>482.80320000000006</v>
      </c>
      <c r="S907" t="s">
        <v>52</v>
      </c>
      <c r="T907" t="s">
        <v>31</v>
      </c>
      <c r="U907" t="s">
        <v>25</v>
      </c>
      <c r="V907" t="s">
        <v>43</v>
      </c>
    </row>
    <row r="908" spans="1:22" hidden="1">
      <c r="A908" t="s">
        <v>26</v>
      </c>
      <c r="B908" s="19">
        <f t="shared" si="128"/>
        <v>3</v>
      </c>
      <c r="C908" s="19">
        <f t="shared" si="130"/>
        <v>132</v>
      </c>
      <c r="D908" t="s">
        <v>9</v>
      </c>
      <c r="E908" t="s">
        <v>56</v>
      </c>
      <c r="F908" t="s">
        <v>41</v>
      </c>
      <c r="G908" s="21" t="str">
        <f t="shared" si="131"/>
        <v>8.30am</v>
      </c>
      <c r="H908" s="21" t="str">
        <f t="shared" si="126"/>
        <v>8.30</v>
      </c>
      <c r="I908" t="s">
        <v>28</v>
      </c>
      <c r="J908" s="23" t="str" cm="1">
        <f t="array" ref="J908">_xlfn.IFS(LEFT($I908,5) = "Later", TRIM(RIGHT($I908, 7)),LEFT($I908,5) = "Befor", TRIM(RIGHT($I908, 7)), TRUE, TRIM(LEFT($I908,7)))</f>
        <v>3.30pm</v>
      </c>
      <c r="K908" s="21">
        <f t="shared" si="127"/>
        <v>15.3</v>
      </c>
      <c r="L908" s="21">
        <f t="shared" si="129"/>
        <v>7</v>
      </c>
      <c r="M908" s="21">
        <f t="shared" si="132"/>
        <v>21</v>
      </c>
      <c r="N908" t="s">
        <v>29</v>
      </c>
      <c r="O908" s="13">
        <v>20</v>
      </c>
      <c r="P908" s="15">
        <v>32.18</v>
      </c>
      <c r="Q908" s="17">
        <f t="shared" si="133"/>
        <v>32.186880000000002</v>
      </c>
      <c r="R908" s="17">
        <f t="shared" si="134"/>
        <v>64.373760000000004</v>
      </c>
      <c r="S908" t="s">
        <v>30</v>
      </c>
      <c r="T908" t="s">
        <v>24</v>
      </c>
      <c r="U908" t="s">
        <v>25</v>
      </c>
      <c r="V908" t="s">
        <v>17</v>
      </c>
    </row>
    <row r="909" spans="1:22" hidden="1">
      <c r="A909" t="s">
        <v>18</v>
      </c>
      <c r="B909" s="19">
        <f t="shared" si="128"/>
        <v>4</v>
      </c>
      <c r="C909" s="19">
        <f t="shared" si="130"/>
        <v>176</v>
      </c>
      <c r="D909" t="s">
        <v>9</v>
      </c>
      <c r="E909" t="s">
        <v>34</v>
      </c>
      <c r="F909" t="s">
        <v>20</v>
      </c>
      <c r="G909" s="21" t="str">
        <f t="shared" si="131"/>
        <v>10.00am</v>
      </c>
      <c r="H909" s="21" t="str">
        <f t="shared" si="126"/>
        <v>10.00</v>
      </c>
      <c r="I909" t="s">
        <v>45</v>
      </c>
      <c r="J909" s="23" t="str" cm="1">
        <f t="array" ref="J909">_xlfn.IFS(LEFT($I909,5) = "Later", TRIM(RIGHT($I909, 7)),LEFT($I909,5) = "Befor", TRIM(RIGHT($I909, 7)), TRUE, TRIM(LEFT($I909,7)))</f>
        <v>6.00pm</v>
      </c>
      <c r="K909" s="21">
        <f t="shared" si="127"/>
        <v>18</v>
      </c>
      <c r="L909" s="21">
        <f t="shared" si="129"/>
        <v>8</v>
      </c>
      <c r="M909" s="21">
        <f t="shared" si="132"/>
        <v>32</v>
      </c>
      <c r="N909" t="s">
        <v>13</v>
      </c>
      <c r="O909" s="13">
        <v>15</v>
      </c>
      <c r="P909" s="15">
        <v>24.134999999999998</v>
      </c>
      <c r="Q909" s="17">
        <f t="shared" si="133"/>
        <v>24.140160000000002</v>
      </c>
      <c r="R909" s="17">
        <f t="shared" si="134"/>
        <v>48.280320000000003</v>
      </c>
      <c r="S909" t="s">
        <v>52</v>
      </c>
      <c r="T909" t="s">
        <v>42</v>
      </c>
      <c r="U909" t="s">
        <v>25</v>
      </c>
      <c r="V909" t="s">
        <v>43</v>
      </c>
    </row>
    <row r="910" spans="1:22" hidden="1">
      <c r="A910" t="s">
        <v>26</v>
      </c>
      <c r="B910" s="19">
        <f t="shared" si="128"/>
        <v>3</v>
      </c>
      <c r="C910" s="19">
        <f t="shared" si="130"/>
        <v>132</v>
      </c>
      <c r="D910" t="s">
        <v>9</v>
      </c>
      <c r="E910" t="s">
        <v>56</v>
      </c>
      <c r="F910" t="s">
        <v>20</v>
      </c>
      <c r="G910" s="21" t="str">
        <f t="shared" si="131"/>
        <v>10.00am</v>
      </c>
      <c r="H910" s="21" t="str">
        <f t="shared" si="126"/>
        <v>10.00</v>
      </c>
      <c r="I910" t="s">
        <v>33</v>
      </c>
      <c r="J910" s="23" t="str" cm="1">
        <f t="array" ref="J910">_xlfn.IFS(LEFT($I910,5) = "Later", TRIM(RIGHT($I910, 7)),LEFT($I910,5) = "Befor", TRIM(RIGHT($I910, 7)), TRUE, TRIM(LEFT($I910,7)))</f>
        <v>7.00pm</v>
      </c>
      <c r="K910" s="21">
        <f t="shared" si="127"/>
        <v>19</v>
      </c>
      <c r="L910" s="21">
        <f t="shared" si="129"/>
        <v>9</v>
      </c>
      <c r="M910" s="21">
        <f t="shared" si="132"/>
        <v>27</v>
      </c>
      <c r="N910" t="s">
        <v>44</v>
      </c>
      <c r="O910" s="13">
        <v>110</v>
      </c>
      <c r="P910" s="15">
        <v>176.99</v>
      </c>
      <c r="Q910" s="17">
        <f t="shared" si="133"/>
        <v>177.02784000000003</v>
      </c>
      <c r="R910" s="17">
        <f t="shared" si="134"/>
        <v>354.05568000000005</v>
      </c>
      <c r="S910" t="s">
        <v>52</v>
      </c>
      <c r="T910" t="s">
        <v>31</v>
      </c>
      <c r="U910" t="s">
        <v>25</v>
      </c>
      <c r="V910" t="s">
        <v>43</v>
      </c>
    </row>
    <row r="911" spans="1:22">
      <c r="A911" t="s">
        <v>39</v>
      </c>
      <c r="B911" s="19">
        <f t="shared" si="128"/>
        <v>2</v>
      </c>
      <c r="C911" s="19">
        <f t="shared" si="130"/>
        <v>88</v>
      </c>
      <c r="D911" t="s">
        <v>9</v>
      </c>
      <c r="E911" t="s">
        <v>56</v>
      </c>
      <c r="F911" t="s">
        <v>20</v>
      </c>
      <c r="G911" s="21" t="str">
        <f t="shared" si="131"/>
        <v>10.00am</v>
      </c>
      <c r="H911" s="21" t="str">
        <f t="shared" si="126"/>
        <v>10.00</v>
      </c>
      <c r="I911" t="s">
        <v>12</v>
      </c>
      <c r="J911" s="23" t="str" cm="1">
        <f t="array" ref="J911">_xlfn.IFS(LEFT($I911,5) = "Later", TRIM(RIGHT($I911, 7)),LEFT($I911,5) = "Befor", TRIM(RIGHT($I911, 7)), TRUE, TRIM(LEFT($I911,7)))</f>
        <v>4.30pm</v>
      </c>
      <c r="K911" s="21">
        <f t="shared" si="127"/>
        <v>16.3</v>
      </c>
      <c r="L911" s="21">
        <f t="shared" si="129"/>
        <v>6.3000000000000007</v>
      </c>
      <c r="M911" s="21">
        <f t="shared" si="132"/>
        <v>12.600000000000001</v>
      </c>
      <c r="N911" t="s">
        <v>66</v>
      </c>
      <c r="O911" s="13">
        <v>20</v>
      </c>
      <c r="P911" s="15">
        <v>32.18</v>
      </c>
      <c r="Q911" s="17">
        <f t="shared" si="133"/>
        <v>32.186880000000002</v>
      </c>
      <c r="R911" s="17">
        <f t="shared" si="134"/>
        <v>64.373760000000004</v>
      </c>
      <c r="S911" t="s">
        <v>30</v>
      </c>
      <c r="T911" t="s">
        <v>42</v>
      </c>
      <c r="U911" t="s">
        <v>25</v>
      </c>
      <c r="V911" t="s">
        <v>43</v>
      </c>
    </row>
    <row r="912" spans="1:22">
      <c r="A912" t="s">
        <v>26</v>
      </c>
      <c r="B912" s="19">
        <f t="shared" si="128"/>
        <v>3</v>
      </c>
      <c r="C912" s="19">
        <f t="shared" si="130"/>
        <v>132</v>
      </c>
      <c r="D912" t="s">
        <v>9</v>
      </c>
      <c r="E912" t="s">
        <v>60</v>
      </c>
      <c r="F912" t="s">
        <v>20</v>
      </c>
      <c r="G912" s="21" t="str">
        <f t="shared" si="131"/>
        <v>10.00am</v>
      </c>
      <c r="H912" s="21" t="str">
        <f t="shared" si="126"/>
        <v>10.00</v>
      </c>
      <c r="I912" t="s">
        <v>21</v>
      </c>
      <c r="J912" s="23" t="str" cm="1">
        <f t="array" ref="J912">_xlfn.IFS(LEFT($I912,5) = "Later", TRIM(RIGHT($I912, 7)),LEFT($I912,5) = "Befor", TRIM(RIGHT($I912, 7)), TRUE, TRIM(LEFT($I912,7)))</f>
        <v>5.00pm</v>
      </c>
      <c r="K912" s="21">
        <f t="shared" si="127"/>
        <v>17</v>
      </c>
      <c r="L912" s="21">
        <f t="shared" si="129"/>
        <v>7</v>
      </c>
      <c r="M912" s="21">
        <f t="shared" si="132"/>
        <v>21</v>
      </c>
      <c r="N912" t="s">
        <v>66</v>
      </c>
      <c r="O912" s="13">
        <v>40</v>
      </c>
      <c r="P912" s="15">
        <v>64.36</v>
      </c>
      <c r="Q912" s="17">
        <f t="shared" si="133"/>
        <v>64.373760000000004</v>
      </c>
      <c r="R912" s="17">
        <f t="shared" si="134"/>
        <v>128.74752000000001</v>
      </c>
      <c r="S912" t="s">
        <v>52</v>
      </c>
      <c r="T912" t="s">
        <v>31</v>
      </c>
      <c r="U912" t="s">
        <v>25</v>
      </c>
      <c r="V912" t="s">
        <v>17</v>
      </c>
    </row>
    <row r="913" spans="1:22" hidden="1">
      <c r="A913" t="s">
        <v>18</v>
      </c>
      <c r="B913" s="19">
        <f t="shared" si="128"/>
        <v>4</v>
      </c>
      <c r="C913" s="19">
        <f t="shared" si="130"/>
        <v>176</v>
      </c>
      <c r="D913" t="s">
        <v>9</v>
      </c>
      <c r="E913" t="s">
        <v>60</v>
      </c>
      <c r="F913" t="s">
        <v>41</v>
      </c>
      <c r="G913" s="21" t="str">
        <f t="shared" si="131"/>
        <v>8.30am</v>
      </c>
      <c r="H913" s="21" t="str">
        <f t="shared" si="126"/>
        <v>8.30</v>
      </c>
      <c r="I913" t="s">
        <v>45</v>
      </c>
      <c r="J913" s="23" t="str" cm="1">
        <f t="array" ref="J913">_xlfn.IFS(LEFT($I913,5) = "Later", TRIM(RIGHT($I913, 7)),LEFT($I913,5) = "Befor", TRIM(RIGHT($I913, 7)), TRUE, TRIM(LEFT($I913,7)))</f>
        <v>6.00pm</v>
      </c>
      <c r="K913" s="21">
        <f t="shared" si="127"/>
        <v>18</v>
      </c>
      <c r="L913" s="21">
        <f t="shared" si="129"/>
        <v>9.6999999999999993</v>
      </c>
      <c r="M913" s="21">
        <f t="shared" si="132"/>
        <v>38.799999999999997</v>
      </c>
      <c r="N913" t="s">
        <v>36</v>
      </c>
      <c r="O913" s="13">
        <v>1.3</v>
      </c>
      <c r="P913" s="15">
        <v>2.0916999999999999</v>
      </c>
      <c r="Q913" s="17">
        <f t="shared" si="133"/>
        <v>2.0921472000000003</v>
      </c>
      <c r="R913" s="17">
        <f t="shared" si="134"/>
        <v>4.1842944000000006</v>
      </c>
      <c r="S913" t="s">
        <v>23</v>
      </c>
      <c r="T913" t="s">
        <v>31</v>
      </c>
      <c r="U913" t="s">
        <v>25</v>
      </c>
      <c r="V913" t="s">
        <v>43</v>
      </c>
    </row>
    <row r="914" spans="1:22" hidden="1">
      <c r="A914" t="s">
        <v>18</v>
      </c>
      <c r="B914" s="19">
        <f t="shared" si="128"/>
        <v>4</v>
      </c>
      <c r="C914" s="19">
        <f t="shared" si="130"/>
        <v>176</v>
      </c>
      <c r="D914" t="s">
        <v>9</v>
      </c>
      <c r="E914" t="s">
        <v>56</v>
      </c>
      <c r="F914" t="s">
        <v>41</v>
      </c>
      <c r="G914" s="21" t="str">
        <f t="shared" si="131"/>
        <v>8.30am</v>
      </c>
      <c r="H914" s="21" t="str">
        <f t="shared" si="126"/>
        <v>8.30</v>
      </c>
      <c r="I914" t="s">
        <v>12</v>
      </c>
      <c r="J914" s="23" t="str" cm="1">
        <f t="array" ref="J914">_xlfn.IFS(LEFT($I914,5) = "Later", TRIM(RIGHT($I914, 7)),LEFT($I914,5) = "Befor", TRIM(RIGHT($I914, 7)), TRUE, TRIM(LEFT($I914,7)))</f>
        <v>4.30pm</v>
      </c>
      <c r="K914" s="21">
        <f t="shared" si="127"/>
        <v>16.3</v>
      </c>
      <c r="L914" s="21">
        <f t="shared" si="129"/>
        <v>8</v>
      </c>
      <c r="M914" s="21">
        <f t="shared" si="132"/>
        <v>32</v>
      </c>
      <c r="N914" t="s">
        <v>22</v>
      </c>
      <c r="O914" s="13" t="s">
        <v>8</v>
      </c>
      <c r="P914" s="15" t="s">
        <v>8</v>
      </c>
      <c r="Q914" s="17">
        <f t="shared" si="133"/>
        <v>0</v>
      </c>
      <c r="R914" s="17">
        <f t="shared" si="134"/>
        <v>0</v>
      </c>
      <c r="S914" t="s">
        <v>49</v>
      </c>
      <c r="T914" t="s">
        <v>42</v>
      </c>
      <c r="U914" t="s">
        <v>25</v>
      </c>
      <c r="V914" t="s">
        <v>43</v>
      </c>
    </row>
    <row r="915" spans="1:22" hidden="1">
      <c r="A915" t="s">
        <v>18</v>
      </c>
      <c r="B915" s="19">
        <f t="shared" si="128"/>
        <v>4</v>
      </c>
      <c r="C915" s="19">
        <f t="shared" si="130"/>
        <v>176</v>
      </c>
      <c r="D915" t="s">
        <v>9</v>
      </c>
      <c r="E915" t="s">
        <v>71</v>
      </c>
      <c r="F915" t="s">
        <v>11</v>
      </c>
      <c r="G915" s="21" t="str">
        <f t="shared" si="131"/>
        <v>9.00am</v>
      </c>
      <c r="H915" s="21" t="str">
        <f t="shared" si="126"/>
        <v>9.00</v>
      </c>
      <c r="I915" t="s">
        <v>21</v>
      </c>
      <c r="J915" s="23" t="str" cm="1">
        <f t="array" ref="J915">_xlfn.IFS(LEFT($I915,5) = "Later", TRIM(RIGHT($I915, 7)),LEFT($I915,5) = "Befor", TRIM(RIGHT($I915, 7)), TRUE, TRIM(LEFT($I915,7)))</f>
        <v>5.00pm</v>
      </c>
      <c r="K915" s="21">
        <f t="shared" si="127"/>
        <v>17</v>
      </c>
      <c r="L915" s="21">
        <f t="shared" si="129"/>
        <v>8</v>
      </c>
      <c r="M915" s="21">
        <f t="shared" si="132"/>
        <v>32</v>
      </c>
      <c r="N915" t="s">
        <v>13</v>
      </c>
      <c r="O915" s="13">
        <v>2</v>
      </c>
      <c r="P915" s="15">
        <v>3.218</v>
      </c>
      <c r="Q915" s="17">
        <f t="shared" si="133"/>
        <v>3.2186880000000002</v>
      </c>
      <c r="R915" s="17">
        <f t="shared" si="134"/>
        <v>6.4373760000000004</v>
      </c>
      <c r="S915" t="s">
        <v>23</v>
      </c>
      <c r="T915" t="s">
        <v>42</v>
      </c>
      <c r="U915" t="s">
        <v>25</v>
      </c>
      <c r="V915" t="s">
        <v>43</v>
      </c>
    </row>
    <row r="916" spans="1:22" hidden="1">
      <c r="A916" t="s">
        <v>32</v>
      </c>
      <c r="B916" s="19">
        <f t="shared" si="128"/>
        <v>5</v>
      </c>
      <c r="C916" s="19">
        <f t="shared" si="130"/>
        <v>220</v>
      </c>
      <c r="D916" t="s">
        <v>9</v>
      </c>
      <c r="E916" t="s">
        <v>8</v>
      </c>
      <c r="F916" t="s">
        <v>20</v>
      </c>
      <c r="G916" s="21" t="str">
        <f t="shared" si="131"/>
        <v>10.00am</v>
      </c>
      <c r="H916" s="21" t="str">
        <f t="shared" si="126"/>
        <v>10.00</v>
      </c>
      <c r="I916" t="s">
        <v>21</v>
      </c>
      <c r="J916" s="23" t="str" cm="1">
        <f t="array" ref="J916">_xlfn.IFS(LEFT($I916,5) = "Later", TRIM(RIGHT($I916, 7)),LEFT($I916,5) = "Befor", TRIM(RIGHT($I916, 7)), TRUE, TRIM(LEFT($I916,7)))</f>
        <v>5.00pm</v>
      </c>
      <c r="K916" s="21">
        <f t="shared" si="127"/>
        <v>17</v>
      </c>
      <c r="L916" s="21">
        <f t="shared" si="129"/>
        <v>7</v>
      </c>
      <c r="M916" s="21">
        <f t="shared" si="132"/>
        <v>35</v>
      </c>
      <c r="N916" t="s">
        <v>62</v>
      </c>
      <c r="O916" s="13">
        <v>0.7</v>
      </c>
      <c r="P916" s="15">
        <v>1.1262999999999999</v>
      </c>
      <c r="Q916" s="17">
        <f t="shared" si="133"/>
        <v>1.1265407999999999</v>
      </c>
      <c r="R916" s="17">
        <f t="shared" si="134"/>
        <v>2.2530815999999998</v>
      </c>
      <c r="S916" t="s">
        <v>14</v>
      </c>
      <c r="T916" t="s">
        <v>42</v>
      </c>
      <c r="U916" t="s">
        <v>25</v>
      </c>
      <c r="V916" t="s">
        <v>43</v>
      </c>
    </row>
    <row r="917" spans="1:22">
      <c r="A917" t="s">
        <v>39</v>
      </c>
      <c r="B917" s="19">
        <f t="shared" si="128"/>
        <v>2</v>
      </c>
      <c r="C917" s="19">
        <f t="shared" si="130"/>
        <v>88</v>
      </c>
      <c r="D917" t="s">
        <v>9</v>
      </c>
      <c r="E917" t="s">
        <v>56</v>
      </c>
      <c r="F917" t="s">
        <v>27</v>
      </c>
      <c r="G917" s="21" t="str">
        <f t="shared" si="131"/>
        <v>8.00am</v>
      </c>
      <c r="H917" s="21" t="str">
        <f t="shared" si="126"/>
        <v>8.00</v>
      </c>
      <c r="I917" t="s">
        <v>35</v>
      </c>
      <c r="J917" s="23" t="str" cm="1">
        <f t="array" ref="J917">_xlfn.IFS(LEFT($I917,5) = "Later", TRIM(RIGHT($I917, 7)),LEFT($I917,5) = "Befor", TRIM(RIGHT($I917, 7)), TRUE, TRIM(LEFT($I917,7)))</f>
        <v>5.30pm</v>
      </c>
      <c r="K917" s="21">
        <f t="shared" si="127"/>
        <v>17.3</v>
      </c>
      <c r="L917" s="21">
        <f t="shared" si="129"/>
        <v>9.3000000000000007</v>
      </c>
      <c r="M917" s="21">
        <f t="shared" si="132"/>
        <v>18.600000000000001</v>
      </c>
      <c r="N917" t="s">
        <v>66</v>
      </c>
      <c r="O917" s="13">
        <v>168</v>
      </c>
      <c r="P917" s="15">
        <v>270.31200000000001</v>
      </c>
      <c r="Q917" s="17">
        <f t="shared" si="133"/>
        <v>270.36979200000002</v>
      </c>
      <c r="R917" s="17">
        <f t="shared" si="134"/>
        <v>540.73958400000004</v>
      </c>
      <c r="S917" t="s">
        <v>52</v>
      </c>
      <c r="T917" t="s">
        <v>38</v>
      </c>
      <c r="U917" t="s">
        <v>25</v>
      </c>
      <c r="V917" t="s">
        <v>43</v>
      </c>
    </row>
    <row r="918" spans="1:22" hidden="1">
      <c r="A918" t="s">
        <v>18</v>
      </c>
      <c r="B918" s="19">
        <f t="shared" si="128"/>
        <v>4</v>
      </c>
      <c r="C918" s="19">
        <f t="shared" si="130"/>
        <v>176</v>
      </c>
      <c r="D918" t="s">
        <v>9</v>
      </c>
      <c r="E918" t="s">
        <v>56</v>
      </c>
      <c r="F918" t="s">
        <v>11</v>
      </c>
      <c r="G918" s="21" t="str">
        <f t="shared" si="131"/>
        <v>9.00am</v>
      </c>
      <c r="H918" s="21" t="str">
        <f t="shared" si="126"/>
        <v>9.00</v>
      </c>
      <c r="I918" t="s">
        <v>35</v>
      </c>
      <c r="J918" s="23" t="str" cm="1">
        <f t="array" ref="J918">_xlfn.IFS(LEFT($I918,5) = "Later", TRIM(RIGHT($I918, 7)),LEFT($I918,5) = "Befor", TRIM(RIGHT($I918, 7)), TRUE, TRIM(LEFT($I918,7)))</f>
        <v>5.30pm</v>
      </c>
      <c r="K918" s="21">
        <f t="shared" si="127"/>
        <v>17.3</v>
      </c>
      <c r="L918" s="21">
        <f t="shared" si="129"/>
        <v>8.3000000000000007</v>
      </c>
      <c r="M918" s="21">
        <f t="shared" si="132"/>
        <v>33.200000000000003</v>
      </c>
      <c r="N918" t="s">
        <v>44</v>
      </c>
      <c r="O918" s="13">
        <v>1</v>
      </c>
      <c r="P918" s="15">
        <v>1.609</v>
      </c>
      <c r="Q918" s="17">
        <f t="shared" si="133"/>
        <v>1.6093440000000001</v>
      </c>
      <c r="R918" s="17">
        <f t="shared" si="134"/>
        <v>3.2186880000000002</v>
      </c>
      <c r="S918" t="s">
        <v>23</v>
      </c>
      <c r="T918" t="s">
        <v>42</v>
      </c>
      <c r="U918" t="s">
        <v>25</v>
      </c>
      <c r="V918" t="s">
        <v>43</v>
      </c>
    </row>
    <row r="919" spans="1:22" hidden="1">
      <c r="A919" t="s">
        <v>39</v>
      </c>
      <c r="B919" s="19">
        <f t="shared" si="128"/>
        <v>2</v>
      </c>
      <c r="C919" s="19">
        <f t="shared" si="130"/>
        <v>88</v>
      </c>
      <c r="D919" t="s">
        <v>9</v>
      </c>
      <c r="E919" t="s">
        <v>8</v>
      </c>
      <c r="F919" t="s">
        <v>47</v>
      </c>
      <c r="G919" s="21" t="str">
        <f t="shared" si="131"/>
        <v>10.00am</v>
      </c>
      <c r="H919" s="21" t="str">
        <f t="shared" si="126"/>
        <v>10.00</v>
      </c>
      <c r="I919" t="s">
        <v>45</v>
      </c>
      <c r="J919" s="23" t="str" cm="1">
        <f t="array" ref="J919">_xlfn.IFS(LEFT($I919,5) = "Later", TRIM(RIGHT($I919, 7)),LEFT($I919,5) = "Befor", TRIM(RIGHT($I919, 7)), TRUE, TRIM(LEFT($I919,7)))</f>
        <v>6.00pm</v>
      </c>
      <c r="K919" s="21">
        <f t="shared" si="127"/>
        <v>18</v>
      </c>
      <c r="L919" s="21">
        <f t="shared" si="129"/>
        <v>8</v>
      </c>
      <c r="M919" s="21">
        <f t="shared" si="132"/>
        <v>16</v>
      </c>
      <c r="N919" t="s">
        <v>22</v>
      </c>
      <c r="O919" s="13">
        <v>2</v>
      </c>
      <c r="P919" s="15">
        <v>3.218</v>
      </c>
      <c r="Q919" s="17">
        <f t="shared" si="133"/>
        <v>3.2186880000000002</v>
      </c>
      <c r="R919" s="17">
        <f t="shared" si="134"/>
        <v>6.4373760000000004</v>
      </c>
      <c r="S919" t="s">
        <v>23</v>
      </c>
      <c r="T919" t="s">
        <v>15</v>
      </c>
      <c r="U919" t="s">
        <v>25</v>
      </c>
      <c r="V919" t="s">
        <v>43</v>
      </c>
    </row>
    <row r="920" spans="1:22" hidden="1">
      <c r="A920" t="s">
        <v>18</v>
      </c>
      <c r="B920" s="19">
        <f t="shared" si="128"/>
        <v>4</v>
      </c>
      <c r="C920" s="19">
        <f t="shared" si="130"/>
        <v>176</v>
      </c>
      <c r="D920" t="s">
        <v>9</v>
      </c>
      <c r="E920" t="s">
        <v>89</v>
      </c>
      <c r="F920" t="s">
        <v>41</v>
      </c>
      <c r="G920" s="21" t="str">
        <f t="shared" si="131"/>
        <v>8.30am</v>
      </c>
      <c r="H920" s="21" t="str">
        <f t="shared" si="126"/>
        <v>8.30</v>
      </c>
      <c r="I920" t="s">
        <v>45</v>
      </c>
      <c r="J920" s="23" t="str" cm="1">
        <f t="array" ref="J920">_xlfn.IFS(LEFT($I920,5) = "Later", TRIM(RIGHT($I920, 7)),LEFT($I920,5) = "Befor", TRIM(RIGHT($I920, 7)), TRUE, TRIM(LEFT($I920,7)))</f>
        <v>6.00pm</v>
      </c>
      <c r="K920" s="21">
        <f t="shared" si="127"/>
        <v>18</v>
      </c>
      <c r="L920" s="21">
        <f t="shared" si="129"/>
        <v>9.6999999999999993</v>
      </c>
      <c r="M920" s="21">
        <f t="shared" si="132"/>
        <v>38.799999999999997</v>
      </c>
      <c r="N920" t="s">
        <v>13</v>
      </c>
      <c r="O920" s="13">
        <v>2.5</v>
      </c>
      <c r="P920" s="15">
        <v>4.0225</v>
      </c>
      <c r="Q920" s="17">
        <f t="shared" si="133"/>
        <v>4.0233600000000003</v>
      </c>
      <c r="R920" s="17">
        <f t="shared" si="134"/>
        <v>8.0467200000000005</v>
      </c>
      <c r="S920" t="s">
        <v>54</v>
      </c>
      <c r="T920" t="s">
        <v>42</v>
      </c>
      <c r="U920" t="s">
        <v>8</v>
      </c>
      <c r="V920" t="s">
        <v>17</v>
      </c>
    </row>
    <row r="921" spans="1:22" hidden="1">
      <c r="A921" t="s">
        <v>18</v>
      </c>
      <c r="B921" s="19">
        <f t="shared" si="128"/>
        <v>4</v>
      </c>
      <c r="C921" s="19">
        <f t="shared" si="130"/>
        <v>176</v>
      </c>
      <c r="D921" t="s">
        <v>9</v>
      </c>
      <c r="E921" t="s">
        <v>8</v>
      </c>
      <c r="F921" t="s">
        <v>27</v>
      </c>
      <c r="G921" s="21" t="str">
        <f t="shared" si="131"/>
        <v>8.00am</v>
      </c>
      <c r="H921" s="21" t="str">
        <f t="shared" si="126"/>
        <v>8.00</v>
      </c>
      <c r="I921" t="s">
        <v>35</v>
      </c>
      <c r="J921" s="23" t="str" cm="1">
        <f t="array" ref="J921">_xlfn.IFS(LEFT($I921,5) = "Later", TRIM(RIGHT($I921, 7)),LEFT($I921,5) = "Befor", TRIM(RIGHT($I921, 7)), TRUE, TRIM(LEFT($I921,7)))</f>
        <v>5.30pm</v>
      </c>
      <c r="K921" s="21">
        <f t="shared" si="127"/>
        <v>17.3</v>
      </c>
      <c r="L921" s="21">
        <f t="shared" si="129"/>
        <v>9.3000000000000007</v>
      </c>
      <c r="M921" s="21">
        <f t="shared" si="132"/>
        <v>37.200000000000003</v>
      </c>
      <c r="N921" t="s">
        <v>13</v>
      </c>
      <c r="O921" s="13">
        <v>12</v>
      </c>
      <c r="P921" s="15">
        <v>19.308</v>
      </c>
      <c r="Q921" s="17">
        <f t="shared" si="133"/>
        <v>19.312128000000001</v>
      </c>
      <c r="R921" s="17">
        <f t="shared" si="134"/>
        <v>38.624256000000003</v>
      </c>
      <c r="S921" t="s">
        <v>30</v>
      </c>
      <c r="T921" t="s">
        <v>15</v>
      </c>
      <c r="U921" t="s">
        <v>25</v>
      </c>
      <c r="V921" t="s">
        <v>43</v>
      </c>
    </row>
    <row r="922" spans="1:22" hidden="1">
      <c r="A922" t="s">
        <v>39</v>
      </c>
      <c r="B922" s="19">
        <f t="shared" si="128"/>
        <v>2</v>
      </c>
      <c r="C922" s="19">
        <f t="shared" si="130"/>
        <v>88</v>
      </c>
      <c r="D922" t="s">
        <v>9</v>
      </c>
      <c r="E922" t="s">
        <v>91</v>
      </c>
      <c r="F922" t="s">
        <v>20</v>
      </c>
      <c r="G922" s="21" t="str">
        <f t="shared" si="131"/>
        <v>10.00am</v>
      </c>
      <c r="H922" s="21" t="str">
        <f t="shared" si="126"/>
        <v>10.00</v>
      </c>
      <c r="I922" t="s">
        <v>12</v>
      </c>
      <c r="J922" s="23" t="str" cm="1">
        <f t="array" ref="J922">_xlfn.IFS(LEFT($I922,5) = "Later", TRIM(RIGHT($I922, 7)),LEFT($I922,5) = "Befor", TRIM(RIGHT($I922, 7)), TRUE, TRIM(LEFT($I922,7)))</f>
        <v>4.30pm</v>
      </c>
      <c r="K922" s="21">
        <f t="shared" si="127"/>
        <v>16.3</v>
      </c>
      <c r="L922" s="21">
        <f t="shared" si="129"/>
        <v>6.3000000000000007</v>
      </c>
      <c r="M922" s="21">
        <f t="shared" si="132"/>
        <v>12.600000000000001</v>
      </c>
      <c r="N922" t="s">
        <v>29</v>
      </c>
      <c r="O922" s="13">
        <v>30</v>
      </c>
      <c r="P922" s="15">
        <v>48.269999999999996</v>
      </c>
      <c r="Q922" s="17">
        <f t="shared" si="133"/>
        <v>48.280320000000003</v>
      </c>
      <c r="R922" s="17">
        <f t="shared" si="134"/>
        <v>96.560640000000006</v>
      </c>
      <c r="S922" t="s">
        <v>52</v>
      </c>
      <c r="T922" t="s">
        <v>42</v>
      </c>
      <c r="U922" t="s">
        <v>25</v>
      </c>
      <c r="V922" t="s">
        <v>43</v>
      </c>
    </row>
    <row r="923" spans="1:22">
      <c r="A923" t="s">
        <v>39</v>
      </c>
      <c r="B923" s="19">
        <f t="shared" si="128"/>
        <v>2</v>
      </c>
      <c r="C923" s="19">
        <f t="shared" si="130"/>
        <v>88</v>
      </c>
      <c r="D923" t="s">
        <v>9</v>
      </c>
      <c r="E923" t="s">
        <v>56</v>
      </c>
      <c r="F923" t="s">
        <v>20</v>
      </c>
      <c r="G923" s="21" t="str">
        <f t="shared" si="131"/>
        <v>10.00am</v>
      </c>
      <c r="H923" s="21" t="str">
        <f t="shared" si="126"/>
        <v>10.00</v>
      </c>
      <c r="I923" t="s">
        <v>45</v>
      </c>
      <c r="J923" s="23" t="str" cm="1">
        <f t="array" ref="J923">_xlfn.IFS(LEFT($I923,5) = "Later", TRIM(RIGHT($I923, 7)),LEFT($I923,5) = "Befor", TRIM(RIGHT($I923, 7)), TRUE, TRIM(LEFT($I923,7)))</f>
        <v>6.00pm</v>
      </c>
      <c r="K923" s="21">
        <f t="shared" si="127"/>
        <v>18</v>
      </c>
      <c r="L923" s="21">
        <f t="shared" si="129"/>
        <v>8</v>
      </c>
      <c r="M923" s="21">
        <f t="shared" si="132"/>
        <v>16</v>
      </c>
      <c r="N923" t="s">
        <v>66</v>
      </c>
      <c r="O923" s="13">
        <v>80</v>
      </c>
      <c r="P923" s="15">
        <v>128.72</v>
      </c>
      <c r="Q923" s="17">
        <f t="shared" si="133"/>
        <v>128.74752000000001</v>
      </c>
      <c r="R923" s="17">
        <f t="shared" si="134"/>
        <v>257.49504000000002</v>
      </c>
      <c r="S923" t="s">
        <v>52</v>
      </c>
      <c r="T923" t="s">
        <v>42</v>
      </c>
      <c r="U923" t="s">
        <v>25</v>
      </c>
      <c r="V923" t="s">
        <v>43</v>
      </c>
    </row>
    <row r="924" spans="1:22" hidden="1">
      <c r="A924" t="s">
        <v>7</v>
      </c>
      <c r="B924" s="19">
        <f t="shared" si="128"/>
        <v>1</v>
      </c>
      <c r="C924" s="19">
        <f t="shared" si="130"/>
        <v>44</v>
      </c>
      <c r="D924" t="s">
        <v>9</v>
      </c>
      <c r="E924" t="s">
        <v>91</v>
      </c>
      <c r="F924" t="s">
        <v>11</v>
      </c>
      <c r="G924" s="21" t="str">
        <f t="shared" si="131"/>
        <v>9.00am</v>
      </c>
      <c r="H924" s="21" t="str">
        <f t="shared" si="126"/>
        <v>9.00</v>
      </c>
      <c r="I924" t="s">
        <v>12</v>
      </c>
      <c r="J924" s="23" t="str" cm="1">
        <f t="array" ref="J924">_xlfn.IFS(LEFT($I924,5) = "Later", TRIM(RIGHT($I924, 7)),LEFT($I924,5) = "Befor", TRIM(RIGHT($I924, 7)), TRUE, TRIM(LEFT($I924,7)))</f>
        <v>4.30pm</v>
      </c>
      <c r="K924" s="21">
        <f t="shared" si="127"/>
        <v>16.3</v>
      </c>
      <c r="L924" s="21">
        <f t="shared" si="129"/>
        <v>7.3000000000000007</v>
      </c>
      <c r="M924" s="21">
        <f t="shared" si="132"/>
        <v>7.3000000000000007</v>
      </c>
      <c r="N924" t="s">
        <v>22</v>
      </c>
      <c r="O924" s="13">
        <v>1.5</v>
      </c>
      <c r="P924" s="15">
        <v>2.4135</v>
      </c>
      <c r="Q924" s="17">
        <f t="shared" si="133"/>
        <v>2.4140160000000002</v>
      </c>
      <c r="R924" s="17">
        <f t="shared" si="134"/>
        <v>4.8280320000000003</v>
      </c>
      <c r="S924" t="s">
        <v>23</v>
      </c>
      <c r="T924" t="s">
        <v>24</v>
      </c>
      <c r="U924" t="s">
        <v>25</v>
      </c>
      <c r="V924" t="s">
        <v>17</v>
      </c>
    </row>
    <row r="925" spans="1:22" hidden="1">
      <c r="A925" t="s">
        <v>26</v>
      </c>
      <c r="B925" s="19">
        <f t="shared" si="128"/>
        <v>3</v>
      </c>
      <c r="C925" s="19">
        <f t="shared" si="130"/>
        <v>132</v>
      </c>
      <c r="D925" t="s">
        <v>51</v>
      </c>
      <c r="E925" t="s">
        <v>8</v>
      </c>
      <c r="F925" t="s">
        <v>20</v>
      </c>
      <c r="G925" s="21" t="str">
        <f t="shared" si="131"/>
        <v>10.00am</v>
      </c>
      <c r="H925" s="21" t="str">
        <f t="shared" si="126"/>
        <v>10.00</v>
      </c>
      <c r="I925" t="s">
        <v>45</v>
      </c>
      <c r="J925" s="23" t="str" cm="1">
        <f t="array" ref="J925">_xlfn.IFS(LEFT($I925,5) = "Later", TRIM(RIGHT($I925, 7)),LEFT($I925,5) = "Befor", TRIM(RIGHT($I925, 7)), TRUE, TRIM(LEFT($I925,7)))</f>
        <v>6.00pm</v>
      </c>
      <c r="K925" s="21">
        <f t="shared" si="127"/>
        <v>18</v>
      </c>
      <c r="L925" s="21">
        <f t="shared" si="129"/>
        <v>8</v>
      </c>
      <c r="M925" s="21">
        <f t="shared" si="132"/>
        <v>24</v>
      </c>
      <c r="N925" t="s">
        <v>44</v>
      </c>
      <c r="O925" s="13">
        <v>1</v>
      </c>
      <c r="P925" s="15">
        <v>1.609</v>
      </c>
      <c r="Q925" s="17">
        <f t="shared" si="133"/>
        <v>1.6093440000000001</v>
      </c>
      <c r="R925" s="17">
        <f t="shared" si="134"/>
        <v>3.2186880000000002</v>
      </c>
      <c r="S925" t="s">
        <v>23</v>
      </c>
      <c r="T925" t="s">
        <v>38</v>
      </c>
      <c r="U925" t="s">
        <v>25</v>
      </c>
      <c r="V925" t="s">
        <v>43</v>
      </c>
    </row>
    <row r="926" spans="1:22" hidden="1">
      <c r="A926" t="s">
        <v>32</v>
      </c>
      <c r="B926" s="19">
        <f t="shared" si="128"/>
        <v>5</v>
      </c>
      <c r="C926" s="19">
        <f t="shared" si="130"/>
        <v>220</v>
      </c>
      <c r="D926" t="s">
        <v>9</v>
      </c>
      <c r="E926" t="s">
        <v>106</v>
      </c>
      <c r="F926" t="s">
        <v>11</v>
      </c>
      <c r="G926" s="21" t="str">
        <f t="shared" si="131"/>
        <v>9.00am</v>
      </c>
      <c r="H926" s="21" t="str">
        <f t="shared" si="126"/>
        <v>9.00</v>
      </c>
      <c r="I926" t="s">
        <v>21</v>
      </c>
      <c r="J926" s="23" t="str" cm="1">
        <f t="array" ref="J926">_xlfn.IFS(LEFT($I926,5) = "Later", TRIM(RIGHT($I926, 7)),LEFT($I926,5) = "Befor", TRIM(RIGHT($I926, 7)), TRUE, TRIM(LEFT($I926,7)))</f>
        <v>5.00pm</v>
      </c>
      <c r="K926" s="21">
        <f t="shared" si="127"/>
        <v>17</v>
      </c>
      <c r="L926" s="21">
        <f t="shared" si="129"/>
        <v>8</v>
      </c>
      <c r="M926" s="21">
        <f t="shared" si="132"/>
        <v>40</v>
      </c>
      <c r="N926" t="s">
        <v>62</v>
      </c>
      <c r="O926" s="13" t="s">
        <v>8</v>
      </c>
      <c r="P926" s="15" t="s">
        <v>8</v>
      </c>
      <c r="Q926" s="17">
        <f t="shared" si="133"/>
        <v>0</v>
      </c>
      <c r="R926" s="17">
        <f t="shared" si="134"/>
        <v>0</v>
      </c>
      <c r="S926" t="s">
        <v>14</v>
      </c>
      <c r="T926" t="s">
        <v>31</v>
      </c>
      <c r="U926" t="s">
        <v>25</v>
      </c>
      <c r="V926" t="s">
        <v>43</v>
      </c>
    </row>
    <row r="927" spans="1:22" hidden="1">
      <c r="A927" t="s">
        <v>18</v>
      </c>
      <c r="B927" s="19">
        <f t="shared" si="128"/>
        <v>4</v>
      </c>
      <c r="C927" s="19">
        <f t="shared" si="130"/>
        <v>176</v>
      </c>
      <c r="D927" t="s">
        <v>9</v>
      </c>
      <c r="E927" t="s">
        <v>60</v>
      </c>
      <c r="F927" t="s">
        <v>20</v>
      </c>
      <c r="G927" s="21" t="str">
        <f t="shared" si="131"/>
        <v>10.00am</v>
      </c>
      <c r="H927" s="21" t="str">
        <f t="shared" si="126"/>
        <v>10.00</v>
      </c>
      <c r="I927" t="s">
        <v>12</v>
      </c>
      <c r="J927" s="23" t="str" cm="1">
        <f t="array" ref="J927">_xlfn.IFS(LEFT($I927,5) = "Later", TRIM(RIGHT($I927, 7)),LEFT($I927,5) = "Befor", TRIM(RIGHT($I927, 7)), TRUE, TRIM(LEFT($I927,7)))</f>
        <v>4.30pm</v>
      </c>
      <c r="K927" s="21">
        <f t="shared" si="127"/>
        <v>16.3</v>
      </c>
      <c r="L927" s="21">
        <f t="shared" si="129"/>
        <v>6.3000000000000007</v>
      </c>
      <c r="M927" s="21">
        <f t="shared" si="132"/>
        <v>25.200000000000003</v>
      </c>
      <c r="N927" t="s">
        <v>36</v>
      </c>
      <c r="O927" s="13">
        <v>0.99399999999999999</v>
      </c>
      <c r="P927" s="15">
        <v>1.5993459999999999</v>
      </c>
      <c r="Q927" s="17">
        <f t="shared" si="133"/>
        <v>1.599687936</v>
      </c>
      <c r="R927" s="17">
        <f t="shared" si="134"/>
        <v>3.1993758720000001</v>
      </c>
      <c r="S927" t="s">
        <v>23</v>
      </c>
      <c r="T927" t="s">
        <v>31</v>
      </c>
      <c r="U927" t="s">
        <v>16</v>
      </c>
      <c r="V927" t="s">
        <v>43</v>
      </c>
    </row>
    <row r="928" spans="1:22" hidden="1">
      <c r="A928" t="s">
        <v>39</v>
      </c>
      <c r="B928" s="19">
        <f t="shared" si="128"/>
        <v>2</v>
      </c>
      <c r="C928" s="19">
        <f t="shared" si="130"/>
        <v>88</v>
      </c>
      <c r="D928" t="s">
        <v>9</v>
      </c>
      <c r="E928" t="s">
        <v>56</v>
      </c>
      <c r="F928" t="s">
        <v>11</v>
      </c>
      <c r="G928" s="21" t="str">
        <f t="shared" si="131"/>
        <v>9.00am</v>
      </c>
      <c r="H928" s="21" t="str">
        <f t="shared" si="126"/>
        <v>9.00</v>
      </c>
      <c r="I928" t="s">
        <v>21</v>
      </c>
      <c r="J928" s="23" t="str" cm="1">
        <f t="array" ref="J928">_xlfn.IFS(LEFT($I928,5) = "Later", TRIM(RIGHT($I928, 7)),LEFT($I928,5) = "Befor", TRIM(RIGHT($I928, 7)), TRUE, TRIM(LEFT($I928,7)))</f>
        <v>5.00pm</v>
      </c>
      <c r="K928" s="21">
        <f t="shared" si="127"/>
        <v>17</v>
      </c>
      <c r="L928" s="21">
        <f t="shared" si="129"/>
        <v>8</v>
      </c>
      <c r="M928" s="21">
        <f t="shared" si="132"/>
        <v>16</v>
      </c>
      <c r="N928" t="s">
        <v>22</v>
      </c>
      <c r="O928" s="13">
        <v>2</v>
      </c>
      <c r="P928" s="15">
        <v>3.218</v>
      </c>
      <c r="Q928" s="17">
        <f t="shared" si="133"/>
        <v>3.2186880000000002</v>
      </c>
      <c r="R928" s="17">
        <f t="shared" si="134"/>
        <v>6.4373760000000004</v>
      </c>
      <c r="S928" t="s">
        <v>23</v>
      </c>
      <c r="T928" t="s">
        <v>31</v>
      </c>
      <c r="U928" t="s">
        <v>25</v>
      </c>
      <c r="V928" t="s">
        <v>17</v>
      </c>
    </row>
    <row r="929" spans="1:22" hidden="1">
      <c r="A929" t="s">
        <v>26</v>
      </c>
      <c r="B929" s="19">
        <f t="shared" si="128"/>
        <v>3</v>
      </c>
      <c r="C929" s="19">
        <f t="shared" si="130"/>
        <v>132</v>
      </c>
      <c r="D929" t="s">
        <v>51</v>
      </c>
      <c r="E929" t="s">
        <v>8</v>
      </c>
      <c r="F929" t="s">
        <v>27</v>
      </c>
      <c r="G929" s="21" t="str">
        <f t="shared" si="131"/>
        <v>8.00am</v>
      </c>
      <c r="H929" s="21" t="str">
        <f t="shared" si="126"/>
        <v>8.00</v>
      </c>
      <c r="I929" t="s">
        <v>12</v>
      </c>
      <c r="J929" s="23" t="str" cm="1">
        <f t="array" ref="J929">_xlfn.IFS(LEFT($I929,5) = "Later", TRIM(RIGHT($I929, 7)),LEFT($I929,5) = "Befor", TRIM(RIGHT($I929, 7)), TRUE, TRIM(LEFT($I929,7)))</f>
        <v>4.30pm</v>
      </c>
      <c r="K929" s="21">
        <f t="shared" si="127"/>
        <v>16.3</v>
      </c>
      <c r="L929" s="21">
        <f t="shared" si="129"/>
        <v>8.3000000000000007</v>
      </c>
      <c r="M929" s="21">
        <f t="shared" si="132"/>
        <v>24.900000000000002</v>
      </c>
      <c r="N929" t="s">
        <v>13</v>
      </c>
      <c r="O929" s="13">
        <v>22</v>
      </c>
      <c r="P929" s="15">
        <v>35.397999999999996</v>
      </c>
      <c r="Q929" s="17">
        <f t="shared" si="133"/>
        <v>35.405568000000002</v>
      </c>
      <c r="R929" s="17">
        <f t="shared" si="134"/>
        <v>70.811136000000005</v>
      </c>
      <c r="S929" t="s">
        <v>30</v>
      </c>
      <c r="T929" t="s">
        <v>15</v>
      </c>
      <c r="U929" t="s">
        <v>25</v>
      </c>
      <c r="V929" t="s">
        <v>17</v>
      </c>
    </row>
    <row r="930" spans="1:22" hidden="1">
      <c r="A930" t="s">
        <v>32</v>
      </c>
      <c r="B930" s="19">
        <f t="shared" si="128"/>
        <v>5</v>
      </c>
      <c r="C930" s="19">
        <f t="shared" si="130"/>
        <v>220</v>
      </c>
      <c r="D930" t="s">
        <v>9</v>
      </c>
      <c r="E930" t="s">
        <v>60</v>
      </c>
      <c r="F930" t="s">
        <v>41</v>
      </c>
      <c r="G930" s="21" t="str">
        <f t="shared" si="131"/>
        <v>8.30am</v>
      </c>
      <c r="H930" s="21" t="str">
        <f t="shared" si="126"/>
        <v>8.30</v>
      </c>
      <c r="I930" t="s">
        <v>21</v>
      </c>
      <c r="J930" s="23" t="str" cm="1">
        <f t="array" ref="J930">_xlfn.IFS(LEFT($I930,5) = "Later", TRIM(RIGHT($I930, 7)),LEFT($I930,5) = "Befor", TRIM(RIGHT($I930, 7)), TRUE, TRIM(LEFT($I930,7)))</f>
        <v>5.00pm</v>
      </c>
      <c r="K930" s="21">
        <f t="shared" si="127"/>
        <v>17</v>
      </c>
      <c r="L930" s="21">
        <f t="shared" si="129"/>
        <v>8.6999999999999993</v>
      </c>
      <c r="M930" s="21">
        <f t="shared" si="132"/>
        <v>43.5</v>
      </c>
      <c r="N930" t="s">
        <v>44</v>
      </c>
      <c r="O930" s="13">
        <v>0.5</v>
      </c>
      <c r="P930" s="15">
        <v>0.80449999999999999</v>
      </c>
      <c r="Q930" s="17">
        <f t="shared" si="133"/>
        <v>0.80467200000000005</v>
      </c>
      <c r="R930" s="17">
        <f t="shared" si="134"/>
        <v>1.6093440000000001</v>
      </c>
      <c r="S930" t="s">
        <v>23</v>
      </c>
      <c r="T930" t="s">
        <v>15</v>
      </c>
      <c r="U930" t="s">
        <v>25</v>
      </c>
      <c r="V930" t="s">
        <v>43</v>
      </c>
    </row>
    <row r="931" spans="1:22" hidden="1">
      <c r="A931" t="s">
        <v>32</v>
      </c>
      <c r="B931" s="19">
        <f t="shared" si="128"/>
        <v>5</v>
      </c>
      <c r="C931" s="19">
        <f t="shared" si="130"/>
        <v>220</v>
      </c>
      <c r="D931" t="s">
        <v>9</v>
      </c>
      <c r="E931" t="s">
        <v>80</v>
      </c>
      <c r="F931" t="s">
        <v>41</v>
      </c>
      <c r="G931" s="21" t="str">
        <f t="shared" si="131"/>
        <v>8.30am</v>
      </c>
      <c r="H931" s="21" t="str">
        <f t="shared" si="126"/>
        <v>8.30</v>
      </c>
      <c r="I931" t="s">
        <v>28</v>
      </c>
      <c r="J931" s="23" t="str" cm="1">
        <f t="array" ref="J931">_xlfn.IFS(LEFT($I931,5) = "Later", TRIM(RIGHT($I931, 7)),LEFT($I931,5) = "Befor", TRIM(RIGHT($I931, 7)), TRUE, TRIM(LEFT($I931,7)))</f>
        <v>3.30pm</v>
      </c>
      <c r="K931" s="21">
        <f t="shared" si="127"/>
        <v>15.3</v>
      </c>
      <c r="L931" s="21">
        <f t="shared" si="129"/>
        <v>7</v>
      </c>
      <c r="M931" s="21">
        <f t="shared" si="132"/>
        <v>35</v>
      </c>
      <c r="N931" t="s">
        <v>36</v>
      </c>
      <c r="O931" s="13">
        <v>4.5</v>
      </c>
      <c r="P931" s="15">
        <v>7.2404999999999999</v>
      </c>
      <c r="Q931" s="17">
        <f t="shared" si="133"/>
        <v>7.2420480000000005</v>
      </c>
      <c r="R931" s="17">
        <f t="shared" si="134"/>
        <v>14.484096000000001</v>
      </c>
      <c r="S931" t="s">
        <v>37</v>
      </c>
      <c r="T931" t="s">
        <v>42</v>
      </c>
      <c r="U931" t="s">
        <v>16</v>
      </c>
      <c r="V931" t="s">
        <v>17</v>
      </c>
    </row>
    <row r="932" spans="1:22">
      <c r="A932" t="s">
        <v>7</v>
      </c>
      <c r="B932" s="19">
        <f t="shared" si="128"/>
        <v>1</v>
      </c>
      <c r="C932" s="19">
        <f t="shared" si="130"/>
        <v>44</v>
      </c>
      <c r="D932" t="s">
        <v>9</v>
      </c>
      <c r="E932" t="s">
        <v>56</v>
      </c>
      <c r="F932" t="s">
        <v>47</v>
      </c>
      <c r="G932" s="21" t="str">
        <f t="shared" si="131"/>
        <v>10.00am</v>
      </c>
      <c r="H932" s="21" t="str">
        <f t="shared" si="126"/>
        <v>10.00</v>
      </c>
      <c r="I932" t="s">
        <v>12</v>
      </c>
      <c r="J932" s="23" t="str" cm="1">
        <f t="array" ref="J932">_xlfn.IFS(LEFT($I932,5) = "Later", TRIM(RIGHT($I932, 7)),LEFT($I932,5) = "Befor", TRIM(RIGHT($I932, 7)), TRUE, TRIM(LEFT($I932,7)))</f>
        <v>4.30pm</v>
      </c>
      <c r="K932" s="21">
        <f t="shared" si="127"/>
        <v>16.3</v>
      </c>
      <c r="L932" s="21">
        <f t="shared" si="129"/>
        <v>6.3000000000000007</v>
      </c>
      <c r="M932" s="21">
        <f t="shared" si="132"/>
        <v>6.3000000000000007</v>
      </c>
      <c r="N932" t="s">
        <v>66</v>
      </c>
      <c r="O932" s="13">
        <v>32</v>
      </c>
      <c r="P932" s="15">
        <v>51.488</v>
      </c>
      <c r="Q932" s="17">
        <f t="shared" si="133"/>
        <v>51.499008000000003</v>
      </c>
      <c r="R932" s="17">
        <f t="shared" si="134"/>
        <v>102.99801600000001</v>
      </c>
      <c r="S932" t="s">
        <v>52</v>
      </c>
      <c r="T932" t="s">
        <v>31</v>
      </c>
      <c r="U932" t="s">
        <v>25</v>
      </c>
      <c r="V932" t="s">
        <v>43</v>
      </c>
    </row>
    <row r="933" spans="1:22">
      <c r="A933" t="s">
        <v>26</v>
      </c>
      <c r="B933" s="19">
        <f t="shared" si="128"/>
        <v>3</v>
      </c>
      <c r="C933" s="19">
        <f t="shared" si="130"/>
        <v>132</v>
      </c>
      <c r="D933" t="s">
        <v>9</v>
      </c>
      <c r="E933" t="s">
        <v>61</v>
      </c>
      <c r="F933" t="s">
        <v>27</v>
      </c>
      <c r="G933" s="21" t="str">
        <f t="shared" si="131"/>
        <v>8.00am</v>
      </c>
      <c r="H933" s="21" t="str">
        <f t="shared" si="126"/>
        <v>8.00</v>
      </c>
      <c r="I933" t="s">
        <v>45</v>
      </c>
      <c r="J933" s="23" t="str" cm="1">
        <f t="array" ref="J933">_xlfn.IFS(LEFT($I933,5) = "Later", TRIM(RIGHT($I933, 7)),LEFT($I933,5) = "Befor", TRIM(RIGHT($I933, 7)), TRUE, TRIM(LEFT($I933,7)))</f>
        <v>6.00pm</v>
      </c>
      <c r="K933" s="21">
        <f t="shared" si="127"/>
        <v>18</v>
      </c>
      <c r="L933" s="21">
        <f t="shared" si="129"/>
        <v>10</v>
      </c>
      <c r="M933" s="21">
        <f t="shared" si="132"/>
        <v>30</v>
      </c>
      <c r="N933" t="s">
        <v>66</v>
      </c>
      <c r="O933" s="13">
        <v>77</v>
      </c>
      <c r="P933" s="15">
        <v>123.893</v>
      </c>
      <c r="Q933" s="17">
        <f t="shared" si="133"/>
        <v>123.919488</v>
      </c>
      <c r="R933" s="17">
        <f t="shared" si="134"/>
        <v>247.838976</v>
      </c>
      <c r="S933" t="s">
        <v>30</v>
      </c>
      <c r="T933" t="s">
        <v>31</v>
      </c>
      <c r="U933" t="s">
        <v>25</v>
      </c>
      <c r="V933" t="s">
        <v>43</v>
      </c>
    </row>
    <row r="934" spans="1:22" hidden="1">
      <c r="A934" t="s">
        <v>26</v>
      </c>
      <c r="B934" s="19">
        <f t="shared" si="128"/>
        <v>3</v>
      </c>
      <c r="C934" s="19">
        <f t="shared" si="130"/>
        <v>132</v>
      </c>
      <c r="D934" t="s">
        <v>9</v>
      </c>
      <c r="E934" t="s">
        <v>56</v>
      </c>
      <c r="F934" t="s">
        <v>27</v>
      </c>
      <c r="G934" s="21" t="str">
        <f t="shared" si="131"/>
        <v>8.00am</v>
      </c>
      <c r="H934" s="21" t="str">
        <f t="shared" si="126"/>
        <v>8.00</v>
      </c>
      <c r="I934" t="s">
        <v>21</v>
      </c>
      <c r="J934" s="23" t="str" cm="1">
        <f t="array" ref="J934">_xlfn.IFS(LEFT($I934,5) = "Later", TRIM(RIGHT($I934, 7)),LEFT($I934,5) = "Befor", TRIM(RIGHT($I934, 7)), TRUE, TRIM(LEFT($I934,7)))</f>
        <v>5.00pm</v>
      </c>
      <c r="K934" s="21">
        <f t="shared" si="127"/>
        <v>17</v>
      </c>
      <c r="L934" s="21">
        <f t="shared" si="129"/>
        <v>9</v>
      </c>
      <c r="M934" s="21">
        <f t="shared" si="132"/>
        <v>27</v>
      </c>
      <c r="N934" t="s">
        <v>36</v>
      </c>
      <c r="O934" s="13">
        <v>5.4</v>
      </c>
      <c r="P934" s="15">
        <v>8.688600000000001</v>
      </c>
      <c r="Q934" s="17">
        <f t="shared" si="133"/>
        <v>8.690457600000002</v>
      </c>
      <c r="R934" s="17">
        <f t="shared" si="134"/>
        <v>17.380915200000004</v>
      </c>
      <c r="S934" t="s">
        <v>30</v>
      </c>
      <c r="T934" t="s">
        <v>15</v>
      </c>
      <c r="U934" t="s">
        <v>16</v>
      </c>
      <c r="V934" t="s">
        <v>17</v>
      </c>
    </row>
    <row r="935" spans="1:22" hidden="1">
      <c r="A935" t="s">
        <v>39</v>
      </c>
      <c r="B935" s="19">
        <f t="shared" si="128"/>
        <v>2</v>
      </c>
      <c r="C935" s="19">
        <f t="shared" si="130"/>
        <v>88</v>
      </c>
      <c r="D935" t="s">
        <v>9</v>
      </c>
      <c r="E935" t="s">
        <v>60</v>
      </c>
      <c r="F935" t="s">
        <v>41</v>
      </c>
      <c r="G935" s="21" t="str">
        <f t="shared" si="131"/>
        <v>8.30am</v>
      </c>
      <c r="H935" s="21" t="str">
        <f t="shared" si="126"/>
        <v>8.30</v>
      </c>
      <c r="I935" t="s">
        <v>21</v>
      </c>
      <c r="J935" s="23" t="str" cm="1">
        <f t="array" ref="J935">_xlfn.IFS(LEFT($I935,5) = "Later", TRIM(RIGHT($I935, 7)),LEFT($I935,5) = "Befor", TRIM(RIGHT($I935, 7)), TRUE, TRIM(LEFT($I935,7)))</f>
        <v>5.00pm</v>
      </c>
      <c r="K935" s="21">
        <f t="shared" si="127"/>
        <v>17</v>
      </c>
      <c r="L935" s="21">
        <f t="shared" si="129"/>
        <v>8.6999999999999993</v>
      </c>
      <c r="M935" s="21">
        <f t="shared" si="132"/>
        <v>17.399999999999999</v>
      </c>
      <c r="N935" t="s">
        <v>22</v>
      </c>
      <c r="O935" s="13">
        <v>13</v>
      </c>
      <c r="P935" s="15">
        <v>20.917000000000002</v>
      </c>
      <c r="Q935" s="17">
        <f t="shared" si="133"/>
        <v>20.921472000000001</v>
      </c>
      <c r="R935" s="17">
        <f t="shared" si="134"/>
        <v>41.842944000000003</v>
      </c>
      <c r="S935" t="s">
        <v>30</v>
      </c>
      <c r="T935" t="s">
        <v>31</v>
      </c>
      <c r="U935" t="s">
        <v>25</v>
      </c>
      <c r="V935" t="s">
        <v>43</v>
      </c>
    </row>
    <row r="936" spans="1:22" hidden="1">
      <c r="A936" t="s">
        <v>32</v>
      </c>
      <c r="B936" s="19">
        <f t="shared" si="128"/>
        <v>5</v>
      </c>
      <c r="C936" s="19">
        <f t="shared" si="130"/>
        <v>220</v>
      </c>
      <c r="D936" t="s">
        <v>51</v>
      </c>
      <c r="E936" t="s">
        <v>8</v>
      </c>
      <c r="F936" t="s">
        <v>41</v>
      </c>
      <c r="G936" s="21" t="str">
        <f t="shared" si="131"/>
        <v>8.30am</v>
      </c>
      <c r="H936" s="21" t="str">
        <f t="shared" si="126"/>
        <v>8.30</v>
      </c>
      <c r="I936" t="s">
        <v>12</v>
      </c>
      <c r="J936" s="23" t="str" cm="1">
        <f t="array" ref="J936">_xlfn.IFS(LEFT($I936,5) = "Later", TRIM(RIGHT($I936, 7)),LEFT($I936,5) = "Befor", TRIM(RIGHT($I936, 7)), TRUE, TRIM(LEFT($I936,7)))</f>
        <v>4.30pm</v>
      </c>
      <c r="K936" s="21">
        <f t="shared" si="127"/>
        <v>16.3</v>
      </c>
      <c r="L936" s="21">
        <f t="shared" si="129"/>
        <v>8</v>
      </c>
      <c r="M936" s="21">
        <f t="shared" si="132"/>
        <v>40</v>
      </c>
      <c r="N936" t="s">
        <v>36</v>
      </c>
      <c r="O936" s="13">
        <v>3</v>
      </c>
      <c r="P936" s="15">
        <v>4.827</v>
      </c>
      <c r="Q936" s="17">
        <f t="shared" si="133"/>
        <v>4.8280320000000003</v>
      </c>
      <c r="R936" s="17">
        <f t="shared" si="134"/>
        <v>9.6560640000000006</v>
      </c>
      <c r="S936" t="s">
        <v>37</v>
      </c>
      <c r="T936" t="s">
        <v>15</v>
      </c>
      <c r="U936" t="s">
        <v>25</v>
      </c>
      <c r="V936" t="s">
        <v>17</v>
      </c>
    </row>
    <row r="937" spans="1:22" hidden="1">
      <c r="A937" t="s">
        <v>26</v>
      </c>
      <c r="B937" s="19">
        <f t="shared" si="128"/>
        <v>3</v>
      </c>
      <c r="C937" s="19">
        <f t="shared" si="130"/>
        <v>132</v>
      </c>
      <c r="D937" t="s">
        <v>9</v>
      </c>
      <c r="E937" t="s">
        <v>89</v>
      </c>
      <c r="F937" t="s">
        <v>11</v>
      </c>
      <c r="G937" s="21" t="str">
        <f t="shared" si="131"/>
        <v>9.00am</v>
      </c>
      <c r="H937" s="21" t="str">
        <f t="shared" si="126"/>
        <v>9.00</v>
      </c>
      <c r="I937" t="s">
        <v>33</v>
      </c>
      <c r="J937" s="23" t="str" cm="1">
        <f t="array" ref="J937">_xlfn.IFS(LEFT($I937,5) = "Later", TRIM(RIGHT($I937, 7)),LEFT($I937,5) = "Befor", TRIM(RIGHT($I937, 7)), TRUE, TRIM(LEFT($I937,7)))</f>
        <v>7.00pm</v>
      </c>
      <c r="K937" s="21">
        <f t="shared" si="127"/>
        <v>19</v>
      </c>
      <c r="L937" s="21">
        <f t="shared" si="129"/>
        <v>10</v>
      </c>
      <c r="M937" s="21">
        <f t="shared" si="132"/>
        <v>30</v>
      </c>
      <c r="N937" t="s">
        <v>44</v>
      </c>
      <c r="O937" s="13">
        <v>1</v>
      </c>
      <c r="P937" s="15">
        <v>1.609</v>
      </c>
      <c r="Q937" s="17">
        <f t="shared" si="133"/>
        <v>1.6093440000000001</v>
      </c>
      <c r="R937" s="17">
        <f t="shared" si="134"/>
        <v>3.2186880000000002</v>
      </c>
      <c r="S937" t="s">
        <v>23</v>
      </c>
      <c r="T937" t="s">
        <v>38</v>
      </c>
      <c r="U937" t="s">
        <v>25</v>
      </c>
      <c r="V937" t="s">
        <v>43</v>
      </c>
    </row>
    <row r="938" spans="1:22" hidden="1">
      <c r="A938" t="s">
        <v>26</v>
      </c>
      <c r="B938" s="19">
        <f t="shared" si="128"/>
        <v>3</v>
      </c>
      <c r="C938" s="19">
        <f t="shared" si="130"/>
        <v>132</v>
      </c>
      <c r="D938" t="s">
        <v>9</v>
      </c>
      <c r="E938" t="s">
        <v>60</v>
      </c>
      <c r="F938" t="s">
        <v>41</v>
      </c>
      <c r="G938" s="21" t="str">
        <f t="shared" si="131"/>
        <v>8.30am</v>
      </c>
      <c r="H938" s="21" t="str">
        <f t="shared" si="126"/>
        <v>8.30</v>
      </c>
      <c r="I938" t="s">
        <v>12</v>
      </c>
      <c r="J938" s="23" t="str" cm="1">
        <f t="array" ref="J938">_xlfn.IFS(LEFT($I938,5) = "Later", TRIM(RIGHT($I938, 7)),LEFT($I938,5) = "Befor", TRIM(RIGHT($I938, 7)), TRUE, TRIM(LEFT($I938,7)))</f>
        <v>4.30pm</v>
      </c>
      <c r="K938" s="21">
        <f t="shared" si="127"/>
        <v>16.3</v>
      </c>
      <c r="L938" s="21">
        <f t="shared" si="129"/>
        <v>8</v>
      </c>
      <c r="M938" s="21">
        <f t="shared" si="132"/>
        <v>24</v>
      </c>
      <c r="N938" t="s">
        <v>29</v>
      </c>
      <c r="O938" s="13">
        <v>20</v>
      </c>
      <c r="P938" s="15">
        <v>32.18</v>
      </c>
      <c r="Q938" s="17">
        <f t="shared" si="133"/>
        <v>32.186880000000002</v>
      </c>
      <c r="R938" s="17">
        <f t="shared" si="134"/>
        <v>64.373760000000004</v>
      </c>
      <c r="S938" t="s">
        <v>37</v>
      </c>
      <c r="T938" t="s">
        <v>31</v>
      </c>
      <c r="U938" t="s">
        <v>25</v>
      </c>
      <c r="V938" t="s">
        <v>17</v>
      </c>
    </row>
    <row r="939" spans="1:22" hidden="1">
      <c r="A939" t="s">
        <v>26</v>
      </c>
      <c r="B939" s="19">
        <f t="shared" si="128"/>
        <v>3</v>
      </c>
      <c r="C939" s="19">
        <f t="shared" si="130"/>
        <v>132</v>
      </c>
      <c r="D939" t="s">
        <v>9</v>
      </c>
      <c r="E939" t="s">
        <v>56</v>
      </c>
      <c r="F939" t="s">
        <v>27</v>
      </c>
      <c r="G939" s="21" t="str">
        <f t="shared" si="131"/>
        <v>8.00am</v>
      </c>
      <c r="H939" s="21" t="str">
        <f t="shared" si="126"/>
        <v>8.00</v>
      </c>
      <c r="I939" t="s">
        <v>28</v>
      </c>
      <c r="J939" s="23" t="str" cm="1">
        <f t="array" ref="J939">_xlfn.IFS(LEFT($I939,5) = "Later", TRIM(RIGHT($I939, 7)),LEFT($I939,5) = "Befor", TRIM(RIGHT($I939, 7)), TRUE, TRIM(LEFT($I939,7)))</f>
        <v>3.30pm</v>
      </c>
      <c r="K939" s="21">
        <f t="shared" si="127"/>
        <v>15.3</v>
      </c>
      <c r="L939" s="21">
        <f t="shared" si="129"/>
        <v>7.3000000000000007</v>
      </c>
      <c r="M939" s="21">
        <f t="shared" si="132"/>
        <v>21.900000000000002</v>
      </c>
      <c r="N939" t="s">
        <v>36</v>
      </c>
      <c r="O939" s="13">
        <v>2.2999999999999998</v>
      </c>
      <c r="P939" s="15">
        <v>3.7006999999999999</v>
      </c>
      <c r="Q939" s="17">
        <f t="shared" si="133"/>
        <v>3.7014912</v>
      </c>
      <c r="R939" s="17">
        <f t="shared" si="134"/>
        <v>7.4029824</v>
      </c>
      <c r="S939" t="s">
        <v>52</v>
      </c>
      <c r="T939" t="s">
        <v>31</v>
      </c>
      <c r="U939" t="s">
        <v>25</v>
      </c>
      <c r="V939" t="s">
        <v>43</v>
      </c>
    </row>
    <row r="940" spans="1:22" hidden="1">
      <c r="A940" t="s">
        <v>32</v>
      </c>
      <c r="B940" s="19">
        <f t="shared" si="128"/>
        <v>5</v>
      </c>
      <c r="C940" s="19">
        <f t="shared" si="130"/>
        <v>220</v>
      </c>
      <c r="D940" t="s">
        <v>9</v>
      </c>
      <c r="E940" t="s">
        <v>60</v>
      </c>
      <c r="F940" t="s">
        <v>27</v>
      </c>
      <c r="G940" s="21" t="str">
        <f t="shared" si="131"/>
        <v>8.00am</v>
      </c>
      <c r="H940" s="21" t="str">
        <f t="shared" si="126"/>
        <v>8.00</v>
      </c>
      <c r="I940" t="s">
        <v>28</v>
      </c>
      <c r="J940" s="23" t="str" cm="1">
        <f t="array" ref="J940">_xlfn.IFS(LEFT($I940,5) = "Later", TRIM(RIGHT($I940, 7)),LEFT($I940,5) = "Befor", TRIM(RIGHT($I940, 7)), TRUE, TRIM(LEFT($I940,7)))</f>
        <v>3.30pm</v>
      </c>
      <c r="K940" s="21">
        <f t="shared" si="127"/>
        <v>15.3</v>
      </c>
      <c r="L940" s="21">
        <f t="shared" si="129"/>
        <v>7.3000000000000007</v>
      </c>
      <c r="M940" s="21">
        <f t="shared" si="132"/>
        <v>36.5</v>
      </c>
      <c r="N940" t="s">
        <v>36</v>
      </c>
      <c r="O940" s="13" t="s">
        <v>8</v>
      </c>
      <c r="P940" s="15" t="s">
        <v>8</v>
      </c>
      <c r="Q940" s="17">
        <f t="shared" si="133"/>
        <v>0</v>
      </c>
      <c r="R940" s="17">
        <f t="shared" si="134"/>
        <v>0</v>
      </c>
      <c r="S940" t="s">
        <v>23</v>
      </c>
      <c r="T940" t="s">
        <v>15</v>
      </c>
      <c r="U940" t="s">
        <v>16</v>
      </c>
      <c r="V940" t="s">
        <v>43</v>
      </c>
    </row>
    <row r="941" spans="1:22" hidden="1">
      <c r="A941" t="s">
        <v>32</v>
      </c>
      <c r="B941" s="19">
        <f t="shared" si="128"/>
        <v>5</v>
      </c>
      <c r="C941" s="19">
        <f t="shared" si="130"/>
        <v>220</v>
      </c>
      <c r="D941" t="s">
        <v>57</v>
      </c>
      <c r="E941" t="s">
        <v>8</v>
      </c>
      <c r="F941" t="s">
        <v>41</v>
      </c>
      <c r="G941" s="21" t="str">
        <f t="shared" si="131"/>
        <v>8.30am</v>
      </c>
      <c r="H941" s="21" t="str">
        <f t="shared" si="126"/>
        <v>8.30</v>
      </c>
      <c r="I941" t="s">
        <v>28</v>
      </c>
      <c r="J941" s="23" t="str" cm="1">
        <f t="array" ref="J941">_xlfn.IFS(LEFT($I941,5) = "Later", TRIM(RIGHT($I941, 7)),LEFT($I941,5) = "Befor", TRIM(RIGHT($I941, 7)), TRUE, TRIM(LEFT($I941,7)))</f>
        <v>3.30pm</v>
      </c>
      <c r="K941" s="21">
        <f t="shared" si="127"/>
        <v>15.3</v>
      </c>
      <c r="L941" s="21">
        <f t="shared" si="129"/>
        <v>7</v>
      </c>
      <c r="M941" s="21">
        <f t="shared" si="132"/>
        <v>35</v>
      </c>
      <c r="N941" t="s">
        <v>36</v>
      </c>
      <c r="O941" s="13">
        <v>4</v>
      </c>
      <c r="P941" s="15">
        <v>6.4359999999999999</v>
      </c>
      <c r="Q941" s="17">
        <f t="shared" si="133"/>
        <v>6.4373760000000004</v>
      </c>
      <c r="R941" s="17">
        <f t="shared" si="134"/>
        <v>12.874752000000001</v>
      </c>
      <c r="S941" t="s">
        <v>30</v>
      </c>
      <c r="T941" t="s">
        <v>15</v>
      </c>
      <c r="U941" t="s">
        <v>25</v>
      </c>
      <c r="V941" t="s">
        <v>17</v>
      </c>
    </row>
    <row r="942" spans="1:22" hidden="1">
      <c r="A942" t="s">
        <v>39</v>
      </c>
      <c r="B942" s="19">
        <f t="shared" si="128"/>
        <v>2</v>
      </c>
      <c r="C942" s="19">
        <f t="shared" si="130"/>
        <v>88</v>
      </c>
      <c r="D942" t="s">
        <v>9</v>
      </c>
      <c r="E942" t="s">
        <v>8</v>
      </c>
      <c r="F942" t="s">
        <v>20</v>
      </c>
      <c r="G942" s="21" t="str">
        <f t="shared" si="131"/>
        <v>10.00am</v>
      </c>
      <c r="H942" s="21" t="str">
        <f t="shared" si="126"/>
        <v>10.00</v>
      </c>
      <c r="I942" t="s">
        <v>12</v>
      </c>
      <c r="J942" s="23" t="str" cm="1">
        <f t="array" ref="J942">_xlfn.IFS(LEFT($I942,5) = "Later", TRIM(RIGHT($I942, 7)),LEFT($I942,5) = "Befor", TRIM(RIGHT($I942, 7)), TRUE, TRIM(LEFT($I942,7)))</f>
        <v>4.30pm</v>
      </c>
      <c r="K942" s="21">
        <f t="shared" si="127"/>
        <v>16.3</v>
      </c>
      <c r="L942" s="21">
        <f t="shared" si="129"/>
        <v>6.3000000000000007</v>
      </c>
      <c r="M942" s="21">
        <f t="shared" si="132"/>
        <v>12.600000000000001</v>
      </c>
      <c r="N942" t="s">
        <v>13</v>
      </c>
      <c r="O942" s="13" t="s">
        <v>8</v>
      </c>
      <c r="P942" s="15" t="s">
        <v>8</v>
      </c>
      <c r="Q942" s="17">
        <f t="shared" si="133"/>
        <v>0</v>
      </c>
      <c r="R942" s="17">
        <f t="shared" si="134"/>
        <v>0</v>
      </c>
      <c r="S942" t="s">
        <v>30</v>
      </c>
      <c r="T942" t="s">
        <v>38</v>
      </c>
      <c r="U942" t="s">
        <v>25</v>
      </c>
      <c r="V942" t="s">
        <v>43</v>
      </c>
    </row>
    <row r="943" spans="1:22">
      <c r="A943" t="s">
        <v>18</v>
      </c>
      <c r="B943" s="19">
        <f t="shared" si="128"/>
        <v>4</v>
      </c>
      <c r="C943" s="19">
        <f t="shared" si="130"/>
        <v>176</v>
      </c>
      <c r="D943" t="s">
        <v>9</v>
      </c>
      <c r="E943" t="s">
        <v>56</v>
      </c>
      <c r="F943" t="s">
        <v>20</v>
      </c>
      <c r="G943" s="21" t="str">
        <f t="shared" si="131"/>
        <v>10.00am</v>
      </c>
      <c r="H943" s="21" t="str">
        <f t="shared" ref="H943:H1006" si="135">IFERROR((LEFT(G943, SEARCH("a", G943)-1)),0)</f>
        <v>10.00</v>
      </c>
      <c r="I943" t="s">
        <v>35</v>
      </c>
      <c r="J943" s="23" t="str" cm="1">
        <f t="array" ref="J943">_xlfn.IFS(LEFT($I943,5) = "Later", TRIM(RIGHT($I943, 7)),LEFT($I943,5) = "Befor", TRIM(RIGHT($I943, 7)), TRUE, TRIM(LEFT($I943,7)))</f>
        <v>5.30pm</v>
      </c>
      <c r="K943" s="21">
        <f t="shared" ref="K943:K1006" si="136">IFERROR((LEFT(J943, SEARCH("p", J943)-1)+12),0)</f>
        <v>17.3</v>
      </c>
      <c r="L943" s="21">
        <f t="shared" si="129"/>
        <v>7.3000000000000007</v>
      </c>
      <c r="M943" s="21">
        <f t="shared" si="132"/>
        <v>29.200000000000003</v>
      </c>
      <c r="N943" t="s">
        <v>66</v>
      </c>
      <c r="O943" s="13">
        <v>100</v>
      </c>
      <c r="P943" s="15">
        <v>160.9</v>
      </c>
      <c r="Q943" s="17">
        <f t="shared" si="133"/>
        <v>160.93440000000001</v>
      </c>
      <c r="R943" s="17">
        <f t="shared" si="134"/>
        <v>321.86880000000002</v>
      </c>
      <c r="S943" t="s">
        <v>52</v>
      </c>
      <c r="T943" t="s">
        <v>31</v>
      </c>
      <c r="U943" t="s">
        <v>25</v>
      </c>
      <c r="V943" t="s">
        <v>43</v>
      </c>
    </row>
    <row r="944" spans="1:22" hidden="1">
      <c r="A944" t="s">
        <v>18</v>
      </c>
      <c r="B944" s="19">
        <f t="shared" si="128"/>
        <v>4</v>
      </c>
      <c r="C944" s="19">
        <f t="shared" si="130"/>
        <v>176</v>
      </c>
      <c r="D944" t="s">
        <v>9</v>
      </c>
      <c r="E944" t="s">
        <v>56</v>
      </c>
      <c r="F944" t="s">
        <v>41</v>
      </c>
      <c r="G944" s="21" t="str">
        <f t="shared" si="131"/>
        <v>8.30am</v>
      </c>
      <c r="H944" s="21" t="str">
        <f t="shared" si="135"/>
        <v>8.30</v>
      </c>
      <c r="I944" t="s">
        <v>12</v>
      </c>
      <c r="J944" s="23" t="str" cm="1">
        <f t="array" ref="J944">_xlfn.IFS(LEFT($I944,5) = "Later", TRIM(RIGHT($I944, 7)),LEFT($I944,5) = "Befor", TRIM(RIGHT($I944, 7)), TRUE, TRIM(LEFT($I944,7)))</f>
        <v>4.30pm</v>
      </c>
      <c r="K944" s="21">
        <f t="shared" si="136"/>
        <v>16.3</v>
      </c>
      <c r="L944" s="21">
        <f t="shared" si="129"/>
        <v>8</v>
      </c>
      <c r="M944" s="21">
        <f t="shared" si="132"/>
        <v>32</v>
      </c>
      <c r="N944" t="s">
        <v>44</v>
      </c>
      <c r="O944" s="13">
        <v>3</v>
      </c>
      <c r="P944" s="15">
        <v>4.827</v>
      </c>
      <c r="Q944" s="17">
        <f t="shared" si="133"/>
        <v>4.8280320000000003</v>
      </c>
      <c r="R944" s="17">
        <f t="shared" si="134"/>
        <v>9.6560640000000006</v>
      </c>
      <c r="S944" t="s">
        <v>54</v>
      </c>
      <c r="T944" t="s">
        <v>42</v>
      </c>
      <c r="U944" t="s">
        <v>25</v>
      </c>
      <c r="V944" t="s">
        <v>43</v>
      </c>
    </row>
    <row r="945" spans="1:22">
      <c r="A945" t="s">
        <v>26</v>
      </c>
      <c r="B945" s="19">
        <f t="shared" si="128"/>
        <v>3</v>
      </c>
      <c r="C945" s="19">
        <f t="shared" si="130"/>
        <v>132</v>
      </c>
      <c r="D945" t="s">
        <v>9</v>
      </c>
      <c r="E945" t="s">
        <v>8</v>
      </c>
      <c r="F945" t="s">
        <v>11</v>
      </c>
      <c r="G945" s="21" t="str">
        <f t="shared" si="131"/>
        <v>9.00am</v>
      </c>
      <c r="H945" s="21" t="str">
        <f t="shared" si="135"/>
        <v>9.00</v>
      </c>
      <c r="I945" t="s">
        <v>45</v>
      </c>
      <c r="J945" s="23" t="str" cm="1">
        <f t="array" ref="J945">_xlfn.IFS(LEFT($I945,5) = "Later", TRIM(RIGHT($I945, 7)),LEFT($I945,5) = "Befor", TRIM(RIGHT($I945, 7)), TRUE, TRIM(LEFT($I945,7)))</f>
        <v>6.00pm</v>
      </c>
      <c r="K945" s="21">
        <f t="shared" si="136"/>
        <v>18</v>
      </c>
      <c r="L945" s="21">
        <f t="shared" si="129"/>
        <v>9</v>
      </c>
      <c r="M945" s="21">
        <f t="shared" si="132"/>
        <v>27</v>
      </c>
      <c r="N945" t="s">
        <v>66</v>
      </c>
      <c r="O945" s="13">
        <v>80</v>
      </c>
      <c r="P945" s="15">
        <v>128.72</v>
      </c>
      <c r="Q945" s="17">
        <f t="shared" si="133"/>
        <v>128.74752000000001</v>
      </c>
      <c r="R945" s="17">
        <f t="shared" si="134"/>
        <v>257.49504000000002</v>
      </c>
      <c r="S945" t="s">
        <v>52</v>
      </c>
      <c r="T945" t="s">
        <v>31</v>
      </c>
      <c r="U945" t="s">
        <v>25</v>
      </c>
      <c r="V945" t="s">
        <v>43</v>
      </c>
    </row>
    <row r="946" spans="1:22" hidden="1">
      <c r="A946" t="s">
        <v>26</v>
      </c>
      <c r="B946" s="19">
        <f t="shared" si="128"/>
        <v>3</v>
      </c>
      <c r="C946" s="19">
        <f t="shared" si="130"/>
        <v>132</v>
      </c>
      <c r="D946" t="s">
        <v>9</v>
      </c>
      <c r="E946" t="s">
        <v>60</v>
      </c>
      <c r="F946" t="s">
        <v>11</v>
      </c>
      <c r="G946" s="21" t="str">
        <f t="shared" si="131"/>
        <v>9.00am</v>
      </c>
      <c r="H946" s="21" t="str">
        <f t="shared" si="135"/>
        <v>9.00</v>
      </c>
      <c r="I946" t="s">
        <v>21</v>
      </c>
      <c r="J946" s="23" t="str" cm="1">
        <f t="array" ref="J946">_xlfn.IFS(LEFT($I946,5) = "Later", TRIM(RIGHT($I946, 7)),LEFT($I946,5) = "Befor", TRIM(RIGHT($I946, 7)), TRUE, TRIM(LEFT($I946,7)))</f>
        <v>5.00pm</v>
      </c>
      <c r="K946" s="21">
        <f t="shared" si="136"/>
        <v>17</v>
      </c>
      <c r="L946" s="21">
        <f t="shared" si="129"/>
        <v>8</v>
      </c>
      <c r="M946" s="21">
        <f t="shared" si="132"/>
        <v>24</v>
      </c>
      <c r="N946" t="s">
        <v>44</v>
      </c>
      <c r="O946" s="13">
        <v>3</v>
      </c>
      <c r="P946" s="15">
        <v>4.827</v>
      </c>
      <c r="Q946" s="17">
        <f t="shared" si="133"/>
        <v>4.8280320000000003</v>
      </c>
      <c r="R946" s="17">
        <f t="shared" si="134"/>
        <v>9.6560640000000006</v>
      </c>
      <c r="S946" t="s">
        <v>37</v>
      </c>
      <c r="T946" t="s">
        <v>15</v>
      </c>
      <c r="U946" t="s">
        <v>25</v>
      </c>
      <c r="V946" t="s">
        <v>43</v>
      </c>
    </row>
    <row r="947" spans="1:22" hidden="1">
      <c r="A947" t="s">
        <v>39</v>
      </c>
      <c r="B947" s="19">
        <f t="shared" si="128"/>
        <v>2</v>
      </c>
      <c r="C947" s="19">
        <f t="shared" si="130"/>
        <v>88</v>
      </c>
      <c r="D947" t="s">
        <v>9</v>
      </c>
      <c r="E947" t="s">
        <v>56</v>
      </c>
      <c r="F947" t="s">
        <v>27</v>
      </c>
      <c r="G947" s="21" t="str">
        <f t="shared" si="131"/>
        <v>8.00am</v>
      </c>
      <c r="H947" s="21" t="str">
        <f t="shared" si="135"/>
        <v>8.00</v>
      </c>
      <c r="I947" t="s">
        <v>45</v>
      </c>
      <c r="J947" s="23" t="str" cm="1">
        <f t="array" ref="J947">_xlfn.IFS(LEFT($I947,5) = "Later", TRIM(RIGHT($I947, 7)),LEFT($I947,5) = "Befor", TRIM(RIGHT($I947, 7)), TRUE, TRIM(LEFT($I947,7)))</f>
        <v>6.00pm</v>
      </c>
      <c r="K947" s="21">
        <f t="shared" si="136"/>
        <v>18</v>
      </c>
      <c r="L947" s="21">
        <f t="shared" si="129"/>
        <v>10</v>
      </c>
      <c r="M947" s="21">
        <f t="shared" si="132"/>
        <v>20</v>
      </c>
      <c r="N947" t="s">
        <v>29</v>
      </c>
      <c r="O947" s="13">
        <v>30</v>
      </c>
      <c r="P947" s="15">
        <v>48.269999999999996</v>
      </c>
      <c r="Q947" s="17">
        <f t="shared" si="133"/>
        <v>48.280320000000003</v>
      </c>
      <c r="R947" s="17">
        <f t="shared" si="134"/>
        <v>96.560640000000006</v>
      </c>
      <c r="S947" t="s">
        <v>30</v>
      </c>
      <c r="T947" t="s">
        <v>31</v>
      </c>
      <c r="U947" t="s">
        <v>25</v>
      </c>
      <c r="V947" t="s">
        <v>43</v>
      </c>
    </row>
    <row r="948" spans="1:22" hidden="1">
      <c r="A948" t="s">
        <v>32</v>
      </c>
      <c r="B948" s="19">
        <f t="shared" si="128"/>
        <v>5</v>
      </c>
      <c r="C948" s="19">
        <f t="shared" si="130"/>
        <v>220</v>
      </c>
      <c r="D948" t="s">
        <v>9</v>
      </c>
      <c r="E948" t="s">
        <v>91</v>
      </c>
      <c r="F948" t="s">
        <v>41</v>
      </c>
      <c r="G948" s="21" t="str">
        <f t="shared" si="131"/>
        <v>8.30am</v>
      </c>
      <c r="H948" s="21" t="str">
        <f t="shared" si="135"/>
        <v>8.30</v>
      </c>
      <c r="I948" t="s">
        <v>21</v>
      </c>
      <c r="J948" s="23" t="str" cm="1">
        <f t="array" ref="J948">_xlfn.IFS(LEFT($I948,5) = "Later", TRIM(RIGHT($I948, 7)),LEFT($I948,5) = "Befor", TRIM(RIGHT($I948, 7)), TRUE, TRIM(LEFT($I948,7)))</f>
        <v>5.00pm</v>
      </c>
      <c r="K948" s="21">
        <f t="shared" si="136"/>
        <v>17</v>
      </c>
      <c r="L948" s="21">
        <f t="shared" si="129"/>
        <v>8.6999999999999993</v>
      </c>
      <c r="M948" s="21">
        <f t="shared" si="132"/>
        <v>43.5</v>
      </c>
      <c r="N948" t="s">
        <v>36</v>
      </c>
      <c r="O948" s="13">
        <v>1.5</v>
      </c>
      <c r="P948" s="15">
        <v>2.4135</v>
      </c>
      <c r="Q948" s="17">
        <f t="shared" si="133"/>
        <v>2.4140160000000002</v>
      </c>
      <c r="R948" s="17">
        <f t="shared" si="134"/>
        <v>4.8280320000000003</v>
      </c>
      <c r="S948" t="s">
        <v>23</v>
      </c>
      <c r="T948" t="s">
        <v>42</v>
      </c>
      <c r="U948" t="s">
        <v>25</v>
      </c>
      <c r="V948" t="s">
        <v>43</v>
      </c>
    </row>
    <row r="949" spans="1:22" hidden="1">
      <c r="A949" t="s">
        <v>26</v>
      </c>
      <c r="B949" s="19">
        <f t="shared" si="128"/>
        <v>3</v>
      </c>
      <c r="C949" s="19">
        <f t="shared" si="130"/>
        <v>132</v>
      </c>
      <c r="D949" t="s">
        <v>9</v>
      </c>
      <c r="E949" t="s">
        <v>56</v>
      </c>
      <c r="F949" t="s">
        <v>27</v>
      </c>
      <c r="G949" s="21" t="str">
        <f t="shared" si="131"/>
        <v>8.00am</v>
      </c>
      <c r="H949" s="21" t="str">
        <f t="shared" si="135"/>
        <v>8.00</v>
      </c>
      <c r="I949" t="s">
        <v>45</v>
      </c>
      <c r="J949" s="23" t="str" cm="1">
        <f t="array" ref="J949">_xlfn.IFS(LEFT($I949,5) = "Later", TRIM(RIGHT($I949, 7)),LEFT($I949,5) = "Befor", TRIM(RIGHT($I949, 7)), TRUE, TRIM(LEFT($I949,7)))</f>
        <v>6.00pm</v>
      </c>
      <c r="K949" s="21">
        <f t="shared" si="136"/>
        <v>18</v>
      </c>
      <c r="L949" s="21">
        <f t="shared" si="129"/>
        <v>10</v>
      </c>
      <c r="M949" s="21">
        <f t="shared" si="132"/>
        <v>30</v>
      </c>
      <c r="N949" t="s">
        <v>22</v>
      </c>
      <c r="O949" s="13">
        <v>20</v>
      </c>
      <c r="P949" s="15">
        <v>32.18</v>
      </c>
      <c r="Q949" s="17">
        <f t="shared" si="133"/>
        <v>32.186880000000002</v>
      </c>
      <c r="R949" s="17">
        <f t="shared" si="134"/>
        <v>64.373760000000004</v>
      </c>
      <c r="S949" t="s">
        <v>30</v>
      </c>
      <c r="T949" t="s">
        <v>42</v>
      </c>
      <c r="U949" t="s">
        <v>25</v>
      </c>
      <c r="V949" t="s">
        <v>43</v>
      </c>
    </row>
    <row r="950" spans="1:22" hidden="1">
      <c r="A950" t="s">
        <v>26</v>
      </c>
      <c r="B950" s="19">
        <f t="shared" si="128"/>
        <v>3</v>
      </c>
      <c r="C950" s="19">
        <f t="shared" si="130"/>
        <v>132</v>
      </c>
      <c r="D950" t="s">
        <v>9</v>
      </c>
      <c r="E950" t="s">
        <v>60</v>
      </c>
      <c r="F950" t="s">
        <v>20</v>
      </c>
      <c r="G950" s="21" t="str">
        <f t="shared" si="131"/>
        <v>10.00am</v>
      </c>
      <c r="H950" s="21" t="str">
        <f t="shared" si="135"/>
        <v>10.00</v>
      </c>
      <c r="I950" t="s">
        <v>35</v>
      </c>
      <c r="J950" s="23" t="str" cm="1">
        <f t="array" ref="J950">_xlfn.IFS(LEFT($I950,5) = "Later", TRIM(RIGHT($I950, 7)),LEFT($I950,5) = "Befor", TRIM(RIGHT($I950, 7)), TRUE, TRIM(LEFT($I950,7)))</f>
        <v>5.30pm</v>
      </c>
      <c r="K950" s="21">
        <f t="shared" si="136"/>
        <v>17.3</v>
      </c>
      <c r="L950" s="21">
        <f t="shared" si="129"/>
        <v>7.3000000000000007</v>
      </c>
      <c r="M950" s="21">
        <f t="shared" si="132"/>
        <v>21.900000000000002</v>
      </c>
      <c r="N950" t="s">
        <v>44</v>
      </c>
      <c r="O950" s="13">
        <v>1.3</v>
      </c>
      <c r="P950" s="15">
        <v>2.0916999999999999</v>
      </c>
      <c r="Q950" s="17">
        <f t="shared" si="133"/>
        <v>2.0921472000000003</v>
      </c>
      <c r="R950" s="17">
        <f t="shared" si="134"/>
        <v>4.1842944000000006</v>
      </c>
      <c r="S950" t="s">
        <v>14</v>
      </c>
      <c r="T950" t="s">
        <v>31</v>
      </c>
      <c r="U950" t="s">
        <v>25</v>
      </c>
      <c r="V950" t="s">
        <v>17</v>
      </c>
    </row>
    <row r="951" spans="1:22" hidden="1">
      <c r="A951" t="s">
        <v>39</v>
      </c>
      <c r="B951" s="19">
        <f t="shared" si="128"/>
        <v>2</v>
      </c>
      <c r="C951" s="19">
        <f t="shared" si="130"/>
        <v>88</v>
      </c>
      <c r="D951" t="s">
        <v>57</v>
      </c>
      <c r="E951" t="s">
        <v>8</v>
      </c>
      <c r="F951" t="s">
        <v>11</v>
      </c>
      <c r="G951" s="21" t="str">
        <f t="shared" si="131"/>
        <v>9.00am</v>
      </c>
      <c r="H951" s="21" t="str">
        <f t="shared" si="135"/>
        <v>9.00</v>
      </c>
      <c r="I951" t="s">
        <v>12</v>
      </c>
      <c r="J951" s="23" t="str" cm="1">
        <f t="array" ref="J951">_xlfn.IFS(LEFT($I951,5) = "Later", TRIM(RIGHT($I951, 7)),LEFT($I951,5) = "Befor", TRIM(RIGHT($I951, 7)), TRUE, TRIM(LEFT($I951,7)))</f>
        <v>4.30pm</v>
      </c>
      <c r="K951" s="21">
        <f t="shared" si="136"/>
        <v>16.3</v>
      </c>
      <c r="L951" s="21">
        <f t="shared" si="129"/>
        <v>7.3000000000000007</v>
      </c>
      <c r="M951" s="21">
        <f t="shared" si="132"/>
        <v>14.600000000000001</v>
      </c>
      <c r="N951" t="s">
        <v>13</v>
      </c>
      <c r="O951" s="13">
        <v>10</v>
      </c>
      <c r="P951" s="15">
        <v>16.09</v>
      </c>
      <c r="Q951" s="17">
        <f t="shared" si="133"/>
        <v>16.093440000000001</v>
      </c>
      <c r="R951" s="17">
        <f t="shared" si="134"/>
        <v>32.186880000000002</v>
      </c>
      <c r="S951" t="s">
        <v>49</v>
      </c>
      <c r="T951" t="s">
        <v>42</v>
      </c>
      <c r="U951" t="s">
        <v>25</v>
      </c>
      <c r="V951" t="s">
        <v>43</v>
      </c>
    </row>
    <row r="952" spans="1:22" hidden="1">
      <c r="A952" t="s">
        <v>18</v>
      </c>
      <c r="B952" s="19">
        <f t="shared" si="128"/>
        <v>4</v>
      </c>
      <c r="C952" s="19">
        <f t="shared" si="130"/>
        <v>176</v>
      </c>
      <c r="D952" t="s">
        <v>9</v>
      </c>
      <c r="E952" t="s">
        <v>61</v>
      </c>
      <c r="F952" t="s">
        <v>20</v>
      </c>
      <c r="G952" s="21" t="str">
        <f t="shared" si="131"/>
        <v>10.00am</v>
      </c>
      <c r="H952" s="21" t="str">
        <f t="shared" si="135"/>
        <v>10.00</v>
      </c>
      <c r="I952" t="s">
        <v>45</v>
      </c>
      <c r="J952" s="23" t="str" cm="1">
        <f t="array" ref="J952">_xlfn.IFS(LEFT($I952,5) = "Later", TRIM(RIGHT($I952, 7)),LEFT($I952,5) = "Befor", TRIM(RIGHT($I952, 7)), TRUE, TRIM(LEFT($I952,7)))</f>
        <v>6.00pm</v>
      </c>
      <c r="K952" s="21">
        <f t="shared" si="136"/>
        <v>18</v>
      </c>
      <c r="L952" s="21">
        <f t="shared" si="129"/>
        <v>8</v>
      </c>
      <c r="M952" s="21">
        <f t="shared" si="132"/>
        <v>32</v>
      </c>
      <c r="N952" t="s">
        <v>62</v>
      </c>
      <c r="O952" s="13">
        <v>1</v>
      </c>
      <c r="P952" s="15">
        <v>1.609</v>
      </c>
      <c r="Q952" s="17">
        <f t="shared" si="133"/>
        <v>1.6093440000000001</v>
      </c>
      <c r="R952" s="17">
        <f t="shared" si="134"/>
        <v>3.2186880000000002</v>
      </c>
      <c r="S952" t="s">
        <v>23</v>
      </c>
      <c r="T952" t="s">
        <v>15</v>
      </c>
      <c r="U952" t="s">
        <v>25</v>
      </c>
      <c r="V952" t="s">
        <v>43</v>
      </c>
    </row>
    <row r="953" spans="1:22" hidden="1">
      <c r="A953" t="s">
        <v>18</v>
      </c>
      <c r="B953" s="19">
        <f t="shared" si="128"/>
        <v>4</v>
      </c>
      <c r="C953" s="19">
        <f t="shared" si="130"/>
        <v>176</v>
      </c>
      <c r="D953" t="s">
        <v>9</v>
      </c>
      <c r="E953" t="s">
        <v>56</v>
      </c>
      <c r="F953" t="s">
        <v>27</v>
      </c>
      <c r="G953" s="21" t="str">
        <f t="shared" si="131"/>
        <v>8.00am</v>
      </c>
      <c r="H953" s="21" t="str">
        <f t="shared" si="135"/>
        <v>8.00</v>
      </c>
      <c r="I953" t="s">
        <v>21</v>
      </c>
      <c r="J953" s="23" t="str" cm="1">
        <f t="array" ref="J953">_xlfn.IFS(LEFT($I953,5) = "Later", TRIM(RIGHT($I953, 7)),LEFT($I953,5) = "Befor", TRIM(RIGHT($I953, 7)), TRUE, TRIM(LEFT($I953,7)))</f>
        <v>5.00pm</v>
      </c>
      <c r="K953" s="21">
        <f t="shared" si="136"/>
        <v>17</v>
      </c>
      <c r="L953" s="21">
        <f t="shared" si="129"/>
        <v>9</v>
      </c>
      <c r="M953" s="21">
        <f t="shared" si="132"/>
        <v>36</v>
      </c>
      <c r="N953" t="s">
        <v>22</v>
      </c>
      <c r="O953" s="13">
        <v>8.1</v>
      </c>
      <c r="P953" s="15">
        <v>13.0329</v>
      </c>
      <c r="Q953" s="17">
        <f t="shared" si="133"/>
        <v>13.035686399999999</v>
      </c>
      <c r="R953" s="17">
        <f t="shared" si="134"/>
        <v>26.071372799999999</v>
      </c>
      <c r="S953" t="s">
        <v>30</v>
      </c>
      <c r="T953" t="s">
        <v>42</v>
      </c>
      <c r="U953" t="s">
        <v>25</v>
      </c>
      <c r="V953" t="s">
        <v>43</v>
      </c>
    </row>
    <row r="954" spans="1:22">
      <c r="A954" t="s">
        <v>26</v>
      </c>
      <c r="B954" s="19">
        <f t="shared" si="128"/>
        <v>3</v>
      </c>
      <c r="C954" s="19">
        <f t="shared" si="130"/>
        <v>132</v>
      </c>
      <c r="D954" t="s">
        <v>9</v>
      </c>
      <c r="E954" t="s">
        <v>56</v>
      </c>
      <c r="F954" t="s">
        <v>47</v>
      </c>
      <c r="G954" s="21" t="str">
        <f t="shared" si="131"/>
        <v>10.00am</v>
      </c>
      <c r="H954" s="21" t="str">
        <f t="shared" si="135"/>
        <v>10.00</v>
      </c>
      <c r="I954" t="s">
        <v>64</v>
      </c>
      <c r="J954" s="23" t="str" cm="1">
        <f t="array" ref="J954">_xlfn.IFS(LEFT($I954,5) = "Later", TRIM(RIGHT($I954, 7)),LEFT($I954,5) = "Befor", TRIM(RIGHT($I954, 7)), TRUE, TRIM(LEFT($I954,7)))</f>
        <v>3.30pm</v>
      </c>
      <c r="K954" s="21">
        <f t="shared" si="136"/>
        <v>15.3</v>
      </c>
      <c r="L954" s="21">
        <f t="shared" si="129"/>
        <v>5.3000000000000007</v>
      </c>
      <c r="M954" s="21">
        <f t="shared" si="132"/>
        <v>15.900000000000002</v>
      </c>
      <c r="N954" t="s">
        <v>66</v>
      </c>
      <c r="O954" s="13">
        <v>63</v>
      </c>
      <c r="P954" s="15">
        <v>101.367</v>
      </c>
      <c r="Q954" s="17">
        <f t="shared" si="133"/>
        <v>101.38867200000001</v>
      </c>
      <c r="R954" s="17">
        <f t="shared" si="134"/>
        <v>202.77734400000003</v>
      </c>
      <c r="S954" t="s">
        <v>30</v>
      </c>
      <c r="T954" t="s">
        <v>15</v>
      </c>
      <c r="U954" t="s">
        <v>25</v>
      </c>
      <c r="V954" t="s">
        <v>43</v>
      </c>
    </row>
    <row r="955" spans="1:22" hidden="1">
      <c r="A955" t="s">
        <v>18</v>
      </c>
      <c r="B955" s="19">
        <f t="shared" si="128"/>
        <v>4</v>
      </c>
      <c r="C955" s="19">
        <f t="shared" si="130"/>
        <v>176</v>
      </c>
      <c r="D955" t="s">
        <v>9</v>
      </c>
      <c r="E955" t="s">
        <v>56</v>
      </c>
      <c r="F955" t="s">
        <v>72</v>
      </c>
      <c r="G955" s="21" t="str">
        <f t="shared" si="131"/>
        <v>7.00am</v>
      </c>
      <c r="H955" s="21" t="str">
        <f t="shared" si="135"/>
        <v>7.00</v>
      </c>
      <c r="I955" t="s">
        <v>45</v>
      </c>
      <c r="J955" s="23" t="str" cm="1">
        <f t="array" ref="J955">_xlfn.IFS(LEFT($I955,5) = "Later", TRIM(RIGHT($I955, 7)),LEFT($I955,5) = "Befor", TRIM(RIGHT($I955, 7)), TRUE, TRIM(LEFT($I955,7)))</f>
        <v>6.00pm</v>
      </c>
      <c r="K955" s="21">
        <f t="shared" si="136"/>
        <v>18</v>
      </c>
      <c r="L955" s="21">
        <f t="shared" si="129"/>
        <v>11</v>
      </c>
      <c r="M955" s="21">
        <f t="shared" si="132"/>
        <v>44</v>
      </c>
      <c r="N955" t="s">
        <v>36</v>
      </c>
      <c r="O955" s="13">
        <v>12</v>
      </c>
      <c r="P955" s="15">
        <v>19.308</v>
      </c>
      <c r="Q955" s="17">
        <f t="shared" si="133"/>
        <v>19.312128000000001</v>
      </c>
      <c r="R955" s="17">
        <f t="shared" si="134"/>
        <v>38.624256000000003</v>
      </c>
      <c r="S955" t="s">
        <v>30</v>
      </c>
      <c r="T955" t="s">
        <v>15</v>
      </c>
      <c r="U955" t="s">
        <v>25</v>
      </c>
      <c r="V955" t="s">
        <v>43</v>
      </c>
    </row>
    <row r="956" spans="1:22" hidden="1">
      <c r="A956" t="s">
        <v>26</v>
      </c>
      <c r="B956" s="19">
        <f t="shared" si="128"/>
        <v>3</v>
      </c>
      <c r="C956" s="19">
        <f t="shared" si="130"/>
        <v>132</v>
      </c>
      <c r="D956" t="s">
        <v>9</v>
      </c>
      <c r="E956" t="s">
        <v>56</v>
      </c>
      <c r="F956" t="s">
        <v>11</v>
      </c>
      <c r="G956" s="21" t="str">
        <f t="shared" si="131"/>
        <v>9.00am</v>
      </c>
      <c r="H956" s="21" t="str">
        <f t="shared" si="135"/>
        <v>9.00</v>
      </c>
      <c r="I956" t="s">
        <v>12</v>
      </c>
      <c r="J956" s="23" t="str" cm="1">
        <f t="array" ref="J956">_xlfn.IFS(LEFT($I956,5) = "Later", TRIM(RIGHT($I956, 7)),LEFT($I956,5) = "Befor", TRIM(RIGHT($I956, 7)), TRUE, TRIM(LEFT($I956,7)))</f>
        <v>4.30pm</v>
      </c>
      <c r="K956" s="21">
        <f t="shared" si="136"/>
        <v>16.3</v>
      </c>
      <c r="L956" s="21">
        <f t="shared" si="129"/>
        <v>7.3000000000000007</v>
      </c>
      <c r="M956" s="21">
        <f t="shared" si="132"/>
        <v>21.900000000000002</v>
      </c>
      <c r="N956" t="s">
        <v>36</v>
      </c>
      <c r="O956" s="13">
        <v>10</v>
      </c>
      <c r="P956" s="15">
        <v>16.09</v>
      </c>
      <c r="Q956" s="17">
        <f t="shared" si="133"/>
        <v>16.093440000000001</v>
      </c>
      <c r="R956" s="17">
        <f t="shared" si="134"/>
        <v>32.186880000000002</v>
      </c>
      <c r="S956" t="s">
        <v>75</v>
      </c>
      <c r="T956" t="s">
        <v>42</v>
      </c>
      <c r="U956" t="s">
        <v>25</v>
      </c>
      <c r="V956" t="s">
        <v>43</v>
      </c>
    </row>
    <row r="957" spans="1:22">
      <c r="A957" t="s">
        <v>7</v>
      </c>
      <c r="B957" s="19">
        <f t="shared" si="128"/>
        <v>1</v>
      </c>
      <c r="C957" s="19">
        <f t="shared" si="130"/>
        <v>44</v>
      </c>
      <c r="D957" t="s">
        <v>9</v>
      </c>
      <c r="E957" t="s">
        <v>56</v>
      </c>
      <c r="F957" t="s">
        <v>20</v>
      </c>
      <c r="G957" s="21" t="str">
        <f t="shared" si="131"/>
        <v>10.00am</v>
      </c>
      <c r="H957" s="21" t="str">
        <f t="shared" si="135"/>
        <v>10.00</v>
      </c>
      <c r="I957" t="s">
        <v>28</v>
      </c>
      <c r="J957" s="23" t="str" cm="1">
        <f t="array" ref="J957">_xlfn.IFS(LEFT($I957,5) = "Later", TRIM(RIGHT($I957, 7)),LEFT($I957,5) = "Befor", TRIM(RIGHT($I957, 7)), TRUE, TRIM(LEFT($I957,7)))</f>
        <v>3.30pm</v>
      </c>
      <c r="K957" s="21">
        <f t="shared" si="136"/>
        <v>15.3</v>
      </c>
      <c r="L957" s="21">
        <f t="shared" si="129"/>
        <v>5.3000000000000007</v>
      </c>
      <c r="M957" s="21">
        <f t="shared" si="132"/>
        <v>5.3000000000000007</v>
      </c>
      <c r="N957" t="s">
        <v>66</v>
      </c>
      <c r="O957" s="13">
        <v>78.2</v>
      </c>
      <c r="P957" s="15">
        <v>125.82380000000001</v>
      </c>
      <c r="Q957" s="17">
        <f t="shared" si="133"/>
        <v>125.85070080000001</v>
      </c>
      <c r="R957" s="17">
        <f t="shared" si="134"/>
        <v>251.70140160000003</v>
      </c>
      <c r="S957" t="s">
        <v>52</v>
      </c>
      <c r="T957" t="s">
        <v>42</v>
      </c>
      <c r="U957" t="s">
        <v>25</v>
      </c>
      <c r="V957" t="s">
        <v>43</v>
      </c>
    </row>
    <row r="958" spans="1:22" hidden="1">
      <c r="A958" t="s">
        <v>26</v>
      </c>
      <c r="B958" s="19">
        <f t="shared" si="128"/>
        <v>3</v>
      </c>
      <c r="C958" s="19">
        <f t="shared" si="130"/>
        <v>132</v>
      </c>
      <c r="D958" t="s">
        <v>9</v>
      </c>
      <c r="E958" t="s">
        <v>91</v>
      </c>
      <c r="F958" t="s">
        <v>20</v>
      </c>
      <c r="G958" s="21" t="str">
        <f t="shared" si="131"/>
        <v>10.00am</v>
      </c>
      <c r="H958" s="21" t="str">
        <f t="shared" si="135"/>
        <v>10.00</v>
      </c>
      <c r="I958" t="s">
        <v>64</v>
      </c>
      <c r="J958" s="23" t="str" cm="1">
        <f t="array" ref="J958">_xlfn.IFS(LEFT($I958,5) = "Later", TRIM(RIGHT($I958, 7)),LEFT($I958,5) = "Befor", TRIM(RIGHT($I958, 7)), TRUE, TRIM(LEFT($I958,7)))</f>
        <v>3.30pm</v>
      </c>
      <c r="K958" s="21">
        <f t="shared" si="136"/>
        <v>15.3</v>
      </c>
      <c r="L958" s="21">
        <f t="shared" si="129"/>
        <v>5.3000000000000007</v>
      </c>
      <c r="M958" s="21">
        <f t="shared" si="132"/>
        <v>15.900000000000002</v>
      </c>
      <c r="N958" t="s">
        <v>36</v>
      </c>
      <c r="O958" s="13">
        <v>3</v>
      </c>
      <c r="P958" s="15">
        <v>4.827</v>
      </c>
      <c r="Q958" s="17">
        <f t="shared" si="133"/>
        <v>4.8280320000000003</v>
      </c>
      <c r="R958" s="17">
        <f t="shared" si="134"/>
        <v>9.6560640000000006</v>
      </c>
      <c r="S958" t="s">
        <v>30</v>
      </c>
      <c r="T958" t="s">
        <v>31</v>
      </c>
      <c r="U958" t="s">
        <v>25</v>
      </c>
      <c r="V958" t="s">
        <v>43</v>
      </c>
    </row>
    <row r="959" spans="1:22" hidden="1">
      <c r="A959" t="s">
        <v>39</v>
      </c>
      <c r="B959" s="19">
        <f t="shared" si="128"/>
        <v>2</v>
      </c>
      <c r="C959" s="19">
        <f t="shared" si="130"/>
        <v>88</v>
      </c>
      <c r="D959" t="s">
        <v>9</v>
      </c>
      <c r="E959" t="s">
        <v>71</v>
      </c>
      <c r="F959" t="s">
        <v>41</v>
      </c>
      <c r="G959" s="21" t="str">
        <f t="shared" si="131"/>
        <v>8.30am</v>
      </c>
      <c r="H959" s="21" t="str">
        <f t="shared" si="135"/>
        <v>8.30</v>
      </c>
      <c r="I959" t="s">
        <v>21</v>
      </c>
      <c r="J959" s="23" t="str" cm="1">
        <f t="array" ref="J959">_xlfn.IFS(LEFT($I959,5) = "Later", TRIM(RIGHT($I959, 7)),LEFT($I959,5) = "Befor", TRIM(RIGHT($I959, 7)), TRUE, TRIM(LEFT($I959,7)))</f>
        <v>5.00pm</v>
      </c>
      <c r="K959" s="21">
        <f t="shared" si="136"/>
        <v>17</v>
      </c>
      <c r="L959" s="21">
        <f t="shared" si="129"/>
        <v>8.6999999999999993</v>
      </c>
      <c r="M959" s="21">
        <f t="shared" si="132"/>
        <v>17.399999999999999</v>
      </c>
      <c r="N959" t="s">
        <v>36</v>
      </c>
      <c r="O959" s="13">
        <v>12</v>
      </c>
      <c r="P959" s="15">
        <v>19.308</v>
      </c>
      <c r="Q959" s="17">
        <f t="shared" si="133"/>
        <v>19.312128000000001</v>
      </c>
      <c r="R959" s="17">
        <f t="shared" si="134"/>
        <v>38.624256000000003</v>
      </c>
      <c r="S959" t="s">
        <v>30</v>
      </c>
      <c r="T959" t="s">
        <v>15</v>
      </c>
      <c r="U959" t="s">
        <v>25</v>
      </c>
      <c r="V959" t="s">
        <v>43</v>
      </c>
    </row>
    <row r="960" spans="1:22" hidden="1">
      <c r="A960" t="s">
        <v>32</v>
      </c>
      <c r="B960" s="19">
        <f t="shared" si="128"/>
        <v>5</v>
      </c>
      <c r="C960" s="19">
        <f t="shared" si="130"/>
        <v>220</v>
      </c>
      <c r="D960" t="s">
        <v>9</v>
      </c>
      <c r="E960" t="s">
        <v>8</v>
      </c>
      <c r="F960" t="s">
        <v>11</v>
      </c>
      <c r="G960" s="21" t="str">
        <f t="shared" si="131"/>
        <v>9.00am</v>
      </c>
      <c r="H960" s="21" t="str">
        <f t="shared" si="135"/>
        <v>9.00</v>
      </c>
      <c r="I960" t="s">
        <v>35</v>
      </c>
      <c r="J960" s="23" t="str" cm="1">
        <f t="array" ref="J960">_xlfn.IFS(LEFT($I960,5) = "Later", TRIM(RIGHT($I960, 7)),LEFT($I960,5) = "Befor", TRIM(RIGHT($I960, 7)), TRUE, TRIM(LEFT($I960,7)))</f>
        <v>5.30pm</v>
      </c>
      <c r="K960" s="21">
        <f t="shared" si="136"/>
        <v>17.3</v>
      </c>
      <c r="L960" s="21">
        <f t="shared" si="129"/>
        <v>8.3000000000000007</v>
      </c>
      <c r="M960" s="21">
        <f t="shared" si="132"/>
        <v>41.5</v>
      </c>
      <c r="N960" t="s">
        <v>36</v>
      </c>
      <c r="O960" s="13">
        <v>10</v>
      </c>
      <c r="P960" s="15">
        <v>16.09</v>
      </c>
      <c r="Q960" s="17">
        <f t="shared" si="133"/>
        <v>16.093440000000001</v>
      </c>
      <c r="R960" s="17">
        <f t="shared" si="134"/>
        <v>32.186880000000002</v>
      </c>
      <c r="S960" t="s">
        <v>52</v>
      </c>
      <c r="T960" t="s">
        <v>15</v>
      </c>
      <c r="U960" t="s">
        <v>16</v>
      </c>
      <c r="V960" t="s">
        <v>43</v>
      </c>
    </row>
    <row r="961" spans="1:22" hidden="1">
      <c r="A961" t="s">
        <v>18</v>
      </c>
      <c r="B961" s="19">
        <f t="shared" si="128"/>
        <v>4</v>
      </c>
      <c r="C961" s="19">
        <f t="shared" si="130"/>
        <v>176</v>
      </c>
      <c r="D961" t="s">
        <v>9</v>
      </c>
      <c r="E961" t="s">
        <v>56</v>
      </c>
      <c r="F961" t="s">
        <v>27</v>
      </c>
      <c r="G961" s="21" t="str">
        <f t="shared" si="131"/>
        <v>8.00am</v>
      </c>
      <c r="H961" s="21" t="str">
        <f t="shared" si="135"/>
        <v>8.00</v>
      </c>
      <c r="I961" t="s">
        <v>45</v>
      </c>
      <c r="J961" s="23" t="str" cm="1">
        <f t="array" ref="J961">_xlfn.IFS(LEFT($I961,5) = "Later", TRIM(RIGHT($I961, 7)),LEFT($I961,5) = "Befor", TRIM(RIGHT($I961, 7)), TRUE, TRIM(LEFT($I961,7)))</f>
        <v>6.00pm</v>
      </c>
      <c r="K961" s="21">
        <f t="shared" si="136"/>
        <v>18</v>
      </c>
      <c r="L961" s="21">
        <f t="shared" si="129"/>
        <v>10</v>
      </c>
      <c r="M961" s="21">
        <f t="shared" si="132"/>
        <v>40</v>
      </c>
      <c r="N961" t="s">
        <v>13</v>
      </c>
      <c r="O961" s="13">
        <v>32</v>
      </c>
      <c r="P961" s="15">
        <v>51.488</v>
      </c>
      <c r="Q961" s="17">
        <f t="shared" si="133"/>
        <v>51.499008000000003</v>
      </c>
      <c r="R961" s="17">
        <f t="shared" si="134"/>
        <v>102.99801600000001</v>
      </c>
      <c r="S961" t="s">
        <v>30</v>
      </c>
      <c r="T961" t="s">
        <v>31</v>
      </c>
      <c r="U961" t="s">
        <v>25</v>
      </c>
      <c r="V961" t="s">
        <v>43</v>
      </c>
    </row>
    <row r="962" spans="1:22">
      <c r="A962" t="s">
        <v>26</v>
      </c>
      <c r="B962" s="19">
        <f t="shared" ref="B962:B1025" si="137">IFERROR((LEFT(A962, SEARCH("%",A962)-1)/100)*5, "N/A")</f>
        <v>3</v>
      </c>
      <c r="C962" s="19">
        <f t="shared" si="130"/>
        <v>132</v>
      </c>
      <c r="D962" t="s">
        <v>9</v>
      </c>
      <c r="E962" t="s">
        <v>56</v>
      </c>
      <c r="F962" t="s">
        <v>72</v>
      </c>
      <c r="G962" s="21" t="str">
        <f t="shared" si="131"/>
        <v>7.00am</v>
      </c>
      <c r="H962" s="21" t="str">
        <f t="shared" si="135"/>
        <v>7.00</v>
      </c>
      <c r="I962" t="s">
        <v>45</v>
      </c>
      <c r="J962" s="23" t="str" cm="1">
        <f t="array" ref="J962">_xlfn.IFS(LEFT($I962,5) = "Later", TRIM(RIGHT($I962, 7)),LEFT($I962,5) = "Befor", TRIM(RIGHT($I962, 7)), TRUE, TRIM(LEFT($I962,7)))</f>
        <v>6.00pm</v>
      </c>
      <c r="K962" s="21">
        <f t="shared" si="136"/>
        <v>18</v>
      </c>
      <c r="L962" s="21">
        <f t="shared" ref="L962:L1025" si="138">IF(K962-H962&lt;0, 0, K962-H962)</f>
        <v>11</v>
      </c>
      <c r="M962" s="21">
        <f t="shared" si="132"/>
        <v>33</v>
      </c>
      <c r="N962" t="s">
        <v>66</v>
      </c>
      <c r="O962" s="13">
        <v>120</v>
      </c>
      <c r="P962" s="15">
        <v>193.07999999999998</v>
      </c>
      <c r="Q962" s="17">
        <f t="shared" si="133"/>
        <v>193.12128000000001</v>
      </c>
      <c r="R962" s="17">
        <f t="shared" si="134"/>
        <v>386.24256000000003</v>
      </c>
      <c r="S962" t="s">
        <v>30</v>
      </c>
      <c r="T962" t="s">
        <v>15</v>
      </c>
      <c r="U962" t="s">
        <v>25</v>
      </c>
      <c r="V962" t="s">
        <v>43</v>
      </c>
    </row>
    <row r="963" spans="1:22" hidden="1">
      <c r="A963" t="s">
        <v>32</v>
      </c>
      <c r="B963" s="19">
        <f t="shared" si="137"/>
        <v>5</v>
      </c>
      <c r="C963" s="19">
        <f t="shared" ref="C963:C1026" si="139">IFERROR(((LEFT(A963, SEARCH("%",A963)-1)/100)*220),0)</f>
        <v>220</v>
      </c>
      <c r="D963" t="s">
        <v>9</v>
      </c>
      <c r="E963" t="s">
        <v>8</v>
      </c>
      <c r="F963" t="s">
        <v>41</v>
      </c>
      <c r="G963" s="21" t="str">
        <f t="shared" ref="G963:G1026" si="140">TRIM(RIGHT(F963,7))</f>
        <v>8.30am</v>
      </c>
      <c r="H963" s="21" t="str">
        <f t="shared" si="135"/>
        <v>8.30</v>
      </c>
      <c r="I963" t="s">
        <v>35</v>
      </c>
      <c r="J963" s="23" t="str" cm="1">
        <f t="array" ref="J963">_xlfn.IFS(LEFT($I963,5) = "Later", TRIM(RIGHT($I963, 7)),LEFT($I963,5) = "Befor", TRIM(RIGHT($I963, 7)), TRUE, TRIM(LEFT($I963,7)))</f>
        <v>5.30pm</v>
      </c>
      <c r="K963" s="21">
        <f t="shared" si="136"/>
        <v>17.3</v>
      </c>
      <c r="L963" s="21">
        <f t="shared" si="138"/>
        <v>9</v>
      </c>
      <c r="M963" s="21">
        <f t="shared" ref="M963:M1026" si="141">L963*B963</f>
        <v>45</v>
      </c>
      <c r="N963" t="s">
        <v>44</v>
      </c>
      <c r="O963" s="13">
        <v>1</v>
      </c>
      <c r="P963" s="15">
        <v>1.609</v>
      </c>
      <c r="Q963" s="17">
        <f t="shared" ref="Q963:Q1026" si="142" xml:space="preserve"> IF(ISBLANK($O963), (IF(ISBLANK($P963), 0, $P963)), IFERROR($O963*1.609344, 0))</f>
        <v>1.6093440000000001</v>
      </c>
      <c r="R963" s="17">
        <f t="shared" ref="R963:R1026" si="143">$Q963*2</f>
        <v>3.2186880000000002</v>
      </c>
      <c r="S963" t="s">
        <v>23</v>
      </c>
      <c r="T963" t="s">
        <v>38</v>
      </c>
      <c r="U963" t="s">
        <v>16</v>
      </c>
      <c r="V963" t="s">
        <v>43</v>
      </c>
    </row>
    <row r="964" spans="1:22" hidden="1">
      <c r="A964" t="s">
        <v>39</v>
      </c>
      <c r="B964" s="19">
        <f t="shared" si="137"/>
        <v>2</v>
      </c>
      <c r="C964" s="19">
        <f t="shared" si="139"/>
        <v>88</v>
      </c>
      <c r="D964" t="s">
        <v>9</v>
      </c>
      <c r="E964" t="s">
        <v>60</v>
      </c>
      <c r="F964" t="s">
        <v>47</v>
      </c>
      <c r="G964" s="21" t="str">
        <f t="shared" si="140"/>
        <v>10.00am</v>
      </c>
      <c r="H964" s="21" t="str">
        <f t="shared" si="135"/>
        <v>10.00</v>
      </c>
      <c r="I964" t="s">
        <v>21</v>
      </c>
      <c r="J964" s="23" t="str" cm="1">
        <f t="array" ref="J964">_xlfn.IFS(LEFT($I964,5) = "Later", TRIM(RIGHT($I964, 7)),LEFT($I964,5) = "Befor", TRIM(RIGHT($I964, 7)), TRUE, TRIM(LEFT($I964,7)))</f>
        <v>5.00pm</v>
      </c>
      <c r="K964" s="21">
        <f t="shared" si="136"/>
        <v>17</v>
      </c>
      <c r="L964" s="21">
        <f t="shared" si="138"/>
        <v>7</v>
      </c>
      <c r="M964" s="21">
        <f t="shared" si="141"/>
        <v>14</v>
      </c>
      <c r="N964" t="s">
        <v>36</v>
      </c>
      <c r="O964" s="13">
        <v>12</v>
      </c>
      <c r="P964" s="15">
        <v>19.308</v>
      </c>
      <c r="Q964" s="17">
        <f t="shared" si="142"/>
        <v>19.312128000000001</v>
      </c>
      <c r="R964" s="17">
        <f t="shared" si="143"/>
        <v>38.624256000000003</v>
      </c>
      <c r="S964" t="s">
        <v>30</v>
      </c>
      <c r="T964" t="s">
        <v>53</v>
      </c>
      <c r="U964" t="s">
        <v>16</v>
      </c>
      <c r="V964" t="s">
        <v>43</v>
      </c>
    </row>
    <row r="965" spans="1:22" hidden="1">
      <c r="A965" t="s">
        <v>32</v>
      </c>
      <c r="B965" s="19">
        <f t="shared" si="137"/>
        <v>5</v>
      </c>
      <c r="C965" s="19">
        <f t="shared" si="139"/>
        <v>220</v>
      </c>
      <c r="D965" t="s">
        <v>9</v>
      </c>
      <c r="E965" t="s">
        <v>56</v>
      </c>
      <c r="F965" t="s">
        <v>11</v>
      </c>
      <c r="G965" s="21" t="str">
        <f t="shared" si="140"/>
        <v>9.00am</v>
      </c>
      <c r="H965" s="21" t="str">
        <f t="shared" si="135"/>
        <v>9.00</v>
      </c>
      <c r="I965" t="s">
        <v>35</v>
      </c>
      <c r="J965" s="23" t="str" cm="1">
        <f t="array" ref="J965">_xlfn.IFS(LEFT($I965,5) = "Later", TRIM(RIGHT($I965, 7)),LEFT($I965,5) = "Befor", TRIM(RIGHT($I965, 7)), TRUE, TRIM(LEFT($I965,7)))</f>
        <v>5.30pm</v>
      </c>
      <c r="K965" s="21">
        <f t="shared" si="136"/>
        <v>17.3</v>
      </c>
      <c r="L965" s="21">
        <f t="shared" si="138"/>
        <v>8.3000000000000007</v>
      </c>
      <c r="M965" s="21">
        <f t="shared" si="141"/>
        <v>41.5</v>
      </c>
      <c r="N965" t="s">
        <v>13</v>
      </c>
      <c r="O965" s="13">
        <v>16</v>
      </c>
      <c r="P965" s="15">
        <v>25.744</v>
      </c>
      <c r="Q965" s="17">
        <f t="shared" si="142"/>
        <v>25.749504000000002</v>
      </c>
      <c r="R965" s="17">
        <f t="shared" si="143"/>
        <v>51.499008000000003</v>
      </c>
      <c r="S965" t="s">
        <v>30</v>
      </c>
      <c r="T965" t="s">
        <v>31</v>
      </c>
      <c r="U965" t="s">
        <v>25</v>
      </c>
      <c r="V965" t="s">
        <v>17</v>
      </c>
    </row>
    <row r="966" spans="1:22">
      <c r="A966" t="s">
        <v>7</v>
      </c>
      <c r="B966" s="19">
        <f t="shared" si="137"/>
        <v>1</v>
      </c>
      <c r="C966" s="19">
        <f t="shared" si="139"/>
        <v>44</v>
      </c>
      <c r="D966" t="s">
        <v>9</v>
      </c>
      <c r="E966" t="s">
        <v>56</v>
      </c>
      <c r="F966" t="s">
        <v>20</v>
      </c>
      <c r="G966" s="21" t="str">
        <f t="shared" si="140"/>
        <v>10.00am</v>
      </c>
      <c r="H966" s="21" t="str">
        <f t="shared" si="135"/>
        <v>10.00</v>
      </c>
      <c r="I966" t="s">
        <v>12</v>
      </c>
      <c r="J966" s="23" t="str" cm="1">
        <f t="array" ref="J966">_xlfn.IFS(LEFT($I966,5) = "Later", TRIM(RIGHT($I966, 7)),LEFT($I966,5) = "Befor", TRIM(RIGHT($I966, 7)), TRUE, TRIM(LEFT($I966,7)))</f>
        <v>4.30pm</v>
      </c>
      <c r="K966" s="21">
        <f t="shared" si="136"/>
        <v>16.3</v>
      </c>
      <c r="L966" s="21">
        <f t="shared" si="138"/>
        <v>6.3000000000000007</v>
      </c>
      <c r="M966" s="21">
        <f t="shared" si="141"/>
        <v>6.3000000000000007</v>
      </c>
      <c r="N966" t="s">
        <v>66</v>
      </c>
      <c r="O966" s="13">
        <v>87</v>
      </c>
      <c r="P966" s="15">
        <v>139.983</v>
      </c>
      <c r="Q966" s="17">
        <f t="shared" si="142"/>
        <v>140.01292800000002</v>
      </c>
      <c r="R966" s="17">
        <f t="shared" si="143"/>
        <v>280.02585600000003</v>
      </c>
      <c r="S966" t="s">
        <v>52</v>
      </c>
      <c r="T966" t="s">
        <v>31</v>
      </c>
      <c r="U966" t="s">
        <v>16</v>
      </c>
      <c r="V966" t="s">
        <v>43</v>
      </c>
    </row>
    <row r="967" spans="1:22" hidden="1">
      <c r="A967" t="s">
        <v>39</v>
      </c>
      <c r="B967" s="19">
        <f t="shared" si="137"/>
        <v>2</v>
      </c>
      <c r="C967" s="19">
        <f t="shared" si="139"/>
        <v>88</v>
      </c>
      <c r="D967" t="s">
        <v>9</v>
      </c>
      <c r="E967" t="s">
        <v>71</v>
      </c>
      <c r="F967" t="s">
        <v>20</v>
      </c>
      <c r="G967" s="21" t="str">
        <f t="shared" si="140"/>
        <v>10.00am</v>
      </c>
      <c r="H967" s="21" t="str">
        <f t="shared" si="135"/>
        <v>10.00</v>
      </c>
      <c r="I967" t="s">
        <v>35</v>
      </c>
      <c r="J967" s="23" t="str" cm="1">
        <f t="array" ref="J967">_xlfn.IFS(LEFT($I967,5) = "Later", TRIM(RIGHT($I967, 7)),LEFT($I967,5) = "Befor", TRIM(RIGHT($I967, 7)), TRUE, TRIM(LEFT($I967,7)))</f>
        <v>5.30pm</v>
      </c>
      <c r="K967" s="21">
        <f t="shared" si="136"/>
        <v>17.3</v>
      </c>
      <c r="L967" s="21">
        <f t="shared" si="138"/>
        <v>7.3000000000000007</v>
      </c>
      <c r="M967" s="21">
        <f t="shared" si="141"/>
        <v>14.600000000000001</v>
      </c>
      <c r="N967" t="s">
        <v>29</v>
      </c>
      <c r="O967" s="13">
        <v>3</v>
      </c>
      <c r="P967" s="15">
        <v>4.827</v>
      </c>
      <c r="Q967" s="17">
        <f t="shared" si="142"/>
        <v>4.8280320000000003</v>
      </c>
      <c r="R967" s="17">
        <f t="shared" si="143"/>
        <v>9.6560640000000006</v>
      </c>
      <c r="S967" t="s">
        <v>49</v>
      </c>
      <c r="T967" t="s">
        <v>42</v>
      </c>
      <c r="U967" t="s">
        <v>25</v>
      </c>
      <c r="V967" t="s">
        <v>17</v>
      </c>
    </row>
    <row r="968" spans="1:22" hidden="1">
      <c r="A968" t="s">
        <v>39</v>
      </c>
      <c r="B968" s="19">
        <f t="shared" si="137"/>
        <v>2</v>
      </c>
      <c r="C968" s="19">
        <f t="shared" si="139"/>
        <v>88</v>
      </c>
      <c r="D968" t="s">
        <v>51</v>
      </c>
      <c r="E968" t="s">
        <v>8</v>
      </c>
      <c r="F968" t="s">
        <v>47</v>
      </c>
      <c r="G968" s="21" t="str">
        <f t="shared" si="140"/>
        <v>10.00am</v>
      </c>
      <c r="H968" s="21" t="str">
        <f t="shared" si="135"/>
        <v>10.00</v>
      </c>
      <c r="I968" t="s">
        <v>12</v>
      </c>
      <c r="J968" s="23" t="str" cm="1">
        <f t="array" ref="J968">_xlfn.IFS(LEFT($I968,5) = "Later", TRIM(RIGHT($I968, 7)),LEFT($I968,5) = "Befor", TRIM(RIGHT($I968, 7)), TRUE, TRIM(LEFT($I968,7)))</f>
        <v>4.30pm</v>
      </c>
      <c r="K968" s="21">
        <f t="shared" si="136"/>
        <v>16.3</v>
      </c>
      <c r="L968" s="21">
        <f t="shared" si="138"/>
        <v>6.3000000000000007</v>
      </c>
      <c r="M968" s="21">
        <f t="shared" si="141"/>
        <v>12.600000000000001</v>
      </c>
      <c r="N968" t="s">
        <v>22</v>
      </c>
      <c r="O968" s="13">
        <v>14</v>
      </c>
      <c r="P968" s="15">
        <v>22.526</v>
      </c>
      <c r="Q968" s="17">
        <f t="shared" si="142"/>
        <v>22.530816000000002</v>
      </c>
      <c r="R968" s="17">
        <f t="shared" si="143"/>
        <v>45.061632000000003</v>
      </c>
      <c r="S968" t="s">
        <v>30</v>
      </c>
      <c r="T968" t="s">
        <v>42</v>
      </c>
      <c r="U968" t="s">
        <v>25</v>
      </c>
      <c r="V968" t="s">
        <v>43</v>
      </c>
    </row>
    <row r="969" spans="1:22">
      <c r="A969" t="s">
        <v>18</v>
      </c>
      <c r="B969" s="19">
        <f t="shared" si="137"/>
        <v>4</v>
      </c>
      <c r="C969" s="19">
        <f t="shared" si="139"/>
        <v>176</v>
      </c>
      <c r="D969" t="s">
        <v>9</v>
      </c>
      <c r="E969" t="s">
        <v>60</v>
      </c>
      <c r="F969" t="s">
        <v>27</v>
      </c>
      <c r="G969" s="21" t="str">
        <f t="shared" si="140"/>
        <v>8.00am</v>
      </c>
      <c r="H969" s="21" t="str">
        <f t="shared" si="135"/>
        <v>8.00</v>
      </c>
      <c r="I969" t="s">
        <v>64</v>
      </c>
      <c r="J969" s="23" t="str" cm="1">
        <f t="array" ref="J969">_xlfn.IFS(LEFT($I969,5) = "Later", TRIM(RIGHT($I969, 7)),LEFT($I969,5) = "Befor", TRIM(RIGHT($I969, 7)), TRUE, TRIM(LEFT($I969,7)))</f>
        <v>3.30pm</v>
      </c>
      <c r="K969" s="21">
        <f t="shared" si="136"/>
        <v>15.3</v>
      </c>
      <c r="L969" s="21">
        <f t="shared" si="138"/>
        <v>7.3000000000000007</v>
      </c>
      <c r="M969" s="21">
        <f t="shared" si="141"/>
        <v>29.200000000000003</v>
      </c>
      <c r="N969" t="s">
        <v>66</v>
      </c>
      <c r="O969" s="13">
        <v>34</v>
      </c>
      <c r="P969" s="15">
        <v>54.706000000000003</v>
      </c>
      <c r="Q969" s="17">
        <f t="shared" si="142"/>
        <v>54.717696000000004</v>
      </c>
      <c r="R969" s="17">
        <f t="shared" si="143"/>
        <v>109.43539200000001</v>
      </c>
      <c r="S969" t="s">
        <v>14</v>
      </c>
      <c r="T969" t="s">
        <v>42</v>
      </c>
      <c r="U969" t="s">
        <v>25</v>
      </c>
      <c r="V969" t="s">
        <v>43</v>
      </c>
    </row>
    <row r="970" spans="1:22" hidden="1">
      <c r="A970" t="s">
        <v>26</v>
      </c>
      <c r="B970" s="19">
        <f t="shared" si="137"/>
        <v>3</v>
      </c>
      <c r="C970" s="19">
        <f t="shared" si="139"/>
        <v>132</v>
      </c>
      <c r="D970" t="s">
        <v>9</v>
      </c>
      <c r="E970" t="s">
        <v>56</v>
      </c>
      <c r="F970" t="s">
        <v>20</v>
      </c>
      <c r="G970" s="21" t="str">
        <f t="shared" si="140"/>
        <v>10.00am</v>
      </c>
      <c r="H970" s="21" t="str">
        <f t="shared" si="135"/>
        <v>10.00</v>
      </c>
      <c r="I970" t="s">
        <v>45</v>
      </c>
      <c r="J970" s="23" t="str" cm="1">
        <f t="array" ref="J970">_xlfn.IFS(LEFT($I970,5) = "Later", TRIM(RIGHT($I970, 7)),LEFT($I970,5) = "Befor", TRIM(RIGHT($I970, 7)), TRUE, TRIM(LEFT($I970,7)))</f>
        <v>6.00pm</v>
      </c>
      <c r="K970" s="21">
        <f t="shared" si="136"/>
        <v>18</v>
      </c>
      <c r="L970" s="21">
        <f t="shared" si="138"/>
        <v>8</v>
      </c>
      <c r="M970" s="21">
        <f t="shared" si="141"/>
        <v>24</v>
      </c>
      <c r="N970" t="s">
        <v>22</v>
      </c>
      <c r="O970" s="13">
        <v>3</v>
      </c>
      <c r="P970" s="15">
        <v>4.827</v>
      </c>
      <c r="Q970" s="17">
        <f t="shared" si="142"/>
        <v>4.8280320000000003</v>
      </c>
      <c r="R970" s="17">
        <f t="shared" si="143"/>
        <v>9.6560640000000006</v>
      </c>
      <c r="S970" t="s">
        <v>54</v>
      </c>
      <c r="T970" t="s">
        <v>15</v>
      </c>
      <c r="U970" t="s">
        <v>16</v>
      </c>
      <c r="V970" t="s">
        <v>43</v>
      </c>
    </row>
    <row r="971" spans="1:22" hidden="1">
      <c r="A971" t="s">
        <v>26</v>
      </c>
      <c r="B971" s="19">
        <f t="shared" si="137"/>
        <v>3</v>
      </c>
      <c r="C971" s="19">
        <f t="shared" si="139"/>
        <v>132</v>
      </c>
      <c r="D971" t="s">
        <v>9</v>
      </c>
      <c r="E971" t="s">
        <v>56</v>
      </c>
      <c r="F971" t="s">
        <v>47</v>
      </c>
      <c r="G971" s="21" t="str">
        <f t="shared" si="140"/>
        <v>10.00am</v>
      </c>
      <c r="H971" s="21" t="str">
        <f t="shared" si="135"/>
        <v>10.00</v>
      </c>
      <c r="I971" t="s">
        <v>45</v>
      </c>
      <c r="J971" s="23" t="str" cm="1">
        <f t="array" ref="J971">_xlfn.IFS(LEFT($I971,5) = "Later", TRIM(RIGHT($I971, 7)),LEFT($I971,5) = "Befor", TRIM(RIGHT($I971, 7)), TRUE, TRIM(LEFT($I971,7)))</f>
        <v>6.00pm</v>
      </c>
      <c r="K971" s="21">
        <f t="shared" si="136"/>
        <v>18</v>
      </c>
      <c r="L971" s="21">
        <f t="shared" si="138"/>
        <v>8</v>
      </c>
      <c r="M971" s="21">
        <f t="shared" si="141"/>
        <v>24</v>
      </c>
      <c r="N971" t="s">
        <v>62</v>
      </c>
      <c r="O971" s="13">
        <v>1</v>
      </c>
      <c r="P971" s="15">
        <v>1.609</v>
      </c>
      <c r="Q971" s="17">
        <f t="shared" si="142"/>
        <v>1.6093440000000001</v>
      </c>
      <c r="R971" s="17">
        <f t="shared" si="143"/>
        <v>3.2186880000000002</v>
      </c>
      <c r="S971" t="s">
        <v>23</v>
      </c>
      <c r="T971" t="s">
        <v>15</v>
      </c>
      <c r="U971" t="s">
        <v>25</v>
      </c>
      <c r="V971" t="s">
        <v>43</v>
      </c>
    </row>
    <row r="972" spans="1:22">
      <c r="A972" t="s">
        <v>7</v>
      </c>
      <c r="B972" s="19">
        <f t="shared" si="137"/>
        <v>1</v>
      </c>
      <c r="C972" s="19">
        <f t="shared" si="139"/>
        <v>44</v>
      </c>
      <c r="D972" t="s">
        <v>51</v>
      </c>
      <c r="E972" t="s">
        <v>8</v>
      </c>
      <c r="F972" t="s">
        <v>27</v>
      </c>
      <c r="G972" s="21" t="str">
        <f t="shared" si="140"/>
        <v>8.00am</v>
      </c>
      <c r="H972" s="21" t="str">
        <f t="shared" si="135"/>
        <v>8.00</v>
      </c>
      <c r="I972" t="s">
        <v>33</v>
      </c>
      <c r="J972" s="23" t="str" cm="1">
        <f t="array" ref="J972">_xlfn.IFS(LEFT($I972,5) = "Later", TRIM(RIGHT($I972, 7)),LEFT($I972,5) = "Befor", TRIM(RIGHT($I972, 7)), TRUE, TRIM(LEFT($I972,7)))</f>
        <v>7.00pm</v>
      </c>
      <c r="K972" s="21">
        <f t="shared" si="136"/>
        <v>19</v>
      </c>
      <c r="L972" s="21">
        <f t="shared" si="138"/>
        <v>11</v>
      </c>
      <c r="M972" s="21">
        <f t="shared" si="141"/>
        <v>11</v>
      </c>
      <c r="N972" t="s">
        <v>66</v>
      </c>
      <c r="O972" s="13">
        <v>85</v>
      </c>
      <c r="P972" s="15">
        <v>136.76499999999999</v>
      </c>
      <c r="Q972" s="17">
        <f t="shared" si="142"/>
        <v>136.79424</v>
      </c>
      <c r="R972" s="17">
        <f t="shared" si="143"/>
        <v>273.58848</v>
      </c>
      <c r="S972" t="s">
        <v>30</v>
      </c>
      <c r="T972" t="s">
        <v>42</v>
      </c>
      <c r="U972" t="s">
        <v>25</v>
      </c>
      <c r="V972" t="s">
        <v>43</v>
      </c>
    </row>
    <row r="973" spans="1:22">
      <c r="A973" t="s">
        <v>39</v>
      </c>
      <c r="B973" s="19">
        <f t="shared" si="137"/>
        <v>2</v>
      </c>
      <c r="C973" s="19">
        <f t="shared" si="139"/>
        <v>88</v>
      </c>
      <c r="D973" t="s">
        <v>9</v>
      </c>
      <c r="E973" t="s">
        <v>60</v>
      </c>
      <c r="F973" t="s">
        <v>20</v>
      </c>
      <c r="G973" s="21" t="str">
        <f t="shared" si="140"/>
        <v>10.00am</v>
      </c>
      <c r="H973" s="21" t="str">
        <f t="shared" si="135"/>
        <v>10.00</v>
      </c>
      <c r="I973" t="s">
        <v>45</v>
      </c>
      <c r="J973" s="23" t="str" cm="1">
        <f t="array" ref="J973">_xlfn.IFS(LEFT($I973,5) = "Later", TRIM(RIGHT($I973, 7)),LEFT($I973,5) = "Befor", TRIM(RIGHT($I973, 7)), TRUE, TRIM(LEFT($I973,7)))</f>
        <v>6.00pm</v>
      </c>
      <c r="K973" s="21">
        <f t="shared" si="136"/>
        <v>18</v>
      </c>
      <c r="L973" s="21">
        <f t="shared" si="138"/>
        <v>8</v>
      </c>
      <c r="M973" s="21">
        <f t="shared" si="141"/>
        <v>16</v>
      </c>
      <c r="N973" t="s">
        <v>66</v>
      </c>
      <c r="O973" s="13">
        <v>211</v>
      </c>
      <c r="P973" s="15">
        <v>339.49900000000002</v>
      </c>
      <c r="Q973" s="17">
        <f t="shared" si="142"/>
        <v>339.57158400000003</v>
      </c>
      <c r="R973" s="17">
        <f t="shared" si="143"/>
        <v>679.14316800000006</v>
      </c>
      <c r="S973" t="s">
        <v>52</v>
      </c>
      <c r="T973" t="s">
        <v>15</v>
      </c>
      <c r="U973" t="s">
        <v>25</v>
      </c>
      <c r="V973" t="s">
        <v>43</v>
      </c>
    </row>
    <row r="974" spans="1:22" hidden="1">
      <c r="A974" t="s">
        <v>39</v>
      </c>
      <c r="B974" s="19">
        <f t="shared" si="137"/>
        <v>2</v>
      </c>
      <c r="C974" s="19">
        <f t="shared" si="139"/>
        <v>88</v>
      </c>
      <c r="D974" t="s">
        <v>9</v>
      </c>
      <c r="E974" t="s">
        <v>10</v>
      </c>
      <c r="F974" t="s">
        <v>41</v>
      </c>
      <c r="G974" s="21" t="str">
        <f t="shared" si="140"/>
        <v>8.30am</v>
      </c>
      <c r="H974" s="21" t="str">
        <f t="shared" si="135"/>
        <v>8.30</v>
      </c>
      <c r="I974" t="s">
        <v>21</v>
      </c>
      <c r="J974" s="23" t="str" cm="1">
        <f t="array" ref="J974">_xlfn.IFS(LEFT($I974,5) = "Later", TRIM(RIGHT($I974, 7)),LEFT($I974,5) = "Befor", TRIM(RIGHT($I974, 7)), TRUE, TRIM(LEFT($I974,7)))</f>
        <v>5.00pm</v>
      </c>
      <c r="K974" s="21">
        <f t="shared" si="136"/>
        <v>17</v>
      </c>
      <c r="L974" s="21">
        <f t="shared" si="138"/>
        <v>8.6999999999999993</v>
      </c>
      <c r="M974" s="21">
        <f t="shared" si="141"/>
        <v>17.399999999999999</v>
      </c>
      <c r="N974" t="s">
        <v>36</v>
      </c>
      <c r="O974" s="13">
        <v>8</v>
      </c>
      <c r="P974" s="15">
        <v>12.872</v>
      </c>
      <c r="Q974" s="17">
        <f t="shared" si="142"/>
        <v>12.874752000000001</v>
      </c>
      <c r="R974" s="17">
        <f t="shared" si="143"/>
        <v>25.749504000000002</v>
      </c>
      <c r="S974" t="s">
        <v>37</v>
      </c>
      <c r="T974" t="s">
        <v>31</v>
      </c>
      <c r="U974" t="s">
        <v>16</v>
      </c>
      <c r="V974" t="s">
        <v>17</v>
      </c>
    </row>
    <row r="975" spans="1:22" hidden="1">
      <c r="A975" t="s">
        <v>26</v>
      </c>
      <c r="B975" s="19">
        <f t="shared" si="137"/>
        <v>3</v>
      </c>
      <c r="C975" s="19">
        <f t="shared" si="139"/>
        <v>132</v>
      </c>
      <c r="D975" t="s">
        <v>9</v>
      </c>
      <c r="E975" t="s">
        <v>60</v>
      </c>
      <c r="F975" t="s">
        <v>47</v>
      </c>
      <c r="G975" s="21" t="str">
        <f t="shared" si="140"/>
        <v>10.00am</v>
      </c>
      <c r="H975" s="21" t="str">
        <f t="shared" si="135"/>
        <v>10.00</v>
      </c>
      <c r="I975" t="s">
        <v>12</v>
      </c>
      <c r="J975" s="23" t="str" cm="1">
        <f t="array" ref="J975">_xlfn.IFS(LEFT($I975,5) = "Later", TRIM(RIGHT($I975, 7)),LEFT($I975,5) = "Befor", TRIM(RIGHT($I975, 7)), TRUE, TRIM(LEFT($I975,7)))</f>
        <v>4.30pm</v>
      </c>
      <c r="K975" s="21">
        <f t="shared" si="136"/>
        <v>16.3</v>
      </c>
      <c r="L975" s="21">
        <f t="shared" si="138"/>
        <v>6.3000000000000007</v>
      </c>
      <c r="M975" s="21">
        <f t="shared" si="141"/>
        <v>18.900000000000002</v>
      </c>
      <c r="N975" t="s">
        <v>44</v>
      </c>
      <c r="O975" s="13">
        <v>1</v>
      </c>
      <c r="P975" s="15">
        <v>1.609</v>
      </c>
      <c r="Q975" s="17">
        <f t="shared" si="142"/>
        <v>1.6093440000000001</v>
      </c>
      <c r="R975" s="17">
        <f t="shared" si="143"/>
        <v>3.2186880000000002</v>
      </c>
      <c r="S975" t="s">
        <v>23</v>
      </c>
      <c r="T975" t="s">
        <v>15</v>
      </c>
      <c r="U975" t="s">
        <v>25</v>
      </c>
      <c r="V975" t="s">
        <v>43</v>
      </c>
    </row>
    <row r="976" spans="1:22" hidden="1">
      <c r="A976" t="s">
        <v>26</v>
      </c>
      <c r="B976" s="19">
        <f t="shared" si="137"/>
        <v>3</v>
      </c>
      <c r="C976" s="19">
        <f t="shared" si="139"/>
        <v>132</v>
      </c>
      <c r="D976" t="s">
        <v>9</v>
      </c>
      <c r="E976" t="s">
        <v>56</v>
      </c>
      <c r="F976" t="s">
        <v>72</v>
      </c>
      <c r="G976" s="21" t="str">
        <f t="shared" si="140"/>
        <v>7.00am</v>
      </c>
      <c r="H976" s="21" t="str">
        <f t="shared" si="135"/>
        <v>7.00</v>
      </c>
      <c r="I976" t="s">
        <v>12</v>
      </c>
      <c r="J976" s="23" t="str" cm="1">
        <f t="array" ref="J976">_xlfn.IFS(LEFT($I976,5) = "Later", TRIM(RIGHT($I976, 7)),LEFT($I976,5) = "Befor", TRIM(RIGHT($I976, 7)), TRUE, TRIM(LEFT($I976,7)))</f>
        <v>4.30pm</v>
      </c>
      <c r="K976" s="21">
        <f t="shared" si="136"/>
        <v>16.3</v>
      </c>
      <c r="L976" s="21">
        <f t="shared" si="138"/>
        <v>9.3000000000000007</v>
      </c>
      <c r="M976" s="21">
        <f t="shared" si="141"/>
        <v>27.900000000000002</v>
      </c>
      <c r="N976" t="s">
        <v>29</v>
      </c>
      <c r="O976" s="13">
        <v>2</v>
      </c>
      <c r="P976" s="15">
        <v>3.218</v>
      </c>
      <c r="Q976" s="17">
        <f t="shared" si="142"/>
        <v>3.2186880000000002</v>
      </c>
      <c r="R976" s="17">
        <f t="shared" si="143"/>
        <v>6.4373760000000004</v>
      </c>
      <c r="S976" t="s">
        <v>23</v>
      </c>
      <c r="T976" t="s">
        <v>42</v>
      </c>
      <c r="U976" t="s">
        <v>25</v>
      </c>
      <c r="V976" t="s">
        <v>43</v>
      </c>
    </row>
    <row r="977" spans="1:22" hidden="1">
      <c r="A977" t="s">
        <v>26</v>
      </c>
      <c r="B977" s="19">
        <f t="shared" si="137"/>
        <v>3</v>
      </c>
      <c r="C977" s="19">
        <f t="shared" si="139"/>
        <v>132</v>
      </c>
      <c r="D977" t="s">
        <v>9</v>
      </c>
      <c r="E977" t="s">
        <v>8</v>
      </c>
      <c r="F977" t="s">
        <v>11</v>
      </c>
      <c r="G977" s="21" t="str">
        <f t="shared" si="140"/>
        <v>9.00am</v>
      </c>
      <c r="H977" s="21" t="str">
        <f t="shared" si="135"/>
        <v>9.00</v>
      </c>
      <c r="I977" t="s">
        <v>21</v>
      </c>
      <c r="J977" s="23" t="str" cm="1">
        <f t="array" ref="J977">_xlfn.IFS(LEFT($I977,5) = "Later", TRIM(RIGHT($I977, 7)),LEFT($I977,5) = "Befor", TRIM(RIGHT($I977, 7)), TRUE, TRIM(LEFT($I977,7)))</f>
        <v>5.00pm</v>
      </c>
      <c r="K977" s="21">
        <f t="shared" si="136"/>
        <v>17</v>
      </c>
      <c r="L977" s="21">
        <f t="shared" si="138"/>
        <v>8</v>
      </c>
      <c r="M977" s="21">
        <f t="shared" si="141"/>
        <v>24</v>
      </c>
      <c r="N977" t="s">
        <v>36</v>
      </c>
      <c r="O977" s="13">
        <v>2</v>
      </c>
      <c r="P977" s="15">
        <v>3.218</v>
      </c>
      <c r="Q977" s="17">
        <f t="shared" si="142"/>
        <v>3.2186880000000002</v>
      </c>
      <c r="R977" s="17">
        <f t="shared" si="143"/>
        <v>6.4373760000000004</v>
      </c>
      <c r="S977" t="s">
        <v>23</v>
      </c>
      <c r="T977" t="s">
        <v>38</v>
      </c>
      <c r="U977" t="s">
        <v>25</v>
      </c>
      <c r="V977" t="s">
        <v>43</v>
      </c>
    </row>
    <row r="978" spans="1:22" hidden="1">
      <c r="A978" t="s">
        <v>26</v>
      </c>
      <c r="B978" s="19">
        <f t="shared" si="137"/>
        <v>3</v>
      </c>
      <c r="C978" s="19">
        <f t="shared" si="139"/>
        <v>132</v>
      </c>
      <c r="D978" t="s">
        <v>9</v>
      </c>
      <c r="E978" t="s">
        <v>106</v>
      </c>
      <c r="F978" t="s">
        <v>41</v>
      </c>
      <c r="G978" s="21" t="str">
        <f t="shared" si="140"/>
        <v>8.30am</v>
      </c>
      <c r="H978" s="21" t="str">
        <f t="shared" si="135"/>
        <v>8.30</v>
      </c>
      <c r="I978" t="s">
        <v>35</v>
      </c>
      <c r="J978" s="23" t="str" cm="1">
        <f t="array" ref="J978">_xlfn.IFS(LEFT($I978,5) = "Later", TRIM(RIGHT($I978, 7)),LEFT($I978,5) = "Befor", TRIM(RIGHT($I978, 7)), TRUE, TRIM(LEFT($I978,7)))</f>
        <v>5.30pm</v>
      </c>
      <c r="K978" s="21">
        <f t="shared" si="136"/>
        <v>17.3</v>
      </c>
      <c r="L978" s="21">
        <f t="shared" si="138"/>
        <v>9</v>
      </c>
      <c r="M978" s="21">
        <f t="shared" si="141"/>
        <v>27</v>
      </c>
      <c r="N978" t="s">
        <v>29</v>
      </c>
      <c r="O978" s="13">
        <v>36</v>
      </c>
      <c r="P978" s="15">
        <v>57.923999999999999</v>
      </c>
      <c r="Q978" s="17">
        <f t="shared" si="142"/>
        <v>57.936384000000004</v>
      </c>
      <c r="R978" s="17">
        <f t="shared" si="143"/>
        <v>115.87276800000001</v>
      </c>
      <c r="S978" t="s">
        <v>52</v>
      </c>
      <c r="T978" t="s">
        <v>31</v>
      </c>
      <c r="U978" t="s">
        <v>16</v>
      </c>
      <c r="V978" t="s">
        <v>43</v>
      </c>
    </row>
    <row r="979" spans="1:22">
      <c r="A979" t="s">
        <v>26</v>
      </c>
      <c r="B979" s="19">
        <f t="shared" si="137"/>
        <v>3</v>
      </c>
      <c r="C979" s="19">
        <f t="shared" si="139"/>
        <v>132</v>
      </c>
      <c r="D979" t="s">
        <v>9</v>
      </c>
      <c r="E979" t="s">
        <v>56</v>
      </c>
      <c r="F979" t="s">
        <v>11</v>
      </c>
      <c r="G979" s="21" t="str">
        <f t="shared" si="140"/>
        <v>9.00am</v>
      </c>
      <c r="H979" s="21" t="str">
        <f t="shared" si="135"/>
        <v>9.00</v>
      </c>
      <c r="I979" t="s">
        <v>12</v>
      </c>
      <c r="J979" s="23" t="str" cm="1">
        <f t="array" ref="J979">_xlfn.IFS(LEFT($I979,5) = "Later", TRIM(RIGHT($I979, 7)),LEFT($I979,5) = "Befor", TRIM(RIGHT($I979, 7)), TRUE, TRIM(LEFT($I979,7)))</f>
        <v>4.30pm</v>
      </c>
      <c r="K979" s="21">
        <f t="shared" si="136"/>
        <v>16.3</v>
      </c>
      <c r="L979" s="21">
        <f t="shared" si="138"/>
        <v>7.3000000000000007</v>
      </c>
      <c r="M979" s="21">
        <f t="shared" si="141"/>
        <v>21.900000000000002</v>
      </c>
      <c r="N979" t="s">
        <v>66</v>
      </c>
      <c r="O979" s="13" t="s">
        <v>8</v>
      </c>
      <c r="P979" s="15" t="s">
        <v>8</v>
      </c>
      <c r="Q979" s="17">
        <f t="shared" si="142"/>
        <v>0</v>
      </c>
      <c r="R979" s="17">
        <f t="shared" si="143"/>
        <v>0</v>
      </c>
      <c r="S979" t="s">
        <v>52</v>
      </c>
      <c r="T979" t="s">
        <v>31</v>
      </c>
      <c r="U979" t="s">
        <v>25</v>
      </c>
      <c r="V979" t="s">
        <v>17</v>
      </c>
    </row>
    <row r="980" spans="1:22">
      <c r="A980" t="s">
        <v>26</v>
      </c>
      <c r="B980" s="19">
        <f t="shared" si="137"/>
        <v>3</v>
      </c>
      <c r="C980" s="19">
        <f t="shared" si="139"/>
        <v>132</v>
      </c>
      <c r="D980" t="s">
        <v>9</v>
      </c>
      <c r="E980" t="s">
        <v>8</v>
      </c>
      <c r="F980" t="s">
        <v>27</v>
      </c>
      <c r="G980" s="21" t="str">
        <f t="shared" si="140"/>
        <v>8.00am</v>
      </c>
      <c r="H980" s="21" t="str">
        <f t="shared" si="135"/>
        <v>8.00</v>
      </c>
      <c r="I980" t="s">
        <v>33</v>
      </c>
      <c r="J980" s="23" t="str" cm="1">
        <f t="array" ref="J980">_xlfn.IFS(LEFT($I980,5) = "Later", TRIM(RIGHT($I980, 7)),LEFT($I980,5) = "Befor", TRIM(RIGHT($I980, 7)), TRUE, TRIM(LEFT($I980,7)))</f>
        <v>7.00pm</v>
      </c>
      <c r="K980" s="21">
        <f t="shared" si="136"/>
        <v>19</v>
      </c>
      <c r="L980" s="21">
        <f t="shared" si="138"/>
        <v>11</v>
      </c>
      <c r="M980" s="21">
        <f t="shared" si="141"/>
        <v>33</v>
      </c>
      <c r="N980" t="s">
        <v>66</v>
      </c>
      <c r="O980" s="13" t="s">
        <v>8</v>
      </c>
      <c r="P980" s="15" t="s">
        <v>8</v>
      </c>
      <c r="Q980" s="17">
        <f t="shared" si="142"/>
        <v>0</v>
      </c>
      <c r="R980" s="17">
        <f t="shared" si="143"/>
        <v>0</v>
      </c>
      <c r="S980" t="s">
        <v>52</v>
      </c>
      <c r="T980" t="s">
        <v>15</v>
      </c>
      <c r="U980" t="s">
        <v>25</v>
      </c>
      <c r="V980" t="s">
        <v>43</v>
      </c>
    </row>
    <row r="981" spans="1:22" hidden="1">
      <c r="A981" t="s">
        <v>32</v>
      </c>
      <c r="B981" s="19">
        <f t="shared" si="137"/>
        <v>5</v>
      </c>
      <c r="C981" s="19">
        <f t="shared" si="139"/>
        <v>220</v>
      </c>
      <c r="D981" t="s">
        <v>9</v>
      </c>
      <c r="E981" t="s">
        <v>60</v>
      </c>
      <c r="F981" t="s">
        <v>41</v>
      </c>
      <c r="G981" s="21" t="str">
        <f t="shared" si="140"/>
        <v>8.30am</v>
      </c>
      <c r="H981" s="21" t="str">
        <f t="shared" si="135"/>
        <v>8.30</v>
      </c>
      <c r="I981" t="s">
        <v>33</v>
      </c>
      <c r="J981" s="23" t="str" cm="1">
        <f t="array" ref="J981">_xlfn.IFS(LEFT($I981,5) = "Later", TRIM(RIGHT($I981, 7)),LEFT($I981,5) = "Befor", TRIM(RIGHT($I981, 7)), TRUE, TRIM(LEFT($I981,7)))</f>
        <v>7.00pm</v>
      </c>
      <c r="K981" s="21">
        <f t="shared" si="136"/>
        <v>19</v>
      </c>
      <c r="L981" s="21">
        <f t="shared" si="138"/>
        <v>10.7</v>
      </c>
      <c r="M981" s="21">
        <f t="shared" si="141"/>
        <v>53.5</v>
      </c>
      <c r="N981" t="s">
        <v>22</v>
      </c>
      <c r="O981" s="13">
        <v>7</v>
      </c>
      <c r="P981" s="15">
        <v>11.263</v>
      </c>
      <c r="Q981" s="17">
        <f t="shared" si="142"/>
        <v>11.265408000000001</v>
      </c>
      <c r="R981" s="17">
        <f t="shared" si="143"/>
        <v>22.530816000000002</v>
      </c>
      <c r="S981" t="s">
        <v>37</v>
      </c>
      <c r="T981" t="s">
        <v>42</v>
      </c>
      <c r="U981" t="s">
        <v>25</v>
      </c>
      <c r="V981" t="s">
        <v>43</v>
      </c>
    </row>
    <row r="982" spans="1:22" hidden="1">
      <c r="A982" t="s">
        <v>39</v>
      </c>
      <c r="B982" s="19">
        <f t="shared" si="137"/>
        <v>2</v>
      </c>
      <c r="C982" s="19">
        <f t="shared" si="139"/>
        <v>88</v>
      </c>
      <c r="D982" t="s">
        <v>9</v>
      </c>
      <c r="E982" t="s">
        <v>56</v>
      </c>
      <c r="F982" t="s">
        <v>20</v>
      </c>
      <c r="G982" s="21" t="str">
        <f t="shared" si="140"/>
        <v>10.00am</v>
      </c>
      <c r="H982" s="21" t="str">
        <f t="shared" si="135"/>
        <v>10.00</v>
      </c>
      <c r="I982" t="s">
        <v>64</v>
      </c>
      <c r="J982" s="23" t="str" cm="1">
        <f t="array" ref="J982">_xlfn.IFS(LEFT($I982,5) = "Later", TRIM(RIGHT($I982, 7)),LEFT($I982,5) = "Befor", TRIM(RIGHT($I982, 7)), TRUE, TRIM(LEFT($I982,7)))</f>
        <v>3.30pm</v>
      </c>
      <c r="K982" s="21">
        <f t="shared" si="136"/>
        <v>15.3</v>
      </c>
      <c r="L982" s="21">
        <f t="shared" si="138"/>
        <v>5.3000000000000007</v>
      </c>
      <c r="M982" s="21">
        <f t="shared" si="141"/>
        <v>10.600000000000001</v>
      </c>
      <c r="N982" t="s">
        <v>44</v>
      </c>
      <c r="O982" s="13">
        <v>3.3</v>
      </c>
      <c r="P982" s="15">
        <v>5.3096999999999994</v>
      </c>
      <c r="Q982" s="17">
        <f t="shared" si="142"/>
        <v>5.3108351999999996</v>
      </c>
      <c r="R982" s="17">
        <f t="shared" si="143"/>
        <v>10.621670399999999</v>
      </c>
      <c r="S982" t="s">
        <v>14</v>
      </c>
      <c r="T982" t="s">
        <v>42</v>
      </c>
      <c r="U982" t="s">
        <v>25</v>
      </c>
      <c r="V982" t="s">
        <v>43</v>
      </c>
    </row>
    <row r="983" spans="1:22" hidden="1">
      <c r="A983" t="s">
        <v>18</v>
      </c>
      <c r="B983" s="19">
        <f t="shared" si="137"/>
        <v>4</v>
      </c>
      <c r="C983" s="19">
        <f t="shared" si="139"/>
        <v>176</v>
      </c>
      <c r="D983" t="s">
        <v>9</v>
      </c>
      <c r="E983" t="s">
        <v>71</v>
      </c>
      <c r="F983" t="s">
        <v>11</v>
      </c>
      <c r="G983" s="21" t="str">
        <f t="shared" si="140"/>
        <v>9.00am</v>
      </c>
      <c r="H983" s="21" t="str">
        <f t="shared" si="135"/>
        <v>9.00</v>
      </c>
      <c r="I983" t="s">
        <v>35</v>
      </c>
      <c r="J983" s="23" t="str" cm="1">
        <f t="array" ref="J983">_xlfn.IFS(LEFT($I983,5) = "Later", TRIM(RIGHT($I983, 7)),LEFT($I983,5) = "Befor", TRIM(RIGHT($I983, 7)), TRUE, TRIM(LEFT($I983,7)))</f>
        <v>5.30pm</v>
      </c>
      <c r="K983" s="21">
        <f t="shared" si="136"/>
        <v>17.3</v>
      </c>
      <c r="L983" s="21">
        <f t="shared" si="138"/>
        <v>8.3000000000000007</v>
      </c>
      <c r="M983" s="21">
        <f t="shared" si="141"/>
        <v>33.200000000000003</v>
      </c>
      <c r="N983" t="s">
        <v>13</v>
      </c>
      <c r="O983" s="13">
        <v>13</v>
      </c>
      <c r="P983" s="15">
        <v>20.917000000000002</v>
      </c>
      <c r="Q983" s="17">
        <f t="shared" si="142"/>
        <v>20.921472000000001</v>
      </c>
      <c r="R983" s="17">
        <f t="shared" si="143"/>
        <v>41.842944000000003</v>
      </c>
      <c r="S983" t="s">
        <v>30</v>
      </c>
      <c r="T983" t="s">
        <v>15</v>
      </c>
      <c r="U983" t="s">
        <v>16</v>
      </c>
      <c r="V983" t="s">
        <v>17</v>
      </c>
    </row>
    <row r="984" spans="1:22">
      <c r="A984" t="s">
        <v>39</v>
      </c>
      <c r="B984" s="19">
        <f t="shared" si="137"/>
        <v>2</v>
      </c>
      <c r="C984" s="19">
        <f t="shared" si="139"/>
        <v>88</v>
      </c>
      <c r="D984" t="s">
        <v>9</v>
      </c>
      <c r="E984" t="s">
        <v>56</v>
      </c>
      <c r="F984" t="s">
        <v>27</v>
      </c>
      <c r="G984" s="21" t="str">
        <f t="shared" si="140"/>
        <v>8.00am</v>
      </c>
      <c r="H984" s="21" t="str">
        <f t="shared" si="135"/>
        <v>8.00</v>
      </c>
      <c r="I984" t="s">
        <v>35</v>
      </c>
      <c r="J984" s="23" t="str" cm="1">
        <f t="array" ref="J984">_xlfn.IFS(LEFT($I984,5) = "Later", TRIM(RIGHT($I984, 7)),LEFT($I984,5) = "Befor", TRIM(RIGHT($I984, 7)), TRUE, TRIM(LEFT($I984,7)))</f>
        <v>5.30pm</v>
      </c>
      <c r="K984" s="21">
        <f t="shared" si="136"/>
        <v>17.3</v>
      </c>
      <c r="L984" s="21">
        <f t="shared" si="138"/>
        <v>9.3000000000000007</v>
      </c>
      <c r="M984" s="21">
        <f t="shared" si="141"/>
        <v>18.600000000000001</v>
      </c>
      <c r="N984" t="s">
        <v>66</v>
      </c>
      <c r="O984" s="13">
        <v>90</v>
      </c>
      <c r="P984" s="15">
        <v>144.81</v>
      </c>
      <c r="Q984" s="17">
        <f t="shared" si="142"/>
        <v>144.84096</v>
      </c>
      <c r="R984" s="17">
        <f t="shared" si="143"/>
        <v>289.68191999999999</v>
      </c>
      <c r="S984" t="s">
        <v>52</v>
      </c>
      <c r="T984" t="s">
        <v>42</v>
      </c>
      <c r="U984" t="s">
        <v>25</v>
      </c>
      <c r="V984" t="s">
        <v>43</v>
      </c>
    </row>
    <row r="985" spans="1:22" hidden="1">
      <c r="A985" t="s">
        <v>18</v>
      </c>
      <c r="B985" s="19">
        <f t="shared" si="137"/>
        <v>4</v>
      </c>
      <c r="C985" s="19">
        <f t="shared" si="139"/>
        <v>176</v>
      </c>
      <c r="D985" t="s">
        <v>9</v>
      </c>
      <c r="E985" t="s">
        <v>8</v>
      </c>
      <c r="F985" t="s">
        <v>47</v>
      </c>
      <c r="G985" s="21" t="str">
        <f t="shared" si="140"/>
        <v>10.00am</v>
      </c>
      <c r="H985" s="21" t="str">
        <f t="shared" si="135"/>
        <v>10.00</v>
      </c>
      <c r="I985" t="s">
        <v>21</v>
      </c>
      <c r="J985" s="23" t="str" cm="1">
        <f t="array" ref="J985">_xlfn.IFS(LEFT($I985,5) = "Later", TRIM(RIGHT($I985, 7)),LEFT($I985,5) = "Befor", TRIM(RIGHT($I985, 7)), TRUE, TRIM(LEFT($I985,7)))</f>
        <v>5.00pm</v>
      </c>
      <c r="K985" s="21">
        <f t="shared" si="136"/>
        <v>17</v>
      </c>
      <c r="L985" s="21">
        <f t="shared" si="138"/>
        <v>7</v>
      </c>
      <c r="M985" s="21">
        <f t="shared" si="141"/>
        <v>28</v>
      </c>
      <c r="N985" t="s">
        <v>44</v>
      </c>
      <c r="O985" s="13" t="s">
        <v>8</v>
      </c>
      <c r="P985" s="15" t="s">
        <v>8</v>
      </c>
      <c r="Q985" s="17">
        <f t="shared" si="142"/>
        <v>0</v>
      </c>
      <c r="R985" s="17">
        <f t="shared" si="143"/>
        <v>0</v>
      </c>
      <c r="S985" t="s">
        <v>30</v>
      </c>
      <c r="T985" t="s">
        <v>8</v>
      </c>
      <c r="U985" t="s">
        <v>8</v>
      </c>
      <c r="V985" t="s">
        <v>8</v>
      </c>
    </row>
    <row r="986" spans="1:22" hidden="1">
      <c r="A986" t="s">
        <v>39</v>
      </c>
      <c r="B986" s="19">
        <f t="shared" si="137"/>
        <v>2</v>
      </c>
      <c r="C986" s="19">
        <f t="shared" si="139"/>
        <v>88</v>
      </c>
      <c r="D986" t="s">
        <v>9</v>
      </c>
      <c r="E986" t="s">
        <v>106</v>
      </c>
      <c r="F986" t="s">
        <v>11</v>
      </c>
      <c r="G986" s="21" t="str">
        <f t="shared" si="140"/>
        <v>9.00am</v>
      </c>
      <c r="H986" s="21" t="str">
        <f t="shared" si="135"/>
        <v>9.00</v>
      </c>
      <c r="I986" t="s">
        <v>12</v>
      </c>
      <c r="J986" s="23" t="str" cm="1">
        <f t="array" ref="J986">_xlfn.IFS(LEFT($I986,5) = "Later", TRIM(RIGHT($I986, 7)),LEFT($I986,5) = "Befor", TRIM(RIGHT($I986, 7)), TRUE, TRIM(LEFT($I986,7)))</f>
        <v>4.30pm</v>
      </c>
      <c r="K986" s="21">
        <f t="shared" si="136"/>
        <v>16.3</v>
      </c>
      <c r="L986" s="21">
        <f t="shared" si="138"/>
        <v>7.3000000000000007</v>
      </c>
      <c r="M986" s="21">
        <f t="shared" si="141"/>
        <v>14.600000000000001</v>
      </c>
      <c r="N986" t="s">
        <v>22</v>
      </c>
      <c r="O986" s="13">
        <v>10</v>
      </c>
      <c r="P986" s="15">
        <v>16.09</v>
      </c>
      <c r="Q986" s="17">
        <f t="shared" si="142"/>
        <v>16.093440000000001</v>
      </c>
      <c r="R986" s="17">
        <f t="shared" si="143"/>
        <v>32.186880000000002</v>
      </c>
      <c r="S986" t="s">
        <v>30</v>
      </c>
      <c r="T986" t="s">
        <v>38</v>
      </c>
      <c r="U986" t="s">
        <v>16</v>
      </c>
      <c r="V986" t="s">
        <v>43</v>
      </c>
    </row>
    <row r="987" spans="1:22">
      <c r="A987" t="s">
        <v>7</v>
      </c>
      <c r="B987" s="19">
        <f t="shared" si="137"/>
        <v>1</v>
      </c>
      <c r="C987" s="19">
        <f t="shared" si="139"/>
        <v>44</v>
      </c>
      <c r="D987" t="s">
        <v>9</v>
      </c>
      <c r="E987" t="s">
        <v>70</v>
      </c>
      <c r="F987" t="s">
        <v>47</v>
      </c>
      <c r="G987" s="21" t="str">
        <f t="shared" si="140"/>
        <v>10.00am</v>
      </c>
      <c r="H987" s="21" t="str">
        <f t="shared" si="135"/>
        <v>10.00</v>
      </c>
      <c r="I987" t="s">
        <v>28</v>
      </c>
      <c r="J987" s="23" t="str" cm="1">
        <f t="array" ref="J987">_xlfn.IFS(LEFT($I987,5) = "Later", TRIM(RIGHT($I987, 7)),LEFT($I987,5) = "Befor", TRIM(RIGHT($I987, 7)), TRUE, TRIM(LEFT($I987,7)))</f>
        <v>3.30pm</v>
      </c>
      <c r="K987" s="21">
        <f t="shared" si="136"/>
        <v>15.3</v>
      </c>
      <c r="L987" s="21">
        <f t="shared" si="138"/>
        <v>5.3000000000000007</v>
      </c>
      <c r="M987" s="21">
        <f t="shared" si="141"/>
        <v>5.3000000000000007</v>
      </c>
      <c r="N987" t="s">
        <v>66</v>
      </c>
      <c r="O987" s="13">
        <v>50</v>
      </c>
      <c r="P987" s="15">
        <v>80.45</v>
      </c>
      <c r="Q987" s="17">
        <f t="shared" si="142"/>
        <v>80.467200000000005</v>
      </c>
      <c r="R987" s="17">
        <f t="shared" si="143"/>
        <v>160.93440000000001</v>
      </c>
      <c r="S987" t="s">
        <v>52</v>
      </c>
      <c r="T987" t="s">
        <v>15</v>
      </c>
      <c r="U987" t="s">
        <v>16</v>
      </c>
      <c r="V987" t="s">
        <v>43</v>
      </c>
    </row>
    <row r="988" spans="1:22" hidden="1">
      <c r="A988" t="s">
        <v>32</v>
      </c>
      <c r="B988" s="19">
        <f t="shared" si="137"/>
        <v>5</v>
      </c>
      <c r="C988" s="19">
        <f t="shared" si="139"/>
        <v>220</v>
      </c>
      <c r="D988" t="s">
        <v>9</v>
      </c>
      <c r="E988" t="s">
        <v>60</v>
      </c>
      <c r="F988" t="s">
        <v>20</v>
      </c>
      <c r="G988" s="21" t="str">
        <f t="shared" si="140"/>
        <v>10.00am</v>
      </c>
      <c r="H988" s="21" t="str">
        <f t="shared" si="135"/>
        <v>10.00</v>
      </c>
      <c r="I988" t="s">
        <v>33</v>
      </c>
      <c r="J988" s="23" t="str" cm="1">
        <f t="array" ref="J988">_xlfn.IFS(LEFT($I988,5) = "Later", TRIM(RIGHT($I988, 7)),LEFT($I988,5) = "Befor", TRIM(RIGHT($I988, 7)), TRUE, TRIM(LEFT($I988,7)))</f>
        <v>7.00pm</v>
      </c>
      <c r="K988" s="21">
        <f t="shared" si="136"/>
        <v>19</v>
      </c>
      <c r="L988" s="21">
        <f t="shared" si="138"/>
        <v>9</v>
      </c>
      <c r="M988" s="21">
        <f t="shared" si="141"/>
        <v>45</v>
      </c>
      <c r="N988" t="s">
        <v>36</v>
      </c>
      <c r="O988" s="13">
        <v>1.25</v>
      </c>
      <c r="P988" s="15">
        <v>2.01125</v>
      </c>
      <c r="Q988" s="17">
        <f t="shared" si="142"/>
        <v>2.0116800000000001</v>
      </c>
      <c r="R988" s="17">
        <f t="shared" si="143"/>
        <v>4.0233600000000003</v>
      </c>
      <c r="S988" t="s">
        <v>23</v>
      </c>
      <c r="T988" t="s">
        <v>15</v>
      </c>
      <c r="U988" t="s">
        <v>25</v>
      </c>
      <c r="V988" t="s">
        <v>43</v>
      </c>
    </row>
    <row r="989" spans="1:22">
      <c r="A989" t="s">
        <v>26</v>
      </c>
      <c r="B989" s="19">
        <f t="shared" si="137"/>
        <v>3</v>
      </c>
      <c r="C989" s="19">
        <f t="shared" si="139"/>
        <v>132</v>
      </c>
      <c r="D989" t="s">
        <v>9</v>
      </c>
      <c r="E989" t="s">
        <v>56</v>
      </c>
      <c r="F989" t="s">
        <v>11</v>
      </c>
      <c r="G989" s="21" t="str">
        <f t="shared" si="140"/>
        <v>9.00am</v>
      </c>
      <c r="H989" s="21" t="str">
        <f t="shared" si="135"/>
        <v>9.00</v>
      </c>
      <c r="I989" t="s">
        <v>35</v>
      </c>
      <c r="J989" s="23" t="str" cm="1">
        <f t="array" ref="J989">_xlfn.IFS(LEFT($I989,5) = "Later", TRIM(RIGHT($I989, 7)),LEFT($I989,5) = "Befor", TRIM(RIGHT($I989, 7)), TRUE, TRIM(LEFT($I989,7)))</f>
        <v>5.30pm</v>
      </c>
      <c r="K989" s="21">
        <f t="shared" si="136"/>
        <v>17.3</v>
      </c>
      <c r="L989" s="21">
        <f t="shared" si="138"/>
        <v>8.3000000000000007</v>
      </c>
      <c r="M989" s="21">
        <f t="shared" si="141"/>
        <v>24.900000000000002</v>
      </c>
      <c r="N989" t="s">
        <v>66</v>
      </c>
      <c r="O989" s="13">
        <v>150</v>
      </c>
      <c r="P989" s="15">
        <v>241.35</v>
      </c>
      <c r="Q989" s="17">
        <f t="shared" si="142"/>
        <v>241.40160000000003</v>
      </c>
      <c r="R989" s="17">
        <f t="shared" si="143"/>
        <v>482.80320000000006</v>
      </c>
      <c r="S989" t="s">
        <v>52</v>
      </c>
      <c r="T989" t="s">
        <v>31</v>
      </c>
      <c r="U989" t="s">
        <v>25</v>
      </c>
      <c r="V989" t="s">
        <v>43</v>
      </c>
    </row>
    <row r="990" spans="1:22" hidden="1">
      <c r="A990" t="s">
        <v>39</v>
      </c>
      <c r="B990" s="19">
        <f t="shared" si="137"/>
        <v>2</v>
      </c>
      <c r="C990" s="19">
        <f t="shared" si="139"/>
        <v>88</v>
      </c>
      <c r="D990" t="s">
        <v>9</v>
      </c>
      <c r="E990" t="s">
        <v>8</v>
      </c>
      <c r="F990" t="s">
        <v>47</v>
      </c>
      <c r="G990" s="21" t="str">
        <f t="shared" si="140"/>
        <v>10.00am</v>
      </c>
      <c r="H990" s="21" t="str">
        <f t="shared" si="135"/>
        <v>10.00</v>
      </c>
      <c r="I990" t="s">
        <v>28</v>
      </c>
      <c r="J990" s="23" t="str" cm="1">
        <f t="array" ref="J990">_xlfn.IFS(LEFT($I990,5) = "Later", TRIM(RIGHT($I990, 7)),LEFT($I990,5) = "Befor", TRIM(RIGHT($I990, 7)), TRUE, TRIM(LEFT($I990,7)))</f>
        <v>3.30pm</v>
      </c>
      <c r="K990" s="21">
        <f t="shared" si="136"/>
        <v>15.3</v>
      </c>
      <c r="L990" s="21">
        <f t="shared" si="138"/>
        <v>5.3000000000000007</v>
      </c>
      <c r="M990" s="21">
        <f t="shared" si="141"/>
        <v>10.600000000000001</v>
      </c>
      <c r="N990" t="s">
        <v>44</v>
      </c>
      <c r="O990" s="13">
        <v>2</v>
      </c>
      <c r="P990" s="15">
        <v>3.218</v>
      </c>
      <c r="Q990" s="17">
        <f t="shared" si="142"/>
        <v>3.2186880000000002</v>
      </c>
      <c r="R990" s="17">
        <f t="shared" si="143"/>
        <v>6.4373760000000004</v>
      </c>
      <c r="S990" t="s">
        <v>30</v>
      </c>
      <c r="T990" t="s">
        <v>31</v>
      </c>
      <c r="U990" t="s">
        <v>16</v>
      </c>
      <c r="V990" t="s">
        <v>43</v>
      </c>
    </row>
    <row r="991" spans="1:22" hidden="1">
      <c r="A991" t="s">
        <v>39</v>
      </c>
      <c r="B991" s="19">
        <f t="shared" si="137"/>
        <v>2</v>
      </c>
      <c r="C991" s="19">
        <f t="shared" si="139"/>
        <v>88</v>
      </c>
      <c r="D991" t="s">
        <v>9</v>
      </c>
      <c r="E991" t="s">
        <v>56</v>
      </c>
      <c r="F991" t="s">
        <v>20</v>
      </c>
      <c r="G991" s="21" t="str">
        <f t="shared" si="140"/>
        <v>10.00am</v>
      </c>
      <c r="H991" s="21" t="str">
        <f t="shared" si="135"/>
        <v>10.00</v>
      </c>
      <c r="I991" t="s">
        <v>64</v>
      </c>
      <c r="J991" s="23" t="str" cm="1">
        <f t="array" ref="J991">_xlfn.IFS(LEFT($I991,5) = "Later", TRIM(RIGHT($I991, 7)),LEFT($I991,5) = "Befor", TRIM(RIGHT($I991, 7)), TRUE, TRIM(LEFT($I991,7)))</f>
        <v>3.30pm</v>
      </c>
      <c r="K991" s="21">
        <f t="shared" si="136"/>
        <v>15.3</v>
      </c>
      <c r="L991" s="21">
        <f t="shared" si="138"/>
        <v>5.3000000000000007</v>
      </c>
      <c r="M991" s="21">
        <f t="shared" si="141"/>
        <v>10.600000000000001</v>
      </c>
      <c r="N991" t="s">
        <v>36</v>
      </c>
      <c r="O991" s="13">
        <v>9</v>
      </c>
      <c r="P991" s="15">
        <v>14.481</v>
      </c>
      <c r="Q991" s="17">
        <f t="shared" si="142"/>
        <v>14.484096000000001</v>
      </c>
      <c r="R991" s="17">
        <f t="shared" si="143"/>
        <v>28.968192000000002</v>
      </c>
      <c r="S991" t="s">
        <v>30</v>
      </c>
      <c r="T991" t="s">
        <v>42</v>
      </c>
      <c r="U991" t="s">
        <v>25</v>
      </c>
      <c r="V991" t="s">
        <v>43</v>
      </c>
    </row>
    <row r="992" spans="1:22" hidden="1">
      <c r="A992" t="s">
        <v>32</v>
      </c>
      <c r="B992" s="19">
        <f t="shared" si="137"/>
        <v>5</v>
      </c>
      <c r="C992" s="19">
        <f t="shared" si="139"/>
        <v>220</v>
      </c>
      <c r="D992" t="s">
        <v>51</v>
      </c>
      <c r="E992" t="s">
        <v>8</v>
      </c>
      <c r="F992" t="s">
        <v>11</v>
      </c>
      <c r="G992" s="21" t="str">
        <f t="shared" si="140"/>
        <v>9.00am</v>
      </c>
      <c r="H992" s="21" t="str">
        <f t="shared" si="135"/>
        <v>9.00</v>
      </c>
      <c r="I992" t="s">
        <v>12</v>
      </c>
      <c r="J992" s="23" t="str" cm="1">
        <f t="array" ref="J992">_xlfn.IFS(LEFT($I992,5) = "Later", TRIM(RIGHT($I992, 7)),LEFT($I992,5) = "Befor", TRIM(RIGHT($I992, 7)), TRUE, TRIM(LEFT($I992,7)))</f>
        <v>4.30pm</v>
      </c>
      <c r="K992" s="21">
        <f t="shared" si="136"/>
        <v>16.3</v>
      </c>
      <c r="L992" s="21">
        <f t="shared" si="138"/>
        <v>7.3000000000000007</v>
      </c>
      <c r="M992" s="21">
        <f t="shared" si="141"/>
        <v>36.5</v>
      </c>
      <c r="N992" t="s">
        <v>44</v>
      </c>
      <c r="O992" s="13">
        <v>1</v>
      </c>
      <c r="P992" s="15">
        <v>1.609</v>
      </c>
      <c r="Q992" s="17">
        <f t="shared" si="142"/>
        <v>1.6093440000000001</v>
      </c>
      <c r="R992" s="17">
        <f t="shared" si="143"/>
        <v>3.2186880000000002</v>
      </c>
      <c r="S992" t="s">
        <v>23</v>
      </c>
      <c r="T992" t="s">
        <v>15</v>
      </c>
      <c r="U992" t="s">
        <v>25</v>
      </c>
      <c r="V992" t="s">
        <v>43</v>
      </c>
    </row>
    <row r="993" spans="1:22">
      <c r="A993" t="s">
        <v>39</v>
      </c>
      <c r="B993" s="19">
        <f t="shared" si="137"/>
        <v>2</v>
      </c>
      <c r="C993" s="19">
        <f t="shared" si="139"/>
        <v>88</v>
      </c>
      <c r="D993" t="s">
        <v>51</v>
      </c>
      <c r="E993" t="s">
        <v>8</v>
      </c>
      <c r="F993" t="s">
        <v>11</v>
      </c>
      <c r="G993" s="21" t="str">
        <f t="shared" si="140"/>
        <v>9.00am</v>
      </c>
      <c r="H993" s="21" t="str">
        <f t="shared" si="135"/>
        <v>9.00</v>
      </c>
      <c r="I993" t="s">
        <v>12</v>
      </c>
      <c r="J993" s="23" t="str" cm="1">
        <f t="array" ref="J993">_xlfn.IFS(LEFT($I993,5) = "Later", TRIM(RIGHT($I993, 7)),LEFT($I993,5) = "Befor", TRIM(RIGHT($I993, 7)), TRUE, TRIM(LEFT($I993,7)))</f>
        <v>4.30pm</v>
      </c>
      <c r="K993" s="21">
        <f t="shared" si="136"/>
        <v>16.3</v>
      </c>
      <c r="L993" s="21">
        <f t="shared" si="138"/>
        <v>7.3000000000000007</v>
      </c>
      <c r="M993" s="21">
        <f t="shared" si="141"/>
        <v>14.600000000000001</v>
      </c>
      <c r="N993" t="s">
        <v>66</v>
      </c>
      <c r="O993" s="13">
        <v>10</v>
      </c>
      <c r="P993" s="15">
        <v>16.09</v>
      </c>
      <c r="Q993" s="17">
        <f t="shared" si="142"/>
        <v>16.093440000000001</v>
      </c>
      <c r="R993" s="17">
        <f t="shared" si="143"/>
        <v>32.186880000000002</v>
      </c>
      <c r="S993" t="s">
        <v>49</v>
      </c>
      <c r="T993" t="s">
        <v>42</v>
      </c>
      <c r="U993" t="s">
        <v>16</v>
      </c>
      <c r="V993" t="s">
        <v>17</v>
      </c>
    </row>
    <row r="994" spans="1:22" hidden="1">
      <c r="A994" t="s">
        <v>18</v>
      </c>
      <c r="B994" s="19">
        <f t="shared" si="137"/>
        <v>4</v>
      </c>
      <c r="C994" s="19">
        <f t="shared" si="139"/>
        <v>176</v>
      </c>
      <c r="D994" t="s">
        <v>9</v>
      </c>
      <c r="E994" t="s">
        <v>56</v>
      </c>
      <c r="F994" t="s">
        <v>11</v>
      </c>
      <c r="G994" s="21" t="str">
        <f t="shared" si="140"/>
        <v>9.00am</v>
      </c>
      <c r="H994" s="21" t="str">
        <f t="shared" si="135"/>
        <v>9.00</v>
      </c>
      <c r="I994" t="s">
        <v>45</v>
      </c>
      <c r="J994" s="23" t="str" cm="1">
        <f t="array" ref="J994">_xlfn.IFS(LEFT($I994,5) = "Later", TRIM(RIGHT($I994, 7)),LEFT($I994,5) = "Befor", TRIM(RIGHT($I994, 7)), TRUE, TRIM(LEFT($I994,7)))</f>
        <v>6.00pm</v>
      </c>
      <c r="K994" s="21">
        <f t="shared" si="136"/>
        <v>18</v>
      </c>
      <c r="L994" s="21">
        <f t="shared" si="138"/>
        <v>9</v>
      </c>
      <c r="M994" s="21">
        <f t="shared" si="141"/>
        <v>36</v>
      </c>
      <c r="N994" t="s">
        <v>36</v>
      </c>
      <c r="O994" s="13">
        <v>1.6</v>
      </c>
      <c r="P994" s="15">
        <v>2.5744000000000002</v>
      </c>
      <c r="Q994" s="17">
        <f t="shared" si="142"/>
        <v>2.5749504000000005</v>
      </c>
      <c r="R994" s="17">
        <f t="shared" si="143"/>
        <v>5.1499008000000011</v>
      </c>
      <c r="S994" t="s">
        <v>23</v>
      </c>
      <c r="T994" t="s">
        <v>15</v>
      </c>
      <c r="U994" t="s">
        <v>25</v>
      </c>
      <c r="V994" t="s">
        <v>43</v>
      </c>
    </row>
    <row r="995" spans="1:22" hidden="1">
      <c r="A995" t="s">
        <v>39</v>
      </c>
      <c r="B995" s="19">
        <f t="shared" si="137"/>
        <v>2</v>
      </c>
      <c r="C995" s="19">
        <f t="shared" si="139"/>
        <v>88</v>
      </c>
      <c r="D995" t="s">
        <v>51</v>
      </c>
      <c r="E995" t="s">
        <v>8</v>
      </c>
      <c r="F995" t="s">
        <v>11</v>
      </c>
      <c r="G995" s="21" t="str">
        <f t="shared" si="140"/>
        <v>9.00am</v>
      </c>
      <c r="H995" s="21" t="str">
        <f t="shared" si="135"/>
        <v>9.00</v>
      </c>
      <c r="I995" t="s">
        <v>21</v>
      </c>
      <c r="J995" s="23" t="str" cm="1">
        <f t="array" ref="J995">_xlfn.IFS(LEFT($I995,5) = "Later", TRIM(RIGHT($I995, 7)),LEFT($I995,5) = "Befor", TRIM(RIGHT($I995, 7)), TRUE, TRIM(LEFT($I995,7)))</f>
        <v>5.00pm</v>
      </c>
      <c r="K995" s="21">
        <f t="shared" si="136"/>
        <v>17</v>
      </c>
      <c r="L995" s="21">
        <f t="shared" si="138"/>
        <v>8</v>
      </c>
      <c r="M995" s="21">
        <f t="shared" si="141"/>
        <v>16</v>
      </c>
      <c r="N995" t="s">
        <v>22</v>
      </c>
      <c r="O995" s="13">
        <v>3</v>
      </c>
      <c r="P995" s="15">
        <v>4.827</v>
      </c>
      <c r="Q995" s="17">
        <f t="shared" si="142"/>
        <v>4.8280320000000003</v>
      </c>
      <c r="R995" s="17">
        <f t="shared" si="143"/>
        <v>9.6560640000000006</v>
      </c>
      <c r="S995" t="s">
        <v>49</v>
      </c>
      <c r="T995" t="s">
        <v>15</v>
      </c>
      <c r="U995" t="s">
        <v>8</v>
      </c>
      <c r="V995" t="s">
        <v>17</v>
      </c>
    </row>
    <row r="996" spans="1:22" hidden="1">
      <c r="A996" t="s">
        <v>18</v>
      </c>
      <c r="B996" s="19">
        <f t="shared" si="137"/>
        <v>4</v>
      </c>
      <c r="C996" s="19">
        <f t="shared" si="139"/>
        <v>176</v>
      </c>
      <c r="D996" t="s">
        <v>9</v>
      </c>
      <c r="E996" t="s">
        <v>56</v>
      </c>
      <c r="F996" t="s">
        <v>11</v>
      </c>
      <c r="G996" s="21" t="str">
        <f t="shared" si="140"/>
        <v>9.00am</v>
      </c>
      <c r="H996" s="21" t="str">
        <f t="shared" si="135"/>
        <v>9.00</v>
      </c>
      <c r="I996" t="s">
        <v>12</v>
      </c>
      <c r="J996" s="23" t="str" cm="1">
        <f t="array" ref="J996">_xlfn.IFS(LEFT($I996,5) = "Later", TRIM(RIGHT($I996, 7)),LEFT($I996,5) = "Befor", TRIM(RIGHT($I996, 7)), TRUE, TRIM(LEFT($I996,7)))</f>
        <v>4.30pm</v>
      </c>
      <c r="K996" s="21">
        <f t="shared" si="136"/>
        <v>16.3</v>
      </c>
      <c r="L996" s="21">
        <f t="shared" si="138"/>
        <v>7.3000000000000007</v>
      </c>
      <c r="M996" s="21">
        <f t="shared" si="141"/>
        <v>29.200000000000003</v>
      </c>
      <c r="N996" t="s">
        <v>22</v>
      </c>
      <c r="O996" s="13">
        <v>13</v>
      </c>
      <c r="P996" s="15">
        <v>20.917000000000002</v>
      </c>
      <c r="Q996" s="17">
        <f t="shared" si="142"/>
        <v>20.921472000000001</v>
      </c>
      <c r="R996" s="17">
        <f t="shared" si="143"/>
        <v>41.842944000000003</v>
      </c>
      <c r="S996" t="s">
        <v>37</v>
      </c>
      <c r="T996" t="s">
        <v>15</v>
      </c>
      <c r="U996" t="s">
        <v>25</v>
      </c>
      <c r="V996" t="s">
        <v>43</v>
      </c>
    </row>
    <row r="997" spans="1:22">
      <c r="A997" t="s">
        <v>32</v>
      </c>
      <c r="B997" s="19">
        <f t="shared" si="137"/>
        <v>5</v>
      </c>
      <c r="C997" s="19">
        <f t="shared" si="139"/>
        <v>220</v>
      </c>
      <c r="D997" t="s">
        <v>9</v>
      </c>
      <c r="E997" t="s">
        <v>34</v>
      </c>
      <c r="F997" t="s">
        <v>41</v>
      </c>
      <c r="G997" s="21" t="str">
        <f t="shared" si="140"/>
        <v>8.30am</v>
      </c>
      <c r="H997" s="21" t="str">
        <f t="shared" si="135"/>
        <v>8.30</v>
      </c>
      <c r="I997" t="s">
        <v>12</v>
      </c>
      <c r="J997" s="23" t="str" cm="1">
        <f t="array" ref="J997">_xlfn.IFS(LEFT($I997,5) = "Later", TRIM(RIGHT($I997, 7)),LEFT($I997,5) = "Befor", TRIM(RIGHT($I997, 7)), TRUE, TRIM(LEFT($I997,7)))</f>
        <v>4.30pm</v>
      </c>
      <c r="K997" s="21">
        <f t="shared" si="136"/>
        <v>16.3</v>
      </c>
      <c r="L997" s="21">
        <f t="shared" si="138"/>
        <v>8</v>
      </c>
      <c r="M997" s="21">
        <f t="shared" si="141"/>
        <v>40</v>
      </c>
      <c r="N997" t="s">
        <v>66</v>
      </c>
      <c r="O997" s="13">
        <v>14.7</v>
      </c>
      <c r="P997" s="15">
        <v>23.6523</v>
      </c>
      <c r="Q997" s="17">
        <f t="shared" si="142"/>
        <v>23.657356799999999</v>
      </c>
      <c r="R997" s="17">
        <f t="shared" si="143"/>
        <v>47.314713599999997</v>
      </c>
      <c r="S997" t="s">
        <v>52</v>
      </c>
      <c r="T997" t="s">
        <v>31</v>
      </c>
      <c r="U997" t="s">
        <v>25</v>
      </c>
      <c r="V997" t="s">
        <v>43</v>
      </c>
    </row>
    <row r="998" spans="1:22" hidden="1">
      <c r="A998" t="s">
        <v>7</v>
      </c>
      <c r="B998" s="19">
        <f t="shared" si="137"/>
        <v>1</v>
      </c>
      <c r="C998" s="19">
        <f t="shared" si="139"/>
        <v>44</v>
      </c>
      <c r="D998" t="s">
        <v>9</v>
      </c>
      <c r="E998" t="s">
        <v>69</v>
      </c>
      <c r="F998" t="s">
        <v>41</v>
      </c>
      <c r="G998" s="21" t="str">
        <f t="shared" si="140"/>
        <v>8.30am</v>
      </c>
      <c r="H998" s="21" t="str">
        <f t="shared" si="135"/>
        <v>8.30</v>
      </c>
      <c r="I998" t="s">
        <v>28</v>
      </c>
      <c r="J998" s="23" t="str" cm="1">
        <f t="array" ref="J998">_xlfn.IFS(LEFT($I998,5) = "Later", TRIM(RIGHT($I998, 7)),LEFT($I998,5) = "Befor", TRIM(RIGHT($I998, 7)), TRUE, TRIM(LEFT($I998,7)))</f>
        <v>3.30pm</v>
      </c>
      <c r="K998" s="21">
        <f t="shared" si="136"/>
        <v>15.3</v>
      </c>
      <c r="L998" s="21">
        <f t="shared" si="138"/>
        <v>7</v>
      </c>
      <c r="M998" s="21">
        <f t="shared" si="141"/>
        <v>7</v>
      </c>
      <c r="N998" t="s">
        <v>13</v>
      </c>
      <c r="O998" s="13">
        <v>23</v>
      </c>
      <c r="P998" s="15">
        <v>37.006999999999998</v>
      </c>
      <c r="Q998" s="17">
        <f t="shared" si="142"/>
        <v>37.014912000000002</v>
      </c>
      <c r="R998" s="17">
        <f t="shared" si="143"/>
        <v>74.029824000000005</v>
      </c>
      <c r="S998" t="s">
        <v>52</v>
      </c>
      <c r="T998" t="s">
        <v>38</v>
      </c>
      <c r="U998" t="s">
        <v>25</v>
      </c>
      <c r="V998" t="s">
        <v>17</v>
      </c>
    </row>
    <row r="999" spans="1:22">
      <c r="A999" t="s">
        <v>7</v>
      </c>
      <c r="B999" s="19">
        <f t="shared" si="137"/>
        <v>1</v>
      </c>
      <c r="C999" s="19">
        <f t="shared" si="139"/>
        <v>44</v>
      </c>
      <c r="D999" t="s">
        <v>51</v>
      </c>
      <c r="E999" t="s">
        <v>8</v>
      </c>
      <c r="F999" t="s">
        <v>11</v>
      </c>
      <c r="G999" s="21" t="str">
        <f t="shared" si="140"/>
        <v>9.00am</v>
      </c>
      <c r="H999" s="21" t="str">
        <f t="shared" si="135"/>
        <v>9.00</v>
      </c>
      <c r="I999" t="s">
        <v>21</v>
      </c>
      <c r="J999" s="23" t="str" cm="1">
        <f t="array" ref="J999">_xlfn.IFS(LEFT($I999,5) = "Later", TRIM(RIGHT($I999, 7)),LEFT($I999,5) = "Befor", TRIM(RIGHT($I999, 7)), TRUE, TRIM(LEFT($I999,7)))</f>
        <v>5.00pm</v>
      </c>
      <c r="K999" s="21">
        <f t="shared" si="136"/>
        <v>17</v>
      </c>
      <c r="L999" s="21">
        <f t="shared" si="138"/>
        <v>8</v>
      </c>
      <c r="M999" s="21">
        <f t="shared" si="141"/>
        <v>8</v>
      </c>
      <c r="N999" t="s">
        <v>66</v>
      </c>
      <c r="O999" s="13">
        <v>150</v>
      </c>
      <c r="P999" s="15">
        <v>241.35</v>
      </c>
      <c r="Q999" s="17">
        <f t="shared" si="142"/>
        <v>241.40160000000003</v>
      </c>
      <c r="R999" s="17">
        <f t="shared" si="143"/>
        <v>482.80320000000006</v>
      </c>
      <c r="S999" t="s">
        <v>52</v>
      </c>
      <c r="T999" t="s">
        <v>15</v>
      </c>
      <c r="U999" t="s">
        <v>25</v>
      </c>
      <c r="V999" t="s">
        <v>43</v>
      </c>
    </row>
    <row r="1000" spans="1:22" hidden="1">
      <c r="A1000" t="s">
        <v>39</v>
      </c>
      <c r="B1000" s="19">
        <f t="shared" si="137"/>
        <v>2</v>
      </c>
      <c r="C1000" s="19">
        <f t="shared" si="139"/>
        <v>88</v>
      </c>
      <c r="D1000" t="s">
        <v>9</v>
      </c>
      <c r="E1000" t="s">
        <v>8</v>
      </c>
      <c r="F1000" t="s">
        <v>20</v>
      </c>
      <c r="G1000" s="21" t="str">
        <f t="shared" si="140"/>
        <v>10.00am</v>
      </c>
      <c r="H1000" s="21" t="str">
        <f t="shared" si="135"/>
        <v>10.00</v>
      </c>
      <c r="I1000" t="s">
        <v>28</v>
      </c>
      <c r="J1000" s="23" t="str" cm="1">
        <f t="array" ref="J1000">_xlfn.IFS(LEFT($I1000,5) = "Later", TRIM(RIGHT($I1000, 7)),LEFT($I1000,5) = "Befor", TRIM(RIGHT($I1000, 7)), TRUE, TRIM(LEFT($I1000,7)))</f>
        <v>3.30pm</v>
      </c>
      <c r="K1000" s="21">
        <f t="shared" si="136"/>
        <v>15.3</v>
      </c>
      <c r="L1000" s="21">
        <f t="shared" si="138"/>
        <v>5.3000000000000007</v>
      </c>
      <c r="M1000" s="21">
        <f t="shared" si="141"/>
        <v>10.600000000000001</v>
      </c>
      <c r="N1000" t="s">
        <v>36</v>
      </c>
      <c r="O1000" s="13">
        <v>1</v>
      </c>
      <c r="P1000" s="15">
        <v>1.609</v>
      </c>
      <c r="Q1000" s="17">
        <f t="shared" si="142"/>
        <v>1.6093440000000001</v>
      </c>
      <c r="R1000" s="17">
        <f t="shared" si="143"/>
        <v>3.2186880000000002</v>
      </c>
      <c r="S1000" t="s">
        <v>23</v>
      </c>
      <c r="T1000" t="s">
        <v>31</v>
      </c>
      <c r="U1000" t="s">
        <v>16</v>
      </c>
      <c r="V1000" t="s">
        <v>43</v>
      </c>
    </row>
    <row r="1001" spans="1:22" hidden="1">
      <c r="A1001" t="s">
        <v>32</v>
      </c>
      <c r="B1001" s="19">
        <f t="shared" si="137"/>
        <v>5</v>
      </c>
      <c r="C1001" s="19">
        <f t="shared" si="139"/>
        <v>220</v>
      </c>
      <c r="D1001" t="s">
        <v>57</v>
      </c>
      <c r="E1001" t="s">
        <v>8</v>
      </c>
      <c r="F1001" t="s">
        <v>20</v>
      </c>
      <c r="G1001" s="21" t="str">
        <f t="shared" si="140"/>
        <v>10.00am</v>
      </c>
      <c r="H1001" s="21" t="str">
        <f t="shared" si="135"/>
        <v>10.00</v>
      </c>
      <c r="I1001" t="s">
        <v>12</v>
      </c>
      <c r="J1001" s="23" t="str" cm="1">
        <f t="array" ref="J1001">_xlfn.IFS(LEFT($I1001,5) = "Later", TRIM(RIGHT($I1001, 7)),LEFT($I1001,5) = "Befor", TRIM(RIGHT($I1001, 7)), TRUE, TRIM(LEFT($I1001,7)))</f>
        <v>4.30pm</v>
      </c>
      <c r="K1001" s="21">
        <f t="shared" si="136"/>
        <v>16.3</v>
      </c>
      <c r="L1001" s="21">
        <f t="shared" si="138"/>
        <v>6.3000000000000007</v>
      </c>
      <c r="M1001" s="21">
        <f t="shared" si="141"/>
        <v>31.500000000000004</v>
      </c>
      <c r="N1001" t="s">
        <v>36</v>
      </c>
      <c r="O1001" s="13">
        <v>3</v>
      </c>
      <c r="P1001" s="15">
        <v>4.827</v>
      </c>
      <c r="Q1001" s="17">
        <f t="shared" si="142"/>
        <v>4.8280320000000003</v>
      </c>
      <c r="R1001" s="17">
        <f t="shared" si="143"/>
        <v>9.6560640000000006</v>
      </c>
      <c r="S1001" t="s">
        <v>30</v>
      </c>
      <c r="T1001" t="s">
        <v>42</v>
      </c>
      <c r="U1001" t="s">
        <v>25</v>
      </c>
      <c r="V1001" t="s">
        <v>43</v>
      </c>
    </row>
    <row r="1002" spans="1:22">
      <c r="A1002" t="s">
        <v>39</v>
      </c>
      <c r="B1002" s="19">
        <f t="shared" si="137"/>
        <v>2</v>
      </c>
      <c r="C1002" s="19">
        <f t="shared" si="139"/>
        <v>88</v>
      </c>
      <c r="D1002" t="s">
        <v>9</v>
      </c>
      <c r="E1002" t="s">
        <v>61</v>
      </c>
      <c r="F1002" t="s">
        <v>47</v>
      </c>
      <c r="G1002" s="21" t="str">
        <f t="shared" si="140"/>
        <v>10.00am</v>
      </c>
      <c r="H1002" s="21" t="str">
        <f t="shared" si="135"/>
        <v>10.00</v>
      </c>
      <c r="I1002" t="s">
        <v>45</v>
      </c>
      <c r="J1002" s="23" t="str" cm="1">
        <f t="array" ref="J1002">_xlfn.IFS(LEFT($I1002,5) = "Later", TRIM(RIGHT($I1002, 7)),LEFT($I1002,5) = "Befor", TRIM(RIGHT($I1002, 7)), TRUE, TRIM(LEFT($I1002,7)))</f>
        <v>6.00pm</v>
      </c>
      <c r="K1002" s="21">
        <f t="shared" si="136"/>
        <v>18</v>
      </c>
      <c r="L1002" s="21">
        <f t="shared" si="138"/>
        <v>8</v>
      </c>
      <c r="M1002" s="21">
        <f t="shared" si="141"/>
        <v>16</v>
      </c>
      <c r="N1002" t="s">
        <v>66</v>
      </c>
      <c r="O1002" s="13">
        <v>515</v>
      </c>
      <c r="P1002" s="15">
        <v>828.63499999999999</v>
      </c>
      <c r="Q1002" s="17">
        <f t="shared" si="142"/>
        <v>828.81216000000006</v>
      </c>
      <c r="R1002" s="17">
        <f t="shared" si="143"/>
        <v>1657.6243200000001</v>
      </c>
      <c r="S1002" s="2" t="s">
        <v>132</v>
      </c>
      <c r="T1002" t="s">
        <v>42</v>
      </c>
      <c r="U1002" t="s">
        <v>25</v>
      </c>
      <c r="V1002" t="s">
        <v>43</v>
      </c>
    </row>
    <row r="1003" spans="1:22">
      <c r="A1003" t="s">
        <v>32</v>
      </c>
      <c r="B1003" s="19">
        <f t="shared" si="137"/>
        <v>5</v>
      </c>
      <c r="C1003" s="19">
        <f t="shared" si="139"/>
        <v>220</v>
      </c>
      <c r="D1003" t="s">
        <v>9</v>
      </c>
      <c r="E1003" t="s">
        <v>93</v>
      </c>
      <c r="F1003" t="s">
        <v>20</v>
      </c>
      <c r="G1003" s="21" t="str">
        <f t="shared" si="140"/>
        <v>10.00am</v>
      </c>
      <c r="H1003" s="21" t="str">
        <f t="shared" si="135"/>
        <v>10.00</v>
      </c>
      <c r="I1003" t="s">
        <v>28</v>
      </c>
      <c r="J1003" s="23" t="str" cm="1">
        <f t="array" ref="J1003">_xlfn.IFS(LEFT($I1003,5) = "Later", TRIM(RIGHT($I1003, 7)),LEFT($I1003,5) = "Befor", TRIM(RIGHT($I1003, 7)), TRUE, TRIM(LEFT($I1003,7)))</f>
        <v>3.30pm</v>
      </c>
      <c r="K1003" s="21">
        <f t="shared" si="136"/>
        <v>15.3</v>
      </c>
      <c r="L1003" s="21">
        <f t="shared" si="138"/>
        <v>5.3000000000000007</v>
      </c>
      <c r="M1003" s="21">
        <f t="shared" si="141"/>
        <v>26.500000000000004</v>
      </c>
      <c r="N1003" t="s">
        <v>66</v>
      </c>
      <c r="O1003" s="13" t="s">
        <v>8</v>
      </c>
      <c r="P1003" s="15" t="s">
        <v>8</v>
      </c>
      <c r="Q1003" s="17">
        <f t="shared" si="142"/>
        <v>0</v>
      </c>
      <c r="R1003" s="17">
        <f t="shared" si="143"/>
        <v>0</v>
      </c>
      <c r="S1003" t="s">
        <v>49</v>
      </c>
      <c r="T1003" t="s">
        <v>15</v>
      </c>
      <c r="U1003" t="s">
        <v>25</v>
      </c>
      <c r="V1003" t="s">
        <v>43</v>
      </c>
    </row>
    <row r="1004" spans="1:22" hidden="1">
      <c r="A1004" t="s">
        <v>39</v>
      </c>
      <c r="B1004" s="19">
        <f t="shared" si="137"/>
        <v>2</v>
      </c>
      <c r="C1004" s="19">
        <f t="shared" si="139"/>
        <v>88</v>
      </c>
      <c r="D1004" t="s">
        <v>51</v>
      </c>
      <c r="E1004" t="s">
        <v>8</v>
      </c>
      <c r="F1004" t="s">
        <v>11</v>
      </c>
      <c r="G1004" s="21" t="str">
        <f t="shared" si="140"/>
        <v>9.00am</v>
      </c>
      <c r="H1004" s="21" t="str">
        <f t="shared" si="135"/>
        <v>9.00</v>
      </c>
      <c r="I1004" t="s">
        <v>21</v>
      </c>
      <c r="J1004" s="23" t="str" cm="1">
        <f t="array" ref="J1004">_xlfn.IFS(LEFT($I1004,5) = "Later", TRIM(RIGHT($I1004, 7)),LEFT($I1004,5) = "Befor", TRIM(RIGHT($I1004, 7)), TRUE, TRIM(LEFT($I1004,7)))</f>
        <v>5.00pm</v>
      </c>
      <c r="K1004" s="21">
        <f t="shared" si="136"/>
        <v>17</v>
      </c>
      <c r="L1004" s="21">
        <f t="shared" si="138"/>
        <v>8</v>
      </c>
      <c r="M1004" s="21">
        <f t="shared" si="141"/>
        <v>16</v>
      </c>
      <c r="N1004" t="s">
        <v>44</v>
      </c>
      <c r="O1004" s="13">
        <v>1.5</v>
      </c>
      <c r="P1004" s="15">
        <v>2.4135</v>
      </c>
      <c r="Q1004" s="17">
        <f t="shared" si="142"/>
        <v>2.4140160000000002</v>
      </c>
      <c r="R1004" s="17">
        <f t="shared" si="143"/>
        <v>4.8280320000000003</v>
      </c>
      <c r="S1004" t="s">
        <v>23</v>
      </c>
      <c r="T1004" t="s">
        <v>31</v>
      </c>
      <c r="U1004" t="s">
        <v>16</v>
      </c>
      <c r="V1004" t="s">
        <v>17</v>
      </c>
    </row>
    <row r="1005" spans="1:22">
      <c r="A1005" t="s">
        <v>7</v>
      </c>
      <c r="B1005" s="19">
        <f t="shared" si="137"/>
        <v>1</v>
      </c>
      <c r="C1005" s="19">
        <f t="shared" si="139"/>
        <v>44</v>
      </c>
      <c r="D1005" t="s">
        <v>57</v>
      </c>
      <c r="E1005" t="s">
        <v>8</v>
      </c>
      <c r="F1005" t="s">
        <v>20</v>
      </c>
      <c r="G1005" s="21" t="str">
        <f t="shared" si="140"/>
        <v>10.00am</v>
      </c>
      <c r="H1005" s="21" t="str">
        <f t="shared" si="135"/>
        <v>10.00</v>
      </c>
      <c r="I1005" t="s">
        <v>45</v>
      </c>
      <c r="J1005" s="23" t="str" cm="1">
        <f t="array" ref="J1005">_xlfn.IFS(LEFT($I1005,5) = "Later", TRIM(RIGHT($I1005, 7)),LEFT($I1005,5) = "Befor", TRIM(RIGHT($I1005, 7)), TRUE, TRIM(LEFT($I1005,7)))</f>
        <v>6.00pm</v>
      </c>
      <c r="K1005" s="21">
        <f t="shared" si="136"/>
        <v>18</v>
      </c>
      <c r="L1005" s="21">
        <f t="shared" si="138"/>
        <v>8</v>
      </c>
      <c r="M1005" s="21">
        <f t="shared" si="141"/>
        <v>8</v>
      </c>
      <c r="N1005" t="s">
        <v>66</v>
      </c>
      <c r="O1005" s="13">
        <v>250</v>
      </c>
      <c r="P1005" s="15">
        <v>402.25</v>
      </c>
      <c r="Q1005" s="17">
        <f t="shared" si="142"/>
        <v>402.33600000000001</v>
      </c>
      <c r="R1005" s="17">
        <f t="shared" si="143"/>
        <v>804.67200000000003</v>
      </c>
      <c r="S1005" t="s">
        <v>52</v>
      </c>
      <c r="T1005" t="s">
        <v>42</v>
      </c>
      <c r="U1005" t="s">
        <v>25</v>
      </c>
      <c r="V1005" t="s">
        <v>43</v>
      </c>
    </row>
    <row r="1006" spans="1:22" hidden="1">
      <c r="A1006" t="s">
        <v>7</v>
      </c>
      <c r="B1006" s="19">
        <f t="shared" si="137"/>
        <v>1</v>
      </c>
      <c r="C1006" s="19">
        <f t="shared" si="139"/>
        <v>44</v>
      </c>
      <c r="D1006" t="s">
        <v>9</v>
      </c>
      <c r="E1006" t="s">
        <v>91</v>
      </c>
      <c r="F1006" t="s">
        <v>47</v>
      </c>
      <c r="G1006" s="21" t="str">
        <f t="shared" si="140"/>
        <v>10.00am</v>
      </c>
      <c r="H1006" s="21" t="str">
        <f t="shared" si="135"/>
        <v>10.00</v>
      </c>
      <c r="I1006" t="s">
        <v>12</v>
      </c>
      <c r="J1006" s="23" t="str" cm="1">
        <f t="array" ref="J1006">_xlfn.IFS(LEFT($I1006,5) = "Later", TRIM(RIGHT($I1006, 7)),LEFT($I1006,5) = "Befor", TRIM(RIGHT($I1006, 7)), TRUE, TRIM(LEFT($I1006,7)))</f>
        <v>4.30pm</v>
      </c>
      <c r="K1006" s="21">
        <f t="shared" si="136"/>
        <v>16.3</v>
      </c>
      <c r="L1006" s="21">
        <f t="shared" si="138"/>
        <v>6.3000000000000007</v>
      </c>
      <c r="M1006" s="21">
        <f t="shared" si="141"/>
        <v>6.3000000000000007</v>
      </c>
      <c r="N1006" t="s">
        <v>44</v>
      </c>
      <c r="O1006" s="13">
        <v>3</v>
      </c>
      <c r="P1006" s="15">
        <v>4.827</v>
      </c>
      <c r="Q1006" s="17">
        <f t="shared" si="142"/>
        <v>4.8280320000000003</v>
      </c>
      <c r="R1006" s="17">
        <f t="shared" si="143"/>
        <v>9.6560640000000006</v>
      </c>
      <c r="S1006" t="s">
        <v>87</v>
      </c>
      <c r="T1006" t="s">
        <v>42</v>
      </c>
      <c r="U1006" t="s">
        <v>25</v>
      </c>
      <c r="V1006" t="s">
        <v>43</v>
      </c>
    </row>
    <row r="1007" spans="1:22" hidden="1">
      <c r="A1007" t="s">
        <v>7</v>
      </c>
      <c r="B1007" s="19">
        <f t="shared" si="137"/>
        <v>1</v>
      </c>
      <c r="C1007" s="19">
        <f t="shared" si="139"/>
        <v>44</v>
      </c>
      <c r="D1007" t="s">
        <v>9</v>
      </c>
      <c r="E1007" t="s">
        <v>61</v>
      </c>
      <c r="F1007" t="s">
        <v>20</v>
      </c>
      <c r="G1007" s="21" t="str">
        <f t="shared" si="140"/>
        <v>10.00am</v>
      </c>
      <c r="H1007" s="21" t="str">
        <f t="shared" ref="H1007:H1070" si="144">IFERROR((LEFT(G1007, SEARCH("a", G1007)-1)),0)</f>
        <v>10.00</v>
      </c>
      <c r="I1007" t="s">
        <v>45</v>
      </c>
      <c r="J1007" s="23" t="str" cm="1">
        <f t="array" ref="J1007">_xlfn.IFS(LEFT($I1007,5) = "Later", TRIM(RIGHT($I1007, 7)),LEFT($I1007,5) = "Befor", TRIM(RIGHT($I1007, 7)), TRUE, TRIM(LEFT($I1007,7)))</f>
        <v>6.00pm</v>
      </c>
      <c r="K1007" s="21">
        <f t="shared" ref="K1007:K1070" si="145">IFERROR((LEFT(J1007, SEARCH("p", J1007)-1)+12),0)</f>
        <v>18</v>
      </c>
      <c r="L1007" s="21">
        <f t="shared" si="138"/>
        <v>8</v>
      </c>
      <c r="M1007" s="21">
        <f t="shared" si="141"/>
        <v>8</v>
      </c>
      <c r="N1007" t="s">
        <v>44</v>
      </c>
      <c r="O1007" s="13" t="s">
        <v>128</v>
      </c>
      <c r="P1007" s="15" t="s">
        <v>8</v>
      </c>
      <c r="Q1007" s="17">
        <f t="shared" si="142"/>
        <v>0</v>
      </c>
      <c r="R1007" s="17">
        <f t="shared" si="143"/>
        <v>0</v>
      </c>
      <c r="S1007" t="s">
        <v>37</v>
      </c>
      <c r="T1007" t="s">
        <v>31</v>
      </c>
      <c r="U1007" t="s">
        <v>25</v>
      </c>
      <c r="V1007" t="s">
        <v>43</v>
      </c>
    </row>
    <row r="1008" spans="1:22">
      <c r="A1008" t="s">
        <v>39</v>
      </c>
      <c r="B1008" s="19">
        <f t="shared" si="137"/>
        <v>2</v>
      </c>
      <c r="C1008" s="19">
        <f t="shared" si="139"/>
        <v>88</v>
      </c>
      <c r="D1008" t="s">
        <v>9</v>
      </c>
      <c r="E1008" t="s">
        <v>56</v>
      </c>
      <c r="F1008" t="s">
        <v>41</v>
      </c>
      <c r="G1008" s="21" t="str">
        <f t="shared" si="140"/>
        <v>8.30am</v>
      </c>
      <c r="H1008" s="21" t="str">
        <f t="shared" si="144"/>
        <v>8.30</v>
      </c>
      <c r="I1008" t="s">
        <v>33</v>
      </c>
      <c r="J1008" s="23" t="str" cm="1">
        <f t="array" ref="J1008">_xlfn.IFS(LEFT($I1008,5) = "Later", TRIM(RIGHT($I1008, 7)),LEFT($I1008,5) = "Befor", TRIM(RIGHT($I1008, 7)), TRUE, TRIM(LEFT($I1008,7)))</f>
        <v>7.00pm</v>
      </c>
      <c r="K1008" s="21">
        <f t="shared" si="145"/>
        <v>19</v>
      </c>
      <c r="L1008" s="21">
        <f t="shared" si="138"/>
        <v>10.7</v>
      </c>
      <c r="M1008" s="21">
        <f t="shared" si="141"/>
        <v>21.4</v>
      </c>
      <c r="N1008" t="s">
        <v>66</v>
      </c>
      <c r="O1008" s="13">
        <v>160</v>
      </c>
      <c r="P1008" s="15">
        <v>257.44</v>
      </c>
      <c r="Q1008" s="17">
        <f t="shared" si="142"/>
        <v>257.49504000000002</v>
      </c>
      <c r="R1008" s="17">
        <f t="shared" si="143"/>
        <v>514.99008000000003</v>
      </c>
      <c r="S1008" t="s">
        <v>52</v>
      </c>
      <c r="T1008" t="s">
        <v>42</v>
      </c>
      <c r="U1008" t="s">
        <v>25</v>
      </c>
      <c r="V1008" t="s">
        <v>43</v>
      </c>
    </row>
    <row r="1009" spans="1:22" hidden="1">
      <c r="A1009" t="s">
        <v>18</v>
      </c>
      <c r="B1009" s="19">
        <f t="shared" si="137"/>
        <v>4</v>
      </c>
      <c r="C1009" s="19">
        <f t="shared" si="139"/>
        <v>176</v>
      </c>
      <c r="D1009" t="s">
        <v>9</v>
      </c>
      <c r="E1009" t="s">
        <v>94</v>
      </c>
      <c r="F1009" t="s">
        <v>20</v>
      </c>
      <c r="G1009" s="21" t="str">
        <f t="shared" si="140"/>
        <v>10.00am</v>
      </c>
      <c r="H1009" s="21" t="str">
        <f t="shared" si="144"/>
        <v>10.00</v>
      </c>
      <c r="I1009" t="s">
        <v>45</v>
      </c>
      <c r="J1009" s="23" t="str" cm="1">
        <f t="array" ref="J1009">_xlfn.IFS(LEFT($I1009,5) = "Later", TRIM(RIGHT($I1009, 7)),LEFT($I1009,5) = "Befor", TRIM(RIGHT($I1009, 7)), TRUE, TRIM(LEFT($I1009,7)))</f>
        <v>6.00pm</v>
      </c>
      <c r="K1009" s="21">
        <f t="shared" si="145"/>
        <v>18</v>
      </c>
      <c r="L1009" s="21">
        <f t="shared" si="138"/>
        <v>8</v>
      </c>
      <c r="M1009" s="21">
        <f t="shared" si="141"/>
        <v>32</v>
      </c>
      <c r="N1009" t="s">
        <v>36</v>
      </c>
      <c r="O1009" s="13">
        <v>2</v>
      </c>
      <c r="P1009" s="15">
        <v>3.218</v>
      </c>
      <c r="Q1009" s="17">
        <f t="shared" si="142"/>
        <v>3.2186880000000002</v>
      </c>
      <c r="R1009" s="17">
        <f t="shared" si="143"/>
        <v>6.4373760000000004</v>
      </c>
      <c r="S1009" t="s">
        <v>14</v>
      </c>
      <c r="T1009" t="s">
        <v>31</v>
      </c>
      <c r="U1009" t="s">
        <v>25</v>
      </c>
      <c r="V1009" t="s">
        <v>43</v>
      </c>
    </row>
    <row r="1010" spans="1:22" hidden="1">
      <c r="A1010" t="s">
        <v>7</v>
      </c>
      <c r="B1010" s="19">
        <f t="shared" si="137"/>
        <v>1</v>
      </c>
      <c r="C1010" s="19">
        <f t="shared" si="139"/>
        <v>44</v>
      </c>
      <c r="D1010" t="s">
        <v>9</v>
      </c>
      <c r="E1010" t="s">
        <v>71</v>
      </c>
      <c r="F1010" t="s">
        <v>11</v>
      </c>
      <c r="G1010" s="21" t="str">
        <f t="shared" si="140"/>
        <v>9.00am</v>
      </c>
      <c r="H1010" s="21" t="str">
        <f t="shared" si="144"/>
        <v>9.00</v>
      </c>
      <c r="I1010" t="s">
        <v>21</v>
      </c>
      <c r="J1010" s="23" t="str" cm="1">
        <f t="array" ref="J1010">_xlfn.IFS(LEFT($I1010,5) = "Later", TRIM(RIGHT($I1010, 7)),LEFT($I1010,5) = "Befor", TRIM(RIGHT($I1010, 7)), TRUE, TRIM(LEFT($I1010,7)))</f>
        <v>5.00pm</v>
      </c>
      <c r="K1010" s="21">
        <f t="shared" si="145"/>
        <v>17</v>
      </c>
      <c r="L1010" s="21">
        <f t="shared" si="138"/>
        <v>8</v>
      </c>
      <c r="M1010" s="21">
        <f t="shared" si="141"/>
        <v>8</v>
      </c>
      <c r="N1010" t="s">
        <v>13</v>
      </c>
      <c r="O1010" s="13">
        <v>7</v>
      </c>
      <c r="P1010" s="15">
        <v>11.263</v>
      </c>
      <c r="Q1010" s="17">
        <f t="shared" si="142"/>
        <v>11.265408000000001</v>
      </c>
      <c r="R1010" s="17">
        <f t="shared" si="143"/>
        <v>22.530816000000002</v>
      </c>
      <c r="S1010" t="s">
        <v>87</v>
      </c>
      <c r="T1010" t="s">
        <v>38</v>
      </c>
      <c r="U1010" t="s">
        <v>25</v>
      </c>
      <c r="V1010" t="s">
        <v>17</v>
      </c>
    </row>
    <row r="1011" spans="1:22" hidden="1">
      <c r="A1011" t="s">
        <v>18</v>
      </c>
      <c r="B1011" s="19">
        <f t="shared" si="137"/>
        <v>4</v>
      </c>
      <c r="C1011" s="19">
        <f t="shared" si="139"/>
        <v>176</v>
      </c>
      <c r="D1011" t="s">
        <v>9</v>
      </c>
      <c r="E1011" t="s">
        <v>56</v>
      </c>
      <c r="F1011" t="s">
        <v>41</v>
      </c>
      <c r="G1011" s="21" t="str">
        <f t="shared" si="140"/>
        <v>8.30am</v>
      </c>
      <c r="H1011" s="21" t="str">
        <f t="shared" si="144"/>
        <v>8.30</v>
      </c>
      <c r="I1011" t="s">
        <v>28</v>
      </c>
      <c r="J1011" s="23" t="str" cm="1">
        <f t="array" ref="J1011">_xlfn.IFS(LEFT($I1011,5) = "Later", TRIM(RIGHT($I1011, 7)),LEFT($I1011,5) = "Befor", TRIM(RIGHT($I1011, 7)), TRUE, TRIM(LEFT($I1011,7)))</f>
        <v>3.30pm</v>
      </c>
      <c r="K1011" s="21">
        <f t="shared" si="145"/>
        <v>15.3</v>
      </c>
      <c r="L1011" s="21">
        <f t="shared" si="138"/>
        <v>7</v>
      </c>
      <c r="M1011" s="21">
        <f t="shared" si="141"/>
        <v>28</v>
      </c>
      <c r="N1011" t="s">
        <v>36</v>
      </c>
      <c r="O1011" s="13">
        <v>2</v>
      </c>
      <c r="P1011" s="15">
        <v>3.218</v>
      </c>
      <c r="Q1011" s="17">
        <f t="shared" si="142"/>
        <v>3.2186880000000002</v>
      </c>
      <c r="R1011" s="17">
        <f t="shared" si="143"/>
        <v>6.4373760000000004</v>
      </c>
      <c r="S1011" t="s">
        <v>23</v>
      </c>
      <c r="T1011" t="s">
        <v>42</v>
      </c>
      <c r="U1011" t="s">
        <v>25</v>
      </c>
      <c r="V1011" t="s">
        <v>43</v>
      </c>
    </row>
    <row r="1012" spans="1:22" hidden="1">
      <c r="A1012" t="s">
        <v>18</v>
      </c>
      <c r="B1012" s="19">
        <f t="shared" si="137"/>
        <v>4</v>
      </c>
      <c r="C1012" s="19">
        <f t="shared" si="139"/>
        <v>176</v>
      </c>
      <c r="D1012" t="s">
        <v>9</v>
      </c>
      <c r="E1012" t="s">
        <v>61</v>
      </c>
      <c r="F1012" t="s">
        <v>27</v>
      </c>
      <c r="G1012" s="21" t="str">
        <f t="shared" si="140"/>
        <v>8.00am</v>
      </c>
      <c r="H1012" s="21" t="str">
        <f t="shared" si="144"/>
        <v>8.00</v>
      </c>
      <c r="I1012" t="s">
        <v>28</v>
      </c>
      <c r="J1012" s="23" t="str" cm="1">
        <f t="array" ref="J1012">_xlfn.IFS(LEFT($I1012,5) = "Later", TRIM(RIGHT($I1012, 7)),LEFT($I1012,5) = "Befor", TRIM(RIGHT($I1012, 7)), TRUE, TRIM(LEFT($I1012,7)))</f>
        <v>3.30pm</v>
      </c>
      <c r="K1012" s="21">
        <f t="shared" si="145"/>
        <v>15.3</v>
      </c>
      <c r="L1012" s="21">
        <f t="shared" si="138"/>
        <v>7.3000000000000007</v>
      </c>
      <c r="M1012" s="21">
        <f t="shared" si="141"/>
        <v>29.200000000000003</v>
      </c>
      <c r="N1012" t="s">
        <v>44</v>
      </c>
      <c r="O1012" s="13">
        <v>1.8</v>
      </c>
      <c r="P1012" s="15">
        <v>2.8961999999999999</v>
      </c>
      <c r="Q1012" s="17">
        <f t="shared" si="142"/>
        <v>2.8968192000000004</v>
      </c>
      <c r="R1012" s="17">
        <f t="shared" si="143"/>
        <v>5.7936384000000007</v>
      </c>
      <c r="S1012" t="s">
        <v>54</v>
      </c>
      <c r="T1012" t="s">
        <v>15</v>
      </c>
      <c r="U1012" t="s">
        <v>25</v>
      </c>
      <c r="V1012" t="s">
        <v>43</v>
      </c>
    </row>
    <row r="1013" spans="1:22" hidden="1">
      <c r="A1013" t="s">
        <v>32</v>
      </c>
      <c r="B1013" s="19">
        <f t="shared" si="137"/>
        <v>5</v>
      </c>
      <c r="C1013" s="19">
        <f t="shared" si="139"/>
        <v>220</v>
      </c>
      <c r="D1013" t="s">
        <v>57</v>
      </c>
      <c r="E1013" t="s">
        <v>8</v>
      </c>
      <c r="F1013" t="s">
        <v>41</v>
      </c>
      <c r="G1013" s="21" t="str">
        <f t="shared" si="140"/>
        <v>8.30am</v>
      </c>
      <c r="H1013" s="21" t="str">
        <f t="shared" si="144"/>
        <v>8.30</v>
      </c>
      <c r="I1013" t="s">
        <v>33</v>
      </c>
      <c r="J1013" s="23" t="str" cm="1">
        <f t="array" ref="J1013">_xlfn.IFS(LEFT($I1013,5) = "Later", TRIM(RIGHT($I1013, 7)),LEFT($I1013,5) = "Befor", TRIM(RIGHT($I1013, 7)), TRUE, TRIM(LEFT($I1013,7)))</f>
        <v>7.00pm</v>
      </c>
      <c r="K1013" s="21">
        <f t="shared" si="145"/>
        <v>19</v>
      </c>
      <c r="L1013" s="21">
        <f t="shared" si="138"/>
        <v>10.7</v>
      </c>
      <c r="M1013" s="21">
        <f t="shared" si="141"/>
        <v>53.5</v>
      </c>
      <c r="N1013" t="s">
        <v>36</v>
      </c>
      <c r="O1013" s="13">
        <v>2</v>
      </c>
      <c r="P1013" s="15">
        <v>3.218</v>
      </c>
      <c r="Q1013" s="17">
        <f t="shared" si="142"/>
        <v>3.2186880000000002</v>
      </c>
      <c r="R1013" s="17">
        <f t="shared" si="143"/>
        <v>6.4373760000000004</v>
      </c>
      <c r="S1013" t="s">
        <v>23</v>
      </c>
      <c r="T1013" t="s">
        <v>42</v>
      </c>
      <c r="U1013" t="s">
        <v>16</v>
      </c>
      <c r="V1013" t="s">
        <v>43</v>
      </c>
    </row>
    <row r="1014" spans="1:22" hidden="1">
      <c r="A1014" t="s">
        <v>26</v>
      </c>
      <c r="B1014" s="19">
        <f t="shared" si="137"/>
        <v>3</v>
      </c>
      <c r="C1014" s="19">
        <f t="shared" si="139"/>
        <v>132</v>
      </c>
      <c r="D1014" t="s">
        <v>9</v>
      </c>
      <c r="E1014" t="s">
        <v>56</v>
      </c>
      <c r="F1014" t="s">
        <v>20</v>
      </c>
      <c r="G1014" s="21" t="str">
        <f t="shared" si="140"/>
        <v>10.00am</v>
      </c>
      <c r="H1014" s="21" t="str">
        <f t="shared" si="144"/>
        <v>10.00</v>
      </c>
      <c r="I1014" t="s">
        <v>35</v>
      </c>
      <c r="J1014" s="23" t="str" cm="1">
        <f t="array" ref="J1014">_xlfn.IFS(LEFT($I1014,5) = "Later", TRIM(RIGHT($I1014, 7)),LEFT($I1014,5) = "Befor", TRIM(RIGHT($I1014, 7)), TRUE, TRIM(LEFT($I1014,7)))</f>
        <v>5.30pm</v>
      </c>
      <c r="K1014" s="21">
        <f t="shared" si="145"/>
        <v>17.3</v>
      </c>
      <c r="L1014" s="21">
        <f t="shared" si="138"/>
        <v>7.3000000000000007</v>
      </c>
      <c r="M1014" s="21">
        <f t="shared" si="141"/>
        <v>21.900000000000002</v>
      </c>
      <c r="N1014" t="s">
        <v>44</v>
      </c>
      <c r="O1014" s="13">
        <v>2</v>
      </c>
      <c r="P1014" s="15">
        <v>3.218</v>
      </c>
      <c r="Q1014" s="17">
        <f t="shared" si="142"/>
        <v>3.2186880000000002</v>
      </c>
      <c r="R1014" s="17">
        <f t="shared" si="143"/>
        <v>6.4373760000000004</v>
      </c>
      <c r="S1014" t="s">
        <v>37</v>
      </c>
      <c r="T1014" t="s">
        <v>38</v>
      </c>
      <c r="U1014" t="s">
        <v>25</v>
      </c>
      <c r="V1014" t="s">
        <v>43</v>
      </c>
    </row>
    <row r="1015" spans="1:22">
      <c r="A1015" t="s">
        <v>7</v>
      </c>
      <c r="B1015" s="19">
        <f t="shared" si="137"/>
        <v>1</v>
      </c>
      <c r="C1015" s="19">
        <f t="shared" si="139"/>
        <v>44</v>
      </c>
      <c r="D1015" t="s">
        <v>9</v>
      </c>
      <c r="E1015" t="s">
        <v>60</v>
      </c>
      <c r="F1015" t="s">
        <v>11</v>
      </c>
      <c r="G1015" s="21" t="str">
        <f t="shared" si="140"/>
        <v>9.00am</v>
      </c>
      <c r="H1015" s="21" t="str">
        <f t="shared" si="144"/>
        <v>9.00</v>
      </c>
      <c r="I1015" t="s">
        <v>21</v>
      </c>
      <c r="J1015" s="23" t="str" cm="1">
        <f t="array" ref="J1015">_xlfn.IFS(LEFT($I1015,5) = "Later", TRIM(RIGHT($I1015, 7)),LEFT($I1015,5) = "Befor", TRIM(RIGHT($I1015, 7)), TRUE, TRIM(LEFT($I1015,7)))</f>
        <v>5.00pm</v>
      </c>
      <c r="K1015" s="21">
        <f t="shared" si="145"/>
        <v>17</v>
      </c>
      <c r="L1015" s="21">
        <f t="shared" si="138"/>
        <v>8</v>
      </c>
      <c r="M1015" s="21">
        <f t="shared" si="141"/>
        <v>8</v>
      </c>
      <c r="N1015" t="s">
        <v>66</v>
      </c>
      <c r="O1015" s="13">
        <v>104</v>
      </c>
      <c r="P1015" s="15">
        <v>167.33600000000001</v>
      </c>
      <c r="Q1015" s="17">
        <f t="shared" si="142"/>
        <v>167.37177600000001</v>
      </c>
      <c r="R1015" s="17">
        <f t="shared" si="143"/>
        <v>334.74355200000002</v>
      </c>
      <c r="S1015" t="s">
        <v>30</v>
      </c>
      <c r="T1015" t="s">
        <v>15</v>
      </c>
      <c r="U1015" t="s">
        <v>25</v>
      </c>
      <c r="V1015" t="s">
        <v>43</v>
      </c>
    </row>
    <row r="1016" spans="1:22" hidden="1">
      <c r="A1016" t="s">
        <v>32</v>
      </c>
      <c r="B1016" s="19">
        <f t="shared" si="137"/>
        <v>5</v>
      </c>
      <c r="C1016" s="19">
        <f t="shared" si="139"/>
        <v>220</v>
      </c>
      <c r="D1016" t="s">
        <v>9</v>
      </c>
      <c r="E1016" t="s">
        <v>71</v>
      </c>
      <c r="F1016" t="s">
        <v>20</v>
      </c>
      <c r="G1016" s="21" t="str">
        <f t="shared" si="140"/>
        <v>10.00am</v>
      </c>
      <c r="H1016" s="21" t="str">
        <f t="shared" si="144"/>
        <v>10.00</v>
      </c>
      <c r="I1016" t="s">
        <v>28</v>
      </c>
      <c r="J1016" s="23" t="str" cm="1">
        <f t="array" ref="J1016">_xlfn.IFS(LEFT($I1016,5) = "Later", TRIM(RIGHT($I1016, 7)),LEFT($I1016,5) = "Befor", TRIM(RIGHT($I1016, 7)), TRUE, TRIM(LEFT($I1016,7)))</f>
        <v>3.30pm</v>
      </c>
      <c r="K1016" s="21">
        <f t="shared" si="145"/>
        <v>15.3</v>
      </c>
      <c r="L1016" s="21">
        <f t="shared" si="138"/>
        <v>5.3000000000000007</v>
      </c>
      <c r="M1016" s="21">
        <f t="shared" si="141"/>
        <v>26.500000000000004</v>
      </c>
      <c r="N1016" t="s">
        <v>36</v>
      </c>
      <c r="O1016" s="13">
        <v>1.8</v>
      </c>
      <c r="P1016" s="15">
        <v>2.8961999999999999</v>
      </c>
      <c r="Q1016" s="17">
        <f t="shared" si="142"/>
        <v>2.8968192000000004</v>
      </c>
      <c r="R1016" s="17">
        <f t="shared" si="143"/>
        <v>5.7936384000000007</v>
      </c>
      <c r="S1016" t="s">
        <v>49</v>
      </c>
      <c r="T1016" t="s">
        <v>31</v>
      </c>
      <c r="U1016" t="s">
        <v>16</v>
      </c>
      <c r="V1016" t="s">
        <v>43</v>
      </c>
    </row>
    <row r="1017" spans="1:22" hidden="1">
      <c r="A1017" t="s">
        <v>26</v>
      </c>
      <c r="B1017" s="19">
        <f t="shared" si="137"/>
        <v>3</v>
      </c>
      <c r="C1017" s="19">
        <f t="shared" si="139"/>
        <v>132</v>
      </c>
      <c r="D1017" t="s">
        <v>9</v>
      </c>
      <c r="E1017" t="s">
        <v>71</v>
      </c>
      <c r="F1017" t="s">
        <v>11</v>
      </c>
      <c r="G1017" s="21" t="str">
        <f t="shared" si="140"/>
        <v>9.00am</v>
      </c>
      <c r="H1017" s="21" t="str">
        <f t="shared" si="144"/>
        <v>9.00</v>
      </c>
      <c r="I1017" t="s">
        <v>21</v>
      </c>
      <c r="J1017" s="23" t="str" cm="1">
        <f t="array" ref="J1017">_xlfn.IFS(LEFT($I1017,5) = "Later", TRIM(RIGHT($I1017, 7)),LEFT($I1017,5) = "Befor", TRIM(RIGHT($I1017, 7)), TRUE, TRIM(LEFT($I1017,7)))</f>
        <v>5.00pm</v>
      </c>
      <c r="K1017" s="21">
        <f t="shared" si="145"/>
        <v>17</v>
      </c>
      <c r="L1017" s="21">
        <f t="shared" si="138"/>
        <v>8</v>
      </c>
      <c r="M1017" s="21">
        <f t="shared" si="141"/>
        <v>24</v>
      </c>
      <c r="N1017" t="s">
        <v>36</v>
      </c>
      <c r="O1017" s="13" t="s">
        <v>8</v>
      </c>
      <c r="P1017" s="15" t="s">
        <v>8</v>
      </c>
      <c r="Q1017" s="17">
        <f t="shared" si="142"/>
        <v>0</v>
      </c>
      <c r="R1017" s="17">
        <f t="shared" si="143"/>
        <v>0</v>
      </c>
      <c r="S1017" t="s">
        <v>23</v>
      </c>
      <c r="T1017" t="s">
        <v>42</v>
      </c>
      <c r="U1017" t="s">
        <v>25</v>
      </c>
      <c r="V1017" t="s">
        <v>17</v>
      </c>
    </row>
    <row r="1018" spans="1:22" hidden="1">
      <c r="A1018" t="s">
        <v>26</v>
      </c>
      <c r="B1018" s="19">
        <f t="shared" si="137"/>
        <v>3</v>
      </c>
      <c r="C1018" s="19">
        <f t="shared" si="139"/>
        <v>132</v>
      </c>
      <c r="D1018" t="s">
        <v>9</v>
      </c>
      <c r="E1018" t="s">
        <v>56</v>
      </c>
      <c r="F1018" t="s">
        <v>41</v>
      </c>
      <c r="G1018" s="21" t="str">
        <f t="shared" si="140"/>
        <v>8.30am</v>
      </c>
      <c r="H1018" s="21" t="str">
        <f t="shared" si="144"/>
        <v>8.30</v>
      </c>
      <c r="I1018" t="s">
        <v>21</v>
      </c>
      <c r="J1018" s="23" t="str" cm="1">
        <f t="array" ref="J1018">_xlfn.IFS(LEFT($I1018,5) = "Later", TRIM(RIGHT($I1018, 7)),LEFT($I1018,5) = "Befor", TRIM(RIGHT($I1018, 7)), TRUE, TRIM(LEFT($I1018,7)))</f>
        <v>5.00pm</v>
      </c>
      <c r="K1018" s="21">
        <f t="shared" si="145"/>
        <v>17</v>
      </c>
      <c r="L1018" s="21">
        <f t="shared" si="138"/>
        <v>8.6999999999999993</v>
      </c>
      <c r="M1018" s="21">
        <f t="shared" si="141"/>
        <v>26.099999999999998</v>
      </c>
      <c r="N1018" t="s">
        <v>36</v>
      </c>
      <c r="O1018" s="13">
        <v>7.5</v>
      </c>
      <c r="P1018" s="15">
        <v>12.067499999999999</v>
      </c>
      <c r="Q1018" s="17">
        <f t="shared" si="142"/>
        <v>12.070080000000001</v>
      </c>
      <c r="R1018" s="17">
        <f t="shared" si="143"/>
        <v>24.140160000000002</v>
      </c>
      <c r="S1018" t="s">
        <v>14</v>
      </c>
      <c r="T1018" t="s">
        <v>15</v>
      </c>
      <c r="U1018" t="s">
        <v>25</v>
      </c>
      <c r="V1018" t="s">
        <v>17</v>
      </c>
    </row>
    <row r="1019" spans="1:22" hidden="1">
      <c r="A1019" t="s">
        <v>58</v>
      </c>
      <c r="B1019" s="19">
        <f t="shared" si="137"/>
        <v>0</v>
      </c>
      <c r="C1019" s="19">
        <f t="shared" si="139"/>
        <v>0</v>
      </c>
      <c r="D1019" t="s">
        <v>9</v>
      </c>
      <c r="E1019" t="s">
        <v>86</v>
      </c>
      <c r="F1019" t="s">
        <v>11</v>
      </c>
      <c r="G1019" s="21" t="str">
        <f t="shared" si="140"/>
        <v>9.00am</v>
      </c>
      <c r="H1019" s="21" t="str">
        <f t="shared" si="144"/>
        <v>9.00</v>
      </c>
      <c r="I1019" t="s">
        <v>21</v>
      </c>
      <c r="J1019" s="23" t="str" cm="1">
        <f t="array" ref="J1019">_xlfn.IFS(LEFT($I1019,5) = "Later", TRIM(RIGHT($I1019, 7)),LEFT($I1019,5) = "Befor", TRIM(RIGHT($I1019, 7)), TRUE, TRIM(LEFT($I1019,7)))</f>
        <v>5.00pm</v>
      </c>
      <c r="K1019" s="21">
        <f t="shared" si="145"/>
        <v>17</v>
      </c>
      <c r="L1019" s="21">
        <f t="shared" si="138"/>
        <v>8</v>
      </c>
      <c r="M1019" s="21">
        <f t="shared" si="141"/>
        <v>0</v>
      </c>
      <c r="N1019" t="s">
        <v>44</v>
      </c>
      <c r="O1019" s="13">
        <v>1.1000000000000001</v>
      </c>
      <c r="P1019" s="15">
        <v>1.7699</v>
      </c>
      <c r="Q1019" s="17">
        <f t="shared" si="142"/>
        <v>1.7702784000000003</v>
      </c>
      <c r="R1019" s="17">
        <f t="shared" si="143"/>
        <v>3.5405568000000005</v>
      </c>
      <c r="S1019" t="s">
        <v>23</v>
      </c>
      <c r="T1019" t="s">
        <v>42</v>
      </c>
      <c r="U1019" t="s">
        <v>25</v>
      </c>
      <c r="V1019" t="s">
        <v>43</v>
      </c>
    </row>
    <row r="1020" spans="1:22" hidden="1">
      <c r="A1020" t="s">
        <v>7</v>
      </c>
      <c r="B1020" s="19">
        <f t="shared" si="137"/>
        <v>1</v>
      </c>
      <c r="C1020" s="19">
        <f t="shared" si="139"/>
        <v>44</v>
      </c>
      <c r="D1020" t="s">
        <v>9</v>
      </c>
      <c r="E1020" t="s">
        <v>48</v>
      </c>
      <c r="F1020" t="s">
        <v>41</v>
      </c>
      <c r="G1020" s="21" t="str">
        <f t="shared" si="140"/>
        <v>8.30am</v>
      </c>
      <c r="H1020" s="21" t="str">
        <f t="shared" si="144"/>
        <v>8.30</v>
      </c>
      <c r="I1020" t="s">
        <v>28</v>
      </c>
      <c r="J1020" s="23" t="str" cm="1">
        <f t="array" ref="J1020">_xlfn.IFS(LEFT($I1020,5) = "Later", TRIM(RIGHT($I1020, 7)),LEFT($I1020,5) = "Befor", TRIM(RIGHT($I1020, 7)), TRUE, TRIM(LEFT($I1020,7)))</f>
        <v>3.30pm</v>
      </c>
      <c r="K1020" s="21">
        <f t="shared" si="145"/>
        <v>15.3</v>
      </c>
      <c r="L1020" s="21">
        <f t="shared" si="138"/>
        <v>7</v>
      </c>
      <c r="M1020" s="21">
        <f t="shared" si="141"/>
        <v>7</v>
      </c>
      <c r="N1020" t="s">
        <v>22</v>
      </c>
      <c r="O1020" s="13">
        <v>2</v>
      </c>
      <c r="P1020" s="15">
        <v>3.218</v>
      </c>
      <c r="Q1020" s="17">
        <f t="shared" si="142"/>
        <v>3.2186880000000002</v>
      </c>
      <c r="R1020" s="17">
        <f t="shared" si="143"/>
        <v>6.4373760000000004</v>
      </c>
      <c r="S1020" t="s">
        <v>37</v>
      </c>
      <c r="T1020" t="s">
        <v>38</v>
      </c>
      <c r="U1020" t="s">
        <v>25</v>
      </c>
      <c r="V1020" t="s">
        <v>17</v>
      </c>
    </row>
    <row r="1021" spans="1:22" hidden="1">
      <c r="A1021" t="s">
        <v>39</v>
      </c>
      <c r="B1021" s="19">
        <f t="shared" si="137"/>
        <v>2</v>
      </c>
      <c r="C1021" s="19">
        <f t="shared" si="139"/>
        <v>88</v>
      </c>
      <c r="D1021" t="s">
        <v>9</v>
      </c>
      <c r="E1021" t="s">
        <v>60</v>
      </c>
      <c r="F1021" t="s">
        <v>20</v>
      </c>
      <c r="G1021" s="21" t="str">
        <f t="shared" si="140"/>
        <v>10.00am</v>
      </c>
      <c r="H1021" s="21" t="str">
        <f t="shared" si="144"/>
        <v>10.00</v>
      </c>
      <c r="I1021" t="s">
        <v>12</v>
      </c>
      <c r="J1021" s="23" t="str" cm="1">
        <f t="array" ref="J1021">_xlfn.IFS(LEFT($I1021,5) = "Later", TRIM(RIGHT($I1021, 7)),LEFT($I1021,5) = "Befor", TRIM(RIGHT($I1021, 7)), TRUE, TRIM(LEFT($I1021,7)))</f>
        <v>4.30pm</v>
      </c>
      <c r="K1021" s="21">
        <f t="shared" si="145"/>
        <v>16.3</v>
      </c>
      <c r="L1021" s="21">
        <f t="shared" si="138"/>
        <v>6.3000000000000007</v>
      </c>
      <c r="M1021" s="21">
        <f t="shared" si="141"/>
        <v>12.600000000000001</v>
      </c>
      <c r="N1021" t="s">
        <v>44</v>
      </c>
      <c r="O1021" s="13">
        <v>3</v>
      </c>
      <c r="P1021" s="15">
        <v>4.827</v>
      </c>
      <c r="Q1021" s="17">
        <f t="shared" si="142"/>
        <v>4.8280320000000003</v>
      </c>
      <c r="R1021" s="17">
        <f t="shared" si="143"/>
        <v>9.6560640000000006</v>
      </c>
      <c r="S1021" s="2" t="s">
        <v>87</v>
      </c>
      <c r="T1021" t="s">
        <v>42</v>
      </c>
      <c r="U1021" t="s">
        <v>25</v>
      </c>
      <c r="V1021" t="s">
        <v>43</v>
      </c>
    </row>
    <row r="1022" spans="1:22" hidden="1">
      <c r="A1022" t="s">
        <v>32</v>
      </c>
      <c r="B1022" s="19">
        <f t="shared" si="137"/>
        <v>5</v>
      </c>
      <c r="C1022" s="19">
        <f t="shared" si="139"/>
        <v>220</v>
      </c>
      <c r="D1022" t="s">
        <v>9</v>
      </c>
      <c r="E1022" t="s">
        <v>8</v>
      </c>
      <c r="F1022" t="s">
        <v>20</v>
      </c>
      <c r="G1022" s="21" t="str">
        <f t="shared" si="140"/>
        <v>10.00am</v>
      </c>
      <c r="H1022" s="21" t="str">
        <f t="shared" si="144"/>
        <v>10.00</v>
      </c>
      <c r="I1022" t="s">
        <v>35</v>
      </c>
      <c r="J1022" s="23" t="str" cm="1">
        <f t="array" ref="J1022">_xlfn.IFS(LEFT($I1022,5) = "Later", TRIM(RIGHT($I1022, 7)),LEFT($I1022,5) = "Befor", TRIM(RIGHT($I1022, 7)), TRUE, TRIM(LEFT($I1022,7)))</f>
        <v>5.30pm</v>
      </c>
      <c r="K1022" s="21">
        <f t="shared" si="145"/>
        <v>17.3</v>
      </c>
      <c r="L1022" s="21">
        <f t="shared" si="138"/>
        <v>7.3000000000000007</v>
      </c>
      <c r="M1022" s="21">
        <f t="shared" si="141"/>
        <v>36.5</v>
      </c>
      <c r="N1022" t="s">
        <v>22</v>
      </c>
      <c r="O1022" s="13">
        <v>1.4</v>
      </c>
      <c r="P1022" s="15">
        <v>2.2525999999999997</v>
      </c>
      <c r="Q1022" s="17">
        <f t="shared" si="142"/>
        <v>2.2530815999999998</v>
      </c>
      <c r="R1022" s="17">
        <f t="shared" si="143"/>
        <v>4.5061631999999996</v>
      </c>
      <c r="S1022" t="s">
        <v>23</v>
      </c>
      <c r="T1022" t="s">
        <v>31</v>
      </c>
      <c r="U1022" t="s">
        <v>25</v>
      </c>
      <c r="V1022" t="s">
        <v>43</v>
      </c>
    </row>
    <row r="1023" spans="1:22" hidden="1">
      <c r="A1023" t="s">
        <v>18</v>
      </c>
      <c r="B1023" s="19">
        <f t="shared" si="137"/>
        <v>4</v>
      </c>
      <c r="C1023" s="19">
        <f t="shared" si="139"/>
        <v>176</v>
      </c>
      <c r="D1023" t="s">
        <v>9</v>
      </c>
      <c r="E1023" t="s">
        <v>56</v>
      </c>
      <c r="F1023" t="s">
        <v>11</v>
      </c>
      <c r="G1023" s="21" t="str">
        <f t="shared" si="140"/>
        <v>9.00am</v>
      </c>
      <c r="H1023" s="21" t="str">
        <f t="shared" si="144"/>
        <v>9.00</v>
      </c>
      <c r="I1023" t="s">
        <v>35</v>
      </c>
      <c r="J1023" s="23" t="str" cm="1">
        <f t="array" ref="J1023">_xlfn.IFS(LEFT($I1023,5) = "Later", TRIM(RIGHT($I1023, 7)),LEFT($I1023,5) = "Befor", TRIM(RIGHT($I1023, 7)), TRUE, TRIM(LEFT($I1023,7)))</f>
        <v>5.30pm</v>
      </c>
      <c r="K1023" s="21">
        <f t="shared" si="145"/>
        <v>17.3</v>
      </c>
      <c r="L1023" s="21">
        <f t="shared" si="138"/>
        <v>8.3000000000000007</v>
      </c>
      <c r="M1023" s="21">
        <f t="shared" si="141"/>
        <v>33.200000000000003</v>
      </c>
      <c r="N1023" t="s">
        <v>36</v>
      </c>
      <c r="O1023" s="13">
        <v>2.4</v>
      </c>
      <c r="P1023" s="15">
        <v>3.8615999999999997</v>
      </c>
      <c r="Q1023" s="17">
        <f t="shared" si="142"/>
        <v>3.8624255999999999</v>
      </c>
      <c r="R1023" s="17">
        <f t="shared" si="143"/>
        <v>7.7248511999999998</v>
      </c>
      <c r="S1023" t="s">
        <v>54</v>
      </c>
      <c r="T1023" t="s">
        <v>42</v>
      </c>
      <c r="U1023" t="s">
        <v>25</v>
      </c>
      <c r="V1023" t="s">
        <v>43</v>
      </c>
    </row>
    <row r="1024" spans="1:22">
      <c r="A1024" t="s">
        <v>7</v>
      </c>
      <c r="B1024" s="19">
        <f t="shared" si="137"/>
        <v>1</v>
      </c>
      <c r="C1024" s="19">
        <f t="shared" si="139"/>
        <v>44</v>
      </c>
      <c r="D1024" t="s">
        <v>9</v>
      </c>
      <c r="E1024" t="s">
        <v>97</v>
      </c>
      <c r="F1024" t="s">
        <v>11</v>
      </c>
      <c r="G1024" s="21" t="str">
        <f t="shared" si="140"/>
        <v>9.00am</v>
      </c>
      <c r="H1024" s="21" t="str">
        <f t="shared" si="144"/>
        <v>9.00</v>
      </c>
      <c r="I1024" t="s">
        <v>64</v>
      </c>
      <c r="J1024" s="23" t="str" cm="1">
        <f t="array" ref="J1024">_xlfn.IFS(LEFT($I1024,5) = "Later", TRIM(RIGHT($I1024, 7)),LEFT($I1024,5) = "Befor", TRIM(RIGHT($I1024, 7)), TRUE, TRIM(LEFT($I1024,7)))</f>
        <v>3.30pm</v>
      </c>
      <c r="K1024" s="21">
        <f t="shared" si="145"/>
        <v>15.3</v>
      </c>
      <c r="L1024" s="21">
        <f t="shared" si="138"/>
        <v>6.3000000000000007</v>
      </c>
      <c r="M1024" s="21">
        <f t="shared" si="141"/>
        <v>6.3000000000000007</v>
      </c>
      <c r="N1024" t="s">
        <v>66</v>
      </c>
      <c r="O1024" s="13" t="s">
        <v>107</v>
      </c>
      <c r="P1024" s="15" t="s">
        <v>8</v>
      </c>
      <c r="Q1024" s="17">
        <f t="shared" si="142"/>
        <v>0</v>
      </c>
      <c r="R1024" s="17">
        <f t="shared" si="143"/>
        <v>0</v>
      </c>
      <c r="S1024" t="s">
        <v>52</v>
      </c>
      <c r="T1024" t="s">
        <v>38</v>
      </c>
      <c r="U1024" t="s">
        <v>16</v>
      </c>
      <c r="V1024" t="s">
        <v>43</v>
      </c>
    </row>
    <row r="1025" spans="1:22" hidden="1">
      <c r="A1025" t="s">
        <v>39</v>
      </c>
      <c r="B1025" s="19">
        <f t="shared" si="137"/>
        <v>2</v>
      </c>
      <c r="C1025" s="19">
        <f t="shared" si="139"/>
        <v>88</v>
      </c>
      <c r="D1025" t="s">
        <v>9</v>
      </c>
      <c r="E1025" t="s">
        <v>56</v>
      </c>
      <c r="F1025" t="s">
        <v>20</v>
      </c>
      <c r="G1025" s="21" t="str">
        <f t="shared" si="140"/>
        <v>10.00am</v>
      </c>
      <c r="H1025" s="21" t="str">
        <f t="shared" si="144"/>
        <v>10.00</v>
      </c>
      <c r="I1025" t="s">
        <v>28</v>
      </c>
      <c r="J1025" s="23" t="str" cm="1">
        <f t="array" ref="J1025">_xlfn.IFS(LEFT($I1025,5) = "Later", TRIM(RIGHT($I1025, 7)),LEFT($I1025,5) = "Befor", TRIM(RIGHT($I1025, 7)), TRUE, TRIM(LEFT($I1025,7)))</f>
        <v>3.30pm</v>
      </c>
      <c r="K1025" s="21">
        <f t="shared" si="145"/>
        <v>15.3</v>
      </c>
      <c r="L1025" s="21">
        <f t="shared" si="138"/>
        <v>5.3000000000000007</v>
      </c>
      <c r="M1025" s="21">
        <f t="shared" si="141"/>
        <v>10.600000000000001</v>
      </c>
      <c r="N1025" t="s">
        <v>44</v>
      </c>
      <c r="O1025" s="13">
        <v>1.5</v>
      </c>
      <c r="P1025" s="15">
        <v>2.4135</v>
      </c>
      <c r="Q1025" s="17">
        <f t="shared" si="142"/>
        <v>2.4140160000000002</v>
      </c>
      <c r="R1025" s="17">
        <f t="shared" si="143"/>
        <v>4.8280320000000003</v>
      </c>
      <c r="S1025" t="s">
        <v>54</v>
      </c>
      <c r="T1025" t="s">
        <v>15</v>
      </c>
      <c r="U1025" t="s">
        <v>25</v>
      </c>
      <c r="V1025" t="s">
        <v>43</v>
      </c>
    </row>
    <row r="1026" spans="1:22" hidden="1">
      <c r="A1026" t="s">
        <v>7</v>
      </c>
      <c r="B1026" s="19">
        <f t="shared" ref="B1026:B1089" si="146">IFERROR((LEFT(A1026, SEARCH("%",A1026)-1)/100)*5, "N/A")</f>
        <v>1</v>
      </c>
      <c r="C1026" s="19">
        <f t="shared" si="139"/>
        <v>44</v>
      </c>
      <c r="D1026" t="s">
        <v>9</v>
      </c>
      <c r="E1026" t="s">
        <v>8</v>
      </c>
      <c r="F1026" t="s">
        <v>11</v>
      </c>
      <c r="G1026" s="21" t="str">
        <f t="shared" si="140"/>
        <v>9.00am</v>
      </c>
      <c r="H1026" s="21" t="str">
        <f t="shared" si="144"/>
        <v>9.00</v>
      </c>
      <c r="I1026" t="s">
        <v>12</v>
      </c>
      <c r="J1026" s="23" t="str" cm="1">
        <f t="array" ref="J1026">_xlfn.IFS(LEFT($I1026,5) = "Later", TRIM(RIGHT($I1026, 7)),LEFT($I1026,5) = "Befor", TRIM(RIGHT($I1026, 7)), TRUE, TRIM(LEFT($I1026,7)))</f>
        <v>4.30pm</v>
      </c>
      <c r="K1026" s="21">
        <f t="shared" si="145"/>
        <v>16.3</v>
      </c>
      <c r="L1026" s="21">
        <f t="shared" ref="L1026:L1089" si="147">IF(K1026-H1026&lt;0, 0, K1026-H1026)</f>
        <v>7.3000000000000007</v>
      </c>
      <c r="M1026" s="21">
        <f t="shared" si="141"/>
        <v>7.3000000000000007</v>
      </c>
      <c r="N1026" t="s">
        <v>13</v>
      </c>
      <c r="O1026" s="13">
        <v>2</v>
      </c>
      <c r="P1026" s="15">
        <v>3.218</v>
      </c>
      <c r="Q1026" s="17">
        <f t="shared" si="142"/>
        <v>3.2186880000000002</v>
      </c>
      <c r="R1026" s="17">
        <f t="shared" si="143"/>
        <v>6.4373760000000004</v>
      </c>
      <c r="S1026" t="s">
        <v>23</v>
      </c>
      <c r="T1026" t="s">
        <v>42</v>
      </c>
      <c r="U1026" t="s">
        <v>16</v>
      </c>
      <c r="V1026" t="s">
        <v>43</v>
      </c>
    </row>
    <row r="1027" spans="1:22">
      <c r="A1027" t="s">
        <v>7</v>
      </c>
      <c r="B1027" s="19">
        <f t="shared" si="146"/>
        <v>1</v>
      </c>
      <c r="C1027" s="19">
        <f t="shared" ref="C1027:C1090" si="148">IFERROR(((LEFT(A1027, SEARCH("%",A1027)-1)/100)*220),0)</f>
        <v>44</v>
      </c>
      <c r="D1027" t="s">
        <v>9</v>
      </c>
      <c r="E1027" t="s">
        <v>61</v>
      </c>
      <c r="F1027" t="s">
        <v>20</v>
      </c>
      <c r="G1027" s="21" t="str">
        <f t="shared" ref="G1027:G1090" si="149">TRIM(RIGHT(F1027,7))</f>
        <v>10.00am</v>
      </c>
      <c r="H1027" s="21" t="str">
        <f t="shared" si="144"/>
        <v>10.00</v>
      </c>
      <c r="I1027" t="s">
        <v>21</v>
      </c>
      <c r="J1027" s="23" t="str" cm="1">
        <f t="array" ref="J1027">_xlfn.IFS(LEFT($I1027,5) = "Later", TRIM(RIGHT($I1027, 7)),LEFT($I1027,5) = "Befor", TRIM(RIGHT($I1027, 7)), TRUE, TRIM(LEFT($I1027,7)))</f>
        <v>5.00pm</v>
      </c>
      <c r="K1027" s="21">
        <f t="shared" si="145"/>
        <v>17</v>
      </c>
      <c r="L1027" s="21">
        <f t="shared" si="147"/>
        <v>7</v>
      </c>
      <c r="M1027" s="21">
        <f t="shared" ref="M1027:M1090" si="150">L1027*B1027</f>
        <v>7</v>
      </c>
      <c r="N1027" t="s">
        <v>66</v>
      </c>
      <c r="O1027" s="13">
        <v>30</v>
      </c>
      <c r="P1027" s="15">
        <v>48.269999999999996</v>
      </c>
      <c r="Q1027" s="17">
        <f t="shared" ref="Q1027:Q1090" si="151" xml:space="preserve"> IF(ISBLANK($O1027), (IF(ISBLANK($P1027), 0, $P1027)), IFERROR($O1027*1.609344, 0))</f>
        <v>48.280320000000003</v>
      </c>
      <c r="R1027" s="17">
        <f t="shared" ref="R1027:R1090" si="152">$Q1027*2</f>
        <v>96.560640000000006</v>
      </c>
      <c r="S1027" t="s">
        <v>30</v>
      </c>
      <c r="T1027" t="s">
        <v>42</v>
      </c>
      <c r="U1027" t="s">
        <v>16</v>
      </c>
      <c r="V1027" t="s">
        <v>43</v>
      </c>
    </row>
    <row r="1028" spans="1:22" hidden="1">
      <c r="A1028" t="s">
        <v>26</v>
      </c>
      <c r="B1028" s="19">
        <f t="shared" si="146"/>
        <v>3</v>
      </c>
      <c r="C1028" s="19">
        <f t="shared" si="148"/>
        <v>132</v>
      </c>
      <c r="D1028" t="s">
        <v>9</v>
      </c>
      <c r="E1028" t="s">
        <v>56</v>
      </c>
      <c r="F1028" t="s">
        <v>27</v>
      </c>
      <c r="G1028" s="21" t="str">
        <f t="shared" si="149"/>
        <v>8.00am</v>
      </c>
      <c r="H1028" s="21" t="str">
        <f t="shared" si="144"/>
        <v>8.00</v>
      </c>
      <c r="I1028" t="s">
        <v>12</v>
      </c>
      <c r="J1028" s="23" t="str" cm="1">
        <f t="array" ref="J1028">_xlfn.IFS(LEFT($I1028,5) = "Later", TRIM(RIGHT($I1028, 7)),LEFT($I1028,5) = "Befor", TRIM(RIGHT($I1028, 7)), TRUE, TRIM(LEFT($I1028,7)))</f>
        <v>4.30pm</v>
      </c>
      <c r="K1028" s="21">
        <f t="shared" si="145"/>
        <v>16.3</v>
      </c>
      <c r="L1028" s="21">
        <f t="shared" si="147"/>
        <v>8.3000000000000007</v>
      </c>
      <c r="M1028" s="21">
        <f t="shared" si="150"/>
        <v>24.900000000000002</v>
      </c>
      <c r="N1028" t="s">
        <v>44</v>
      </c>
      <c r="O1028" s="13">
        <v>3.75</v>
      </c>
      <c r="P1028" s="15">
        <v>6.0337499999999995</v>
      </c>
      <c r="Q1028" s="17">
        <f t="shared" si="151"/>
        <v>6.0350400000000004</v>
      </c>
      <c r="R1028" s="17">
        <f t="shared" si="152"/>
        <v>12.070080000000001</v>
      </c>
      <c r="S1028" t="s">
        <v>54</v>
      </c>
      <c r="T1028" t="s">
        <v>15</v>
      </c>
      <c r="U1028" t="s">
        <v>25</v>
      </c>
      <c r="V1028" t="s">
        <v>43</v>
      </c>
    </row>
    <row r="1029" spans="1:22" hidden="1">
      <c r="A1029" t="s">
        <v>7</v>
      </c>
      <c r="B1029" s="19">
        <f t="shared" si="146"/>
        <v>1</v>
      </c>
      <c r="C1029" s="19">
        <f t="shared" si="148"/>
        <v>44</v>
      </c>
      <c r="D1029" t="s">
        <v>9</v>
      </c>
      <c r="E1029" t="s">
        <v>10</v>
      </c>
      <c r="F1029" t="s">
        <v>27</v>
      </c>
      <c r="G1029" s="21" t="str">
        <f t="shared" si="149"/>
        <v>8.00am</v>
      </c>
      <c r="H1029" s="21" t="str">
        <f t="shared" si="144"/>
        <v>8.00</v>
      </c>
      <c r="I1029" t="s">
        <v>21</v>
      </c>
      <c r="J1029" s="23" t="str" cm="1">
        <f t="array" ref="J1029">_xlfn.IFS(LEFT($I1029,5) = "Later", TRIM(RIGHT($I1029, 7)),LEFT($I1029,5) = "Befor", TRIM(RIGHT($I1029, 7)), TRUE, TRIM(LEFT($I1029,7)))</f>
        <v>5.00pm</v>
      </c>
      <c r="K1029" s="21">
        <f t="shared" si="145"/>
        <v>17</v>
      </c>
      <c r="L1029" s="21">
        <f t="shared" si="147"/>
        <v>9</v>
      </c>
      <c r="M1029" s="21">
        <f t="shared" si="150"/>
        <v>9</v>
      </c>
      <c r="N1029" t="s">
        <v>13</v>
      </c>
      <c r="O1029" s="13">
        <v>2.5</v>
      </c>
      <c r="P1029" s="15">
        <v>4.0225</v>
      </c>
      <c r="Q1029" s="17">
        <f t="shared" si="151"/>
        <v>4.0233600000000003</v>
      </c>
      <c r="R1029" s="17">
        <f t="shared" si="152"/>
        <v>8.0467200000000005</v>
      </c>
      <c r="S1029" t="s">
        <v>49</v>
      </c>
      <c r="T1029" t="s">
        <v>38</v>
      </c>
      <c r="U1029" t="s">
        <v>25</v>
      </c>
      <c r="V1029" t="s">
        <v>17</v>
      </c>
    </row>
    <row r="1030" spans="1:22" hidden="1">
      <c r="A1030" t="s">
        <v>18</v>
      </c>
      <c r="B1030" s="19">
        <f t="shared" si="146"/>
        <v>4</v>
      </c>
      <c r="C1030" s="19">
        <f t="shared" si="148"/>
        <v>176</v>
      </c>
      <c r="D1030" t="s">
        <v>9</v>
      </c>
      <c r="E1030" t="s">
        <v>60</v>
      </c>
      <c r="F1030" t="s">
        <v>11</v>
      </c>
      <c r="G1030" s="21" t="str">
        <f t="shared" si="149"/>
        <v>9.00am</v>
      </c>
      <c r="H1030" s="21" t="str">
        <f t="shared" si="144"/>
        <v>9.00</v>
      </c>
      <c r="I1030" t="s">
        <v>12</v>
      </c>
      <c r="J1030" s="23" t="str" cm="1">
        <f t="array" ref="J1030">_xlfn.IFS(LEFT($I1030,5) = "Later", TRIM(RIGHT($I1030, 7)),LEFT($I1030,5) = "Befor", TRIM(RIGHT($I1030, 7)), TRUE, TRIM(LEFT($I1030,7)))</f>
        <v>4.30pm</v>
      </c>
      <c r="K1030" s="21">
        <f t="shared" si="145"/>
        <v>16.3</v>
      </c>
      <c r="L1030" s="21">
        <f t="shared" si="147"/>
        <v>7.3000000000000007</v>
      </c>
      <c r="M1030" s="21">
        <f t="shared" si="150"/>
        <v>29.200000000000003</v>
      </c>
      <c r="N1030" t="s">
        <v>29</v>
      </c>
      <c r="O1030" s="13">
        <v>9</v>
      </c>
      <c r="P1030" s="15">
        <v>14.481</v>
      </c>
      <c r="Q1030" s="17">
        <f t="shared" si="151"/>
        <v>14.484096000000001</v>
      </c>
      <c r="R1030" s="17">
        <f t="shared" si="152"/>
        <v>28.968192000000002</v>
      </c>
      <c r="S1030" t="s">
        <v>52</v>
      </c>
      <c r="T1030" t="s">
        <v>42</v>
      </c>
      <c r="U1030" t="s">
        <v>25</v>
      </c>
      <c r="V1030" t="s">
        <v>43</v>
      </c>
    </row>
    <row r="1031" spans="1:22" hidden="1">
      <c r="A1031" t="s">
        <v>32</v>
      </c>
      <c r="B1031" s="19">
        <f t="shared" si="146"/>
        <v>5</v>
      </c>
      <c r="C1031" s="19">
        <f t="shared" si="148"/>
        <v>220</v>
      </c>
      <c r="D1031" t="s">
        <v>9</v>
      </c>
      <c r="E1031" t="s">
        <v>89</v>
      </c>
      <c r="F1031" t="s">
        <v>11</v>
      </c>
      <c r="G1031" s="21" t="str">
        <f t="shared" si="149"/>
        <v>9.00am</v>
      </c>
      <c r="H1031" s="21" t="str">
        <f t="shared" si="144"/>
        <v>9.00</v>
      </c>
      <c r="I1031" t="s">
        <v>45</v>
      </c>
      <c r="J1031" s="23" t="str" cm="1">
        <f t="array" ref="J1031">_xlfn.IFS(LEFT($I1031,5) = "Later", TRIM(RIGHT($I1031, 7)),LEFT($I1031,5) = "Befor", TRIM(RIGHT($I1031, 7)), TRUE, TRIM(LEFT($I1031,7)))</f>
        <v>6.00pm</v>
      </c>
      <c r="K1031" s="21">
        <f t="shared" si="145"/>
        <v>18</v>
      </c>
      <c r="L1031" s="21">
        <f t="shared" si="147"/>
        <v>9</v>
      </c>
      <c r="M1031" s="21">
        <f t="shared" si="150"/>
        <v>45</v>
      </c>
      <c r="N1031" t="s">
        <v>62</v>
      </c>
      <c r="O1031" s="13">
        <v>0.2</v>
      </c>
      <c r="P1031" s="15">
        <v>0.32180000000000003</v>
      </c>
      <c r="Q1031" s="17">
        <f t="shared" si="151"/>
        <v>0.32186880000000007</v>
      </c>
      <c r="R1031" s="17">
        <f t="shared" si="152"/>
        <v>0.64373760000000013</v>
      </c>
      <c r="S1031" t="s">
        <v>23</v>
      </c>
      <c r="T1031" t="s">
        <v>38</v>
      </c>
      <c r="U1031" t="s">
        <v>25</v>
      </c>
      <c r="V1031" t="s">
        <v>43</v>
      </c>
    </row>
    <row r="1032" spans="1:22" hidden="1">
      <c r="A1032" t="s">
        <v>26</v>
      </c>
      <c r="B1032" s="19">
        <f t="shared" si="146"/>
        <v>3</v>
      </c>
      <c r="C1032" s="19">
        <f t="shared" si="148"/>
        <v>132</v>
      </c>
      <c r="D1032" t="s">
        <v>9</v>
      </c>
      <c r="E1032" t="s">
        <v>10</v>
      </c>
      <c r="F1032" t="s">
        <v>41</v>
      </c>
      <c r="G1032" s="21" t="str">
        <f t="shared" si="149"/>
        <v>8.30am</v>
      </c>
      <c r="H1032" s="21" t="str">
        <f t="shared" si="144"/>
        <v>8.30</v>
      </c>
      <c r="I1032" t="s">
        <v>12</v>
      </c>
      <c r="J1032" s="23" t="str" cm="1">
        <f t="array" ref="J1032">_xlfn.IFS(LEFT($I1032,5) = "Later", TRIM(RIGHT($I1032, 7)),LEFT($I1032,5) = "Befor", TRIM(RIGHT($I1032, 7)), TRUE, TRIM(LEFT($I1032,7)))</f>
        <v>4.30pm</v>
      </c>
      <c r="K1032" s="21">
        <f t="shared" si="145"/>
        <v>16.3</v>
      </c>
      <c r="L1032" s="21">
        <f t="shared" si="147"/>
        <v>8</v>
      </c>
      <c r="M1032" s="21">
        <f t="shared" si="150"/>
        <v>24</v>
      </c>
      <c r="N1032" t="s">
        <v>36</v>
      </c>
      <c r="O1032" s="13">
        <v>5</v>
      </c>
      <c r="P1032" s="15">
        <v>8.0449999999999999</v>
      </c>
      <c r="Q1032" s="17">
        <f t="shared" si="151"/>
        <v>8.0467200000000005</v>
      </c>
      <c r="R1032" s="17">
        <f t="shared" si="152"/>
        <v>16.093440000000001</v>
      </c>
      <c r="S1032" t="s">
        <v>37</v>
      </c>
      <c r="T1032" t="s">
        <v>42</v>
      </c>
      <c r="U1032" t="s">
        <v>25</v>
      </c>
      <c r="V1032" t="s">
        <v>17</v>
      </c>
    </row>
    <row r="1033" spans="1:22" hidden="1">
      <c r="A1033" t="s">
        <v>32</v>
      </c>
      <c r="B1033" s="19">
        <f t="shared" si="146"/>
        <v>5</v>
      </c>
      <c r="C1033" s="19">
        <f t="shared" si="148"/>
        <v>220</v>
      </c>
      <c r="D1033" t="s">
        <v>9</v>
      </c>
      <c r="E1033" t="s">
        <v>46</v>
      </c>
      <c r="F1033" t="s">
        <v>20</v>
      </c>
      <c r="G1033" s="21" t="str">
        <f t="shared" si="149"/>
        <v>10.00am</v>
      </c>
      <c r="H1033" s="21" t="str">
        <f t="shared" si="144"/>
        <v>10.00</v>
      </c>
      <c r="I1033" t="s">
        <v>35</v>
      </c>
      <c r="J1033" s="23" t="str" cm="1">
        <f t="array" ref="J1033">_xlfn.IFS(LEFT($I1033,5) = "Later", TRIM(RIGHT($I1033, 7)),LEFT($I1033,5) = "Befor", TRIM(RIGHT($I1033, 7)), TRUE, TRIM(LEFT($I1033,7)))</f>
        <v>5.30pm</v>
      </c>
      <c r="K1033" s="21">
        <f t="shared" si="145"/>
        <v>17.3</v>
      </c>
      <c r="L1033" s="21">
        <f t="shared" si="147"/>
        <v>7.3000000000000007</v>
      </c>
      <c r="M1033" s="21">
        <f t="shared" si="150"/>
        <v>36.5</v>
      </c>
      <c r="N1033" t="s">
        <v>44</v>
      </c>
      <c r="O1033" s="13">
        <v>2.1</v>
      </c>
      <c r="P1033" s="15">
        <v>3.3789000000000002</v>
      </c>
      <c r="Q1033" s="17">
        <f t="shared" si="151"/>
        <v>3.3796224000000006</v>
      </c>
      <c r="R1033" s="17">
        <f t="shared" si="152"/>
        <v>6.7592448000000012</v>
      </c>
      <c r="S1033" t="s">
        <v>14</v>
      </c>
      <c r="T1033" t="s">
        <v>42</v>
      </c>
      <c r="U1033" t="s">
        <v>25</v>
      </c>
      <c r="V1033" t="s">
        <v>43</v>
      </c>
    </row>
    <row r="1034" spans="1:22" hidden="1">
      <c r="A1034" t="s">
        <v>39</v>
      </c>
      <c r="B1034" s="19">
        <f t="shared" si="146"/>
        <v>2</v>
      </c>
      <c r="C1034" s="19">
        <f t="shared" si="148"/>
        <v>88</v>
      </c>
      <c r="D1034" t="s">
        <v>9</v>
      </c>
      <c r="E1034" t="s">
        <v>60</v>
      </c>
      <c r="F1034" t="s">
        <v>20</v>
      </c>
      <c r="G1034" s="21" t="str">
        <f t="shared" si="149"/>
        <v>10.00am</v>
      </c>
      <c r="H1034" s="21" t="str">
        <f t="shared" si="144"/>
        <v>10.00</v>
      </c>
      <c r="I1034" t="s">
        <v>45</v>
      </c>
      <c r="J1034" s="23" t="str" cm="1">
        <f t="array" ref="J1034">_xlfn.IFS(LEFT($I1034,5) = "Later", TRIM(RIGHT($I1034, 7)),LEFT($I1034,5) = "Befor", TRIM(RIGHT($I1034, 7)), TRUE, TRIM(LEFT($I1034,7)))</f>
        <v>6.00pm</v>
      </c>
      <c r="K1034" s="21">
        <f t="shared" si="145"/>
        <v>18</v>
      </c>
      <c r="L1034" s="21">
        <f t="shared" si="147"/>
        <v>8</v>
      </c>
      <c r="M1034" s="21">
        <f t="shared" si="150"/>
        <v>16</v>
      </c>
      <c r="N1034" t="s">
        <v>22</v>
      </c>
      <c r="O1034" s="13">
        <v>13</v>
      </c>
      <c r="P1034" s="15">
        <v>20.917000000000002</v>
      </c>
      <c r="Q1034" s="17">
        <f t="shared" si="151"/>
        <v>20.921472000000001</v>
      </c>
      <c r="R1034" s="17">
        <f t="shared" si="152"/>
        <v>41.842944000000003</v>
      </c>
      <c r="S1034" t="s">
        <v>30</v>
      </c>
      <c r="T1034" t="s">
        <v>15</v>
      </c>
      <c r="U1034" t="s">
        <v>16</v>
      </c>
      <c r="V1034" t="s">
        <v>17</v>
      </c>
    </row>
    <row r="1035" spans="1:22" hidden="1">
      <c r="A1035" t="s">
        <v>32</v>
      </c>
      <c r="B1035" s="19">
        <f t="shared" si="146"/>
        <v>5</v>
      </c>
      <c r="C1035" s="19">
        <f t="shared" si="148"/>
        <v>220</v>
      </c>
      <c r="D1035" t="s">
        <v>9</v>
      </c>
      <c r="E1035" t="s">
        <v>56</v>
      </c>
      <c r="F1035" t="s">
        <v>11</v>
      </c>
      <c r="G1035" s="21" t="str">
        <f t="shared" si="149"/>
        <v>9.00am</v>
      </c>
      <c r="H1035" s="21" t="str">
        <f t="shared" si="144"/>
        <v>9.00</v>
      </c>
      <c r="I1035" t="s">
        <v>21</v>
      </c>
      <c r="J1035" s="23" t="str" cm="1">
        <f t="array" ref="J1035">_xlfn.IFS(LEFT($I1035,5) = "Later", TRIM(RIGHT($I1035, 7)),LEFT($I1035,5) = "Befor", TRIM(RIGHT($I1035, 7)), TRUE, TRIM(LEFT($I1035,7)))</f>
        <v>5.00pm</v>
      </c>
      <c r="K1035" s="21">
        <f t="shared" si="145"/>
        <v>17</v>
      </c>
      <c r="L1035" s="21">
        <f t="shared" si="147"/>
        <v>8</v>
      </c>
      <c r="M1035" s="21">
        <f t="shared" si="150"/>
        <v>40</v>
      </c>
      <c r="N1035" t="s">
        <v>44</v>
      </c>
      <c r="O1035" s="13">
        <v>1</v>
      </c>
      <c r="P1035" s="15">
        <v>1.609</v>
      </c>
      <c r="Q1035" s="17">
        <f t="shared" si="151"/>
        <v>1.6093440000000001</v>
      </c>
      <c r="R1035" s="17">
        <f t="shared" si="152"/>
        <v>3.2186880000000002</v>
      </c>
      <c r="S1035" t="s">
        <v>23</v>
      </c>
      <c r="T1035" t="s">
        <v>42</v>
      </c>
      <c r="U1035" t="s">
        <v>25</v>
      </c>
      <c r="V1035" t="s">
        <v>43</v>
      </c>
    </row>
    <row r="1036" spans="1:22" hidden="1">
      <c r="A1036" t="s">
        <v>18</v>
      </c>
      <c r="B1036" s="19">
        <f t="shared" si="146"/>
        <v>4</v>
      </c>
      <c r="C1036" s="19">
        <f t="shared" si="148"/>
        <v>176</v>
      </c>
      <c r="D1036" t="s">
        <v>9</v>
      </c>
      <c r="E1036" t="s">
        <v>8</v>
      </c>
      <c r="F1036" t="s">
        <v>20</v>
      </c>
      <c r="G1036" s="21" t="str">
        <f t="shared" si="149"/>
        <v>10.00am</v>
      </c>
      <c r="H1036" s="21" t="str">
        <f t="shared" si="144"/>
        <v>10.00</v>
      </c>
      <c r="I1036" t="s">
        <v>45</v>
      </c>
      <c r="J1036" s="23" t="str" cm="1">
        <f t="array" ref="J1036">_xlfn.IFS(LEFT($I1036,5) = "Later", TRIM(RIGHT($I1036, 7)),LEFT($I1036,5) = "Befor", TRIM(RIGHT($I1036, 7)), TRUE, TRIM(LEFT($I1036,7)))</f>
        <v>6.00pm</v>
      </c>
      <c r="K1036" s="21">
        <f t="shared" si="145"/>
        <v>18</v>
      </c>
      <c r="L1036" s="21">
        <f t="shared" si="147"/>
        <v>8</v>
      </c>
      <c r="M1036" s="21">
        <f t="shared" si="150"/>
        <v>32</v>
      </c>
      <c r="N1036" t="s">
        <v>22</v>
      </c>
      <c r="O1036" s="13">
        <v>1.5</v>
      </c>
      <c r="P1036" s="15">
        <v>2.4135</v>
      </c>
      <c r="Q1036" s="17">
        <f t="shared" si="151"/>
        <v>2.4140160000000002</v>
      </c>
      <c r="R1036" s="17">
        <f t="shared" si="152"/>
        <v>4.8280320000000003</v>
      </c>
      <c r="S1036" t="s">
        <v>23</v>
      </c>
      <c r="T1036" t="s">
        <v>38</v>
      </c>
      <c r="U1036" t="s">
        <v>25</v>
      </c>
      <c r="V1036" t="s">
        <v>43</v>
      </c>
    </row>
    <row r="1037" spans="1:22">
      <c r="A1037" t="s">
        <v>26</v>
      </c>
      <c r="B1037" s="19">
        <f t="shared" si="146"/>
        <v>3</v>
      </c>
      <c r="C1037" s="19">
        <f t="shared" si="148"/>
        <v>132</v>
      </c>
      <c r="D1037" t="s">
        <v>9</v>
      </c>
      <c r="E1037" t="s">
        <v>70</v>
      </c>
      <c r="F1037" t="s">
        <v>20</v>
      </c>
      <c r="G1037" s="21" t="str">
        <f t="shared" si="149"/>
        <v>10.00am</v>
      </c>
      <c r="H1037" s="21" t="str">
        <f t="shared" si="144"/>
        <v>10.00</v>
      </c>
      <c r="I1037" t="s">
        <v>45</v>
      </c>
      <c r="J1037" s="23" t="str" cm="1">
        <f t="array" ref="J1037">_xlfn.IFS(LEFT($I1037,5) = "Later", TRIM(RIGHT($I1037, 7)),LEFT($I1037,5) = "Befor", TRIM(RIGHT($I1037, 7)), TRUE, TRIM(LEFT($I1037,7)))</f>
        <v>6.00pm</v>
      </c>
      <c r="K1037" s="21">
        <f t="shared" si="145"/>
        <v>18</v>
      </c>
      <c r="L1037" s="21">
        <f t="shared" si="147"/>
        <v>8</v>
      </c>
      <c r="M1037" s="21">
        <f t="shared" si="150"/>
        <v>24</v>
      </c>
      <c r="N1037" t="s">
        <v>66</v>
      </c>
      <c r="O1037" s="13">
        <v>50</v>
      </c>
      <c r="P1037" s="15">
        <v>80.45</v>
      </c>
      <c r="Q1037" s="17">
        <f t="shared" si="151"/>
        <v>80.467200000000005</v>
      </c>
      <c r="R1037" s="17">
        <f t="shared" si="152"/>
        <v>160.93440000000001</v>
      </c>
      <c r="S1037" t="s">
        <v>52</v>
      </c>
      <c r="T1037" t="s">
        <v>42</v>
      </c>
      <c r="U1037" t="s">
        <v>25</v>
      </c>
      <c r="V1037" t="s">
        <v>43</v>
      </c>
    </row>
    <row r="1038" spans="1:22" hidden="1">
      <c r="A1038" t="s">
        <v>26</v>
      </c>
      <c r="B1038" s="19">
        <f t="shared" si="146"/>
        <v>3</v>
      </c>
      <c r="C1038" s="19">
        <f t="shared" si="148"/>
        <v>132</v>
      </c>
      <c r="D1038" t="s">
        <v>9</v>
      </c>
      <c r="E1038" t="s">
        <v>60</v>
      </c>
      <c r="F1038" t="s">
        <v>20</v>
      </c>
      <c r="G1038" s="21" t="str">
        <f t="shared" si="149"/>
        <v>10.00am</v>
      </c>
      <c r="H1038" s="21" t="str">
        <f t="shared" si="144"/>
        <v>10.00</v>
      </c>
      <c r="I1038" t="s">
        <v>12</v>
      </c>
      <c r="J1038" s="23" t="str" cm="1">
        <f t="array" ref="J1038">_xlfn.IFS(LEFT($I1038,5) = "Later", TRIM(RIGHT($I1038, 7)),LEFT($I1038,5) = "Befor", TRIM(RIGHT($I1038, 7)), TRUE, TRIM(LEFT($I1038,7)))</f>
        <v>4.30pm</v>
      </c>
      <c r="K1038" s="21">
        <f t="shared" si="145"/>
        <v>16.3</v>
      </c>
      <c r="L1038" s="21">
        <f t="shared" si="147"/>
        <v>6.3000000000000007</v>
      </c>
      <c r="M1038" s="21">
        <f t="shared" si="150"/>
        <v>18.900000000000002</v>
      </c>
      <c r="N1038" t="s">
        <v>13</v>
      </c>
      <c r="O1038" s="13">
        <v>2.2000000000000002</v>
      </c>
      <c r="P1038" s="15">
        <v>3.5398000000000001</v>
      </c>
      <c r="Q1038" s="17">
        <f t="shared" si="151"/>
        <v>3.5405568000000005</v>
      </c>
      <c r="R1038" s="17">
        <f t="shared" si="152"/>
        <v>7.081113600000001</v>
      </c>
      <c r="S1038" t="s">
        <v>49</v>
      </c>
      <c r="T1038" t="s">
        <v>42</v>
      </c>
      <c r="U1038" t="s">
        <v>25</v>
      </c>
      <c r="V1038" t="s">
        <v>43</v>
      </c>
    </row>
    <row r="1039" spans="1:22" hidden="1">
      <c r="A1039" t="s">
        <v>18</v>
      </c>
      <c r="B1039" s="19">
        <f t="shared" si="146"/>
        <v>4</v>
      </c>
      <c r="C1039" s="19">
        <f t="shared" si="148"/>
        <v>176</v>
      </c>
      <c r="D1039" t="s">
        <v>9</v>
      </c>
      <c r="E1039" t="s">
        <v>93</v>
      </c>
      <c r="F1039" t="s">
        <v>11</v>
      </c>
      <c r="G1039" s="21" t="str">
        <f t="shared" si="149"/>
        <v>9.00am</v>
      </c>
      <c r="H1039" s="21" t="str">
        <f t="shared" si="144"/>
        <v>9.00</v>
      </c>
      <c r="I1039" t="s">
        <v>12</v>
      </c>
      <c r="J1039" s="23" t="str" cm="1">
        <f t="array" ref="J1039">_xlfn.IFS(LEFT($I1039,5) = "Later", TRIM(RIGHT($I1039, 7)),LEFT($I1039,5) = "Befor", TRIM(RIGHT($I1039, 7)), TRUE, TRIM(LEFT($I1039,7)))</f>
        <v>4.30pm</v>
      </c>
      <c r="K1039" s="21">
        <f t="shared" si="145"/>
        <v>16.3</v>
      </c>
      <c r="L1039" s="21">
        <f t="shared" si="147"/>
        <v>7.3000000000000007</v>
      </c>
      <c r="M1039" s="21">
        <f t="shared" si="150"/>
        <v>29.200000000000003</v>
      </c>
      <c r="N1039" t="s">
        <v>36</v>
      </c>
      <c r="O1039" s="13">
        <v>2.5</v>
      </c>
      <c r="P1039" s="15">
        <v>4.0225</v>
      </c>
      <c r="Q1039" s="17">
        <f t="shared" si="151"/>
        <v>4.0233600000000003</v>
      </c>
      <c r="R1039" s="17">
        <f t="shared" si="152"/>
        <v>8.0467200000000005</v>
      </c>
      <c r="S1039" t="s">
        <v>23</v>
      </c>
      <c r="T1039" t="s">
        <v>42</v>
      </c>
      <c r="U1039" t="s">
        <v>25</v>
      </c>
      <c r="V1039" t="s">
        <v>43</v>
      </c>
    </row>
    <row r="1040" spans="1:22" hidden="1">
      <c r="A1040" t="s">
        <v>18</v>
      </c>
      <c r="B1040" s="19">
        <f t="shared" si="146"/>
        <v>4</v>
      </c>
      <c r="C1040" s="19">
        <f t="shared" si="148"/>
        <v>176</v>
      </c>
      <c r="D1040" t="s">
        <v>9</v>
      </c>
      <c r="E1040" t="s">
        <v>60</v>
      </c>
      <c r="F1040" t="s">
        <v>27</v>
      </c>
      <c r="G1040" s="21" t="str">
        <f t="shared" si="149"/>
        <v>8.00am</v>
      </c>
      <c r="H1040" s="21" t="str">
        <f t="shared" si="144"/>
        <v>8.00</v>
      </c>
      <c r="I1040" t="s">
        <v>35</v>
      </c>
      <c r="J1040" s="23" t="str" cm="1">
        <f t="array" ref="J1040">_xlfn.IFS(LEFT($I1040,5) = "Later", TRIM(RIGHT($I1040, 7)),LEFT($I1040,5) = "Befor", TRIM(RIGHT($I1040, 7)), TRUE, TRIM(LEFT($I1040,7)))</f>
        <v>5.30pm</v>
      </c>
      <c r="K1040" s="21">
        <f t="shared" si="145"/>
        <v>17.3</v>
      </c>
      <c r="L1040" s="21">
        <f t="shared" si="147"/>
        <v>9.3000000000000007</v>
      </c>
      <c r="M1040" s="21">
        <f t="shared" si="150"/>
        <v>37.200000000000003</v>
      </c>
      <c r="N1040" t="s">
        <v>22</v>
      </c>
      <c r="O1040" s="13">
        <v>17</v>
      </c>
      <c r="P1040" s="15">
        <v>27.353000000000002</v>
      </c>
      <c r="Q1040" s="17">
        <f t="shared" si="151"/>
        <v>27.358848000000002</v>
      </c>
      <c r="R1040" s="17">
        <f t="shared" si="152"/>
        <v>54.717696000000004</v>
      </c>
      <c r="S1040" t="s">
        <v>52</v>
      </c>
      <c r="T1040" t="s">
        <v>15</v>
      </c>
      <c r="U1040" t="s">
        <v>25</v>
      </c>
      <c r="V1040" t="s">
        <v>43</v>
      </c>
    </row>
    <row r="1041" spans="1:22" hidden="1">
      <c r="A1041" t="s">
        <v>32</v>
      </c>
      <c r="B1041" s="19">
        <f t="shared" si="146"/>
        <v>5</v>
      </c>
      <c r="C1041" s="19">
        <f t="shared" si="148"/>
        <v>220</v>
      </c>
      <c r="D1041" t="s">
        <v>9</v>
      </c>
      <c r="E1041" t="s">
        <v>84</v>
      </c>
      <c r="F1041" t="s">
        <v>20</v>
      </c>
      <c r="G1041" s="21" t="str">
        <f t="shared" si="149"/>
        <v>10.00am</v>
      </c>
      <c r="H1041" s="21" t="str">
        <f t="shared" si="144"/>
        <v>10.00</v>
      </c>
      <c r="I1041" t="s">
        <v>45</v>
      </c>
      <c r="J1041" s="23" t="str" cm="1">
        <f t="array" ref="J1041">_xlfn.IFS(LEFT($I1041,5) = "Later", TRIM(RIGHT($I1041, 7)),LEFT($I1041,5) = "Befor", TRIM(RIGHT($I1041, 7)), TRUE, TRIM(LEFT($I1041,7)))</f>
        <v>6.00pm</v>
      </c>
      <c r="K1041" s="21">
        <f t="shared" si="145"/>
        <v>18</v>
      </c>
      <c r="L1041" s="21">
        <f t="shared" si="147"/>
        <v>8</v>
      </c>
      <c r="M1041" s="21">
        <f t="shared" si="150"/>
        <v>40</v>
      </c>
      <c r="N1041" t="s">
        <v>44</v>
      </c>
      <c r="O1041" s="13">
        <v>2.5</v>
      </c>
      <c r="P1041" s="15">
        <v>4.0225</v>
      </c>
      <c r="Q1041" s="17">
        <f t="shared" si="151"/>
        <v>4.0233600000000003</v>
      </c>
      <c r="R1041" s="17">
        <f t="shared" si="152"/>
        <v>8.0467200000000005</v>
      </c>
      <c r="S1041" t="s">
        <v>14</v>
      </c>
      <c r="T1041" t="s">
        <v>38</v>
      </c>
      <c r="U1041" t="s">
        <v>25</v>
      </c>
      <c r="V1041" t="s">
        <v>43</v>
      </c>
    </row>
    <row r="1042" spans="1:22">
      <c r="A1042" t="s">
        <v>26</v>
      </c>
      <c r="B1042" s="19">
        <f t="shared" si="146"/>
        <v>3</v>
      </c>
      <c r="C1042" s="19">
        <f t="shared" si="148"/>
        <v>132</v>
      </c>
      <c r="D1042" t="s">
        <v>9</v>
      </c>
      <c r="E1042" t="s">
        <v>60</v>
      </c>
      <c r="F1042" t="s">
        <v>11</v>
      </c>
      <c r="G1042" s="21" t="str">
        <f t="shared" si="149"/>
        <v>9.00am</v>
      </c>
      <c r="H1042" s="21" t="str">
        <f t="shared" si="144"/>
        <v>9.00</v>
      </c>
      <c r="I1042" t="s">
        <v>12</v>
      </c>
      <c r="J1042" s="23" t="str" cm="1">
        <f t="array" ref="J1042">_xlfn.IFS(LEFT($I1042,5) = "Later", TRIM(RIGHT($I1042, 7)),LEFT($I1042,5) = "Befor", TRIM(RIGHT($I1042, 7)), TRUE, TRIM(LEFT($I1042,7)))</f>
        <v>4.30pm</v>
      </c>
      <c r="K1042" s="21">
        <f t="shared" si="145"/>
        <v>16.3</v>
      </c>
      <c r="L1042" s="21">
        <f t="shared" si="147"/>
        <v>7.3000000000000007</v>
      </c>
      <c r="M1042" s="21">
        <f t="shared" si="150"/>
        <v>21.900000000000002</v>
      </c>
      <c r="N1042" t="s">
        <v>66</v>
      </c>
      <c r="O1042" s="13">
        <v>150</v>
      </c>
      <c r="P1042" s="15">
        <v>241.35</v>
      </c>
      <c r="Q1042" s="17">
        <f t="shared" si="151"/>
        <v>241.40160000000003</v>
      </c>
      <c r="R1042" s="17">
        <f t="shared" si="152"/>
        <v>482.80320000000006</v>
      </c>
      <c r="S1042" t="s">
        <v>52</v>
      </c>
      <c r="T1042" t="s">
        <v>15</v>
      </c>
      <c r="U1042" t="s">
        <v>25</v>
      </c>
      <c r="V1042" t="s">
        <v>43</v>
      </c>
    </row>
    <row r="1043" spans="1:22" hidden="1">
      <c r="A1043" t="s">
        <v>18</v>
      </c>
      <c r="B1043" s="19">
        <f t="shared" si="146"/>
        <v>4</v>
      </c>
      <c r="C1043" s="19">
        <f t="shared" si="148"/>
        <v>176</v>
      </c>
      <c r="D1043" t="s">
        <v>9</v>
      </c>
      <c r="E1043" t="s">
        <v>56</v>
      </c>
      <c r="F1043" t="s">
        <v>20</v>
      </c>
      <c r="G1043" s="21" t="str">
        <f t="shared" si="149"/>
        <v>10.00am</v>
      </c>
      <c r="H1043" s="21" t="str">
        <f t="shared" si="144"/>
        <v>10.00</v>
      </c>
      <c r="I1043" t="s">
        <v>45</v>
      </c>
      <c r="J1043" s="23" t="str" cm="1">
        <f t="array" ref="J1043">_xlfn.IFS(LEFT($I1043,5) = "Later", TRIM(RIGHT($I1043, 7)),LEFT($I1043,5) = "Befor", TRIM(RIGHT($I1043, 7)), TRUE, TRIM(LEFT($I1043,7)))</f>
        <v>6.00pm</v>
      </c>
      <c r="K1043" s="21">
        <f t="shared" si="145"/>
        <v>18</v>
      </c>
      <c r="L1043" s="21">
        <f t="shared" si="147"/>
        <v>8</v>
      </c>
      <c r="M1043" s="21">
        <f t="shared" si="150"/>
        <v>32</v>
      </c>
      <c r="N1043" t="s">
        <v>13</v>
      </c>
      <c r="O1043" s="13">
        <v>1.8</v>
      </c>
      <c r="P1043" s="15">
        <v>2.8961999999999999</v>
      </c>
      <c r="Q1043" s="17">
        <f t="shared" si="151"/>
        <v>2.8968192000000004</v>
      </c>
      <c r="R1043" s="17">
        <f t="shared" si="152"/>
        <v>5.7936384000000007</v>
      </c>
      <c r="S1043" t="s">
        <v>23</v>
      </c>
      <c r="T1043" t="s">
        <v>31</v>
      </c>
      <c r="U1043" t="s">
        <v>25</v>
      </c>
      <c r="V1043" t="s">
        <v>43</v>
      </c>
    </row>
    <row r="1044" spans="1:22">
      <c r="A1044" t="s">
        <v>39</v>
      </c>
      <c r="B1044" s="19">
        <f t="shared" si="146"/>
        <v>2</v>
      </c>
      <c r="C1044" s="19">
        <f t="shared" si="148"/>
        <v>88</v>
      </c>
      <c r="D1044" t="s">
        <v>9</v>
      </c>
      <c r="E1044" t="s">
        <v>8</v>
      </c>
      <c r="F1044" t="s">
        <v>47</v>
      </c>
      <c r="G1044" s="21" t="str">
        <f t="shared" si="149"/>
        <v>10.00am</v>
      </c>
      <c r="H1044" s="21" t="str">
        <f t="shared" si="144"/>
        <v>10.00</v>
      </c>
      <c r="I1044" t="s">
        <v>45</v>
      </c>
      <c r="J1044" s="23" t="str" cm="1">
        <f t="array" ref="J1044">_xlfn.IFS(LEFT($I1044,5) = "Later", TRIM(RIGHT($I1044, 7)),LEFT($I1044,5) = "Befor", TRIM(RIGHT($I1044, 7)), TRUE, TRIM(LEFT($I1044,7)))</f>
        <v>6.00pm</v>
      </c>
      <c r="K1044" s="21">
        <f t="shared" si="145"/>
        <v>18</v>
      </c>
      <c r="L1044" s="21">
        <f t="shared" si="147"/>
        <v>8</v>
      </c>
      <c r="M1044" s="21">
        <f t="shared" si="150"/>
        <v>16</v>
      </c>
      <c r="N1044" t="s">
        <v>66</v>
      </c>
      <c r="O1044" s="13">
        <v>78</v>
      </c>
      <c r="P1044" s="15">
        <v>125.502</v>
      </c>
      <c r="Q1044" s="17">
        <f t="shared" si="151"/>
        <v>125.52883200000001</v>
      </c>
      <c r="R1044" s="17">
        <f t="shared" si="152"/>
        <v>251.05766400000002</v>
      </c>
      <c r="S1044" t="s">
        <v>52</v>
      </c>
      <c r="T1044" t="s">
        <v>38</v>
      </c>
      <c r="U1044" t="s">
        <v>25</v>
      </c>
      <c r="V1044" t="s">
        <v>43</v>
      </c>
    </row>
    <row r="1045" spans="1:22" hidden="1">
      <c r="A1045" t="s">
        <v>26</v>
      </c>
      <c r="B1045" s="19">
        <f t="shared" si="146"/>
        <v>3</v>
      </c>
      <c r="C1045" s="19">
        <f t="shared" si="148"/>
        <v>132</v>
      </c>
      <c r="D1045" t="s">
        <v>9</v>
      </c>
      <c r="E1045" t="s">
        <v>56</v>
      </c>
      <c r="F1045" t="s">
        <v>20</v>
      </c>
      <c r="G1045" s="21" t="str">
        <f t="shared" si="149"/>
        <v>10.00am</v>
      </c>
      <c r="H1045" s="21" t="str">
        <f t="shared" si="144"/>
        <v>10.00</v>
      </c>
      <c r="I1045" t="s">
        <v>28</v>
      </c>
      <c r="J1045" s="23" t="str" cm="1">
        <f t="array" ref="J1045">_xlfn.IFS(LEFT($I1045,5) = "Later", TRIM(RIGHT($I1045, 7)),LEFT($I1045,5) = "Befor", TRIM(RIGHT($I1045, 7)), TRUE, TRIM(LEFT($I1045,7)))</f>
        <v>3.30pm</v>
      </c>
      <c r="K1045" s="21">
        <f t="shared" si="145"/>
        <v>15.3</v>
      </c>
      <c r="L1045" s="21">
        <f t="shared" si="147"/>
        <v>5.3000000000000007</v>
      </c>
      <c r="M1045" s="21">
        <f t="shared" si="150"/>
        <v>15.900000000000002</v>
      </c>
      <c r="N1045" t="s">
        <v>44</v>
      </c>
      <c r="O1045" s="13" t="s">
        <v>8</v>
      </c>
      <c r="P1045" s="15" t="s">
        <v>8</v>
      </c>
      <c r="Q1045" s="17">
        <f t="shared" si="151"/>
        <v>0</v>
      </c>
      <c r="R1045" s="17">
        <f t="shared" si="152"/>
        <v>0</v>
      </c>
      <c r="S1045" t="s">
        <v>14</v>
      </c>
      <c r="T1045" t="s">
        <v>42</v>
      </c>
      <c r="U1045" t="s">
        <v>16</v>
      </c>
      <c r="V1045" t="s">
        <v>43</v>
      </c>
    </row>
    <row r="1046" spans="1:22" hidden="1">
      <c r="A1046" t="s">
        <v>7</v>
      </c>
      <c r="B1046" s="19">
        <f t="shared" si="146"/>
        <v>1</v>
      </c>
      <c r="C1046" s="19">
        <f t="shared" si="148"/>
        <v>44</v>
      </c>
      <c r="D1046" t="s">
        <v>51</v>
      </c>
      <c r="E1046" t="s">
        <v>8</v>
      </c>
      <c r="F1046" t="s">
        <v>41</v>
      </c>
      <c r="G1046" s="21" t="str">
        <f t="shared" si="149"/>
        <v>8.30am</v>
      </c>
      <c r="H1046" s="21" t="str">
        <f t="shared" si="144"/>
        <v>8.30</v>
      </c>
      <c r="I1046" t="s">
        <v>21</v>
      </c>
      <c r="J1046" s="23" t="str" cm="1">
        <f t="array" ref="J1046">_xlfn.IFS(LEFT($I1046,5) = "Later", TRIM(RIGHT($I1046, 7)),LEFT($I1046,5) = "Befor", TRIM(RIGHT($I1046, 7)), TRUE, TRIM(LEFT($I1046,7)))</f>
        <v>5.00pm</v>
      </c>
      <c r="K1046" s="21">
        <f t="shared" si="145"/>
        <v>17</v>
      </c>
      <c r="L1046" s="21">
        <f t="shared" si="147"/>
        <v>8.6999999999999993</v>
      </c>
      <c r="M1046" s="21">
        <f t="shared" si="150"/>
        <v>8.6999999999999993</v>
      </c>
      <c r="N1046" t="s">
        <v>29</v>
      </c>
      <c r="O1046" s="13">
        <v>25</v>
      </c>
      <c r="P1046" s="15">
        <v>40.225000000000001</v>
      </c>
      <c r="Q1046" s="17">
        <f t="shared" si="151"/>
        <v>40.233600000000003</v>
      </c>
      <c r="R1046" s="17">
        <f t="shared" si="152"/>
        <v>80.467200000000005</v>
      </c>
      <c r="S1046" t="s">
        <v>75</v>
      </c>
      <c r="T1046" t="s">
        <v>15</v>
      </c>
      <c r="U1046" t="s">
        <v>16</v>
      </c>
      <c r="V1046" t="s">
        <v>43</v>
      </c>
    </row>
    <row r="1047" spans="1:22" hidden="1">
      <c r="A1047" t="s">
        <v>32</v>
      </c>
      <c r="B1047" s="19">
        <f t="shared" si="146"/>
        <v>5</v>
      </c>
      <c r="C1047" s="19">
        <f t="shared" si="148"/>
        <v>220</v>
      </c>
      <c r="D1047" t="s">
        <v>9</v>
      </c>
      <c r="E1047" t="s">
        <v>10</v>
      </c>
      <c r="F1047" t="s">
        <v>41</v>
      </c>
      <c r="G1047" s="21" t="str">
        <f t="shared" si="149"/>
        <v>8.30am</v>
      </c>
      <c r="H1047" s="21" t="str">
        <f t="shared" si="144"/>
        <v>8.30</v>
      </c>
      <c r="I1047" t="s">
        <v>35</v>
      </c>
      <c r="J1047" s="23" t="str" cm="1">
        <f t="array" ref="J1047">_xlfn.IFS(LEFT($I1047,5) = "Later", TRIM(RIGHT($I1047, 7)),LEFT($I1047,5) = "Befor", TRIM(RIGHT($I1047, 7)), TRUE, TRIM(LEFT($I1047,7)))</f>
        <v>5.30pm</v>
      </c>
      <c r="K1047" s="21">
        <f t="shared" si="145"/>
        <v>17.3</v>
      </c>
      <c r="L1047" s="21">
        <f t="shared" si="147"/>
        <v>9</v>
      </c>
      <c r="M1047" s="21">
        <f t="shared" si="150"/>
        <v>45</v>
      </c>
      <c r="N1047" t="s">
        <v>36</v>
      </c>
      <c r="O1047" s="13">
        <v>5</v>
      </c>
      <c r="P1047" s="15">
        <v>8.0449999999999999</v>
      </c>
      <c r="Q1047" s="17">
        <f t="shared" si="151"/>
        <v>8.0467200000000005</v>
      </c>
      <c r="R1047" s="17">
        <f t="shared" si="152"/>
        <v>16.093440000000001</v>
      </c>
      <c r="S1047" t="s">
        <v>30</v>
      </c>
      <c r="T1047" t="s">
        <v>15</v>
      </c>
      <c r="U1047" t="s">
        <v>25</v>
      </c>
      <c r="V1047" t="s">
        <v>17</v>
      </c>
    </row>
    <row r="1048" spans="1:22" hidden="1">
      <c r="A1048" t="s">
        <v>39</v>
      </c>
      <c r="B1048" s="19">
        <f t="shared" si="146"/>
        <v>2</v>
      </c>
      <c r="C1048" s="19">
        <f t="shared" si="148"/>
        <v>88</v>
      </c>
      <c r="D1048" t="s">
        <v>9</v>
      </c>
      <c r="E1048" t="s">
        <v>8</v>
      </c>
      <c r="F1048" t="s">
        <v>41</v>
      </c>
      <c r="G1048" s="21" t="str">
        <f t="shared" si="149"/>
        <v>8.30am</v>
      </c>
      <c r="H1048" s="21" t="str">
        <f t="shared" si="144"/>
        <v>8.30</v>
      </c>
      <c r="I1048" t="s">
        <v>28</v>
      </c>
      <c r="J1048" s="23" t="str" cm="1">
        <f t="array" ref="J1048">_xlfn.IFS(LEFT($I1048,5) = "Later", TRIM(RIGHT($I1048, 7)),LEFT($I1048,5) = "Befor", TRIM(RIGHT($I1048, 7)), TRUE, TRIM(LEFT($I1048,7)))</f>
        <v>3.30pm</v>
      </c>
      <c r="K1048" s="21">
        <f t="shared" si="145"/>
        <v>15.3</v>
      </c>
      <c r="L1048" s="21">
        <f t="shared" si="147"/>
        <v>7</v>
      </c>
      <c r="M1048" s="21">
        <f t="shared" si="150"/>
        <v>14</v>
      </c>
      <c r="N1048" t="s">
        <v>22</v>
      </c>
      <c r="O1048" s="13">
        <v>20</v>
      </c>
      <c r="P1048" s="15">
        <v>32.18</v>
      </c>
      <c r="Q1048" s="17">
        <f t="shared" si="151"/>
        <v>32.186880000000002</v>
      </c>
      <c r="R1048" s="17">
        <f t="shared" si="152"/>
        <v>64.373760000000004</v>
      </c>
      <c r="S1048" t="s">
        <v>30</v>
      </c>
      <c r="T1048" t="s">
        <v>53</v>
      </c>
      <c r="U1048" t="s">
        <v>16</v>
      </c>
      <c r="V1048" t="s">
        <v>43</v>
      </c>
    </row>
    <row r="1049" spans="1:22" hidden="1">
      <c r="A1049" t="s">
        <v>18</v>
      </c>
      <c r="B1049" s="19">
        <f t="shared" si="146"/>
        <v>4</v>
      </c>
      <c r="C1049" s="19">
        <f t="shared" si="148"/>
        <v>176</v>
      </c>
      <c r="D1049" t="s">
        <v>9</v>
      </c>
      <c r="E1049" t="s">
        <v>71</v>
      </c>
      <c r="F1049" t="s">
        <v>11</v>
      </c>
      <c r="G1049" s="21" t="str">
        <f t="shared" si="149"/>
        <v>9.00am</v>
      </c>
      <c r="H1049" s="21" t="str">
        <f t="shared" si="144"/>
        <v>9.00</v>
      </c>
      <c r="I1049" t="s">
        <v>28</v>
      </c>
      <c r="J1049" s="23" t="str" cm="1">
        <f t="array" ref="J1049">_xlfn.IFS(LEFT($I1049,5) = "Later", TRIM(RIGHT($I1049, 7)),LEFT($I1049,5) = "Befor", TRIM(RIGHT($I1049, 7)), TRUE, TRIM(LEFT($I1049,7)))</f>
        <v>3.30pm</v>
      </c>
      <c r="K1049" s="21">
        <f t="shared" si="145"/>
        <v>15.3</v>
      </c>
      <c r="L1049" s="21">
        <f t="shared" si="147"/>
        <v>6.3000000000000007</v>
      </c>
      <c r="M1049" s="21">
        <f t="shared" si="150"/>
        <v>25.200000000000003</v>
      </c>
      <c r="N1049" t="s">
        <v>22</v>
      </c>
      <c r="O1049" s="13">
        <v>3</v>
      </c>
      <c r="P1049" s="15">
        <v>4.827</v>
      </c>
      <c r="Q1049" s="17">
        <f t="shared" si="151"/>
        <v>4.8280320000000003</v>
      </c>
      <c r="R1049" s="17">
        <f t="shared" si="152"/>
        <v>9.6560640000000006</v>
      </c>
      <c r="S1049" t="s">
        <v>8</v>
      </c>
      <c r="T1049" t="s">
        <v>31</v>
      </c>
      <c r="U1049" t="s">
        <v>25</v>
      </c>
      <c r="V1049" t="s">
        <v>17</v>
      </c>
    </row>
    <row r="1050" spans="1:22" hidden="1">
      <c r="A1050" t="s">
        <v>26</v>
      </c>
      <c r="B1050" s="19">
        <f t="shared" si="146"/>
        <v>3</v>
      </c>
      <c r="C1050" s="19">
        <f t="shared" si="148"/>
        <v>132</v>
      </c>
      <c r="D1050" t="s">
        <v>9</v>
      </c>
      <c r="E1050" t="s">
        <v>56</v>
      </c>
      <c r="F1050" t="s">
        <v>20</v>
      </c>
      <c r="G1050" s="21" t="str">
        <f t="shared" si="149"/>
        <v>10.00am</v>
      </c>
      <c r="H1050" s="21" t="str">
        <f t="shared" si="144"/>
        <v>10.00</v>
      </c>
      <c r="I1050" t="s">
        <v>28</v>
      </c>
      <c r="J1050" s="23" t="str" cm="1">
        <f t="array" ref="J1050">_xlfn.IFS(LEFT($I1050,5) = "Later", TRIM(RIGHT($I1050, 7)),LEFT($I1050,5) = "Befor", TRIM(RIGHT($I1050, 7)), TRUE, TRIM(LEFT($I1050,7)))</f>
        <v>3.30pm</v>
      </c>
      <c r="K1050" s="21">
        <f t="shared" si="145"/>
        <v>15.3</v>
      </c>
      <c r="L1050" s="21">
        <f t="shared" si="147"/>
        <v>5.3000000000000007</v>
      </c>
      <c r="M1050" s="21">
        <f t="shared" si="150"/>
        <v>15.900000000000002</v>
      </c>
      <c r="N1050" t="s">
        <v>22</v>
      </c>
      <c r="O1050" s="13">
        <v>1.5</v>
      </c>
      <c r="P1050" s="15">
        <v>2.4135</v>
      </c>
      <c r="Q1050" s="17">
        <f t="shared" si="151"/>
        <v>2.4140160000000002</v>
      </c>
      <c r="R1050" s="17">
        <f t="shared" si="152"/>
        <v>4.8280320000000003</v>
      </c>
      <c r="S1050" s="2" t="s">
        <v>49</v>
      </c>
      <c r="T1050" t="s">
        <v>15</v>
      </c>
      <c r="U1050" t="s">
        <v>25</v>
      </c>
      <c r="V1050" t="s">
        <v>43</v>
      </c>
    </row>
    <row r="1051" spans="1:22">
      <c r="A1051" t="s">
        <v>26</v>
      </c>
      <c r="B1051" s="19">
        <f t="shared" si="146"/>
        <v>3</v>
      </c>
      <c r="C1051" s="19">
        <f t="shared" si="148"/>
        <v>132</v>
      </c>
      <c r="D1051" t="s">
        <v>9</v>
      </c>
      <c r="E1051" t="s">
        <v>60</v>
      </c>
      <c r="F1051" t="s">
        <v>27</v>
      </c>
      <c r="G1051" s="21" t="str">
        <f t="shared" si="149"/>
        <v>8.00am</v>
      </c>
      <c r="H1051" s="21" t="str">
        <f t="shared" si="144"/>
        <v>8.00</v>
      </c>
      <c r="I1051" t="s">
        <v>33</v>
      </c>
      <c r="J1051" s="23" t="str" cm="1">
        <f t="array" ref="J1051">_xlfn.IFS(LEFT($I1051,5) = "Later", TRIM(RIGHT($I1051, 7)),LEFT($I1051,5) = "Befor", TRIM(RIGHT($I1051, 7)), TRUE, TRIM(LEFT($I1051,7)))</f>
        <v>7.00pm</v>
      </c>
      <c r="K1051" s="21">
        <f t="shared" si="145"/>
        <v>19</v>
      </c>
      <c r="L1051" s="21">
        <f t="shared" si="147"/>
        <v>11</v>
      </c>
      <c r="M1051" s="21">
        <f t="shared" si="150"/>
        <v>33</v>
      </c>
      <c r="N1051" t="s">
        <v>66</v>
      </c>
      <c r="O1051" s="13">
        <v>100</v>
      </c>
      <c r="P1051" s="15">
        <v>160.9</v>
      </c>
      <c r="Q1051" s="17">
        <f t="shared" si="151"/>
        <v>160.93440000000001</v>
      </c>
      <c r="R1051" s="17">
        <f t="shared" si="152"/>
        <v>321.86880000000002</v>
      </c>
      <c r="S1051" t="s">
        <v>30</v>
      </c>
      <c r="T1051" t="s">
        <v>15</v>
      </c>
      <c r="U1051" t="s">
        <v>25</v>
      </c>
      <c r="V1051" t="s">
        <v>43</v>
      </c>
    </row>
    <row r="1052" spans="1:22">
      <c r="A1052" t="s">
        <v>26</v>
      </c>
      <c r="B1052" s="19">
        <f t="shared" si="146"/>
        <v>3</v>
      </c>
      <c r="C1052" s="19">
        <f t="shared" si="148"/>
        <v>132</v>
      </c>
      <c r="D1052" t="s">
        <v>9</v>
      </c>
      <c r="E1052" t="s">
        <v>56</v>
      </c>
      <c r="F1052" t="s">
        <v>20</v>
      </c>
      <c r="G1052" s="21" t="str">
        <f t="shared" si="149"/>
        <v>10.00am</v>
      </c>
      <c r="H1052" s="21" t="str">
        <f t="shared" si="144"/>
        <v>10.00</v>
      </c>
      <c r="I1052" t="s">
        <v>12</v>
      </c>
      <c r="J1052" s="23" t="str" cm="1">
        <f t="array" ref="J1052">_xlfn.IFS(LEFT($I1052,5) = "Later", TRIM(RIGHT($I1052, 7)),LEFT($I1052,5) = "Befor", TRIM(RIGHT($I1052, 7)), TRUE, TRIM(LEFT($I1052,7)))</f>
        <v>4.30pm</v>
      </c>
      <c r="K1052" s="21">
        <f t="shared" si="145"/>
        <v>16.3</v>
      </c>
      <c r="L1052" s="21">
        <f t="shared" si="147"/>
        <v>6.3000000000000007</v>
      </c>
      <c r="M1052" s="21">
        <f t="shared" si="150"/>
        <v>18.900000000000002</v>
      </c>
      <c r="N1052" t="s">
        <v>66</v>
      </c>
      <c r="O1052" s="13">
        <v>44</v>
      </c>
      <c r="P1052" s="15">
        <v>70.795999999999992</v>
      </c>
      <c r="Q1052" s="17">
        <f t="shared" si="151"/>
        <v>70.811136000000005</v>
      </c>
      <c r="R1052" s="17">
        <f t="shared" si="152"/>
        <v>141.62227200000001</v>
      </c>
      <c r="S1052" t="s">
        <v>30</v>
      </c>
      <c r="T1052" t="s">
        <v>38</v>
      </c>
      <c r="U1052" t="s">
        <v>25</v>
      </c>
      <c r="V1052" t="s">
        <v>43</v>
      </c>
    </row>
    <row r="1053" spans="1:22" hidden="1">
      <c r="A1053" t="s">
        <v>32</v>
      </c>
      <c r="B1053" s="19">
        <f t="shared" si="146"/>
        <v>5</v>
      </c>
      <c r="C1053" s="19">
        <f t="shared" si="148"/>
        <v>220</v>
      </c>
      <c r="D1053" t="s">
        <v>51</v>
      </c>
      <c r="E1053" t="s">
        <v>8</v>
      </c>
      <c r="F1053" t="s">
        <v>11</v>
      </c>
      <c r="G1053" s="21" t="str">
        <f t="shared" si="149"/>
        <v>9.00am</v>
      </c>
      <c r="H1053" s="21" t="str">
        <f t="shared" si="144"/>
        <v>9.00</v>
      </c>
      <c r="I1053" t="s">
        <v>21</v>
      </c>
      <c r="J1053" s="23" t="str" cm="1">
        <f t="array" ref="J1053">_xlfn.IFS(LEFT($I1053,5) = "Later", TRIM(RIGHT($I1053, 7)),LEFT($I1053,5) = "Befor", TRIM(RIGHT($I1053, 7)), TRUE, TRIM(LEFT($I1053,7)))</f>
        <v>5.00pm</v>
      </c>
      <c r="K1053" s="21">
        <f t="shared" si="145"/>
        <v>17</v>
      </c>
      <c r="L1053" s="21">
        <f t="shared" si="147"/>
        <v>8</v>
      </c>
      <c r="M1053" s="21">
        <f t="shared" si="150"/>
        <v>40</v>
      </c>
      <c r="N1053" t="s">
        <v>36</v>
      </c>
      <c r="O1053" s="13" t="s">
        <v>8</v>
      </c>
      <c r="P1053" s="15" t="s">
        <v>8</v>
      </c>
      <c r="Q1053" s="17">
        <f t="shared" si="151"/>
        <v>0</v>
      </c>
      <c r="R1053" s="17">
        <f t="shared" si="152"/>
        <v>0</v>
      </c>
      <c r="S1053" t="s">
        <v>23</v>
      </c>
      <c r="T1053" t="s">
        <v>38</v>
      </c>
      <c r="U1053" t="s">
        <v>25</v>
      </c>
      <c r="V1053" t="s">
        <v>43</v>
      </c>
    </row>
    <row r="1054" spans="1:22" hidden="1">
      <c r="A1054" t="s">
        <v>18</v>
      </c>
      <c r="B1054" s="19">
        <f t="shared" si="146"/>
        <v>4</v>
      </c>
      <c r="C1054" s="19">
        <f t="shared" si="148"/>
        <v>176</v>
      </c>
      <c r="D1054" t="s">
        <v>9</v>
      </c>
      <c r="E1054" t="s">
        <v>10</v>
      </c>
      <c r="F1054" t="s">
        <v>72</v>
      </c>
      <c r="G1054" s="21" t="str">
        <f t="shared" si="149"/>
        <v>7.00am</v>
      </c>
      <c r="H1054" s="21" t="str">
        <f t="shared" si="144"/>
        <v>7.00</v>
      </c>
      <c r="I1054" t="s">
        <v>45</v>
      </c>
      <c r="J1054" s="23" t="str" cm="1">
        <f t="array" ref="J1054">_xlfn.IFS(LEFT($I1054,5) = "Later", TRIM(RIGHT($I1054, 7)),LEFT($I1054,5) = "Befor", TRIM(RIGHT($I1054, 7)), TRUE, TRIM(LEFT($I1054,7)))</f>
        <v>6.00pm</v>
      </c>
      <c r="K1054" s="21">
        <f t="shared" si="145"/>
        <v>18</v>
      </c>
      <c r="L1054" s="21">
        <f t="shared" si="147"/>
        <v>11</v>
      </c>
      <c r="M1054" s="21">
        <f t="shared" si="150"/>
        <v>44</v>
      </c>
      <c r="N1054" t="s">
        <v>44</v>
      </c>
      <c r="O1054" s="13">
        <v>3</v>
      </c>
      <c r="P1054" s="15">
        <v>4.827</v>
      </c>
      <c r="Q1054" s="17">
        <f t="shared" si="151"/>
        <v>4.8280320000000003</v>
      </c>
      <c r="R1054" s="17">
        <f t="shared" si="152"/>
        <v>9.6560640000000006</v>
      </c>
      <c r="S1054" t="s">
        <v>30</v>
      </c>
      <c r="T1054" t="s">
        <v>15</v>
      </c>
      <c r="U1054" t="s">
        <v>25</v>
      </c>
      <c r="V1054" t="s">
        <v>17</v>
      </c>
    </row>
    <row r="1055" spans="1:22" hidden="1">
      <c r="A1055" t="s">
        <v>26</v>
      </c>
      <c r="B1055" s="19">
        <f t="shared" si="146"/>
        <v>3</v>
      </c>
      <c r="C1055" s="19">
        <f t="shared" si="148"/>
        <v>132</v>
      </c>
      <c r="D1055" t="s">
        <v>9</v>
      </c>
      <c r="E1055" t="s">
        <v>60</v>
      </c>
      <c r="F1055" t="s">
        <v>11</v>
      </c>
      <c r="G1055" s="21" t="str">
        <f t="shared" si="149"/>
        <v>9.00am</v>
      </c>
      <c r="H1055" s="21" t="str">
        <f t="shared" si="144"/>
        <v>9.00</v>
      </c>
      <c r="I1055" t="s">
        <v>45</v>
      </c>
      <c r="J1055" s="23" t="str" cm="1">
        <f t="array" ref="J1055">_xlfn.IFS(LEFT($I1055,5) = "Later", TRIM(RIGHT($I1055, 7)),LEFT($I1055,5) = "Befor", TRIM(RIGHT($I1055, 7)), TRUE, TRIM(LEFT($I1055,7)))</f>
        <v>6.00pm</v>
      </c>
      <c r="K1055" s="21">
        <f t="shared" si="145"/>
        <v>18</v>
      </c>
      <c r="L1055" s="21">
        <f t="shared" si="147"/>
        <v>9</v>
      </c>
      <c r="M1055" s="21">
        <f t="shared" si="150"/>
        <v>27</v>
      </c>
      <c r="N1055" t="s">
        <v>22</v>
      </c>
      <c r="O1055" s="13" t="s">
        <v>108</v>
      </c>
      <c r="P1055" s="15" t="s">
        <v>8</v>
      </c>
      <c r="Q1055" s="17">
        <f t="shared" si="151"/>
        <v>0</v>
      </c>
      <c r="R1055" s="17">
        <f t="shared" si="152"/>
        <v>0</v>
      </c>
      <c r="S1055" t="s">
        <v>23</v>
      </c>
      <c r="T1055" t="s">
        <v>15</v>
      </c>
      <c r="U1055" t="s">
        <v>25</v>
      </c>
      <c r="V1055" t="s">
        <v>17</v>
      </c>
    </row>
    <row r="1056" spans="1:22" hidden="1">
      <c r="A1056" t="s">
        <v>26</v>
      </c>
      <c r="B1056" s="19">
        <f t="shared" si="146"/>
        <v>3</v>
      </c>
      <c r="C1056" s="19">
        <f t="shared" si="148"/>
        <v>132</v>
      </c>
      <c r="D1056" t="s">
        <v>9</v>
      </c>
      <c r="E1056" t="s">
        <v>8</v>
      </c>
      <c r="F1056" t="s">
        <v>27</v>
      </c>
      <c r="G1056" s="21" t="str">
        <f t="shared" si="149"/>
        <v>8.00am</v>
      </c>
      <c r="H1056" s="21" t="str">
        <f t="shared" si="144"/>
        <v>8.00</v>
      </c>
      <c r="I1056" t="s">
        <v>28</v>
      </c>
      <c r="J1056" s="23" t="str" cm="1">
        <f t="array" ref="J1056">_xlfn.IFS(LEFT($I1056,5) = "Later", TRIM(RIGHT($I1056, 7)),LEFT($I1056,5) = "Befor", TRIM(RIGHT($I1056, 7)), TRUE, TRIM(LEFT($I1056,7)))</f>
        <v>3.30pm</v>
      </c>
      <c r="K1056" s="21">
        <f t="shared" si="145"/>
        <v>15.3</v>
      </c>
      <c r="L1056" s="21">
        <f t="shared" si="147"/>
        <v>7.3000000000000007</v>
      </c>
      <c r="M1056" s="21">
        <f t="shared" si="150"/>
        <v>21.900000000000002</v>
      </c>
      <c r="N1056" t="s">
        <v>36</v>
      </c>
      <c r="O1056" s="13">
        <v>3</v>
      </c>
      <c r="P1056" s="15">
        <v>4.827</v>
      </c>
      <c r="Q1056" s="17">
        <f t="shared" si="151"/>
        <v>4.8280320000000003</v>
      </c>
      <c r="R1056" s="17">
        <f t="shared" si="152"/>
        <v>9.6560640000000006</v>
      </c>
      <c r="S1056" t="s">
        <v>30</v>
      </c>
      <c r="T1056" t="s">
        <v>38</v>
      </c>
      <c r="U1056" t="s">
        <v>16</v>
      </c>
      <c r="V1056" t="s">
        <v>43</v>
      </c>
    </row>
    <row r="1057" spans="1:22" hidden="1">
      <c r="A1057" t="s">
        <v>39</v>
      </c>
      <c r="B1057" s="19">
        <f t="shared" si="146"/>
        <v>2</v>
      </c>
      <c r="C1057" s="19">
        <f t="shared" si="148"/>
        <v>88</v>
      </c>
      <c r="D1057" t="s">
        <v>9</v>
      </c>
      <c r="E1057" t="s">
        <v>93</v>
      </c>
      <c r="F1057" t="s">
        <v>20</v>
      </c>
      <c r="G1057" s="21" t="str">
        <f t="shared" si="149"/>
        <v>10.00am</v>
      </c>
      <c r="H1057" s="21" t="str">
        <f t="shared" si="144"/>
        <v>10.00</v>
      </c>
      <c r="I1057" t="s">
        <v>35</v>
      </c>
      <c r="J1057" s="23" t="str" cm="1">
        <f t="array" ref="J1057">_xlfn.IFS(LEFT($I1057,5) = "Later", TRIM(RIGHT($I1057, 7)),LEFT($I1057,5) = "Befor", TRIM(RIGHT($I1057, 7)), TRUE, TRIM(LEFT($I1057,7)))</f>
        <v>5.30pm</v>
      </c>
      <c r="K1057" s="21">
        <f t="shared" si="145"/>
        <v>17.3</v>
      </c>
      <c r="L1057" s="21">
        <f t="shared" si="147"/>
        <v>7.3000000000000007</v>
      </c>
      <c r="M1057" s="21">
        <f t="shared" si="150"/>
        <v>14.600000000000001</v>
      </c>
      <c r="N1057" t="s">
        <v>22</v>
      </c>
      <c r="O1057" s="13">
        <v>15</v>
      </c>
      <c r="P1057" s="15">
        <v>24.134999999999998</v>
      </c>
      <c r="Q1057" s="17">
        <f t="shared" si="151"/>
        <v>24.140160000000002</v>
      </c>
      <c r="R1057" s="17">
        <f t="shared" si="152"/>
        <v>48.280320000000003</v>
      </c>
      <c r="S1057" t="s">
        <v>30</v>
      </c>
      <c r="T1057" t="s">
        <v>38</v>
      </c>
      <c r="U1057" t="s">
        <v>25</v>
      </c>
      <c r="V1057" t="s">
        <v>43</v>
      </c>
    </row>
    <row r="1058" spans="1:22">
      <c r="A1058" t="s">
        <v>7</v>
      </c>
      <c r="B1058" s="19">
        <f t="shared" si="146"/>
        <v>1</v>
      </c>
      <c r="C1058" s="19">
        <f t="shared" si="148"/>
        <v>44</v>
      </c>
      <c r="D1058" t="s">
        <v>9</v>
      </c>
      <c r="E1058" t="s">
        <v>56</v>
      </c>
      <c r="F1058" t="s">
        <v>41</v>
      </c>
      <c r="G1058" s="21" t="str">
        <f t="shared" si="149"/>
        <v>8.30am</v>
      </c>
      <c r="H1058" s="21" t="str">
        <f t="shared" si="144"/>
        <v>8.30</v>
      </c>
      <c r="I1058" t="s">
        <v>35</v>
      </c>
      <c r="J1058" s="23" t="str" cm="1">
        <f t="array" ref="J1058">_xlfn.IFS(LEFT($I1058,5) = "Later", TRIM(RIGHT($I1058, 7)),LEFT($I1058,5) = "Befor", TRIM(RIGHT($I1058, 7)), TRUE, TRIM(LEFT($I1058,7)))</f>
        <v>5.30pm</v>
      </c>
      <c r="K1058" s="21">
        <f t="shared" si="145"/>
        <v>17.3</v>
      </c>
      <c r="L1058" s="21">
        <f t="shared" si="147"/>
        <v>9</v>
      </c>
      <c r="M1058" s="21">
        <f t="shared" si="150"/>
        <v>9</v>
      </c>
      <c r="N1058" t="s">
        <v>66</v>
      </c>
      <c r="O1058" s="13">
        <v>100</v>
      </c>
      <c r="P1058" s="15">
        <v>160.9</v>
      </c>
      <c r="Q1058" s="17">
        <f t="shared" si="151"/>
        <v>160.93440000000001</v>
      </c>
      <c r="R1058" s="17">
        <f t="shared" si="152"/>
        <v>321.86880000000002</v>
      </c>
      <c r="S1058" t="s">
        <v>52</v>
      </c>
      <c r="T1058" t="s">
        <v>42</v>
      </c>
      <c r="U1058" t="s">
        <v>16</v>
      </c>
      <c r="V1058" t="s">
        <v>43</v>
      </c>
    </row>
    <row r="1059" spans="1:22" hidden="1">
      <c r="A1059" t="s">
        <v>18</v>
      </c>
      <c r="B1059" s="19">
        <f t="shared" si="146"/>
        <v>4</v>
      </c>
      <c r="C1059" s="19">
        <f t="shared" si="148"/>
        <v>176</v>
      </c>
      <c r="D1059" t="s">
        <v>9</v>
      </c>
      <c r="E1059" t="s">
        <v>60</v>
      </c>
      <c r="F1059" t="s">
        <v>27</v>
      </c>
      <c r="G1059" s="21" t="str">
        <f t="shared" si="149"/>
        <v>8.00am</v>
      </c>
      <c r="H1059" s="21" t="str">
        <f t="shared" si="144"/>
        <v>8.00</v>
      </c>
      <c r="I1059" t="s">
        <v>45</v>
      </c>
      <c r="J1059" s="23" t="str" cm="1">
        <f t="array" ref="J1059">_xlfn.IFS(LEFT($I1059,5) = "Later", TRIM(RIGHT($I1059, 7)),LEFT($I1059,5) = "Befor", TRIM(RIGHT($I1059, 7)), TRUE, TRIM(LEFT($I1059,7)))</f>
        <v>6.00pm</v>
      </c>
      <c r="K1059" s="21">
        <f t="shared" si="145"/>
        <v>18</v>
      </c>
      <c r="L1059" s="21">
        <f t="shared" si="147"/>
        <v>10</v>
      </c>
      <c r="M1059" s="21">
        <f t="shared" si="150"/>
        <v>40</v>
      </c>
      <c r="N1059" t="s">
        <v>36</v>
      </c>
      <c r="O1059" s="13">
        <v>12</v>
      </c>
      <c r="P1059" s="15">
        <v>19.308</v>
      </c>
      <c r="Q1059" s="17">
        <f t="shared" si="151"/>
        <v>19.312128000000001</v>
      </c>
      <c r="R1059" s="17">
        <f t="shared" si="152"/>
        <v>38.624256000000003</v>
      </c>
      <c r="S1059" t="s">
        <v>52</v>
      </c>
      <c r="T1059" t="s">
        <v>38</v>
      </c>
      <c r="U1059" t="s">
        <v>25</v>
      </c>
      <c r="V1059" t="s">
        <v>43</v>
      </c>
    </row>
    <row r="1060" spans="1:22" hidden="1">
      <c r="A1060" t="s">
        <v>32</v>
      </c>
      <c r="B1060" s="19">
        <f t="shared" si="146"/>
        <v>5</v>
      </c>
      <c r="C1060" s="19">
        <f t="shared" si="148"/>
        <v>220</v>
      </c>
      <c r="D1060" t="s">
        <v>51</v>
      </c>
      <c r="E1060" t="s">
        <v>8</v>
      </c>
      <c r="F1060" t="s">
        <v>11</v>
      </c>
      <c r="G1060" s="21" t="str">
        <f t="shared" si="149"/>
        <v>9.00am</v>
      </c>
      <c r="H1060" s="21" t="str">
        <f t="shared" si="144"/>
        <v>9.00</v>
      </c>
      <c r="I1060" t="s">
        <v>12</v>
      </c>
      <c r="J1060" s="23" t="str" cm="1">
        <f t="array" ref="J1060">_xlfn.IFS(LEFT($I1060,5) = "Later", TRIM(RIGHT($I1060, 7)),LEFT($I1060,5) = "Befor", TRIM(RIGHT($I1060, 7)), TRUE, TRIM(LEFT($I1060,7)))</f>
        <v>4.30pm</v>
      </c>
      <c r="K1060" s="21">
        <f t="shared" si="145"/>
        <v>16.3</v>
      </c>
      <c r="L1060" s="21">
        <f t="shared" si="147"/>
        <v>7.3000000000000007</v>
      </c>
      <c r="M1060" s="21">
        <f t="shared" si="150"/>
        <v>36.5</v>
      </c>
      <c r="N1060" t="s">
        <v>44</v>
      </c>
      <c r="O1060" s="13">
        <v>4</v>
      </c>
      <c r="P1060" s="15">
        <v>6.4359999999999999</v>
      </c>
      <c r="Q1060" s="17">
        <f t="shared" si="151"/>
        <v>6.4373760000000004</v>
      </c>
      <c r="R1060" s="17">
        <f t="shared" si="152"/>
        <v>12.874752000000001</v>
      </c>
      <c r="S1060" t="s">
        <v>37</v>
      </c>
      <c r="T1060" t="s">
        <v>42</v>
      </c>
      <c r="U1060" t="s">
        <v>25</v>
      </c>
      <c r="V1060" t="s">
        <v>43</v>
      </c>
    </row>
    <row r="1061" spans="1:22" hidden="1">
      <c r="A1061" t="s">
        <v>32</v>
      </c>
      <c r="B1061" s="19">
        <f t="shared" si="146"/>
        <v>5</v>
      </c>
      <c r="C1061" s="19">
        <f t="shared" si="148"/>
        <v>220</v>
      </c>
      <c r="D1061" t="s">
        <v>9</v>
      </c>
      <c r="E1061" t="s">
        <v>83</v>
      </c>
      <c r="F1061" t="s">
        <v>72</v>
      </c>
      <c r="G1061" s="21" t="str">
        <f t="shared" si="149"/>
        <v>7.00am</v>
      </c>
      <c r="H1061" s="21" t="str">
        <f t="shared" si="144"/>
        <v>7.00</v>
      </c>
      <c r="I1061" t="s">
        <v>64</v>
      </c>
      <c r="J1061" s="23" t="str" cm="1">
        <f t="array" ref="J1061">_xlfn.IFS(LEFT($I1061,5) = "Later", TRIM(RIGHT($I1061, 7)),LEFT($I1061,5) = "Befor", TRIM(RIGHT($I1061, 7)), TRUE, TRIM(LEFT($I1061,7)))</f>
        <v>3.30pm</v>
      </c>
      <c r="K1061" s="21">
        <f t="shared" si="145"/>
        <v>15.3</v>
      </c>
      <c r="L1061" s="21">
        <f t="shared" si="147"/>
        <v>8.3000000000000007</v>
      </c>
      <c r="M1061" s="21">
        <f t="shared" si="150"/>
        <v>41.5</v>
      </c>
      <c r="N1061" t="s">
        <v>62</v>
      </c>
      <c r="O1061" s="13">
        <v>2</v>
      </c>
      <c r="P1061" s="15">
        <v>3.218</v>
      </c>
      <c r="Q1061" s="17">
        <f t="shared" si="151"/>
        <v>3.2186880000000002</v>
      </c>
      <c r="R1061" s="17">
        <f t="shared" si="152"/>
        <v>6.4373760000000004</v>
      </c>
      <c r="S1061" t="s">
        <v>30</v>
      </c>
      <c r="T1061" t="s">
        <v>38</v>
      </c>
      <c r="U1061" t="s">
        <v>25</v>
      </c>
      <c r="V1061" t="s">
        <v>17</v>
      </c>
    </row>
    <row r="1062" spans="1:22" hidden="1">
      <c r="A1062" t="s">
        <v>18</v>
      </c>
      <c r="B1062" s="19">
        <f t="shared" si="146"/>
        <v>4</v>
      </c>
      <c r="C1062" s="19">
        <f t="shared" si="148"/>
        <v>176</v>
      </c>
      <c r="D1062" t="s">
        <v>9</v>
      </c>
      <c r="E1062" t="s">
        <v>8</v>
      </c>
      <c r="F1062" t="s">
        <v>20</v>
      </c>
      <c r="G1062" s="21" t="str">
        <f t="shared" si="149"/>
        <v>10.00am</v>
      </c>
      <c r="H1062" s="21" t="str">
        <f t="shared" si="144"/>
        <v>10.00</v>
      </c>
      <c r="I1062" t="s">
        <v>12</v>
      </c>
      <c r="J1062" s="23" t="str" cm="1">
        <f t="array" ref="J1062">_xlfn.IFS(LEFT($I1062,5) = "Later", TRIM(RIGHT($I1062, 7)),LEFT($I1062,5) = "Befor", TRIM(RIGHT($I1062, 7)), TRUE, TRIM(LEFT($I1062,7)))</f>
        <v>4.30pm</v>
      </c>
      <c r="K1062" s="21">
        <f t="shared" si="145"/>
        <v>16.3</v>
      </c>
      <c r="L1062" s="21">
        <f t="shared" si="147"/>
        <v>6.3000000000000007</v>
      </c>
      <c r="M1062" s="21">
        <f t="shared" si="150"/>
        <v>25.200000000000003</v>
      </c>
      <c r="N1062" t="s">
        <v>13</v>
      </c>
      <c r="O1062" s="13">
        <v>15</v>
      </c>
      <c r="P1062" s="15">
        <v>24.134999999999998</v>
      </c>
      <c r="Q1062" s="17">
        <f t="shared" si="151"/>
        <v>24.140160000000002</v>
      </c>
      <c r="R1062" s="17">
        <f t="shared" si="152"/>
        <v>48.280320000000003</v>
      </c>
      <c r="S1062" t="s">
        <v>52</v>
      </c>
      <c r="T1062" t="s">
        <v>38</v>
      </c>
      <c r="U1062" t="s">
        <v>25</v>
      </c>
      <c r="V1062" t="s">
        <v>43</v>
      </c>
    </row>
    <row r="1063" spans="1:22" hidden="1">
      <c r="A1063" t="s">
        <v>32</v>
      </c>
      <c r="B1063" s="19">
        <f t="shared" si="146"/>
        <v>5</v>
      </c>
      <c r="C1063" s="19">
        <f t="shared" si="148"/>
        <v>220</v>
      </c>
      <c r="D1063" t="s">
        <v>55</v>
      </c>
      <c r="E1063" t="s">
        <v>8</v>
      </c>
      <c r="F1063" t="s">
        <v>20</v>
      </c>
      <c r="G1063" s="21" t="str">
        <f t="shared" si="149"/>
        <v>10.00am</v>
      </c>
      <c r="H1063" s="21" t="str">
        <f t="shared" si="144"/>
        <v>10.00</v>
      </c>
      <c r="I1063" t="s">
        <v>21</v>
      </c>
      <c r="J1063" s="23" t="str" cm="1">
        <f t="array" ref="J1063">_xlfn.IFS(LEFT($I1063,5) = "Later", TRIM(RIGHT($I1063, 7)),LEFT($I1063,5) = "Befor", TRIM(RIGHT($I1063, 7)), TRUE, TRIM(LEFT($I1063,7)))</f>
        <v>5.00pm</v>
      </c>
      <c r="K1063" s="21">
        <f t="shared" si="145"/>
        <v>17</v>
      </c>
      <c r="L1063" s="21">
        <f t="shared" si="147"/>
        <v>7</v>
      </c>
      <c r="M1063" s="21">
        <f t="shared" si="150"/>
        <v>35</v>
      </c>
      <c r="N1063" t="s">
        <v>44</v>
      </c>
      <c r="O1063" s="13">
        <v>1.5</v>
      </c>
      <c r="P1063" s="15">
        <v>2.4135</v>
      </c>
      <c r="Q1063" s="17">
        <f t="shared" si="151"/>
        <v>2.4140160000000002</v>
      </c>
      <c r="R1063" s="17">
        <f t="shared" si="152"/>
        <v>4.8280320000000003</v>
      </c>
      <c r="S1063" t="s">
        <v>23</v>
      </c>
      <c r="T1063" t="s">
        <v>42</v>
      </c>
      <c r="U1063" t="s">
        <v>16</v>
      </c>
      <c r="V1063" t="s">
        <v>17</v>
      </c>
    </row>
    <row r="1064" spans="1:22" hidden="1">
      <c r="A1064" t="s">
        <v>39</v>
      </c>
      <c r="B1064" s="19">
        <f t="shared" si="146"/>
        <v>2</v>
      </c>
      <c r="C1064" s="19">
        <f t="shared" si="148"/>
        <v>88</v>
      </c>
      <c r="D1064" t="s">
        <v>9</v>
      </c>
      <c r="E1064" t="s">
        <v>60</v>
      </c>
      <c r="F1064" t="s">
        <v>47</v>
      </c>
      <c r="G1064" s="21" t="str">
        <f t="shared" si="149"/>
        <v>10.00am</v>
      </c>
      <c r="H1064" s="21" t="str">
        <f t="shared" si="144"/>
        <v>10.00</v>
      </c>
      <c r="I1064" t="s">
        <v>21</v>
      </c>
      <c r="J1064" s="23" t="str" cm="1">
        <f t="array" ref="J1064">_xlfn.IFS(LEFT($I1064,5) = "Later", TRIM(RIGHT($I1064, 7)),LEFT($I1064,5) = "Befor", TRIM(RIGHT($I1064, 7)), TRUE, TRIM(LEFT($I1064,7)))</f>
        <v>5.00pm</v>
      </c>
      <c r="K1064" s="21">
        <f t="shared" si="145"/>
        <v>17</v>
      </c>
      <c r="L1064" s="21">
        <f t="shared" si="147"/>
        <v>7</v>
      </c>
      <c r="M1064" s="21">
        <f t="shared" si="150"/>
        <v>14</v>
      </c>
      <c r="N1064" t="s">
        <v>22</v>
      </c>
      <c r="O1064" s="13">
        <v>5</v>
      </c>
      <c r="P1064" s="15">
        <v>8.0449999999999999</v>
      </c>
      <c r="Q1064" s="17">
        <f t="shared" si="151"/>
        <v>8.0467200000000005</v>
      </c>
      <c r="R1064" s="17">
        <f t="shared" si="152"/>
        <v>16.093440000000001</v>
      </c>
      <c r="S1064" t="s">
        <v>23</v>
      </c>
      <c r="T1064" t="s">
        <v>38</v>
      </c>
      <c r="U1064" t="s">
        <v>16</v>
      </c>
      <c r="V1064" t="s">
        <v>43</v>
      </c>
    </row>
    <row r="1065" spans="1:22">
      <c r="A1065" t="s">
        <v>39</v>
      </c>
      <c r="B1065" s="19">
        <f t="shared" si="146"/>
        <v>2</v>
      </c>
      <c r="C1065" s="19">
        <f t="shared" si="148"/>
        <v>88</v>
      </c>
      <c r="D1065" t="s">
        <v>9</v>
      </c>
      <c r="E1065" t="s">
        <v>76</v>
      </c>
      <c r="F1065" t="s">
        <v>27</v>
      </c>
      <c r="G1065" s="21" t="str">
        <f t="shared" si="149"/>
        <v>8.00am</v>
      </c>
      <c r="H1065" s="21" t="str">
        <f t="shared" si="144"/>
        <v>8.00</v>
      </c>
      <c r="I1065" t="s">
        <v>28</v>
      </c>
      <c r="J1065" s="23" t="str" cm="1">
        <f t="array" ref="J1065">_xlfn.IFS(LEFT($I1065,5) = "Later", TRIM(RIGHT($I1065, 7)),LEFT($I1065,5) = "Befor", TRIM(RIGHT($I1065, 7)), TRUE, TRIM(LEFT($I1065,7)))</f>
        <v>3.30pm</v>
      </c>
      <c r="K1065" s="21">
        <f t="shared" si="145"/>
        <v>15.3</v>
      </c>
      <c r="L1065" s="21">
        <f t="shared" si="147"/>
        <v>7.3000000000000007</v>
      </c>
      <c r="M1065" s="21">
        <f t="shared" si="150"/>
        <v>14.600000000000001</v>
      </c>
      <c r="N1065" t="s">
        <v>66</v>
      </c>
      <c r="O1065" s="13">
        <v>8</v>
      </c>
      <c r="P1065" s="15">
        <v>12.872</v>
      </c>
      <c r="Q1065" s="17">
        <f t="shared" si="151"/>
        <v>12.874752000000001</v>
      </c>
      <c r="R1065" s="17">
        <f t="shared" si="152"/>
        <v>25.749504000000002</v>
      </c>
      <c r="S1065" t="s">
        <v>49</v>
      </c>
      <c r="T1065" t="s">
        <v>38</v>
      </c>
      <c r="U1065" t="s">
        <v>25</v>
      </c>
      <c r="V1065" t="s">
        <v>43</v>
      </c>
    </row>
    <row r="1066" spans="1:22" hidden="1">
      <c r="A1066" t="s">
        <v>7</v>
      </c>
      <c r="B1066" s="19">
        <f t="shared" si="146"/>
        <v>1</v>
      </c>
      <c r="C1066" s="19">
        <f t="shared" si="148"/>
        <v>44</v>
      </c>
      <c r="D1066" t="s">
        <v>9</v>
      </c>
      <c r="E1066" t="s">
        <v>8</v>
      </c>
      <c r="F1066" t="s">
        <v>47</v>
      </c>
      <c r="G1066" s="21" t="str">
        <f t="shared" si="149"/>
        <v>10.00am</v>
      </c>
      <c r="H1066" s="21" t="str">
        <f t="shared" si="144"/>
        <v>10.00</v>
      </c>
      <c r="I1066" t="s">
        <v>35</v>
      </c>
      <c r="J1066" s="23" t="str" cm="1">
        <f t="array" ref="J1066">_xlfn.IFS(LEFT($I1066,5) = "Later", TRIM(RIGHT($I1066, 7)),LEFT($I1066,5) = "Befor", TRIM(RIGHT($I1066, 7)), TRUE, TRIM(LEFT($I1066,7)))</f>
        <v>5.30pm</v>
      </c>
      <c r="K1066" s="21">
        <f t="shared" si="145"/>
        <v>17.3</v>
      </c>
      <c r="L1066" s="21">
        <f t="shared" si="147"/>
        <v>7.3000000000000007</v>
      </c>
      <c r="M1066" s="21">
        <f t="shared" si="150"/>
        <v>7.3000000000000007</v>
      </c>
      <c r="N1066" t="s">
        <v>36</v>
      </c>
      <c r="O1066" s="13">
        <v>10</v>
      </c>
      <c r="P1066" s="15">
        <v>16.09</v>
      </c>
      <c r="Q1066" s="17">
        <f t="shared" si="151"/>
        <v>16.093440000000001</v>
      </c>
      <c r="R1066" s="17">
        <f t="shared" si="152"/>
        <v>32.186880000000002</v>
      </c>
      <c r="S1066" t="s">
        <v>30</v>
      </c>
      <c r="T1066" t="s">
        <v>53</v>
      </c>
      <c r="U1066" t="s">
        <v>16</v>
      </c>
      <c r="V1066" t="s">
        <v>43</v>
      </c>
    </row>
    <row r="1067" spans="1:22" hidden="1">
      <c r="A1067" t="s">
        <v>26</v>
      </c>
      <c r="B1067" s="19">
        <f t="shared" si="146"/>
        <v>3</v>
      </c>
      <c r="C1067" s="19">
        <f t="shared" si="148"/>
        <v>132</v>
      </c>
      <c r="D1067" t="s">
        <v>9</v>
      </c>
      <c r="E1067" t="s">
        <v>60</v>
      </c>
      <c r="F1067" t="s">
        <v>20</v>
      </c>
      <c r="G1067" s="21" t="str">
        <f t="shared" si="149"/>
        <v>10.00am</v>
      </c>
      <c r="H1067" s="21" t="str">
        <f t="shared" si="144"/>
        <v>10.00</v>
      </c>
      <c r="I1067" t="s">
        <v>28</v>
      </c>
      <c r="J1067" s="23" t="str" cm="1">
        <f t="array" ref="J1067">_xlfn.IFS(LEFT($I1067,5) = "Later", TRIM(RIGHT($I1067, 7)),LEFT($I1067,5) = "Befor", TRIM(RIGHT($I1067, 7)), TRUE, TRIM(LEFT($I1067,7)))</f>
        <v>3.30pm</v>
      </c>
      <c r="K1067" s="21">
        <f t="shared" si="145"/>
        <v>15.3</v>
      </c>
      <c r="L1067" s="21">
        <f t="shared" si="147"/>
        <v>5.3000000000000007</v>
      </c>
      <c r="M1067" s="21">
        <f t="shared" si="150"/>
        <v>15.900000000000002</v>
      </c>
      <c r="N1067" t="s">
        <v>44</v>
      </c>
      <c r="O1067" s="13">
        <v>2</v>
      </c>
      <c r="P1067" s="15">
        <v>3.218</v>
      </c>
      <c r="Q1067" s="17">
        <f t="shared" si="151"/>
        <v>3.2186880000000002</v>
      </c>
      <c r="R1067" s="17">
        <f t="shared" si="152"/>
        <v>6.4373760000000004</v>
      </c>
      <c r="S1067" t="s">
        <v>14</v>
      </c>
      <c r="T1067" t="s">
        <v>15</v>
      </c>
      <c r="U1067" t="s">
        <v>25</v>
      </c>
      <c r="V1067" t="s">
        <v>43</v>
      </c>
    </row>
    <row r="1068" spans="1:22" hidden="1">
      <c r="A1068" t="s">
        <v>26</v>
      </c>
      <c r="B1068" s="19">
        <f t="shared" si="146"/>
        <v>3</v>
      </c>
      <c r="C1068" s="19">
        <f t="shared" si="148"/>
        <v>132</v>
      </c>
      <c r="D1068" t="s">
        <v>9</v>
      </c>
      <c r="E1068" t="s">
        <v>10</v>
      </c>
      <c r="F1068" t="s">
        <v>11</v>
      </c>
      <c r="G1068" s="21" t="str">
        <f t="shared" si="149"/>
        <v>9.00am</v>
      </c>
      <c r="H1068" s="21" t="str">
        <f t="shared" si="144"/>
        <v>9.00</v>
      </c>
      <c r="I1068" t="s">
        <v>8</v>
      </c>
      <c r="J1068" s="23" t="str" cm="1">
        <f t="array" ref="J1068">_xlfn.IFS(LEFT($I1068,5) = "Later", TRIM(RIGHT($I1068, 7)),LEFT($I1068,5) = "Befor", TRIM(RIGHT($I1068, 7)), TRUE, TRIM(LEFT($I1068,7)))</f>
        <v/>
      </c>
      <c r="K1068" s="21">
        <f t="shared" si="145"/>
        <v>0</v>
      </c>
      <c r="L1068" s="21">
        <f t="shared" si="147"/>
        <v>0</v>
      </c>
      <c r="M1068" s="21">
        <f t="shared" si="150"/>
        <v>0</v>
      </c>
      <c r="N1068" t="s">
        <v>44</v>
      </c>
      <c r="O1068" s="13">
        <v>3</v>
      </c>
      <c r="P1068" s="15">
        <v>4.827</v>
      </c>
      <c r="Q1068" s="17">
        <f t="shared" si="151"/>
        <v>4.8280320000000003</v>
      </c>
      <c r="R1068" s="17">
        <f t="shared" si="152"/>
        <v>9.6560640000000006</v>
      </c>
      <c r="S1068" t="s">
        <v>54</v>
      </c>
      <c r="T1068" t="s">
        <v>15</v>
      </c>
      <c r="U1068" t="s">
        <v>25</v>
      </c>
      <c r="V1068" t="s">
        <v>17</v>
      </c>
    </row>
    <row r="1069" spans="1:22" hidden="1">
      <c r="A1069" t="s">
        <v>26</v>
      </c>
      <c r="B1069" s="19">
        <f t="shared" si="146"/>
        <v>3</v>
      </c>
      <c r="C1069" s="19">
        <f t="shared" si="148"/>
        <v>132</v>
      </c>
      <c r="D1069" t="s">
        <v>9</v>
      </c>
      <c r="E1069" t="s">
        <v>71</v>
      </c>
      <c r="F1069" t="s">
        <v>41</v>
      </c>
      <c r="G1069" s="21" t="str">
        <f t="shared" si="149"/>
        <v>8.30am</v>
      </c>
      <c r="H1069" s="21" t="str">
        <f t="shared" si="144"/>
        <v>8.30</v>
      </c>
      <c r="I1069" t="s">
        <v>12</v>
      </c>
      <c r="J1069" s="23" t="str" cm="1">
        <f t="array" ref="J1069">_xlfn.IFS(LEFT($I1069,5) = "Later", TRIM(RIGHT($I1069, 7)),LEFT($I1069,5) = "Befor", TRIM(RIGHT($I1069, 7)), TRUE, TRIM(LEFT($I1069,7)))</f>
        <v>4.30pm</v>
      </c>
      <c r="K1069" s="21">
        <f t="shared" si="145"/>
        <v>16.3</v>
      </c>
      <c r="L1069" s="21">
        <f t="shared" si="147"/>
        <v>8</v>
      </c>
      <c r="M1069" s="21">
        <f t="shared" si="150"/>
        <v>24</v>
      </c>
      <c r="N1069" t="s">
        <v>62</v>
      </c>
      <c r="O1069" s="13">
        <v>2</v>
      </c>
      <c r="P1069" s="15">
        <v>3.218</v>
      </c>
      <c r="Q1069" s="17">
        <f t="shared" si="151"/>
        <v>3.2186880000000002</v>
      </c>
      <c r="R1069" s="17">
        <f t="shared" si="152"/>
        <v>6.4373760000000004</v>
      </c>
      <c r="S1069" t="s">
        <v>30</v>
      </c>
      <c r="T1069" t="s">
        <v>15</v>
      </c>
      <c r="U1069" t="s">
        <v>25</v>
      </c>
      <c r="V1069" t="s">
        <v>43</v>
      </c>
    </row>
    <row r="1070" spans="1:22" hidden="1">
      <c r="A1070" t="s">
        <v>32</v>
      </c>
      <c r="B1070" s="19">
        <f t="shared" si="146"/>
        <v>5</v>
      </c>
      <c r="C1070" s="19">
        <f t="shared" si="148"/>
        <v>220</v>
      </c>
      <c r="D1070" t="s">
        <v>9</v>
      </c>
      <c r="E1070" t="s">
        <v>93</v>
      </c>
      <c r="F1070" t="s">
        <v>41</v>
      </c>
      <c r="G1070" s="21" t="str">
        <f t="shared" si="149"/>
        <v>8.30am</v>
      </c>
      <c r="H1070" s="21" t="str">
        <f t="shared" si="144"/>
        <v>8.30</v>
      </c>
      <c r="I1070" t="s">
        <v>12</v>
      </c>
      <c r="J1070" s="23" t="str" cm="1">
        <f t="array" ref="J1070">_xlfn.IFS(LEFT($I1070,5) = "Later", TRIM(RIGHT($I1070, 7)),LEFT($I1070,5) = "Befor", TRIM(RIGHT($I1070, 7)), TRUE, TRIM(LEFT($I1070,7)))</f>
        <v>4.30pm</v>
      </c>
      <c r="K1070" s="21">
        <f t="shared" si="145"/>
        <v>16.3</v>
      </c>
      <c r="L1070" s="21">
        <f t="shared" si="147"/>
        <v>8</v>
      </c>
      <c r="M1070" s="21">
        <f t="shared" si="150"/>
        <v>40</v>
      </c>
      <c r="N1070" t="s">
        <v>36</v>
      </c>
      <c r="O1070" s="13">
        <v>1.1000000000000001</v>
      </c>
      <c r="P1070" s="15">
        <v>1.7699</v>
      </c>
      <c r="Q1070" s="17">
        <f t="shared" si="151"/>
        <v>1.7702784000000003</v>
      </c>
      <c r="R1070" s="17">
        <f t="shared" si="152"/>
        <v>3.5405568000000005</v>
      </c>
      <c r="S1070" t="s">
        <v>23</v>
      </c>
      <c r="T1070" t="s">
        <v>42</v>
      </c>
      <c r="U1070" t="s">
        <v>16</v>
      </c>
      <c r="V1070" t="s">
        <v>43</v>
      </c>
    </row>
    <row r="1071" spans="1:22">
      <c r="A1071" t="s">
        <v>39</v>
      </c>
      <c r="B1071" s="19">
        <f t="shared" si="146"/>
        <v>2</v>
      </c>
      <c r="C1071" s="19">
        <f t="shared" si="148"/>
        <v>88</v>
      </c>
      <c r="D1071" t="s">
        <v>9</v>
      </c>
      <c r="E1071" t="s">
        <v>60</v>
      </c>
      <c r="F1071" t="s">
        <v>41</v>
      </c>
      <c r="G1071" s="21" t="str">
        <f t="shared" si="149"/>
        <v>8.30am</v>
      </c>
      <c r="H1071" s="21" t="str">
        <f t="shared" ref="H1071:H1134" si="153">IFERROR((LEFT(G1071, SEARCH("a", G1071)-1)),0)</f>
        <v>8.30</v>
      </c>
      <c r="I1071" t="s">
        <v>45</v>
      </c>
      <c r="J1071" s="23" t="str" cm="1">
        <f t="array" ref="J1071">_xlfn.IFS(LEFT($I1071,5) = "Later", TRIM(RIGHT($I1071, 7)),LEFT($I1071,5) = "Befor", TRIM(RIGHT($I1071, 7)), TRUE, TRIM(LEFT($I1071,7)))</f>
        <v>6.00pm</v>
      </c>
      <c r="K1071" s="21">
        <f t="shared" ref="K1071:K1134" si="154">IFERROR((LEFT(J1071, SEARCH("p", J1071)-1)+12),0)</f>
        <v>18</v>
      </c>
      <c r="L1071" s="21">
        <f t="shared" si="147"/>
        <v>9.6999999999999993</v>
      </c>
      <c r="M1071" s="21">
        <f t="shared" si="150"/>
        <v>19.399999999999999</v>
      </c>
      <c r="N1071" t="s">
        <v>66</v>
      </c>
      <c r="O1071" s="13">
        <v>115</v>
      </c>
      <c r="P1071" s="15">
        <v>185.035</v>
      </c>
      <c r="Q1071" s="17">
        <f t="shared" si="151"/>
        <v>185.07456000000002</v>
      </c>
      <c r="R1071" s="17">
        <f t="shared" si="152"/>
        <v>370.14912000000004</v>
      </c>
      <c r="S1071" t="s">
        <v>52</v>
      </c>
      <c r="T1071" t="s">
        <v>42</v>
      </c>
      <c r="U1071" t="s">
        <v>25</v>
      </c>
      <c r="V1071" t="s">
        <v>43</v>
      </c>
    </row>
    <row r="1072" spans="1:22" hidden="1">
      <c r="A1072" t="s">
        <v>18</v>
      </c>
      <c r="B1072" s="19">
        <f t="shared" si="146"/>
        <v>4</v>
      </c>
      <c r="C1072" s="19">
        <f t="shared" si="148"/>
        <v>176</v>
      </c>
      <c r="D1072" t="s">
        <v>51</v>
      </c>
      <c r="E1072" t="s">
        <v>8</v>
      </c>
      <c r="F1072" t="s">
        <v>11</v>
      </c>
      <c r="G1072" s="21" t="str">
        <f t="shared" si="149"/>
        <v>9.00am</v>
      </c>
      <c r="H1072" s="21" t="str">
        <f t="shared" si="153"/>
        <v>9.00</v>
      </c>
      <c r="I1072" t="s">
        <v>35</v>
      </c>
      <c r="J1072" s="23" t="str" cm="1">
        <f t="array" ref="J1072">_xlfn.IFS(LEFT($I1072,5) = "Later", TRIM(RIGHT($I1072, 7)),LEFT($I1072,5) = "Befor", TRIM(RIGHT($I1072, 7)), TRUE, TRIM(LEFT($I1072,7)))</f>
        <v>5.30pm</v>
      </c>
      <c r="K1072" s="21">
        <f t="shared" si="154"/>
        <v>17.3</v>
      </c>
      <c r="L1072" s="21">
        <f t="shared" si="147"/>
        <v>8.3000000000000007</v>
      </c>
      <c r="M1072" s="21">
        <f t="shared" si="150"/>
        <v>33.200000000000003</v>
      </c>
      <c r="N1072" t="s">
        <v>22</v>
      </c>
      <c r="O1072" s="13">
        <v>2</v>
      </c>
      <c r="P1072" s="15">
        <v>3.218</v>
      </c>
      <c r="Q1072" s="17">
        <f t="shared" si="151"/>
        <v>3.2186880000000002</v>
      </c>
      <c r="R1072" s="17">
        <f t="shared" si="152"/>
        <v>6.4373760000000004</v>
      </c>
      <c r="S1072" t="s">
        <v>23</v>
      </c>
      <c r="T1072" t="s">
        <v>42</v>
      </c>
      <c r="U1072" t="s">
        <v>25</v>
      </c>
      <c r="V1072" t="s">
        <v>43</v>
      </c>
    </row>
    <row r="1073" spans="1:22" hidden="1">
      <c r="A1073" t="s">
        <v>18</v>
      </c>
      <c r="B1073" s="19">
        <f t="shared" si="146"/>
        <v>4</v>
      </c>
      <c r="C1073" s="19">
        <f t="shared" si="148"/>
        <v>176</v>
      </c>
      <c r="D1073" t="s">
        <v>9</v>
      </c>
      <c r="E1073" t="s">
        <v>60</v>
      </c>
      <c r="F1073" t="s">
        <v>20</v>
      </c>
      <c r="G1073" s="21" t="str">
        <f t="shared" si="149"/>
        <v>10.00am</v>
      </c>
      <c r="H1073" s="21" t="str">
        <f t="shared" si="153"/>
        <v>10.00</v>
      </c>
      <c r="I1073" t="s">
        <v>21</v>
      </c>
      <c r="J1073" s="23" t="str" cm="1">
        <f t="array" ref="J1073">_xlfn.IFS(LEFT($I1073,5) = "Later", TRIM(RIGHT($I1073, 7)),LEFT($I1073,5) = "Befor", TRIM(RIGHT($I1073, 7)), TRUE, TRIM(LEFT($I1073,7)))</f>
        <v>5.00pm</v>
      </c>
      <c r="K1073" s="21">
        <f t="shared" si="154"/>
        <v>17</v>
      </c>
      <c r="L1073" s="21">
        <f t="shared" si="147"/>
        <v>7</v>
      </c>
      <c r="M1073" s="21">
        <f t="shared" si="150"/>
        <v>28</v>
      </c>
      <c r="N1073" t="s">
        <v>44</v>
      </c>
      <c r="O1073" s="13">
        <v>2</v>
      </c>
      <c r="P1073" s="15">
        <v>3.218</v>
      </c>
      <c r="Q1073" s="17">
        <f t="shared" si="151"/>
        <v>3.2186880000000002</v>
      </c>
      <c r="R1073" s="17">
        <f t="shared" si="152"/>
        <v>6.4373760000000004</v>
      </c>
      <c r="S1073" t="s">
        <v>49</v>
      </c>
      <c r="T1073" t="s">
        <v>38</v>
      </c>
      <c r="U1073" t="s">
        <v>16</v>
      </c>
      <c r="V1073" t="s">
        <v>43</v>
      </c>
    </row>
    <row r="1074" spans="1:22" hidden="1">
      <c r="A1074" t="s">
        <v>32</v>
      </c>
      <c r="B1074" s="19">
        <f t="shared" si="146"/>
        <v>5</v>
      </c>
      <c r="C1074" s="19">
        <f t="shared" si="148"/>
        <v>220</v>
      </c>
      <c r="D1074" t="s">
        <v>9</v>
      </c>
      <c r="E1074" t="s">
        <v>67</v>
      </c>
      <c r="F1074" t="s">
        <v>11</v>
      </c>
      <c r="G1074" s="21" t="str">
        <f t="shared" si="149"/>
        <v>9.00am</v>
      </c>
      <c r="H1074" s="21" t="str">
        <f t="shared" si="153"/>
        <v>9.00</v>
      </c>
      <c r="I1074" t="s">
        <v>45</v>
      </c>
      <c r="J1074" s="23" t="str" cm="1">
        <f t="array" ref="J1074">_xlfn.IFS(LEFT($I1074,5) = "Later", TRIM(RIGHT($I1074, 7)),LEFT($I1074,5) = "Befor", TRIM(RIGHT($I1074, 7)), TRUE, TRIM(LEFT($I1074,7)))</f>
        <v>6.00pm</v>
      </c>
      <c r="K1074" s="21">
        <f t="shared" si="154"/>
        <v>18</v>
      </c>
      <c r="L1074" s="21">
        <f t="shared" si="147"/>
        <v>9</v>
      </c>
      <c r="M1074" s="21">
        <f t="shared" si="150"/>
        <v>45</v>
      </c>
      <c r="N1074" t="s">
        <v>36</v>
      </c>
      <c r="O1074" s="13">
        <v>2.4</v>
      </c>
      <c r="P1074" s="15">
        <v>3.8615999999999997</v>
      </c>
      <c r="Q1074" s="17">
        <f t="shared" si="151"/>
        <v>3.8624255999999999</v>
      </c>
      <c r="R1074" s="17">
        <f t="shared" si="152"/>
        <v>7.7248511999999998</v>
      </c>
      <c r="S1074" t="s">
        <v>14</v>
      </c>
      <c r="T1074" t="s">
        <v>15</v>
      </c>
      <c r="U1074" t="s">
        <v>25</v>
      </c>
      <c r="V1074" t="s">
        <v>43</v>
      </c>
    </row>
    <row r="1075" spans="1:22">
      <c r="A1075" t="s">
        <v>39</v>
      </c>
      <c r="B1075" s="19">
        <f t="shared" si="146"/>
        <v>2</v>
      </c>
      <c r="C1075" s="19">
        <f t="shared" si="148"/>
        <v>88</v>
      </c>
      <c r="D1075" t="s">
        <v>51</v>
      </c>
      <c r="E1075" t="s">
        <v>8</v>
      </c>
      <c r="F1075" t="s">
        <v>27</v>
      </c>
      <c r="G1075" s="21" t="str">
        <f t="shared" si="149"/>
        <v>8.00am</v>
      </c>
      <c r="H1075" s="21" t="str">
        <f t="shared" si="153"/>
        <v>8.00</v>
      </c>
      <c r="I1075" t="s">
        <v>21</v>
      </c>
      <c r="J1075" s="23" t="str" cm="1">
        <f t="array" ref="J1075">_xlfn.IFS(LEFT($I1075,5) = "Later", TRIM(RIGHT($I1075, 7)),LEFT($I1075,5) = "Befor", TRIM(RIGHT($I1075, 7)), TRUE, TRIM(LEFT($I1075,7)))</f>
        <v>5.00pm</v>
      </c>
      <c r="K1075" s="21">
        <f t="shared" si="154"/>
        <v>17</v>
      </c>
      <c r="L1075" s="21">
        <f t="shared" si="147"/>
        <v>9</v>
      </c>
      <c r="M1075" s="21">
        <f t="shared" si="150"/>
        <v>18</v>
      </c>
      <c r="N1075" t="s">
        <v>66</v>
      </c>
      <c r="O1075" s="13">
        <v>76</v>
      </c>
      <c r="P1075" s="15">
        <v>122.28399999999999</v>
      </c>
      <c r="Q1075" s="17">
        <f t="shared" si="151"/>
        <v>122.31014400000001</v>
      </c>
      <c r="R1075" s="17">
        <f t="shared" si="152"/>
        <v>244.62028800000002</v>
      </c>
      <c r="S1075" t="s">
        <v>52</v>
      </c>
      <c r="T1075" t="s">
        <v>42</v>
      </c>
      <c r="U1075" t="s">
        <v>16</v>
      </c>
      <c r="V1075" t="s">
        <v>43</v>
      </c>
    </row>
    <row r="1076" spans="1:22" hidden="1">
      <c r="A1076" t="s">
        <v>26</v>
      </c>
      <c r="B1076" s="19">
        <f t="shared" si="146"/>
        <v>3</v>
      </c>
      <c r="C1076" s="19">
        <f t="shared" si="148"/>
        <v>132</v>
      </c>
      <c r="D1076" t="s">
        <v>51</v>
      </c>
      <c r="E1076" t="s">
        <v>8</v>
      </c>
      <c r="F1076" t="s">
        <v>41</v>
      </c>
      <c r="G1076" s="21" t="str">
        <f t="shared" si="149"/>
        <v>8.30am</v>
      </c>
      <c r="H1076" s="21" t="str">
        <f t="shared" si="153"/>
        <v>8.30</v>
      </c>
      <c r="I1076" t="s">
        <v>45</v>
      </c>
      <c r="J1076" s="23" t="str" cm="1">
        <f t="array" ref="J1076">_xlfn.IFS(LEFT($I1076,5) = "Later", TRIM(RIGHT($I1076, 7)),LEFT($I1076,5) = "Befor", TRIM(RIGHT($I1076, 7)), TRUE, TRIM(LEFT($I1076,7)))</f>
        <v>6.00pm</v>
      </c>
      <c r="K1076" s="21">
        <f t="shared" si="154"/>
        <v>18</v>
      </c>
      <c r="L1076" s="21">
        <f t="shared" si="147"/>
        <v>9.6999999999999993</v>
      </c>
      <c r="M1076" s="21">
        <f t="shared" si="150"/>
        <v>29.099999999999998</v>
      </c>
      <c r="N1076" t="s">
        <v>44</v>
      </c>
      <c r="O1076" s="13">
        <v>0.8</v>
      </c>
      <c r="P1076" s="15">
        <v>1.2872000000000001</v>
      </c>
      <c r="Q1076" s="17">
        <f t="shared" si="151"/>
        <v>1.2874752000000003</v>
      </c>
      <c r="R1076" s="17">
        <f t="shared" si="152"/>
        <v>2.5749504000000005</v>
      </c>
      <c r="S1076" t="s">
        <v>30</v>
      </c>
      <c r="T1076" t="s">
        <v>42</v>
      </c>
      <c r="U1076" t="s">
        <v>25</v>
      </c>
      <c r="V1076" t="s">
        <v>17</v>
      </c>
    </row>
    <row r="1077" spans="1:22">
      <c r="A1077" t="s">
        <v>39</v>
      </c>
      <c r="B1077" s="19">
        <f t="shared" si="146"/>
        <v>2</v>
      </c>
      <c r="C1077" s="19">
        <f t="shared" si="148"/>
        <v>88</v>
      </c>
      <c r="D1077" t="s">
        <v>9</v>
      </c>
      <c r="E1077" t="s">
        <v>70</v>
      </c>
      <c r="F1077" t="s">
        <v>27</v>
      </c>
      <c r="G1077" s="21" t="str">
        <f t="shared" si="149"/>
        <v>8.00am</v>
      </c>
      <c r="H1077" s="21" t="str">
        <f t="shared" si="153"/>
        <v>8.00</v>
      </c>
      <c r="I1077" t="s">
        <v>35</v>
      </c>
      <c r="J1077" s="23" t="str" cm="1">
        <f t="array" ref="J1077">_xlfn.IFS(LEFT($I1077,5) = "Later", TRIM(RIGHT($I1077, 7)),LEFT($I1077,5) = "Befor", TRIM(RIGHT($I1077, 7)), TRUE, TRIM(LEFT($I1077,7)))</f>
        <v>5.30pm</v>
      </c>
      <c r="K1077" s="21">
        <f t="shared" si="154"/>
        <v>17.3</v>
      </c>
      <c r="L1077" s="21">
        <f t="shared" si="147"/>
        <v>9.3000000000000007</v>
      </c>
      <c r="M1077" s="21">
        <f t="shared" si="150"/>
        <v>18.600000000000001</v>
      </c>
      <c r="N1077" t="s">
        <v>66</v>
      </c>
      <c r="O1077" s="13">
        <v>44</v>
      </c>
      <c r="P1077" s="15">
        <v>70.795999999999992</v>
      </c>
      <c r="Q1077" s="17">
        <f t="shared" si="151"/>
        <v>70.811136000000005</v>
      </c>
      <c r="R1077" s="17">
        <f t="shared" si="152"/>
        <v>141.62227200000001</v>
      </c>
      <c r="S1077" t="s">
        <v>37</v>
      </c>
      <c r="T1077" t="s">
        <v>42</v>
      </c>
      <c r="U1077" t="s">
        <v>25</v>
      </c>
      <c r="V1077" t="s">
        <v>17</v>
      </c>
    </row>
    <row r="1078" spans="1:22">
      <c r="A1078" t="s">
        <v>18</v>
      </c>
      <c r="B1078" s="19">
        <f t="shared" si="146"/>
        <v>4</v>
      </c>
      <c r="C1078" s="19">
        <f t="shared" si="148"/>
        <v>176</v>
      </c>
      <c r="D1078" t="s">
        <v>9</v>
      </c>
      <c r="E1078" t="s">
        <v>61</v>
      </c>
      <c r="F1078" t="s">
        <v>41</v>
      </c>
      <c r="G1078" s="21" t="str">
        <f t="shared" si="149"/>
        <v>8.30am</v>
      </c>
      <c r="H1078" s="21" t="str">
        <f t="shared" si="153"/>
        <v>8.30</v>
      </c>
      <c r="I1078" t="s">
        <v>35</v>
      </c>
      <c r="J1078" s="23" t="str" cm="1">
        <f t="array" ref="J1078">_xlfn.IFS(LEFT($I1078,5) = "Later", TRIM(RIGHT($I1078, 7)),LEFT($I1078,5) = "Befor", TRIM(RIGHT($I1078, 7)), TRUE, TRIM(LEFT($I1078,7)))</f>
        <v>5.30pm</v>
      </c>
      <c r="K1078" s="21">
        <f t="shared" si="154"/>
        <v>17.3</v>
      </c>
      <c r="L1078" s="21">
        <f t="shared" si="147"/>
        <v>9</v>
      </c>
      <c r="M1078" s="21">
        <f t="shared" si="150"/>
        <v>36</v>
      </c>
      <c r="N1078" t="s">
        <v>66</v>
      </c>
      <c r="O1078" s="13">
        <v>12.4</v>
      </c>
      <c r="P1078" s="15">
        <v>19.951599999999999</v>
      </c>
      <c r="Q1078" s="17">
        <f t="shared" si="151"/>
        <v>19.955865600000003</v>
      </c>
      <c r="R1078" s="17">
        <f t="shared" si="152"/>
        <v>39.911731200000006</v>
      </c>
      <c r="S1078" t="s">
        <v>14</v>
      </c>
      <c r="T1078" t="s">
        <v>15</v>
      </c>
      <c r="U1078" t="s">
        <v>25</v>
      </c>
      <c r="V1078" t="s">
        <v>43</v>
      </c>
    </row>
    <row r="1079" spans="1:22" hidden="1">
      <c r="A1079" t="s">
        <v>26</v>
      </c>
      <c r="B1079" s="19">
        <f t="shared" si="146"/>
        <v>3</v>
      </c>
      <c r="C1079" s="19">
        <f t="shared" si="148"/>
        <v>132</v>
      </c>
      <c r="D1079" t="s">
        <v>9</v>
      </c>
      <c r="E1079" t="s">
        <v>70</v>
      </c>
      <c r="F1079" t="s">
        <v>27</v>
      </c>
      <c r="G1079" s="21" t="str">
        <f t="shared" si="149"/>
        <v>8.00am</v>
      </c>
      <c r="H1079" s="21" t="str">
        <f t="shared" si="153"/>
        <v>8.00</v>
      </c>
      <c r="I1079" t="s">
        <v>21</v>
      </c>
      <c r="J1079" s="23" t="str" cm="1">
        <f t="array" ref="J1079">_xlfn.IFS(LEFT($I1079,5) = "Later", TRIM(RIGHT($I1079, 7)),LEFT($I1079,5) = "Befor", TRIM(RIGHT($I1079, 7)), TRUE, TRIM(LEFT($I1079,7)))</f>
        <v>5.00pm</v>
      </c>
      <c r="K1079" s="21">
        <f t="shared" si="154"/>
        <v>17</v>
      </c>
      <c r="L1079" s="21">
        <f t="shared" si="147"/>
        <v>9</v>
      </c>
      <c r="M1079" s="21">
        <f t="shared" si="150"/>
        <v>27</v>
      </c>
      <c r="N1079" t="s">
        <v>36</v>
      </c>
      <c r="O1079" s="13">
        <v>10</v>
      </c>
      <c r="P1079" s="15">
        <v>16.09</v>
      </c>
      <c r="Q1079" s="17">
        <f t="shared" si="151"/>
        <v>16.093440000000001</v>
      </c>
      <c r="R1079" s="17">
        <f t="shared" si="152"/>
        <v>32.186880000000002</v>
      </c>
      <c r="S1079" t="s">
        <v>37</v>
      </c>
      <c r="T1079" t="s">
        <v>42</v>
      </c>
      <c r="U1079" t="s">
        <v>25</v>
      </c>
      <c r="V1079" t="s">
        <v>17</v>
      </c>
    </row>
    <row r="1080" spans="1:22">
      <c r="A1080" t="s">
        <v>26</v>
      </c>
      <c r="B1080" s="19">
        <f t="shared" si="146"/>
        <v>3</v>
      </c>
      <c r="C1080" s="19">
        <f t="shared" si="148"/>
        <v>132</v>
      </c>
      <c r="D1080" t="s">
        <v>9</v>
      </c>
      <c r="E1080" t="s">
        <v>60</v>
      </c>
      <c r="F1080" t="s">
        <v>11</v>
      </c>
      <c r="G1080" s="21" t="str">
        <f t="shared" si="149"/>
        <v>9.00am</v>
      </c>
      <c r="H1080" s="21" t="str">
        <f t="shared" si="153"/>
        <v>9.00</v>
      </c>
      <c r="I1080" t="s">
        <v>21</v>
      </c>
      <c r="J1080" s="23" t="str" cm="1">
        <f t="array" ref="J1080">_xlfn.IFS(LEFT($I1080,5) = "Later", TRIM(RIGHT($I1080, 7)),LEFT($I1080,5) = "Befor", TRIM(RIGHT($I1080, 7)), TRUE, TRIM(LEFT($I1080,7)))</f>
        <v>5.00pm</v>
      </c>
      <c r="K1080" s="21">
        <f t="shared" si="154"/>
        <v>17</v>
      </c>
      <c r="L1080" s="21">
        <f t="shared" si="147"/>
        <v>8</v>
      </c>
      <c r="M1080" s="21">
        <f t="shared" si="150"/>
        <v>24</v>
      </c>
      <c r="N1080" t="s">
        <v>66</v>
      </c>
      <c r="O1080" s="13">
        <v>80</v>
      </c>
      <c r="P1080" s="15">
        <v>128.72</v>
      </c>
      <c r="Q1080" s="17">
        <f t="shared" si="151"/>
        <v>128.74752000000001</v>
      </c>
      <c r="R1080" s="17">
        <f t="shared" si="152"/>
        <v>257.49504000000002</v>
      </c>
      <c r="S1080" t="s">
        <v>52</v>
      </c>
      <c r="T1080" t="s">
        <v>38</v>
      </c>
      <c r="U1080" t="s">
        <v>25</v>
      </c>
      <c r="V1080" t="s">
        <v>43</v>
      </c>
    </row>
    <row r="1081" spans="1:22" hidden="1">
      <c r="A1081" t="s">
        <v>32</v>
      </c>
      <c r="B1081" s="19">
        <f t="shared" si="146"/>
        <v>5</v>
      </c>
      <c r="C1081" s="19">
        <f t="shared" si="148"/>
        <v>220</v>
      </c>
      <c r="D1081" t="s">
        <v>9</v>
      </c>
      <c r="E1081" t="s">
        <v>10</v>
      </c>
      <c r="F1081" t="s">
        <v>72</v>
      </c>
      <c r="G1081" s="21" t="str">
        <f t="shared" si="149"/>
        <v>7.00am</v>
      </c>
      <c r="H1081" s="21" t="str">
        <f t="shared" si="153"/>
        <v>7.00</v>
      </c>
      <c r="I1081" t="s">
        <v>33</v>
      </c>
      <c r="J1081" s="23" t="str" cm="1">
        <f t="array" ref="J1081">_xlfn.IFS(LEFT($I1081,5) = "Later", TRIM(RIGHT($I1081, 7)),LEFT($I1081,5) = "Befor", TRIM(RIGHT($I1081, 7)), TRUE, TRIM(LEFT($I1081,7)))</f>
        <v>7.00pm</v>
      </c>
      <c r="K1081" s="21">
        <f t="shared" si="154"/>
        <v>19</v>
      </c>
      <c r="L1081" s="21">
        <f t="shared" si="147"/>
        <v>12</v>
      </c>
      <c r="M1081" s="21">
        <f t="shared" si="150"/>
        <v>60</v>
      </c>
      <c r="N1081" t="s">
        <v>44</v>
      </c>
      <c r="O1081" s="13">
        <v>3</v>
      </c>
      <c r="P1081" s="15">
        <v>4.827</v>
      </c>
      <c r="Q1081" s="17">
        <f t="shared" si="151"/>
        <v>4.8280320000000003</v>
      </c>
      <c r="R1081" s="17">
        <f t="shared" si="152"/>
        <v>9.6560640000000006</v>
      </c>
      <c r="S1081" t="s">
        <v>37</v>
      </c>
      <c r="T1081" t="s">
        <v>42</v>
      </c>
      <c r="U1081" t="s">
        <v>25</v>
      </c>
      <c r="V1081" t="s">
        <v>17</v>
      </c>
    </row>
    <row r="1082" spans="1:22" hidden="1">
      <c r="A1082" t="s">
        <v>32</v>
      </c>
      <c r="B1082" s="19">
        <f t="shared" si="146"/>
        <v>5</v>
      </c>
      <c r="C1082" s="19">
        <f t="shared" si="148"/>
        <v>220</v>
      </c>
      <c r="D1082" t="s">
        <v>9</v>
      </c>
      <c r="E1082" t="s">
        <v>71</v>
      </c>
      <c r="F1082" t="s">
        <v>72</v>
      </c>
      <c r="G1082" s="21" t="str">
        <f t="shared" si="149"/>
        <v>7.00am</v>
      </c>
      <c r="H1082" s="21" t="str">
        <f t="shared" si="153"/>
        <v>7.00</v>
      </c>
      <c r="I1082" t="s">
        <v>64</v>
      </c>
      <c r="J1082" s="23" t="str" cm="1">
        <f t="array" ref="J1082">_xlfn.IFS(LEFT($I1082,5) = "Later", TRIM(RIGHT($I1082, 7)),LEFT($I1082,5) = "Befor", TRIM(RIGHT($I1082, 7)), TRUE, TRIM(LEFT($I1082,7)))</f>
        <v>3.30pm</v>
      </c>
      <c r="K1082" s="21">
        <f t="shared" si="154"/>
        <v>15.3</v>
      </c>
      <c r="L1082" s="21">
        <f t="shared" si="147"/>
        <v>8.3000000000000007</v>
      </c>
      <c r="M1082" s="21">
        <f t="shared" si="150"/>
        <v>41.5</v>
      </c>
      <c r="N1082" t="s">
        <v>44</v>
      </c>
      <c r="O1082" s="13">
        <v>12</v>
      </c>
      <c r="P1082" s="15">
        <v>19.308</v>
      </c>
      <c r="Q1082" s="17">
        <f t="shared" si="151"/>
        <v>19.312128000000001</v>
      </c>
      <c r="R1082" s="17">
        <f t="shared" si="152"/>
        <v>38.624256000000003</v>
      </c>
      <c r="S1082" t="s">
        <v>30</v>
      </c>
      <c r="T1082" t="s">
        <v>31</v>
      </c>
      <c r="U1082" t="s">
        <v>25</v>
      </c>
      <c r="V1082" t="s">
        <v>17</v>
      </c>
    </row>
    <row r="1083" spans="1:22" hidden="1">
      <c r="A1083" t="s">
        <v>7</v>
      </c>
      <c r="B1083" s="19">
        <f t="shared" si="146"/>
        <v>1</v>
      </c>
      <c r="C1083" s="19">
        <f t="shared" si="148"/>
        <v>44</v>
      </c>
      <c r="D1083" t="s">
        <v>9</v>
      </c>
      <c r="E1083" t="s">
        <v>71</v>
      </c>
      <c r="F1083" t="s">
        <v>27</v>
      </c>
      <c r="G1083" s="21" t="str">
        <f t="shared" si="149"/>
        <v>8.00am</v>
      </c>
      <c r="H1083" s="21" t="str">
        <f t="shared" si="153"/>
        <v>8.00</v>
      </c>
      <c r="I1083" t="s">
        <v>64</v>
      </c>
      <c r="J1083" s="23" t="str" cm="1">
        <f t="array" ref="J1083">_xlfn.IFS(LEFT($I1083,5) = "Later", TRIM(RIGHT($I1083, 7)),LEFT($I1083,5) = "Befor", TRIM(RIGHT($I1083, 7)), TRUE, TRIM(LEFT($I1083,7)))</f>
        <v>3.30pm</v>
      </c>
      <c r="K1083" s="21">
        <f t="shared" si="154"/>
        <v>15.3</v>
      </c>
      <c r="L1083" s="21">
        <f t="shared" si="147"/>
        <v>7.3000000000000007</v>
      </c>
      <c r="M1083" s="21">
        <f t="shared" si="150"/>
        <v>7.3000000000000007</v>
      </c>
      <c r="N1083" t="s">
        <v>62</v>
      </c>
      <c r="O1083" s="13">
        <v>3</v>
      </c>
      <c r="P1083" s="15">
        <v>4.827</v>
      </c>
      <c r="Q1083" s="17">
        <f t="shared" si="151"/>
        <v>4.8280320000000003</v>
      </c>
      <c r="R1083" s="17">
        <f t="shared" si="152"/>
        <v>9.6560640000000006</v>
      </c>
      <c r="S1083" t="s">
        <v>37</v>
      </c>
      <c r="T1083" t="s">
        <v>8</v>
      </c>
      <c r="U1083" t="s">
        <v>16</v>
      </c>
      <c r="V1083" t="s">
        <v>17</v>
      </c>
    </row>
    <row r="1084" spans="1:22" hidden="1">
      <c r="A1084" t="s">
        <v>39</v>
      </c>
      <c r="B1084" s="19">
        <f t="shared" si="146"/>
        <v>2</v>
      </c>
      <c r="C1084" s="19">
        <f t="shared" si="148"/>
        <v>88</v>
      </c>
      <c r="D1084" t="s">
        <v>9</v>
      </c>
      <c r="E1084" t="s">
        <v>78</v>
      </c>
      <c r="F1084" t="s">
        <v>27</v>
      </c>
      <c r="G1084" s="21" t="str">
        <f t="shared" si="149"/>
        <v>8.00am</v>
      </c>
      <c r="H1084" s="21" t="str">
        <f t="shared" si="153"/>
        <v>8.00</v>
      </c>
      <c r="I1084" t="s">
        <v>28</v>
      </c>
      <c r="J1084" s="23" t="str" cm="1">
        <f t="array" ref="J1084">_xlfn.IFS(LEFT($I1084,5) = "Later", TRIM(RIGHT($I1084, 7)),LEFT($I1084,5) = "Befor", TRIM(RIGHT($I1084, 7)), TRUE, TRIM(LEFT($I1084,7)))</f>
        <v>3.30pm</v>
      </c>
      <c r="K1084" s="21">
        <f t="shared" si="154"/>
        <v>15.3</v>
      </c>
      <c r="L1084" s="21">
        <f t="shared" si="147"/>
        <v>7.3000000000000007</v>
      </c>
      <c r="M1084" s="21">
        <f t="shared" si="150"/>
        <v>14.600000000000001</v>
      </c>
      <c r="N1084" t="s">
        <v>36</v>
      </c>
      <c r="O1084" s="13">
        <v>13</v>
      </c>
      <c r="P1084" s="15">
        <v>20.917000000000002</v>
      </c>
      <c r="Q1084" s="17">
        <f t="shared" si="151"/>
        <v>20.921472000000001</v>
      </c>
      <c r="R1084" s="17">
        <f t="shared" si="152"/>
        <v>41.842944000000003</v>
      </c>
      <c r="S1084" t="s">
        <v>30</v>
      </c>
      <c r="T1084" t="s">
        <v>38</v>
      </c>
      <c r="U1084" t="s">
        <v>25</v>
      </c>
      <c r="V1084" t="s">
        <v>17</v>
      </c>
    </row>
    <row r="1085" spans="1:22" hidden="1">
      <c r="A1085" t="s">
        <v>32</v>
      </c>
      <c r="B1085" s="19">
        <f t="shared" si="146"/>
        <v>5</v>
      </c>
      <c r="C1085" s="19">
        <f t="shared" si="148"/>
        <v>220</v>
      </c>
      <c r="D1085" t="s">
        <v>9</v>
      </c>
      <c r="E1085" t="s">
        <v>103</v>
      </c>
      <c r="F1085" t="s">
        <v>27</v>
      </c>
      <c r="G1085" s="21" t="str">
        <f t="shared" si="149"/>
        <v>8.00am</v>
      </c>
      <c r="H1085" s="21" t="str">
        <f t="shared" si="153"/>
        <v>8.00</v>
      </c>
      <c r="I1085" t="s">
        <v>28</v>
      </c>
      <c r="J1085" s="23" t="str" cm="1">
        <f t="array" ref="J1085">_xlfn.IFS(LEFT($I1085,5) = "Later", TRIM(RIGHT($I1085, 7)),LEFT($I1085,5) = "Befor", TRIM(RIGHT($I1085, 7)), TRUE, TRIM(LEFT($I1085,7)))</f>
        <v>3.30pm</v>
      </c>
      <c r="K1085" s="21">
        <f t="shared" si="154"/>
        <v>15.3</v>
      </c>
      <c r="L1085" s="21">
        <f t="shared" si="147"/>
        <v>7.3000000000000007</v>
      </c>
      <c r="M1085" s="21">
        <f t="shared" si="150"/>
        <v>36.5</v>
      </c>
      <c r="N1085" t="s">
        <v>36</v>
      </c>
      <c r="O1085" s="13">
        <v>12</v>
      </c>
      <c r="P1085" s="15">
        <v>19.308</v>
      </c>
      <c r="Q1085" s="17">
        <f t="shared" si="151"/>
        <v>19.312128000000001</v>
      </c>
      <c r="R1085" s="17">
        <f t="shared" si="152"/>
        <v>38.624256000000003</v>
      </c>
      <c r="S1085" t="s">
        <v>52</v>
      </c>
      <c r="T1085" t="s">
        <v>42</v>
      </c>
      <c r="U1085" t="s">
        <v>25</v>
      </c>
      <c r="V1085" t="s">
        <v>17</v>
      </c>
    </row>
    <row r="1086" spans="1:22" hidden="1">
      <c r="A1086" t="s">
        <v>39</v>
      </c>
      <c r="B1086" s="19">
        <f t="shared" si="146"/>
        <v>2</v>
      </c>
      <c r="C1086" s="19">
        <f t="shared" si="148"/>
        <v>88</v>
      </c>
      <c r="D1086" t="s">
        <v>9</v>
      </c>
      <c r="E1086" t="s">
        <v>48</v>
      </c>
      <c r="F1086" t="s">
        <v>11</v>
      </c>
      <c r="G1086" s="21" t="str">
        <f t="shared" si="149"/>
        <v>9.00am</v>
      </c>
      <c r="H1086" s="21" t="str">
        <f t="shared" si="153"/>
        <v>9.00</v>
      </c>
      <c r="I1086" t="s">
        <v>28</v>
      </c>
      <c r="J1086" s="23" t="str" cm="1">
        <f t="array" ref="J1086">_xlfn.IFS(LEFT($I1086,5) = "Later", TRIM(RIGHT($I1086, 7)),LEFT($I1086,5) = "Befor", TRIM(RIGHT($I1086, 7)), TRUE, TRIM(LEFT($I1086,7)))</f>
        <v>3.30pm</v>
      </c>
      <c r="K1086" s="21">
        <f t="shared" si="154"/>
        <v>15.3</v>
      </c>
      <c r="L1086" s="21">
        <f t="shared" si="147"/>
        <v>6.3000000000000007</v>
      </c>
      <c r="M1086" s="21">
        <f t="shared" si="150"/>
        <v>12.600000000000001</v>
      </c>
      <c r="N1086" t="s">
        <v>22</v>
      </c>
      <c r="O1086" s="13">
        <v>21</v>
      </c>
      <c r="P1086" s="15">
        <v>33.789000000000001</v>
      </c>
      <c r="Q1086" s="17">
        <f t="shared" si="151"/>
        <v>33.796224000000002</v>
      </c>
      <c r="R1086" s="17">
        <f t="shared" si="152"/>
        <v>67.592448000000005</v>
      </c>
      <c r="S1086" t="s">
        <v>30</v>
      </c>
      <c r="T1086" t="s">
        <v>31</v>
      </c>
      <c r="U1086" t="s">
        <v>16</v>
      </c>
      <c r="V1086" t="s">
        <v>17</v>
      </c>
    </row>
    <row r="1087" spans="1:22" hidden="1">
      <c r="A1087" t="s">
        <v>18</v>
      </c>
      <c r="B1087" s="19">
        <f t="shared" si="146"/>
        <v>4</v>
      </c>
      <c r="C1087" s="19">
        <f t="shared" si="148"/>
        <v>176</v>
      </c>
      <c r="D1087" t="s">
        <v>51</v>
      </c>
      <c r="E1087" t="s">
        <v>8</v>
      </c>
      <c r="F1087" t="s">
        <v>27</v>
      </c>
      <c r="G1087" s="21" t="str">
        <f t="shared" si="149"/>
        <v>8.00am</v>
      </c>
      <c r="H1087" s="21" t="str">
        <f t="shared" si="153"/>
        <v>8.00</v>
      </c>
      <c r="I1087" t="s">
        <v>45</v>
      </c>
      <c r="J1087" s="23" t="str" cm="1">
        <f t="array" ref="J1087">_xlfn.IFS(LEFT($I1087,5) = "Later", TRIM(RIGHT($I1087, 7)),LEFT($I1087,5) = "Befor", TRIM(RIGHT($I1087, 7)), TRUE, TRIM(LEFT($I1087,7)))</f>
        <v>6.00pm</v>
      </c>
      <c r="K1087" s="21">
        <f t="shared" si="154"/>
        <v>18</v>
      </c>
      <c r="L1087" s="21">
        <f t="shared" si="147"/>
        <v>10</v>
      </c>
      <c r="M1087" s="21">
        <f t="shared" si="150"/>
        <v>40</v>
      </c>
      <c r="N1087" t="s">
        <v>36</v>
      </c>
      <c r="O1087" s="13">
        <v>5</v>
      </c>
      <c r="P1087" s="15">
        <v>8.0449999999999999</v>
      </c>
      <c r="Q1087" s="17">
        <f t="shared" si="151"/>
        <v>8.0467200000000005</v>
      </c>
      <c r="R1087" s="17">
        <f t="shared" si="152"/>
        <v>16.093440000000001</v>
      </c>
      <c r="S1087" t="s">
        <v>30</v>
      </c>
      <c r="T1087" t="s">
        <v>15</v>
      </c>
      <c r="U1087" t="s">
        <v>25</v>
      </c>
      <c r="V1087" t="s">
        <v>43</v>
      </c>
    </row>
    <row r="1088" spans="1:22" hidden="1">
      <c r="A1088" t="s">
        <v>39</v>
      </c>
      <c r="B1088" s="19">
        <f t="shared" si="146"/>
        <v>2</v>
      </c>
      <c r="C1088" s="19">
        <f t="shared" si="148"/>
        <v>88</v>
      </c>
      <c r="D1088" t="s">
        <v>51</v>
      </c>
      <c r="E1088" t="s">
        <v>8</v>
      </c>
      <c r="F1088" t="s">
        <v>11</v>
      </c>
      <c r="G1088" s="21" t="str">
        <f t="shared" si="149"/>
        <v>9.00am</v>
      </c>
      <c r="H1088" s="21" t="str">
        <f t="shared" si="153"/>
        <v>9.00</v>
      </c>
      <c r="I1088" t="s">
        <v>12</v>
      </c>
      <c r="J1088" s="23" t="str" cm="1">
        <f t="array" ref="J1088">_xlfn.IFS(LEFT($I1088,5) = "Later", TRIM(RIGHT($I1088, 7)),LEFT($I1088,5) = "Befor", TRIM(RIGHT($I1088, 7)), TRUE, TRIM(LEFT($I1088,7)))</f>
        <v>4.30pm</v>
      </c>
      <c r="K1088" s="21">
        <f t="shared" si="154"/>
        <v>16.3</v>
      </c>
      <c r="L1088" s="21">
        <f t="shared" si="147"/>
        <v>7.3000000000000007</v>
      </c>
      <c r="M1088" s="21">
        <f t="shared" si="150"/>
        <v>14.600000000000001</v>
      </c>
      <c r="N1088" t="s">
        <v>22</v>
      </c>
      <c r="O1088" s="13">
        <v>13</v>
      </c>
      <c r="P1088" s="15">
        <v>20.917000000000002</v>
      </c>
      <c r="Q1088" s="17">
        <f t="shared" si="151"/>
        <v>20.921472000000001</v>
      </c>
      <c r="R1088" s="17">
        <f t="shared" si="152"/>
        <v>41.842944000000003</v>
      </c>
      <c r="S1088" t="s">
        <v>14</v>
      </c>
      <c r="T1088" t="s">
        <v>31</v>
      </c>
      <c r="U1088" t="s">
        <v>25</v>
      </c>
      <c r="V1088" t="s">
        <v>43</v>
      </c>
    </row>
    <row r="1089" spans="1:22">
      <c r="A1089" t="s">
        <v>39</v>
      </c>
      <c r="B1089" s="19">
        <f t="shared" si="146"/>
        <v>2</v>
      </c>
      <c r="C1089" s="19">
        <f t="shared" si="148"/>
        <v>88</v>
      </c>
      <c r="D1089" t="s">
        <v>9</v>
      </c>
      <c r="E1089" t="s">
        <v>60</v>
      </c>
      <c r="F1089" t="s">
        <v>20</v>
      </c>
      <c r="G1089" s="21" t="str">
        <f t="shared" si="149"/>
        <v>10.00am</v>
      </c>
      <c r="H1089" s="21" t="str">
        <f t="shared" si="153"/>
        <v>10.00</v>
      </c>
      <c r="I1089" t="s">
        <v>35</v>
      </c>
      <c r="J1089" s="23" t="str" cm="1">
        <f t="array" ref="J1089">_xlfn.IFS(LEFT($I1089,5) = "Later", TRIM(RIGHT($I1089, 7)),LEFT($I1089,5) = "Befor", TRIM(RIGHT($I1089, 7)), TRUE, TRIM(LEFT($I1089,7)))</f>
        <v>5.30pm</v>
      </c>
      <c r="K1089" s="21">
        <f t="shared" si="154"/>
        <v>17.3</v>
      </c>
      <c r="L1089" s="21">
        <f t="shared" si="147"/>
        <v>7.3000000000000007</v>
      </c>
      <c r="M1089" s="21">
        <f t="shared" si="150"/>
        <v>14.600000000000001</v>
      </c>
      <c r="N1089" t="s">
        <v>66</v>
      </c>
      <c r="O1089" s="13">
        <v>80</v>
      </c>
      <c r="P1089" s="15">
        <v>128.72</v>
      </c>
      <c r="Q1089" s="17">
        <f t="shared" si="151"/>
        <v>128.74752000000001</v>
      </c>
      <c r="R1089" s="17">
        <f t="shared" si="152"/>
        <v>257.49504000000002</v>
      </c>
      <c r="S1089" t="s">
        <v>52</v>
      </c>
      <c r="T1089" t="s">
        <v>15</v>
      </c>
      <c r="U1089" t="s">
        <v>25</v>
      </c>
      <c r="V1089" t="s">
        <v>43</v>
      </c>
    </row>
    <row r="1090" spans="1:22" hidden="1">
      <c r="A1090" t="s">
        <v>32</v>
      </c>
      <c r="B1090" s="19">
        <f t="shared" ref="B1090:B1153" si="155">IFERROR((LEFT(A1090, SEARCH("%",A1090)-1)/100)*5, "N/A")</f>
        <v>5</v>
      </c>
      <c r="C1090" s="19">
        <f t="shared" si="148"/>
        <v>220</v>
      </c>
      <c r="D1090" t="s">
        <v>9</v>
      </c>
      <c r="E1090" t="s">
        <v>103</v>
      </c>
      <c r="F1090" t="s">
        <v>27</v>
      </c>
      <c r="G1090" s="21" t="str">
        <f t="shared" si="149"/>
        <v>8.00am</v>
      </c>
      <c r="H1090" s="21" t="str">
        <f t="shared" si="153"/>
        <v>8.00</v>
      </c>
      <c r="I1090" t="s">
        <v>28</v>
      </c>
      <c r="J1090" s="23" t="str" cm="1">
        <f t="array" ref="J1090">_xlfn.IFS(LEFT($I1090,5) = "Later", TRIM(RIGHT($I1090, 7)),LEFT($I1090,5) = "Befor", TRIM(RIGHT($I1090, 7)), TRUE, TRIM(LEFT($I1090,7)))</f>
        <v>3.30pm</v>
      </c>
      <c r="K1090" s="21">
        <f t="shared" si="154"/>
        <v>15.3</v>
      </c>
      <c r="L1090" s="21">
        <f t="shared" ref="L1090:L1153" si="156">IF(K1090-H1090&lt;0, 0, K1090-H1090)</f>
        <v>7.3000000000000007</v>
      </c>
      <c r="M1090" s="21">
        <f t="shared" si="150"/>
        <v>36.5</v>
      </c>
      <c r="N1090" t="s">
        <v>36</v>
      </c>
      <c r="O1090" s="13">
        <v>2.2999999999999998</v>
      </c>
      <c r="P1090" s="15">
        <v>3.7006999999999999</v>
      </c>
      <c r="Q1090" s="17">
        <f t="shared" si="151"/>
        <v>3.7014912</v>
      </c>
      <c r="R1090" s="17">
        <f t="shared" si="152"/>
        <v>7.4029824</v>
      </c>
      <c r="S1090" t="s">
        <v>14</v>
      </c>
      <c r="T1090" t="s">
        <v>31</v>
      </c>
      <c r="U1090" t="s">
        <v>25</v>
      </c>
      <c r="V1090" t="s">
        <v>17</v>
      </c>
    </row>
    <row r="1091" spans="1:22" hidden="1">
      <c r="A1091" t="s">
        <v>26</v>
      </c>
      <c r="B1091" s="19">
        <f t="shared" si="155"/>
        <v>3</v>
      </c>
      <c r="C1091" s="19">
        <f t="shared" ref="C1091:C1154" si="157">IFERROR(((LEFT(A1091, SEARCH("%",A1091)-1)/100)*220),0)</f>
        <v>132</v>
      </c>
      <c r="D1091" t="s">
        <v>9</v>
      </c>
      <c r="E1091" t="s">
        <v>8</v>
      </c>
      <c r="F1091" t="s">
        <v>20</v>
      </c>
      <c r="G1091" s="21" t="str">
        <f t="shared" ref="G1091:G1154" si="158">TRIM(RIGHT(F1091,7))</f>
        <v>10.00am</v>
      </c>
      <c r="H1091" s="21" t="str">
        <f t="shared" si="153"/>
        <v>10.00</v>
      </c>
      <c r="I1091" t="s">
        <v>35</v>
      </c>
      <c r="J1091" s="23" t="str" cm="1">
        <f t="array" ref="J1091">_xlfn.IFS(LEFT($I1091,5) = "Later", TRIM(RIGHT($I1091, 7)),LEFT($I1091,5) = "Befor", TRIM(RIGHT($I1091, 7)), TRUE, TRIM(LEFT($I1091,7)))</f>
        <v>5.30pm</v>
      </c>
      <c r="K1091" s="21">
        <f t="shared" si="154"/>
        <v>17.3</v>
      </c>
      <c r="L1091" s="21">
        <f t="shared" si="156"/>
        <v>7.3000000000000007</v>
      </c>
      <c r="M1091" s="21">
        <f t="shared" ref="M1091:M1154" si="159">L1091*B1091</f>
        <v>21.900000000000002</v>
      </c>
      <c r="N1091" t="s">
        <v>29</v>
      </c>
      <c r="O1091" s="13">
        <v>20</v>
      </c>
      <c r="P1091" s="15">
        <v>32.18</v>
      </c>
      <c r="Q1091" s="17">
        <f t="shared" ref="Q1091:Q1154" si="160" xml:space="preserve"> IF(ISBLANK($O1091), (IF(ISBLANK($P1091), 0, $P1091)), IFERROR($O1091*1.609344, 0))</f>
        <v>32.186880000000002</v>
      </c>
      <c r="R1091" s="17">
        <f t="shared" ref="R1091:R1154" si="161">$Q1091*2</f>
        <v>64.373760000000004</v>
      </c>
      <c r="S1091" t="s">
        <v>52</v>
      </c>
      <c r="T1091" t="s">
        <v>15</v>
      </c>
      <c r="U1091" t="s">
        <v>25</v>
      </c>
      <c r="V1091" t="s">
        <v>43</v>
      </c>
    </row>
    <row r="1092" spans="1:22" hidden="1">
      <c r="A1092" t="s">
        <v>39</v>
      </c>
      <c r="B1092" s="19">
        <f t="shared" si="155"/>
        <v>2</v>
      </c>
      <c r="C1092" s="19">
        <f t="shared" si="157"/>
        <v>88</v>
      </c>
      <c r="D1092" t="s">
        <v>9</v>
      </c>
      <c r="E1092" t="s">
        <v>56</v>
      </c>
      <c r="F1092" t="s">
        <v>27</v>
      </c>
      <c r="G1092" s="21" t="str">
        <f t="shared" si="158"/>
        <v>8.00am</v>
      </c>
      <c r="H1092" s="21" t="str">
        <f t="shared" si="153"/>
        <v>8.00</v>
      </c>
      <c r="I1092" t="s">
        <v>28</v>
      </c>
      <c r="J1092" s="23" t="str" cm="1">
        <f t="array" ref="J1092">_xlfn.IFS(LEFT($I1092,5) = "Later", TRIM(RIGHT($I1092, 7)),LEFT($I1092,5) = "Befor", TRIM(RIGHT($I1092, 7)), TRUE, TRIM(LEFT($I1092,7)))</f>
        <v>3.30pm</v>
      </c>
      <c r="K1092" s="21">
        <f t="shared" si="154"/>
        <v>15.3</v>
      </c>
      <c r="L1092" s="21">
        <f t="shared" si="156"/>
        <v>7.3000000000000007</v>
      </c>
      <c r="M1092" s="21">
        <f t="shared" si="159"/>
        <v>14.600000000000001</v>
      </c>
      <c r="N1092" t="s">
        <v>29</v>
      </c>
      <c r="O1092" s="13">
        <v>16</v>
      </c>
      <c r="P1092" s="15">
        <v>25.744</v>
      </c>
      <c r="Q1092" s="17">
        <f t="shared" si="160"/>
        <v>25.749504000000002</v>
      </c>
      <c r="R1092" s="17">
        <f t="shared" si="161"/>
        <v>51.499008000000003</v>
      </c>
      <c r="S1092" t="s">
        <v>37</v>
      </c>
      <c r="T1092" t="s">
        <v>38</v>
      </c>
      <c r="U1092" t="s">
        <v>25</v>
      </c>
      <c r="V1092" t="s">
        <v>17</v>
      </c>
    </row>
    <row r="1093" spans="1:22" hidden="1">
      <c r="A1093" t="s">
        <v>39</v>
      </c>
      <c r="B1093" s="19">
        <f t="shared" si="155"/>
        <v>2</v>
      </c>
      <c r="C1093" s="19">
        <f t="shared" si="157"/>
        <v>88</v>
      </c>
      <c r="D1093" t="s">
        <v>9</v>
      </c>
      <c r="E1093" t="s">
        <v>56</v>
      </c>
      <c r="F1093" t="s">
        <v>11</v>
      </c>
      <c r="G1093" s="21" t="str">
        <f t="shared" si="158"/>
        <v>9.00am</v>
      </c>
      <c r="H1093" s="21" t="str">
        <f t="shared" si="153"/>
        <v>9.00</v>
      </c>
      <c r="I1093" t="s">
        <v>12</v>
      </c>
      <c r="J1093" s="23" t="str" cm="1">
        <f t="array" ref="J1093">_xlfn.IFS(LEFT($I1093,5) = "Later", TRIM(RIGHT($I1093, 7)),LEFT($I1093,5) = "Befor", TRIM(RIGHT($I1093, 7)), TRUE, TRIM(LEFT($I1093,7)))</f>
        <v>4.30pm</v>
      </c>
      <c r="K1093" s="21">
        <f t="shared" si="154"/>
        <v>16.3</v>
      </c>
      <c r="L1093" s="21">
        <f t="shared" si="156"/>
        <v>7.3000000000000007</v>
      </c>
      <c r="M1093" s="21">
        <f t="shared" si="159"/>
        <v>14.600000000000001</v>
      </c>
      <c r="N1093" t="s">
        <v>36</v>
      </c>
      <c r="O1093" s="13">
        <v>1</v>
      </c>
      <c r="P1093" s="15">
        <v>1.609</v>
      </c>
      <c r="Q1093" s="17">
        <f t="shared" si="160"/>
        <v>1.6093440000000001</v>
      </c>
      <c r="R1093" s="17">
        <f t="shared" si="161"/>
        <v>3.2186880000000002</v>
      </c>
      <c r="S1093" t="s">
        <v>23</v>
      </c>
      <c r="T1093" t="s">
        <v>42</v>
      </c>
      <c r="U1093" t="s">
        <v>25</v>
      </c>
      <c r="V1093" t="s">
        <v>17</v>
      </c>
    </row>
    <row r="1094" spans="1:22">
      <c r="A1094" t="s">
        <v>39</v>
      </c>
      <c r="B1094" s="19">
        <f t="shared" si="155"/>
        <v>2</v>
      </c>
      <c r="C1094" s="19">
        <f t="shared" si="157"/>
        <v>88</v>
      </c>
      <c r="D1094" t="s">
        <v>51</v>
      </c>
      <c r="E1094" t="s">
        <v>8</v>
      </c>
      <c r="F1094" t="s">
        <v>11</v>
      </c>
      <c r="G1094" s="21" t="str">
        <f t="shared" si="158"/>
        <v>9.00am</v>
      </c>
      <c r="H1094" s="21" t="str">
        <f t="shared" si="153"/>
        <v>9.00</v>
      </c>
      <c r="I1094" t="s">
        <v>21</v>
      </c>
      <c r="J1094" s="23" t="str" cm="1">
        <f t="array" ref="J1094">_xlfn.IFS(LEFT($I1094,5) = "Later", TRIM(RIGHT($I1094, 7)),LEFT($I1094,5) = "Befor", TRIM(RIGHT($I1094, 7)), TRUE, TRIM(LEFT($I1094,7)))</f>
        <v>5.00pm</v>
      </c>
      <c r="K1094" s="21">
        <f t="shared" si="154"/>
        <v>17</v>
      </c>
      <c r="L1094" s="21">
        <f t="shared" si="156"/>
        <v>8</v>
      </c>
      <c r="M1094" s="21">
        <f t="shared" si="159"/>
        <v>16</v>
      </c>
      <c r="N1094" t="s">
        <v>66</v>
      </c>
      <c r="O1094" s="13">
        <v>45</v>
      </c>
      <c r="P1094" s="15">
        <v>72.405000000000001</v>
      </c>
      <c r="Q1094" s="17">
        <f t="shared" si="160"/>
        <v>72.420479999999998</v>
      </c>
      <c r="R1094" s="17">
        <f t="shared" si="161"/>
        <v>144.84096</v>
      </c>
      <c r="S1094" t="s">
        <v>52</v>
      </c>
      <c r="T1094" t="s">
        <v>15</v>
      </c>
      <c r="U1094" t="s">
        <v>25</v>
      </c>
      <c r="V1094" t="s">
        <v>17</v>
      </c>
    </row>
    <row r="1095" spans="1:22" hidden="1">
      <c r="A1095" t="s">
        <v>7</v>
      </c>
      <c r="B1095" s="19">
        <f t="shared" si="155"/>
        <v>1</v>
      </c>
      <c r="C1095" s="19">
        <f t="shared" si="157"/>
        <v>44</v>
      </c>
      <c r="D1095" t="s">
        <v>57</v>
      </c>
      <c r="E1095" t="s">
        <v>8</v>
      </c>
      <c r="F1095" t="s">
        <v>20</v>
      </c>
      <c r="G1095" s="21" t="str">
        <f t="shared" si="158"/>
        <v>10.00am</v>
      </c>
      <c r="H1095" s="21" t="str">
        <f t="shared" si="153"/>
        <v>10.00</v>
      </c>
      <c r="I1095" t="s">
        <v>64</v>
      </c>
      <c r="J1095" s="23" t="str" cm="1">
        <f t="array" ref="J1095">_xlfn.IFS(LEFT($I1095,5) = "Later", TRIM(RIGHT($I1095, 7)),LEFT($I1095,5) = "Befor", TRIM(RIGHT($I1095, 7)), TRUE, TRIM(LEFT($I1095,7)))</f>
        <v>3.30pm</v>
      </c>
      <c r="K1095" s="21">
        <f t="shared" si="154"/>
        <v>15.3</v>
      </c>
      <c r="L1095" s="21">
        <f t="shared" si="156"/>
        <v>5.3000000000000007</v>
      </c>
      <c r="M1095" s="21">
        <f t="shared" si="159"/>
        <v>5.3000000000000007</v>
      </c>
      <c r="N1095" t="s">
        <v>22</v>
      </c>
      <c r="O1095" s="13">
        <v>12</v>
      </c>
      <c r="P1095" s="15">
        <v>19.308</v>
      </c>
      <c r="Q1095" s="17">
        <f t="shared" si="160"/>
        <v>19.312128000000001</v>
      </c>
      <c r="R1095" s="17">
        <f t="shared" si="161"/>
        <v>38.624256000000003</v>
      </c>
      <c r="S1095" t="s">
        <v>49</v>
      </c>
      <c r="T1095" t="s">
        <v>42</v>
      </c>
      <c r="U1095" t="s">
        <v>16</v>
      </c>
      <c r="V1095" t="s">
        <v>43</v>
      </c>
    </row>
    <row r="1096" spans="1:22" hidden="1">
      <c r="A1096" t="s">
        <v>26</v>
      </c>
      <c r="B1096" s="19">
        <f t="shared" si="155"/>
        <v>3</v>
      </c>
      <c r="C1096" s="19">
        <f t="shared" si="157"/>
        <v>132</v>
      </c>
      <c r="D1096" t="s">
        <v>9</v>
      </c>
      <c r="E1096" t="s">
        <v>40</v>
      </c>
      <c r="F1096" t="s">
        <v>41</v>
      </c>
      <c r="G1096" s="21" t="str">
        <f t="shared" si="158"/>
        <v>8.30am</v>
      </c>
      <c r="H1096" s="21" t="str">
        <f t="shared" si="153"/>
        <v>8.30</v>
      </c>
      <c r="I1096" t="s">
        <v>12</v>
      </c>
      <c r="J1096" s="23" t="str" cm="1">
        <f t="array" ref="J1096">_xlfn.IFS(LEFT($I1096,5) = "Later", TRIM(RIGHT($I1096, 7)),LEFT($I1096,5) = "Befor", TRIM(RIGHT($I1096, 7)), TRUE, TRIM(LEFT($I1096,7)))</f>
        <v>4.30pm</v>
      </c>
      <c r="K1096" s="21">
        <f t="shared" si="154"/>
        <v>16.3</v>
      </c>
      <c r="L1096" s="21">
        <f t="shared" si="156"/>
        <v>8</v>
      </c>
      <c r="M1096" s="21">
        <f t="shared" si="159"/>
        <v>24</v>
      </c>
      <c r="N1096" t="s">
        <v>44</v>
      </c>
      <c r="O1096" s="13">
        <v>2</v>
      </c>
      <c r="P1096" s="15">
        <v>3.218</v>
      </c>
      <c r="Q1096" s="17">
        <f t="shared" si="160"/>
        <v>3.2186880000000002</v>
      </c>
      <c r="R1096" s="17">
        <f t="shared" si="161"/>
        <v>6.4373760000000004</v>
      </c>
      <c r="S1096" t="s">
        <v>37</v>
      </c>
      <c r="T1096" t="s">
        <v>38</v>
      </c>
      <c r="U1096" t="s">
        <v>16</v>
      </c>
      <c r="V1096" t="s">
        <v>17</v>
      </c>
    </row>
    <row r="1097" spans="1:22">
      <c r="A1097" t="s">
        <v>39</v>
      </c>
      <c r="B1097" s="19">
        <f t="shared" si="155"/>
        <v>2</v>
      </c>
      <c r="C1097" s="19">
        <f t="shared" si="157"/>
        <v>88</v>
      </c>
      <c r="D1097" t="s">
        <v>51</v>
      </c>
      <c r="E1097" t="s">
        <v>8</v>
      </c>
      <c r="F1097" t="s">
        <v>41</v>
      </c>
      <c r="G1097" s="21" t="str">
        <f t="shared" si="158"/>
        <v>8.30am</v>
      </c>
      <c r="H1097" s="21" t="str">
        <f t="shared" si="153"/>
        <v>8.30</v>
      </c>
      <c r="I1097" t="s">
        <v>35</v>
      </c>
      <c r="J1097" s="23" t="str" cm="1">
        <f t="array" ref="J1097">_xlfn.IFS(LEFT($I1097,5) = "Later", TRIM(RIGHT($I1097, 7)),LEFT($I1097,5) = "Befor", TRIM(RIGHT($I1097, 7)), TRUE, TRIM(LEFT($I1097,7)))</f>
        <v>5.30pm</v>
      </c>
      <c r="K1097" s="21">
        <f t="shared" si="154"/>
        <v>17.3</v>
      </c>
      <c r="L1097" s="21">
        <f t="shared" si="156"/>
        <v>9</v>
      </c>
      <c r="M1097" s="21">
        <f t="shared" si="159"/>
        <v>18</v>
      </c>
      <c r="N1097" t="s">
        <v>66</v>
      </c>
      <c r="O1097" s="13">
        <v>23</v>
      </c>
      <c r="P1097" s="15">
        <v>37.006999999999998</v>
      </c>
      <c r="Q1097" s="17">
        <f t="shared" si="160"/>
        <v>37.014912000000002</v>
      </c>
      <c r="R1097" s="17">
        <f t="shared" si="161"/>
        <v>74.029824000000005</v>
      </c>
      <c r="S1097" t="s">
        <v>30</v>
      </c>
      <c r="T1097" t="s">
        <v>42</v>
      </c>
      <c r="U1097" t="s">
        <v>25</v>
      </c>
      <c r="V1097" t="s">
        <v>17</v>
      </c>
    </row>
    <row r="1098" spans="1:22" hidden="1">
      <c r="A1098" t="s">
        <v>39</v>
      </c>
      <c r="B1098" s="19">
        <f t="shared" si="155"/>
        <v>2</v>
      </c>
      <c r="C1098" s="19">
        <f t="shared" si="157"/>
        <v>88</v>
      </c>
      <c r="D1098" t="s">
        <v>9</v>
      </c>
      <c r="E1098" t="s">
        <v>8</v>
      </c>
      <c r="F1098" t="s">
        <v>27</v>
      </c>
      <c r="G1098" s="21" t="str">
        <f t="shared" si="158"/>
        <v>8.00am</v>
      </c>
      <c r="H1098" s="21" t="str">
        <f t="shared" si="153"/>
        <v>8.00</v>
      </c>
      <c r="I1098" t="s">
        <v>21</v>
      </c>
      <c r="J1098" s="23" t="str" cm="1">
        <f t="array" ref="J1098">_xlfn.IFS(LEFT($I1098,5) = "Later", TRIM(RIGHT($I1098, 7)),LEFT($I1098,5) = "Befor", TRIM(RIGHT($I1098, 7)), TRUE, TRIM(LEFT($I1098,7)))</f>
        <v>5.00pm</v>
      </c>
      <c r="K1098" s="21">
        <f t="shared" si="154"/>
        <v>17</v>
      </c>
      <c r="L1098" s="21">
        <f t="shared" si="156"/>
        <v>9</v>
      </c>
      <c r="M1098" s="21">
        <f t="shared" si="159"/>
        <v>18</v>
      </c>
      <c r="N1098" t="s">
        <v>13</v>
      </c>
      <c r="O1098" s="13">
        <v>21</v>
      </c>
      <c r="P1098" s="15">
        <v>33.789000000000001</v>
      </c>
      <c r="Q1098" s="17">
        <f t="shared" si="160"/>
        <v>33.796224000000002</v>
      </c>
      <c r="R1098" s="17">
        <f t="shared" si="161"/>
        <v>67.592448000000005</v>
      </c>
      <c r="S1098" t="s">
        <v>30</v>
      </c>
      <c r="T1098" t="s">
        <v>38</v>
      </c>
      <c r="U1098" t="s">
        <v>16</v>
      </c>
      <c r="V1098" t="s">
        <v>43</v>
      </c>
    </row>
    <row r="1099" spans="1:22" hidden="1">
      <c r="A1099" t="s">
        <v>58</v>
      </c>
      <c r="B1099" s="19">
        <f t="shared" si="155"/>
        <v>0</v>
      </c>
      <c r="C1099" s="19">
        <f t="shared" si="157"/>
        <v>0</v>
      </c>
      <c r="D1099" t="s">
        <v>8</v>
      </c>
      <c r="E1099" t="s">
        <v>8</v>
      </c>
      <c r="F1099" t="s">
        <v>8</v>
      </c>
      <c r="G1099" s="21" t="str">
        <f t="shared" si="158"/>
        <v/>
      </c>
      <c r="H1099" s="21">
        <f t="shared" si="153"/>
        <v>0</v>
      </c>
      <c r="I1099" t="s">
        <v>8</v>
      </c>
      <c r="J1099" s="23" t="str" cm="1">
        <f t="array" ref="J1099">_xlfn.IFS(LEFT($I1099,5) = "Later", TRIM(RIGHT($I1099, 7)),LEFT($I1099,5) = "Befor", TRIM(RIGHT($I1099, 7)), TRUE, TRIM(LEFT($I1099,7)))</f>
        <v/>
      </c>
      <c r="K1099" s="21">
        <f t="shared" si="154"/>
        <v>0</v>
      </c>
      <c r="L1099" s="21">
        <f t="shared" si="156"/>
        <v>0</v>
      </c>
      <c r="M1099" s="21">
        <f t="shared" si="159"/>
        <v>0</v>
      </c>
      <c r="N1099" t="s">
        <v>8</v>
      </c>
      <c r="O1099" s="13" t="s">
        <v>8</v>
      </c>
      <c r="P1099" s="15" t="s">
        <v>8</v>
      </c>
      <c r="Q1099" s="17">
        <f t="shared" si="160"/>
        <v>0</v>
      </c>
      <c r="R1099" s="17">
        <f t="shared" si="161"/>
        <v>0</v>
      </c>
      <c r="S1099" t="s">
        <v>8</v>
      </c>
      <c r="T1099" t="s">
        <v>15</v>
      </c>
      <c r="U1099" t="s">
        <v>25</v>
      </c>
      <c r="V1099" t="s">
        <v>17</v>
      </c>
    </row>
    <row r="1100" spans="1:22" hidden="1">
      <c r="A1100" t="s">
        <v>26</v>
      </c>
      <c r="B1100" s="19">
        <f t="shared" si="155"/>
        <v>3</v>
      </c>
      <c r="C1100" s="19">
        <f t="shared" si="157"/>
        <v>132</v>
      </c>
      <c r="D1100" t="s">
        <v>9</v>
      </c>
      <c r="E1100" t="s">
        <v>60</v>
      </c>
      <c r="F1100" t="s">
        <v>27</v>
      </c>
      <c r="G1100" s="21" t="str">
        <f t="shared" si="158"/>
        <v>8.00am</v>
      </c>
      <c r="H1100" s="21" t="str">
        <f t="shared" si="153"/>
        <v>8.00</v>
      </c>
      <c r="I1100" t="s">
        <v>12</v>
      </c>
      <c r="J1100" s="23" t="str" cm="1">
        <f t="array" ref="J1100">_xlfn.IFS(LEFT($I1100,5) = "Later", TRIM(RIGHT($I1100, 7)),LEFT($I1100,5) = "Befor", TRIM(RIGHT($I1100, 7)), TRUE, TRIM(LEFT($I1100,7)))</f>
        <v>4.30pm</v>
      </c>
      <c r="K1100" s="21">
        <f t="shared" si="154"/>
        <v>16.3</v>
      </c>
      <c r="L1100" s="21">
        <f t="shared" si="156"/>
        <v>8.3000000000000007</v>
      </c>
      <c r="M1100" s="21">
        <f t="shared" si="159"/>
        <v>24.900000000000002</v>
      </c>
      <c r="N1100" t="s">
        <v>36</v>
      </c>
      <c r="O1100" s="13">
        <v>8</v>
      </c>
      <c r="P1100" s="15">
        <v>12.872</v>
      </c>
      <c r="Q1100" s="17">
        <f t="shared" si="160"/>
        <v>12.874752000000001</v>
      </c>
      <c r="R1100" s="17">
        <f t="shared" si="161"/>
        <v>25.749504000000002</v>
      </c>
      <c r="S1100" t="s">
        <v>30</v>
      </c>
      <c r="T1100" t="s">
        <v>38</v>
      </c>
      <c r="U1100" t="s">
        <v>25</v>
      </c>
      <c r="V1100" t="s">
        <v>43</v>
      </c>
    </row>
    <row r="1101" spans="1:22" hidden="1">
      <c r="A1101" t="s">
        <v>39</v>
      </c>
      <c r="B1101" s="19">
        <f t="shared" si="155"/>
        <v>2</v>
      </c>
      <c r="C1101" s="19">
        <f t="shared" si="157"/>
        <v>88</v>
      </c>
      <c r="D1101" t="s">
        <v>9</v>
      </c>
      <c r="E1101" t="s">
        <v>71</v>
      </c>
      <c r="F1101" t="s">
        <v>11</v>
      </c>
      <c r="G1101" s="21" t="str">
        <f t="shared" si="158"/>
        <v>9.00am</v>
      </c>
      <c r="H1101" s="21" t="str">
        <f t="shared" si="153"/>
        <v>9.00</v>
      </c>
      <c r="I1101" t="s">
        <v>12</v>
      </c>
      <c r="J1101" s="23" t="str" cm="1">
        <f t="array" ref="J1101">_xlfn.IFS(LEFT($I1101,5) = "Later", TRIM(RIGHT($I1101, 7)),LEFT($I1101,5) = "Befor", TRIM(RIGHT($I1101, 7)), TRUE, TRIM(LEFT($I1101,7)))</f>
        <v>4.30pm</v>
      </c>
      <c r="K1101" s="21">
        <f t="shared" si="154"/>
        <v>16.3</v>
      </c>
      <c r="L1101" s="21">
        <f t="shared" si="156"/>
        <v>7.3000000000000007</v>
      </c>
      <c r="M1101" s="21">
        <f t="shared" si="159"/>
        <v>14.600000000000001</v>
      </c>
      <c r="N1101" t="s">
        <v>13</v>
      </c>
      <c r="O1101" s="13">
        <v>8</v>
      </c>
      <c r="P1101" s="15">
        <v>12.872</v>
      </c>
      <c r="Q1101" s="17">
        <f t="shared" si="160"/>
        <v>12.874752000000001</v>
      </c>
      <c r="R1101" s="17">
        <f t="shared" si="161"/>
        <v>25.749504000000002</v>
      </c>
      <c r="S1101" t="s">
        <v>52</v>
      </c>
      <c r="T1101" t="s">
        <v>24</v>
      </c>
      <c r="U1101" t="s">
        <v>25</v>
      </c>
      <c r="V1101" t="s">
        <v>43</v>
      </c>
    </row>
    <row r="1102" spans="1:22" hidden="1">
      <c r="A1102" t="s">
        <v>7</v>
      </c>
      <c r="B1102" s="19">
        <f t="shared" si="155"/>
        <v>1</v>
      </c>
      <c r="C1102" s="19">
        <f t="shared" si="157"/>
        <v>44</v>
      </c>
      <c r="D1102" t="s">
        <v>9</v>
      </c>
      <c r="E1102" t="s">
        <v>10</v>
      </c>
      <c r="F1102" t="s">
        <v>27</v>
      </c>
      <c r="G1102" s="21" t="str">
        <f t="shared" si="158"/>
        <v>8.00am</v>
      </c>
      <c r="H1102" s="21" t="str">
        <f t="shared" si="153"/>
        <v>8.00</v>
      </c>
      <c r="I1102" t="s">
        <v>64</v>
      </c>
      <c r="J1102" s="23" t="str" cm="1">
        <f t="array" ref="J1102">_xlfn.IFS(LEFT($I1102,5) = "Later", TRIM(RIGHT($I1102, 7)),LEFT($I1102,5) = "Befor", TRIM(RIGHT($I1102, 7)), TRUE, TRIM(LEFT($I1102,7)))</f>
        <v>3.30pm</v>
      </c>
      <c r="K1102" s="21">
        <f t="shared" si="154"/>
        <v>15.3</v>
      </c>
      <c r="L1102" s="21">
        <f t="shared" si="156"/>
        <v>7.3000000000000007</v>
      </c>
      <c r="M1102" s="21">
        <f t="shared" si="159"/>
        <v>7.3000000000000007</v>
      </c>
      <c r="N1102" t="s">
        <v>22</v>
      </c>
      <c r="O1102" s="13">
        <v>12</v>
      </c>
      <c r="P1102" s="15">
        <v>19.308</v>
      </c>
      <c r="Q1102" s="17">
        <f t="shared" si="160"/>
        <v>19.312128000000001</v>
      </c>
      <c r="R1102" s="17">
        <f t="shared" si="161"/>
        <v>38.624256000000003</v>
      </c>
      <c r="S1102" t="s">
        <v>30</v>
      </c>
      <c r="T1102" t="s">
        <v>38</v>
      </c>
      <c r="U1102" t="s">
        <v>16</v>
      </c>
      <c r="V1102" t="s">
        <v>17</v>
      </c>
    </row>
    <row r="1103" spans="1:22" hidden="1">
      <c r="A1103" t="s">
        <v>32</v>
      </c>
      <c r="B1103" s="19">
        <f t="shared" si="155"/>
        <v>5</v>
      </c>
      <c r="C1103" s="19">
        <f t="shared" si="157"/>
        <v>220</v>
      </c>
      <c r="D1103" t="s">
        <v>9</v>
      </c>
      <c r="E1103" t="s">
        <v>71</v>
      </c>
      <c r="F1103" t="s">
        <v>41</v>
      </c>
      <c r="G1103" s="21" t="str">
        <f t="shared" si="158"/>
        <v>8.30am</v>
      </c>
      <c r="H1103" s="21" t="str">
        <f t="shared" si="153"/>
        <v>8.30</v>
      </c>
      <c r="I1103" t="s">
        <v>12</v>
      </c>
      <c r="J1103" s="23" t="str" cm="1">
        <f t="array" ref="J1103">_xlfn.IFS(LEFT($I1103,5) = "Later", TRIM(RIGHT($I1103, 7)),LEFT($I1103,5) = "Befor", TRIM(RIGHT($I1103, 7)), TRUE, TRIM(LEFT($I1103,7)))</f>
        <v>4.30pm</v>
      </c>
      <c r="K1103" s="21">
        <f t="shared" si="154"/>
        <v>16.3</v>
      </c>
      <c r="L1103" s="21">
        <f t="shared" si="156"/>
        <v>8</v>
      </c>
      <c r="M1103" s="21">
        <f t="shared" si="159"/>
        <v>40</v>
      </c>
      <c r="N1103" t="s">
        <v>44</v>
      </c>
      <c r="O1103" s="13">
        <v>4</v>
      </c>
      <c r="P1103" s="15">
        <v>6.4359999999999999</v>
      </c>
      <c r="Q1103" s="17">
        <f t="shared" si="160"/>
        <v>6.4373760000000004</v>
      </c>
      <c r="R1103" s="17">
        <f t="shared" si="161"/>
        <v>12.874752000000001</v>
      </c>
      <c r="S1103" t="s">
        <v>87</v>
      </c>
      <c r="T1103" t="s">
        <v>31</v>
      </c>
      <c r="U1103" t="s">
        <v>25</v>
      </c>
      <c r="V1103" t="s">
        <v>17</v>
      </c>
    </row>
    <row r="1104" spans="1:22" hidden="1">
      <c r="A1104" t="s">
        <v>58</v>
      </c>
      <c r="B1104" s="19">
        <f t="shared" si="155"/>
        <v>0</v>
      </c>
      <c r="C1104" s="19">
        <f t="shared" si="157"/>
        <v>0</v>
      </c>
      <c r="D1104" t="s">
        <v>9</v>
      </c>
      <c r="E1104" t="s">
        <v>56</v>
      </c>
      <c r="F1104" t="s">
        <v>20</v>
      </c>
      <c r="G1104" s="21" t="str">
        <f t="shared" si="158"/>
        <v>10.00am</v>
      </c>
      <c r="H1104" s="21" t="str">
        <f t="shared" si="153"/>
        <v>10.00</v>
      </c>
      <c r="I1104" t="s">
        <v>35</v>
      </c>
      <c r="J1104" s="23" t="str" cm="1">
        <f t="array" ref="J1104">_xlfn.IFS(LEFT($I1104,5) = "Later", TRIM(RIGHT($I1104, 7)),LEFT($I1104,5) = "Befor", TRIM(RIGHT($I1104, 7)), TRUE, TRIM(LEFT($I1104,7)))</f>
        <v>5.30pm</v>
      </c>
      <c r="K1104" s="21">
        <f t="shared" si="154"/>
        <v>17.3</v>
      </c>
      <c r="L1104" s="21">
        <f t="shared" si="156"/>
        <v>7.3000000000000007</v>
      </c>
      <c r="M1104" s="21">
        <f t="shared" si="159"/>
        <v>0</v>
      </c>
      <c r="N1104" t="s">
        <v>44</v>
      </c>
      <c r="O1104" s="13">
        <v>2.1</v>
      </c>
      <c r="P1104" s="15">
        <v>3.3789000000000002</v>
      </c>
      <c r="Q1104" s="17">
        <f t="shared" si="160"/>
        <v>3.3796224000000006</v>
      </c>
      <c r="R1104" s="17">
        <f t="shared" si="161"/>
        <v>6.7592448000000012</v>
      </c>
      <c r="S1104" s="2" t="s">
        <v>14</v>
      </c>
      <c r="T1104" t="s">
        <v>42</v>
      </c>
      <c r="U1104" t="s">
        <v>16</v>
      </c>
      <c r="V1104" t="s">
        <v>43</v>
      </c>
    </row>
    <row r="1105" spans="1:22" hidden="1">
      <c r="A1105" t="s">
        <v>39</v>
      </c>
      <c r="B1105" s="19">
        <f t="shared" si="155"/>
        <v>2</v>
      </c>
      <c r="C1105" s="19">
        <f t="shared" si="157"/>
        <v>88</v>
      </c>
      <c r="D1105" t="s">
        <v>9</v>
      </c>
      <c r="E1105" t="s">
        <v>71</v>
      </c>
      <c r="F1105" t="s">
        <v>41</v>
      </c>
      <c r="G1105" s="21" t="str">
        <f t="shared" si="158"/>
        <v>8.30am</v>
      </c>
      <c r="H1105" s="21" t="str">
        <f t="shared" si="153"/>
        <v>8.30</v>
      </c>
      <c r="I1105" t="s">
        <v>28</v>
      </c>
      <c r="J1105" s="23" t="str" cm="1">
        <f t="array" ref="J1105">_xlfn.IFS(LEFT($I1105,5) = "Later", TRIM(RIGHT($I1105, 7)),LEFT($I1105,5) = "Befor", TRIM(RIGHT($I1105, 7)), TRUE, TRIM(LEFT($I1105,7)))</f>
        <v>3.30pm</v>
      </c>
      <c r="K1105" s="21">
        <f t="shared" si="154"/>
        <v>15.3</v>
      </c>
      <c r="L1105" s="21">
        <f t="shared" si="156"/>
        <v>7</v>
      </c>
      <c r="M1105" s="21">
        <f t="shared" si="159"/>
        <v>14</v>
      </c>
      <c r="N1105" t="s">
        <v>44</v>
      </c>
      <c r="O1105" s="13">
        <v>8</v>
      </c>
      <c r="P1105" s="15">
        <v>12.872</v>
      </c>
      <c r="Q1105" s="17">
        <f t="shared" si="160"/>
        <v>12.874752000000001</v>
      </c>
      <c r="R1105" s="17">
        <f t="shared" si="161"/>
        <v>25.749504000000002</v>
      </c>
      <c r="S1105" t="s">
        <v>30</v>
      </c>
      <c r="T1105" t="s">
        <v>42</v>
      </c>
      <c r="U1105" t="s">
        <v>16</v>
      </c>
      <c r="V1105" t="s">
        <v>17</v>
      </c>
    </row>
    <row r="1106" spans="1:22" hidden="1">
      <c r="A1106" t="s">
        <v>7</v>
      </c>
      <c r="B1106" s="19">
        <f t="shared" si="155"/>
        <v>1</v>
      </c>
      <c r="C1106" s="19">
        <f t="shared" si="157"/>
        <v>44</v>
      </c>
      <c r="D1106" t="s">
        <v>9</v>
      </c>
      <c r="E1106" t="s">
        <v>10</v>
      </c>
      <c r="F1106" t="s">
        <v>41</v>
      </c>
      <c r="G1106" s="21" t="str">
        <f t="shared" si="158"/>
        <v>8.30am</v>
      </c>
      <c r="H1106" s="21" t="str">
        <f t="shared" si="153"/>
        <v>8.30</v>
      </c>
      <c r="I1106" t="s">
        <v>12</v>
      </c>
      <c r="J1106" s="23" t="str" cm="1">
        <f t="array" ref="J1106">_xlfn.IFS(LEFT($I1106,5) = "Later", TRIM(RIGHT($I1106, 7)),LEFT($I1106,5) = "Befor", TRIM(RIGHT($I1106, 7)), TRUE, TRIM(LEFT($I1106,7)))</f>
        <v>4.30pm</v>
      </c>
      <c r="K1106" s="21">
        <f t="shared" si="154"/>
        <v>16.3</v>
      </c>
      <c r="L1106" s="21">
        <f t="shared" si="156"/>
        <v>8</v>
      </c>
      <c r="M1106" s="21">
        <f t="shared" si="159"/>
        <v>8</v>
      </c>
      <c r="N1106" t="s">
        <v>13</v>
      </c>
      <c r="O1106" s="13">
        <v>17</v>
      </c>
      <c r="P1106" s="15">
        <v>27.353000000000002</v>
      </c>
      <c r="Q1106" s="17">
        <f t="shared" si="160"/>
        <v>27.358848000000002</v>
      </c>
      <c r="R1106" s="17">
        <f t="shared" si="161"/>
        <v>54.717696000000004</v>
      </c>
      <c r="S1106" t="s">
        <v>52</v>
      </c>
      <c r="T1106" t="s">
        <v>38</v>
      </c>
      <c r="U1106" t="s">
        <v>16</v>
      </c>
      <c r="V1106" t="s">
        <v>17</v>
      </c>
    </row>
    <row r="1107" spans="1:22" hidden="1">
      <c r="A1107" t="s">
        <v>32</v>
      </c>
      <c r="B1107" s="19">
        <f t="shared" si="155"/>
        <v>5</v>
      </c>
      <c r="C1107" s="19">
        <f t="shared" si="157"/>
        <v>220</v>
      </c>
      <c r="D1107" t="s">
        <v>57</v>
      </c>
      <c r="E1107" t="s">
        <v>8</v>
      </c>
      <c r="F1107" t="s">
        <v>72</v>
      </c>
      <c r="G1107" s="21" t="str">
        <f t="shared" si="158"/>
        <v>7.00am</v>
      </c>
      <c r="H1107" s="21" t="str">
        <f t="shared" si="153"/>
        <v>7.00</v>
      </c>
      <c r="I1107" t="s">
        <v>64</v>
      </c>
      <c r="J1107" s="23" t="str" cm="1">
        <f t="array" ref="J1107">_xlfn.IFS(LEFT($I1107,5) = "Later", TRIM(RIGHT($I1107, 7)),LEFT($I1107,5) = "Befor", TRIM(RIGHT($I1107, 7)), TRUE, TRIM(LEFT($I1107,7)))</f>
        <v>3.30pm</v>
      </c>
      <c r="K1107" s="21">
        <f t="shared" si="154"/>
        <v>15.3</v>
      </c>
      <c r="L1107" s="21">
        <f t="shared" si="156"/>
        <v>8.3000000000000007</v>
      </c>
      <c r="M1107" s="21">
        <f t="shared" si="159"/>
        <v>41.5</v>
      </c>
      <c r="N1107" t="s">
        <v>22</v>
      </c>
      <c r="O1107" s="13">
        <v>15</v>
      </c>
      <c r="P1107" s="15">
        <v>24.134999999999998</v>
      </c>
      <c r="Q1107" s="17">
        <f t="shared" si="160"/>
        <v>24.140160000000002</v>
      </c>
      <c r="R1107" s="17">
        <f t="shared" si="161"/>
        <v>48.280320000000003</v>
      </c>
      <c r="S1107" t="s">
        <v>30</v>
      </c>
      <c r="T1107" t="s">
        <v>42</v>
      </c>
      <c r="U1107" t="s">
        <v>16</v>
      </c>
      <c r="V1107" t="s">
        <v>17</v>
      </c>
    </row>
    <row r="1108" spans="1:22" hidden="1">
      <c r="A1108" t="s">
        <v>39</v>
      </c>
      <c r="B1108" s="19">
        <f t="shared" si="155"/>
        <v>2</v>
      </c>
      <c r="C1108" s="19">
        <f t="shared" si="157"/>
        <v>88</v>
      </c>
      <c r="D1108" t="s">
        <v>57</v>
      </c>
      <c r="E1108" t="s">
        <v>8</v>
      </c>
      <c r="F1108" t="s">
        <v>11</v>
      </c>
      <c r="G1108" s="21" t="str">
        <f t="shared" si="158"/>
        <v>9.00am</v>
      </c>
      <c r="H1108" s="21" t="str">
        <f t="shared" si="153"/>
        <v>9.00</v>
      </c>
      <c r="I1108" t="s">
        <v>21</v>
      </c>
      <c r="J1108" s="23" t="str" cm="1">
        <f t="array" ref="J1108">_xlfn.IFS(LEFT($I1108,5) = "Later", TRIM(RIGHT($I1108, 7)),LEFT($I1108,5) = "Befor", TRIM(RIGHT($I1108, 7)), TRUE, TRIM(LEFT($I1108,7)))</f>
        <v>5.00pm</v>
      </c>
      <c r="K1108" s="21">
        <f t="shared" si="154"/>
        <v>17</v>
      </c>
      <c r="L1108" s="21">
        <f t="shared" si="156"/>
        <v>8</v>
      </c>
      <c r="M1108" s="21">
        <f t="shared" si="159"/>
        <v>16</v>
      </c>
      <c r="N1108" t="s">
        <v>36</v>
      </c>
      <c r="O1108" s="13">
        <v>11</v>
      </c>
      <c r="P1108" s="15">
        <v>17.698999999999998</v>
      </c>
      <c r="Q1108" s="17">
        <f t="shared" si="160"/>
        <v>17.702784000000001</v>
      </c>
      <c r="R1108" s="17">
        <f t="shared" si="161"/>
        <v>35.405568000000002</v>
      </c>
      <c r="S1108" t="s">
        <v>30</v>
      </c>
      <c r="T1108" t="s">
        <v>42</v>
      </c>
      <c r="U1108" t="s">
        <v>25</v>
      </c>
      <c r="V1108" t="s">
        <v>17</v>
      </c>
    </row>
    <row r="1109" spans="1:22" hidden="1">
      <c r="A1109" t="s">
        <v>32</v>
      </c>
      <c r="B1109" s="19">
        <f t="shared" si="155"/>
        <v>5</v>
      </c>
      <c r="C1109" s="19">
        <f t="shared" si="157"/>
        <v>220</v>
      </c>
      <c r="D1109" t="s">
        <v>9</v>
      </c>
      <c r="E1109" t="s">
        <v>48</v>
      </c>
      <c r="F1109" t="s">
        <v>41</v>
      </c>
      <c r="G1109" s="21" t="str">
        <f t="shared" si="158"/>
        <v>8.30am</v>
      </c>
      <c r="H1109" s="21" t="str">
        <f t="shared" si="153"/>
        <v>8.30</v>
      </c>
      <c r="I1109" t="s">
        <v>28</v>
      </c>
      <c r="J1109" s="23" t="str" cm="1">
        <f t="array" ref="J1109">_xlfn.IFS(LEFT($I1109,5) = "Later", TRIM(RIGHT($I1109, 7)),LEFT($I1109,5) = "Befor", TRIM(RIGHT($I1109, 7)), TRUE, TRIM(LEFT($I1109,7)))</f>
        <v>3.30pm</v>
      </c>
      <c r="K1109" s="21">
        <f t="shared" si="154"/>
        <v>15.3</v>
      </c>
      <c r="L1109" s="21">
        <f t="shared" si="156"/>
        <v>7</v>
      </c>
      <c r="M1109" s="21">
        <f t="shared" si="159"/>
        <v>35</v>
      </c>
      <c r="N1109" t="s">
        <v>36</v>
      </c>
      <c r="O1109" s="13">
        <v>3</v>
      </c>
      <c r="P1109" s="15">
        <v>4.827</v>
      </c>
      <c r="Q1109" s="17">
        <f t="shared" si="160"/>
        <v>4.8280320000000003</v>
      </c>
      <c r="R1109" s="17">
        <f t="shared" si="161"/>
        <v>9.6560640000000006</v>
      </c>
      <c r="S1109" t="s">
        <v>14</v>
      </c>
      <c r="T1109" t="s">
        <v>38</v>
      </c>
      <c r="U1109" t="s">
        <v>25</v>
      </c>
      <c r="V1109" t="s">
        <v>17</v>
      </c>
    </row>
    <row r="1110" spans="1:22" hidden="1">
      <c r="A1110" t="s">
        <v>7</v>
      </c>
      <c r="B1110" s="19">
        <f t="shared" si="155"/>
        <v>1</v>
      </c>
      <c r="C1110" s="19">
        <f t="shared" si="157"/>
        <v>44</v>
      </c>
      <c r="D1110" t="s">
        <v>9</v>
      </c>
      <c r="E1110" t="s">
        <v>10</v>
      </c>
      <c r="F1110" t="s">
        <v>11</v>
      </c>
      <c r="G1110" s="21" t="str">
        <f t="shared" si="158"/>
        <v>9.00am</v>
      </c>
      <c r="H1110" s="21" t="str">
        <f t="shared" si="153"/>
        <v>9.00</v>
      </c>
      <c r="I1110" t="s">
        <v>21</v>
      </c>
      <c r="J1110" s="23" t="str" cm="1">
        <f t="array" ref="J1110">_xlfn.IFS(LEFT($I1110,5) = "Later", TRIM(RIGHT($I1110, 7)),LEFT($I1110,5) = "Befor", TRIM(RIGHT($I1110, 7)), TRUE, TRIM(LEFT($I1110,7)))</f>
        <v>5.00pm</v>
      </c>
      <c r="K1110" s="21">
        <f t="shared" si="154"/>
        <v>17</v>
      </c>
      <c r="L1110" s="21">
        <f t="shared" si="156"/>
        <v>8</v>
      </c>
      <c r="M1110" s="21">
        <f t="shared" si="159"/>
        <v>8</v>
      </c>
      <c r="N1110" t="s">
        <v>44</v>
      </c>
      <c r="O1110" s="13">
        <v>2.5</v>
      </c>
      <c r="P1110" s="15">
        <v>4.0225</v>
      </c>
      <c r="Q1110" s="17">
        <f t="shared" si="160"/>
        <v>4.0233600000000003</v>
      </c>
      <c r="R1110" s="17">
        <f t="shared" si="161"/>
        <v>8.0467200000000005</v>
      </c>
      <c r="S1110" t="s">
        <v>30</v>
      </c>
      <c r="T1110" t="s">
        <v>15</v>
      </c>
      <c r="U1110" t="s">
        <v>16</v>
      </c>
      <c r="V1110" t="s">
        <v>17</v>
      </c>
    </row>
    <row r="1111" spans="1:22" hidden="1">
      <c r="A1111" t="s">
        <v>39</v>
      </c>
      <c r="B1111" s="19">
        <f t="shared" si="155"/>
        <v>2</v>
      </c>
      <c r="C1111" s="19">
        <f t="shared" si="157"/>
        <v>88</v>
      </c>
      <c r="D1111" t="s">
        <v>51</v>
      </c>
      <c r="E1111" t="s">
        <v>8</v>
      </c>
      <c r="F1111" t="s">
        <v>41</v>
      </c>
      <c r="G1111" s="21" t="str">
        <f t="shared" si="158"/>
        <v>8.30am</v>
      </c>
      <c r="H1111" s="21" t="str">
        <f t="shared" si="153"/>
        <v>8.30</v>
      </c>
      <c r="I1111" t="s">
        <v>21</v>
      </c>
      <c r="J1111" s="23" t="str" cm="1">
        <f t="array" ref="J1111">_xlfn.IFS(LEFT($I1111,5) = "Later", TRIM(RIGHT($I1111, 7)),LEFT($I1111,5) = "Befor", TRIM(RIGHT($I1111, 7)), TRUE, TRIM(LEFT($I1111,7)))</f>
        <v>5.00pm</v>
      </c>
      <c r="K1111" s="21">
        <f t="shared" si="154"/>
        <v>17</v>
      </c>
      <c r="L1111" s="21">
        <f t="shared" si="156"/>
        <v>8.6999999999999993</v>
      </c>
      <c r="M1111" s="21">
        <f t="shared" si="159"/>
        <v>17.399999999999999</v>
      </c>
      <c r="N1111" t="s">
        <v>13</v>
      </c>
      <c r="O1111" s="13">
        <v>22</v>
      </c>
      <c r="P1111" s="15">
        <v>35.397999999999996</v>
      </c>
      <c r="Q1111" s="17">
        <f t="shared" si="160"/>
        <v>35.405568000000002</v>
      </c>
      <c r="R1111" s="17">
        <f t="shared" si="161"/>
        <v>70.811136000000005</v>
      </c>
      <c r="S1111" t="s">
        <v>30</v>
      </c>
      <c r="T1111" t="s">
        <v>15</v>
      </c>
      <c r="U1111" t="s">
        <v>25</v>
      </c>
      <c r="V1111" t="s">
        <v>43</v>
      </c>
    </row>
    <row r="1112" spans="1:22" hidden="1">
      <c r="A1112" t="s">
        <v>39</v>
      </c>
      <c r="B1112" s="19">
        <f t="shared" si="155"/>
        <v>2</v>
      </c>
      <c r="C1112" s="19">
        <f t="shared" si="157"/>
        <v>88</v>
      </c>
      <c r="D1112" t="s">
        <v>9</v>
      </c>
      <c r="E1112" t="s">
        <v>8</v>
      </c>
      <c r="F1112" t="s">
        <v>11</v>
      </c>
      <c r="G1112" s="21" t="str">
        <f t="shared" si="158"/>
        <v>9.00am</v>
      </c>
      <c r="H1112" s="21" t="str">
        <f t="shared" si="153"/>
        <v>9.00</v>
      </c>
      <c r="I1112" t="s">
        <v>21</v>
      </c>
      <c r="J1112" s="23" t="str" cm="1">
        <f t="array" ref="J1112">_xlfn.IFS(LEFT($I1112,5) = "Later", TRIM(RIGHT($I1112, 7)),LEFT($I1112,5) = "Befor", TRIM(RIGHT($I1112, 7)), TRUE, TRIM(LEFT($I1112,7)))</f>
        <v>5.00pm</v>
      </c>
      <c r="K1112" s="21">
        <f t="shared" si="154"/>
        <v>17</v>
      </c>
      <c r="L1112" s="21">
        <f t="shared" si="156"/>
        <v>8</v>
      </c>
      <c r="M1112" s="21">
        <f t="shared" si="159"/>
        <v>16</v>
      </c>
      <c r="N1112" t="s">
        <v>13</v>
      </c>
      <c r="O1112" s="13">
        <v>2.5</v>
      </c>
      <c r="P1112" s="15">
        <v>4.0225</v>
      </c>
      <c r="Q1112" s="17">
        <f t="shared" si="160"/>
        <v>4.0233600000000003</v>
      </c>
      <c r="R1112" s="17">
        <f t="shared" si="161"/>
        <v>8.0467200000000005</v>
      </c>
      <c r="S1112" t="s">
        <v>23</v>
      </c>
      <c r="T1112" t="s">
        <v>42</v>
      </c>
      <c r="U1112" t="s">
        <v>25</v>
      </c>
      <c r="V1112" t="s">
        <v>17</v>
      </c>
    </row>
    <row r="1113" spans="1:22" hidden="1">
      <c r="A1113" t="s">
        <v>18</v>
      </c>
      <c r="B1113" s="19">
        <f t="shared" si="155"/>
        <v>4</v>
      </c>
      <c r="C1113" s="19">
        <f t="shared" si="157"/>
        <v>176</v>
      </c>
      <c r="D1113" t="s">
        <v>9</v>
      </c>
      <c r="E1113" t="s">
        <v>84</v>
      </c>
      <c r="F1113" t="s">
        <v>11</v>
      </c>
      <c r="G1113" s="21" t="str">
        <f t="shared" si="158"/>
        <v>9.00am</v>
      </c>
      <c r="H1113" s="21" t="str">
        <f t="shared" si="153"/>
        <v>9.00</v>
      </c>
      <c r="I1113" t="s">
        <v>45</v>
      </c>
      <c r="J1113" s="23" t="str" cm="1">
        <f t="array" ref="J1113">_xlfn.IFS(LEFT($I1113,5) = "Later", TRIM(RIGHT($I1113, 7)),LEFT($I1113,5) = "Befor", TRIM(RIGHT($I1113, 7)), TRUE, TRIM(LEFT($I1113,7)))</f>
        <v>6.00pm</v>
      </c>
      <c r="K1113" s="21">
        <f t="shared" si="154"/>
        <v>18</v>
      </c>
      <c r="L1113" s="21">
        <f t="shared" si="156"/>
        <v>9</v>
      </c>
      <c r="M1113" s="21">
        <f t="shared" si="159"/>
        <v>36</v>
      </c>
      <c r="N1113" t="s">
        <v>29</v>
      </c>
      <c r="O1113" s="13">
        <v>30</v>
      </c>
      <c r="P1113" s="15">
        <v>48.269999999999996</v>
      </c>
      <c r="Q1113" s="17">
        <f t="shared" si="160"/>
        <v>48.280320000000003</v>
      </c>
      <c r="R1113" s="17">
        <f t="shared" si="161"/>
        <v>96.560640000000006</v>
      </c>
      <c r="S1113" t="s">
        <v>52</v>
      </c>
      <c r="T1113" t="s">
        <v>15</v>
      </c>
      <c r="U1113" t="s">
        <v>25</v>
      </c>
      <c r="V1113" t="s">
        <v>43</v>
      </c>
    </row>
    <row r="1114" spans="1:22" hidden="1">
      <c r="A1114" t="s">
        <v>39</v>
      </c>
      <c r="B1114" s="19">
        <f t="shared" si="155"/>
        <v>2</v>
      </c>
      <c r="C1114" s="19">
        <f t="shared" si="157"/>
        <v>88</v>
      </c>
      <c r="D1114" t="s">
        <v>9</v>
      </c>
      <c r="E1114" t="s">
        <v>78</v>
      </c>
      <c r="F1114" t="s">
        <v>41</v>
      </c>
      <c r="G1114" s="21" t="str">
        <f t="shared" si="158"/>
        <v>8.30am</v>
      </c>
      <c r="H1114" s="21" t="str">
        <f t="shared" si="153"/>
        <v>8.30</v>
      </c>
      <c r="I1114" t="s">
        <v>64</v>
      </c>
      <c r="J1114" s="23" t="str" cm="1">
        <f t="array" ref="J1114">_xlfn.IFS(LEFT($I1114,5) = "Later", TRIM(RIGHT($I1114, 7)),LEFT($I1114,5) = "Befor", TRIM(RIGHT($I1114, 7)), TRUE, TRIM(LEFT($I1114,7)))</f>
        <v>3.30pm</v>
      </c>
      <c r="K1114" s="21">
        <f t="shared" si="154"/>
        <v>15.3</v>
      </c>
      <c r="L1114" s="21">
        <f t="shared" si="156"/>
        <v>7</v>
      </c>
      <c r="M1114" s="21">
        <f t="shared" si="159"/>
        <v>14</v>
      </c>
      <c r="N1114" t="s">
        <v>13</v>
      </c>
      <c r="O1114" s="13">
        <v>22</v>
      </c>
      <c r="P1114" s="15">
        <v>35.397999999999996</v>
      </c>
      <c r="Q1114" s="17">
        <f t="shared" si="160"/>
        <v>35.405568000000002</v>
      </c>
      <c r="R1114" s="17">
        <f t="shared" si="161"/>
        <v>70.811136000000005</v>
      </c>
      <c r="S1114" t="s">
        <v>30</v>
      </c>
      <c r="T1114" t="s">
        <v>15</v>
      </c>
      <c r="U1114" t="s">
        <v>16</v>
      </c>
      <c r="V1114" t="s">
        <v>17</v>
      </c>
    </row>
    <row r="1115" spans="1:22" hidden="1">
      <c r="A1115" t="s">
        <v>7</v>
      </c>
      <c r="B1115" s="19">
        <f t="shared" si="155"/>
        <v>1</v>
      </c>
      <c r="C1115" s="19">
        <f t="shared" si="157"/>
        <v>44</v>
      </c>
      <c r="D1115" t="s">
        <v>9</v>
      </c>
      <c r="E1115" t="s">
        <v>60</v>
      </c>
      <c r="F1115" t="s">
        <v>20</v>
      </c>
      <c r="G1115" s="21" t="str">
        <f t="shared" si="158"/>
        <v>10.00am</v>
      </c>
      <c r="H1115" s="21" t="str">
        <f t="shared" si="153"/>
        <v>10.00</v>
      </c>
      <c r="I1115" t="s">
        <v>28</v>
      </c>
      <c r="J1115" s="23" t="str" cm="1">
        <f t="array" ref="J1115">_xlfn.IFS(LEFT($I1115,5) = "Later", TRIM(RIGHT($I1115, 7)),LEFT($I1115,5) = "Befor", TRIM(RIGHT($I1115, 7)), TRUE, TRIM(LEFT($I1115,7)))</f>
        <v>3.30pm</v>
      </c>
      <c r="K1115" s="21">
        <f t="shared" si="154"/>
        <v>15.3</v>
      </c>
      <c r="L1115" s="21">
        <f t="shared" si="156"/>
        <v>5.3000000000000007</v>
      </c>
      <c r="M1115" s="21">
        <f t="shared" si="159"/>
        <v>5.3000000000000007</v>
      </c>
      <c r="N1115" t="s">
        <v>62</v>
      </c>
      <c r="O1115" s="13">
        <v>2.5</v>
      </c>
      <c r="P1115" s="15">
        <v>4.0225</v>
      </c>
      <c r="Q1115" s="17">
        <f t="shared" si="160"/>
        <v>4.0233600000000003</v>
      </c>
      <c r="R1115" s="17">
        <f t="shared" si="161"/>
        <v>8.0467200000000005</v>
      </c>
      <c r="S1115" t="s">
        <v>30</v>
      </c>
      <c r="T1115" t="s">
        <v>42</v>
      </c>
      <c r="U1115" t="s">
        <v>16</v>
      </c>
      <c r="V1115" t="s">
        <v>17</v>
      </c>
    </row>
    <row r="1116" spans="1:22" hidden="1">
      <c r="A1116" t="s">
        <v>39</v>
      </c>
      <c r="B1116" s="19">
        <f t="shared" si="155"/>
        <v>2</v>
      </c>
      <c r="C1116" s="19">
        <f t="shared" si="157"/>
        <v>88</v>
      </c>
      <c r="D1116" t="s">
        <v>57</v>
      </c>
      <c r="E1116" t="s">
        <v>8</v>
      </c>
      <c r="F1116" t="s">
        <v>27</v>
      </c>
      <c r="G1116" s="21" t="str">
        <f t="shared" si="158"/>
        <v>8.00am</v>
      </c>
      <c r="H1116" s="21" t="str">
        <f t="shared" si="153"/>
        <v>8.00</v>
      </c>
      <c r="I1116" t="s">
        <v>28</v>
      </c>
      <c r="J1116" s="23" t="str" cm="1">
        <f t="array" ref="J1116">_xlfn.IFS(LEFT($I1116,5) = "Later", TRIM(RIGHT($I1116, 7)),LEFT($I1116,5) = "Befor", TRIM(RIGHT($I1116, 7)), TRUE, TRIM(LEFT($I1116,7)))</f>
        <v>3.30pm</v>
      </c>
      <c r="K1116" s="21">
        <f t="shared" si="154"/>
        <v>15.3</v>
      </c>
      <c r="L1116" s="21">
        <f t="shared" si="156"/>
        <v>7.3000000000000007</v>
      </c>
      <c r="M1116" s="21">
        <f t="shared" si="159"/>
        <v>14.600000000000001</v>
      </c>
      <c r="N1116" t="s">
        <v>22</v>
      </c>
      <c r="O1116" s="13">
        <v>3</v>
      </c>
      <c r="P1116" s="15">
        <v>4.827</v>
      </c>
      <c r="Q1116" s="17">
        <f t="shared" si="160"/>
        <v>4.8280320000000003</v>
      </c>
      <c r="R1116" s="17">
        <f t="shared" si="161"/>
        <v>9.6560640000000006</v>
      </c>
      <c r="S1116" t="s">
        <v>49</v>
      </c>
      <c r="T1116" t="s">
        <v>15</v>
      </c>
      <c r="U1116" t="s">
        <v>25</v>
      </c>
      <c r="V1116" t="s">
        <v>17</v>
      </c>
    </row>
    <row r="1117" spans="1:22" hidden="1">
      <c r="A1117" t="s">
        <v>7</v>
      </c>
      <c r="B1117" s="19">
        <f t="shared" si="155"/>
        <v>1</v>
      </c>
      <c r="C1117" s="19">
        <f t="shared" si="157"/>
        <v>44</v>
      </c>
      <c r="D1117" t="s">
        <v>55</v>
      </c>
      <c r="E1117" t="s">
        <v>8</v>
      </c>
      <c r="F1117" t="s">
        <v>72</v>
      </c>
      <c r="G1117" s="21" t="str">
        <f t="shared" si="158"/>
        <v>7.00am</v>
      </c>
      <c r="H1117" s="21" t="str">
        <f t="shared" si="153"/>
        <v>7.00</v>
      </c>
      <c r="I1117" t="s">
        <v>28</v>
      </c>
      <c r="J1117" s="23" t="str" cm="1">
        <f t="array" ref="J1117">_xlfn.IFS(LEFT($I1117,5) = "Later", TRIM(RIGHT($I1117, 7)),LEFT($I1117,5) = "Befor", TRIM(RIGHT($I1117, 7)), TRUE, TRIM(LEFT($I1117,7)))</f>
        <v>3.30pm</v>
      </c>
      <c r="K1117" s="21">
        <f t="shared" si="154"/>
        <v>15.3</v>
      </c>
      <c r="L1117" s="21">
        <f t="shared" si="156"/>
        <v>8.3000000000000007</v>
      </c>
      <c r="M1117" s="21">
        <f t="shared" si="159"/>
        <v>8.3000000000000007</v>
      </c>
      <c r="N1117" t="s">
        <v>13</v>
      </c>
      <c r="O1117" s="13">
        <v>28</v>
      </c>
      <c r="P1117" s="15">
        <v>45.052</v>
      </c>
      <c r="Q1117" s="17">
        <f t="shared" si="160"/>
        <v>45.061632000000003</v>
      </c>
      <c r="R1117" s="17">
        <f t="shared" si="161"/>
        <v>90.123264000000006</v>
      </c>
      <c r="S1117" t="s">
        <v>37</v>
      </c>
      <c r="T1117" t="s">
        <v>42</v>
      </c>
      <c r="U1117" t="s">
        <v>25</v>
      </c>
      <c r="V1117" t="s">
        <v>43</v>
      </c>
    </row>
    <row r="1118" spans="1:22" hidden="1">
      <c r="A1118" t="s">
        <v>32</v>
      </c>
      <c r="B1118" s="19">
        <f t="shared" si="155"/>
        <v>5</v>
      </c>
      <c r="C1118" s="19">
        <f t="shared" si="157"/>
        <v>220</v>
      </c>
      <c r="D1118" t="s">
        <v>55</v>
      </c>
      <c r="E1118" t="s">
        <v>8</v>
      </c>
      <c r="F1118" t="s">
        <v>11</v>
      </c>
      <c r="G1118" s="21" t="str">
        <f t="shared" si="158"/>
        <v>9.00am</v>
      </c>
      <c r="H1118" s="21" t="str">
        <f t="shared" si="153"/>
        <v>9.00</v>
      </c>
      <c r="I1118" t="s">
        <v>45</v>
      </c>
      <c r="J1118" s="23" t="str" cm="1">
        <f t="array" ref="J1118">_xlfn.IFS(LEFT($I1118,5) = "Later", TRIM(RIGHT($I1118, 7)),LEFT($I1118,5) = "Befor", TRIM(RIGHT($I1118, 7)), TRUE, TRIM(LEFT($I1118,7)))</f>
        <v>6.00pm</v>
      </c>
      <c r="K1118" s="21">
        <f t="shared" si="154"/>
        <v>18</v>
      </c>
      <c r="L1118" s="21">
        <f t="shared" si="156"/>
        <v>9</v>
      </c>
      <c r="M1118" s="21">
        <f t="shared" si="159"/>
        <v>45</v>
      </c>
      <c r="N1118" t="s">
        <v>36</v>
      </c>
      <c r="O1118" s="13">
        <v>10</v>
      </c>
      <c r="P1118" s="15">
        <v>16.09</v>
      </c>
      <c r="Q1118" s="17">
        <f t="shared" si="160"/>
        <v>16.093440000000001</v>
      </c>
      <c r="R1118" s="17">
        <f t="shared" si="161"/>
        <v>32.186880000000002</v>
      </c>
      <c r="S1118" t="s">
        <v>37</v>
      </c>
      <c r="T1118" t="s">
        <v>42</v>
      </c>
      <c r="U1118" t="s">
        <v>25</v>
      </c>
      <c r="V1118" t="s">
        <v>43</v>
      </c>
    </row>
    <row r="1119" spans="1:22" hidden="1">
      <c r="A1119" t="s">
        <v>26</v>
      </c>
      <c r="B1119" s="19">
        <f t="shared" si="155"/>
        <v>3</v>
      </c>
      <c r="C1119" s="19">
        <f t="shared" si="157"/>
        <v>132</v>
      </c>
      <c r="D1119" t="s">
        <v>9</v>
      </c>
      <c r="E1119" t="s">
        <v>48</v>
      </c>
      <c r="F1119" t="s">
        <v>41</v>
      </c>
      <c r="G1119" s="21" t="str">
        <f t="shared" si="158"/>
        <v>8.30am</v>
      </c>
      <c r="H1119" s="21" t="str">
        <f t="shared" si="153"/>
        <v>8.30</v>
      </c>
      <c r="I1119" t="s">
        <v>21</v>
      </c>
      <c r="J1119" s="23" t="str" cm="1">
        <f t="array" ref="J1119">_xlfn.IFS(LEFT($I1119,5) = "Later", TRIM(RIGHT($I1119, 7)),LEFT($I1119,5) = "Befor", TRIM(RIGHT($I1119, 7)), TRUE, TRIM(LEFT($I1119,7)))</f>
        <v>5.00pm</v>
      </c>
      <c r="K1119" s="21">
        <f t="shared" si="154"/>
        <v>17</v>
      </c>
      <c r="L1119" s="21">
        <f t="shared" si="156"/>
        <v>8.6999999999999993</v>
      </c>
      <c r="M1119" s="21">
        <f t="shared" si="159"/>
        <v>26.099999999999998</v>
      </c>
      <c r="N1119" t="s">
        <v>44</v>
      </c>
      <c r="O1119" s="13">
        <v>2</v>
      </c>
      <c r="P1119" s="15">
        <v>3.218</v>
      </c>
      <c r="Q1119" s="17">
        <f t="shared" si="160"/>
        <v>3.2186880000000002</v>
      </c>
      <c r="R1119" s="17">
        <f t="shared" si="161"/>
        <v>6.4373760000000004</v>
      </c>
      <c r="S1119" t="s">
        <v>14</v>
      </c>
      <c r="T1119" t="s">
        <v>42</v>
      </c>
      <c r="U1119" t="s">
        <v>25</v>
      </c>
      <c r="V1119" t="s">
        <v>17</v>
      </c>
    </row>
    <row r="1120" spans="1:22" hidden="1">
      <c r="A1120" t="s">
        <v>32</v>
      </c>
      <c r="B1120" s="19">
        <f t="shared" si="155"/>
        <v>5</v>
      </c>
      <c r="C1120" s="19">
        <f t="shared" si="157"/>
        <v>220</v>
      </c>
      <c r="D1120" t="s">
        <v>55</v>
      </c>
      <c r="E1120" t="s">
        <v>8</v>
      </c>
      <c r="F1120" t="s">
        <v>11</v>
      </c>
      <c r="G1120" s="21" t="str">
        <f t="shared" si="158"/>
        <v>9.00am</v>
      </c>
      <c r="H1120" s="21" t="str">
        <f t="shared" si="153"/>
        <v>9.00</v>
      </c>
      <c r="I1120" t="s">
        <v>21</v>
      </c>
      <c r="J1120" s="23" t="str" cm="1">
        <f t="array" ref="J1120">_xlfn.IFS(LEFT($I1120,5) = "Later", TRIM(RIGHT($I1120, 7)),LEFT($I1120,5) = "Befor", TRIM(RIGHT($I1120, 7)), TRUE, TRIM(LEFT($I1120,7)))</f>
        <v>5.00pm</v>
      </c>
      <c r="K1120" s="21">
        <f t="shared" si="154"/>
        <v>17</v>
      </c>
      <c r="L1120" s="21">
        <f t="shared" si="156"/>
        <v>8</v>
      </c>
      <c r="M1120" s="21">
        <f t="shared" si="159"/>
        <v>40</v>
      </c>
      <c r="N1120" t="s">
        <v>36</v>
      </c>
      <c r="O1120" s="13" t="s">
        <v>8</v>
      </c>
      <c r="P1120" s="15" t="s">
        <v>8</v>
      </c>
      <c r="Q1120" s="17">
        <f t="shared" si="160"/>
        <v>0</v>
      </c>
      <c r="R1120" s="17">
        <f t="shared" si="161"/>
        <v>0</v>
      </c>
      <c r="S1120" t="s">
        <v>23</v>
      </c>
      <c r="T1120" t="s">
        <v>31</v>
      </c>
      <c r="U1120" t="s">
        <v>25</v>
      </c>
      <c r="V1120" t="s">
        <v>43</v>
      </c>
    </row>
    <row r="1121" spans="1:22" hidden="1">
      <c r="A1121" t="s">
        <v>26</v>
      </c>
      <c r="B1121" s="19">
        <f t="shared" si="155"/>
        <v>3</v>
      </c>
      <c r="C1121" s="19">
        <f t="shared" si="157"/>
        <v>132</v>
      </c>
      <c r="D1121" t="s">
        <v>51</v>
      </c>
      <c r="E1121" t="s">
        <v>8</v>
      </c>
      <c r="F1121" t="s">
        <v>41</v>
      </c>
      <c r="G1121" s="21" t="str">
        <f t="shared" si="158"/>
        <v>8.30am</v>
      </c>
      <c r="H1121" s="21" t="str">
        <f t="shared" si="153"/>
        <v>8.30</v>
      </c>
      <c r="I1121" t="s">
        <v>28</v>
      </c>
      <c r="J1121" s="23" t="str" cm="1">
        <f t="array" ref="J1121">_xlfn.IFS(LEFT($I1121,5) = "Later", TRIM(RIGHT($I1121, 7)),LEFT($I1121,5) = "Befor", TRIM(RIGHT($I1121, 7)), TRUE, TRIM(LEFT($I1121,7)))</f>
        <v>3.30pm</v>
      </c>
      <c r="K1121" s="21">
        <f t="shared" si="154"/>
        <v>15.3</v>
      </c>
      <c r="L1121" s="21">
        <f t="shared" si="156"/>
        <v>7</v>
      </c>
      <c r="M1121" s="21">
        <f t="shared" si="159"/>
        <v>21</v>
      </c>
      <c r="N1121" t="s">
        <v>22</v>
      </c>
      <c r="O1121" s="13">
        <v>10</v>
      </c>
      <c r="P1121" s="15">
        <v>16.09</v>
      </c>
      <c r="Q1121" s="17">
        <f t="shared" si="160"/>
        <v>16.093440000000001</v>
      </c>
      <c r="R1121" s="17">
        <f t="shared" si="161"/>
        <v>32.186880000000002</v>
      </c>
      <c r="S1121" t="s">
        <v>30</v>
      </c>
      <c r="T1121" t="s">
        <v>15</v>
      </c>
      <c r="U1121" t="s">
        <v>25</v>
      </c>
      <c r="V1121" t="s">
        <v>43</v>
      </c>
    </row>
    <row r="1122" spans="1:22" hidden="1">
      <c r="A1122" t="s">
        <v>7</v>
      </c>
      <c r="B1122" s="19">
        <f t="shared" si="155"/>
        <v>1</v>
      </c>
      <c r="C1122" s="19">
        <f t="shared" si="157"/>
        <v>44</v>
      </c>
      <c r="D1122" t="s">
        <v>9</v>
      </c>
      <c r="E1122" t="s">
        <v>10</v>
      </c>
      <c r="F1122" t="s">
        <v>41</v>
      </c>
      <c r="G1122" s="21" t="str">
        <f t="shared" si="158"/>
        <v>8.30am</v>
      </c>
      <c r="H1122" s="21" t="str">
        <f t="shared" si="153"/>
        <v>8.30</v>
      </c>
      <c r="I1122" t="s">
        <v>12</v>
      </c>
      <c r="J1122" s="23" t="str" cm="1">
        <f t="array" ref="J1122">_xlfn.IFS(LEFT($I1122,5) = "Later", TRIM(RIGHT($I1122, 7)),LEFT($I1122,5) = "Befor", TRIM(RIGHT($I1122, 7)), TRUE, TRIM(LEFT($I1122,7)))</f>
        <v>4.30pm</v>
      </c>
      <c r="K1122" s="21">
        <f t="shared" si="154"/>
        <v>16.3</v>
      </c>
      <c r="L1122" s="21">
        <f t="shared" si="156"/>
        <v>8</v>
      </c>
      <c r="M1122" s="21">
        <f t="shared" si="159"/>
        <v>8</v>
      </c>
      <c r="N1122" t="s">
        <v>22</v>
      </c>
      <c r="O1122" s="13">
        <v>1</v>
      </c>
      <c r="P1122" s="15">
        <v>1.609</v>
      </c>
      <c r="Q1122" s="17">
        <f t="shared" si="160"/>
        <v>1.6093440000000001</v>
      </c>
      <c r="R1122" s="17">
        <f t="shared" si="161"/>
        <v>3.2186880000000002</v>
      </c>
      <c r="S1122" t="s">
        <v>49</v>
      </c>
      <c r="T1122" t="s">
        <v>38</v>
      </c>
      <c r="U1122" t="s">
        <v>16</v>
      </c>
      <c r="V1122" t="s">
        <v>17</v>
      </c>
    </row>
    <row r="1123" spans="1:22">
      <c r="A1123" t="s">
        <v>7</v>
      </c>
      <c r="B1123" s="19">
        <f t="shared" si="155"/>
        <v>1</v>
      </c>
      <c r="C1123" s="19">
        <f t="shared" si="157"/>
        <v>44</v>
      </c>
      <c r="D1123" t="s">
        <v>55</v>
      </c>
      <c r="E1123" t="s">
        <v>8</v>
      </c>
      <c r="F1123" t="s">
        <v>41</v>
      </c>
      <c r="G1123" s="21" t="str">
        <f t="shared" si="158"/>
        <v>8.30am</v>
      </c>
      <c r="H1123" s="21" t="str">
        <f t="shared" si="153"/>
        <v>8.30</v>
      </c>
      <c r="I1123" t="s">
        <v>35</v>
      </c>
      <c r="J1123" s="23" t="str" cm="1">
        <f t="array" ref="J1123">_xlfn.IFS(LEFT($I1123,5) = "Later", TRIM(RIGHT($I1123, 7)),LEFT($I1123,5) = "Befor", TRIM(RIGHT($I1123, 7)), TRUE, TRIM(LEFT($I1123,7)))</f>
        <v>5.30pm</v>
      </c>
      <c r="K1123" s="21">
        <f t="shared" si="154"/>
        <v>17.3</v>
      </c>
      <c r="L1123" s="21">
        <f t="shared" si="156"/>
        <v>9</v>
      </c>
      <c r="M1123" s="21">
        <f t="shared" si="159"/>
        <v>9</v>
      </c>
      <c r="N1123" t="s">
        <v>66</v>
      </c>
      <c r="O1123" s="13">
        <v>12</v>
      </c>
      <c r="P1123" s="15">
        <v>19.308</v>
      </c>
      <c r="Q1123" s="17">
        <f t="shared" si="160"/>
        <v>19.312128000000001</v>
      </c>
      <c r="R1123" s="17">
        <f t="shared" si="161"/>
        <v>38.624256000000003</v>
      </c>
      <c r="S1123" t="s">
        <v>14</v>
      </c>
      <c r="T1123" t="s">
        <v>42</v>
      </c>
      <c r="U1123" t="s">
        <v>25</v>
      </c>
      <c r="V1123" t="s">
        <v>43</v>
      </c>
    </row>
    <row r="1124" spans="1:22" hidden="1">
      <c r="A1124" t="s">
        <v>7</v>
      </c>
      <c r="B1124" s="19">
        <f t="shared" si="155"/>
        <v>1</v>
      </c>
      <c r="C1124" s="19">
        <f t="shared" si="157"/>
        <v>44</v>
      </c>
      <c r="D1124" t="s">
        <v>55</v>
      </c>
      <c r="E1124" t="s">
        <v>8</v>
      </c>
      <c r="F1124" t="s">
        <v>11</v>
      </c>
      <c r="G1124" s="21" t="str">
        <f t="shared" si="158"/>
        <v>9.00am</v>
      </c>
      <c r="H1124" s="21" t="str">
        <f t="shared" si="153"/>
        <v>9.00</v>
      </c>
      <c r="I1124" t="s">
        <v>35</v>
      </c>
      <c r="J1124" s="23" t="str" cm="1">
        <f t="array" ref="J1124">_xlfn.IFS(LEFT($I1124,5) = "Later", TRIM(RIGHT($I1124, 7)),LEFT($I1124,5) = "Befor", TRIM(RIGHT($I1124, 7)), TRUE, TRIM(LEFT($I1124,7)))</f>
        <v>5.30pm</v>
      </c>
      <c r="K1124" s="21">
        <f t="shared" si="154"/>
        <v>17.3</v>
      </c>
      <c r="L1124" s="21">
        <f t="shared" si="156"/>
        <v>8.3000000000000007</v>
      </c>
      <c r="M1124" s="21">
        <f t="shared" si="159"/>
        <v>8.3000000000000007</v>
      </c>
      <c r="N1124" t="s">
        <v>22</v>
      </c>
      <c r="O1124" s="13">
        <v>10</v>
      </c>
      <c r="P1124" s="15">
        <v>16.09</v>
      </c>
      <c r="Q1124" s="17">
        <f t="shared" si="160"/>
        <v>16.093440000000001</v>
      </c>
      <c r="R1124" s="17">
        <f t="shared" si="161"/>
        <v>32.186880000000002</v>
      </c>
      <c r="S1124" t="s">
        <v>37</v>
      </c>
      <c r="T1124" t="s">
        <v>42</v>
      </c>
      <c r="U1124" t="s">
        <v>25</v>
      </c>
      <c r="V1124" t="s">
        <v>43</v>
      </c>
    </row>
    <row r="1125" spans="1:22" hidden="1">
      <c r="A1125" t="s">
        <v>7</v>
      </c>
      <c r="B1125" s="19">
        <f t="shared" si="155"/>
        <v>1</v>
      </c>
      <c r="C1125" s="19">
        <f t="shared" si="157"/>
        <v>44</v>
      </c>
      <c r="D1125" t="s">
        <v>55</v>
      </c>
      <c r="E1125" t="s">
        <v>8</v>
      </c>
      <c r="F1125" t="s">
        <v>27</v>
      </c>
      <c r="G1125" s="21" t="str">
        <f t="shared" si="158"/>
        <v>8.00am</v>
      </c>
      <c r="H1125" s="21" t="str">
        <f t="shared" si="153"/>
        <v>8.00</v>
      </c>
      <c r="I1125" t="s">
        <v>64</v>
      </c>
      <c r="J1125" s="23" t="str" cm="1">
        <f t="array" ref="J1125">_xlfn.IFS(LEFT($I1125,5) = "Later", TRIM(RIGHT($I1125, 7)),LEFT($I1125,5) = "Befor", TRIM(RIGHT($I1125, 7)), TRUE, TRIM(LEFT($I1125,7)))</f>
        <v>3.30pm</v>
      </c>
      <c r="K1125" s="21">
        <f t="shared" si="154"/>
        <v>15.3</v>
      </c>
      <c r="L1125" s="21">
        <f t="shared" si="156"/>
        <v>7.3000000000000007</v>
      </c>
      <c r="M1125" s="21">
        <f t="shared" si="159"/>
        <v>7.3000000000000007</v>
      </c>
      <c r="N1125" t="s">
        <v>36</v>
      </c>
      <c r="O1125" s="13">
        <v>4.5</v>
      </c>
      <c r="P1125" s="15">
        <v>7.2404999999999999</v>
      </c>
      <c r="Q1125" s="17">
        <f t="shared" si="160"/>
        <v>7.2420480000000005</v>
      </c>
      <c r="R1125" s="17">
        <f t="shared" si="161"/>
        <v>14.484096000000001</v>
      </c>
      <c r="S1125" t="s">
        <v>30</v>
      </c>
      <c r="T1125" t="s">
        <v>38</v>
      </c>
      <c r="U1125" t="s">
        <v>25</v>
      </c>
      <c r="V1125" t="s">
        <v>17</v>
      </c>
    </row>
    <row r="1126" spans="1:22" hidden="1">
      <c r="A1126" t="s">
        <v>32</v>
      </c>
      <c r="B1126" s="19">
        <f t="shared" si="155"/>
        <v>5</v>
      </c>
      <c r="C1126" s="19">
        <f t="shared" si="157"/>
        <v>220</v>
      </c>
      <c r="D1126" t="s">
        <v>51</v>
      </c>
      <c r="E1126" t="s">
        <v>8</v>
      </c>
      <c r="F1126" t="s">
        <v>11</v>
      </c>
      <c r="G1126" s="21" t="str">
        <f t="shared" si="158"/>
        <v>9.00am</v>
      </c>
      <c r="H1126" s="21" t="str">
        <f t="shared" si="153"/>
        <v>9.00</v>
      </c>
      <c r="I1126" t="s">
        <v>21</v>
      </c>
      <c r="J1126" s="23" t="str" cm="1">
        <f t="array" ref="J1126">_xlfn.IFS(LEFT($I1126,5) = "Later", TRIM(RIGHT($I1126, 7)),LEFT($I1126,5) = "Befor", TRIM(RIGHT($I1126, 7)), TRUE, TRIM(LEFT($I1126,7)))</f>
        <v>5.00pm</v>
      </c>
      <c r="K1126" s="21">
        <f t="shared" si="154"/>
        <v>17</v>
      </c>
      <c r="L1126" s="21">
        <f t="shared" si="156"/>
        <v>8</v>
      </c>
      <c r="M1126" s="21">
        <f t="shared" si="159"/>
        <v>40</v>
      </c>
      <c r="N1126" t="s">
        <v>44</v>
      </c>
      <c r="O1126" s="13">
        <v>0.8</v>
      </c>
      <c r="P1126" s="15">
        <v>1.2872000000000001</v>
      </c>
      <c r="Q1126" s="17">
        <f t="shared" si="160"/>
        <v>1.2874752000000003</v>
      </c>
      <c r="R1126" s="17">
        <f t="shared" si="161"/>
        <v>2.5749504000000005</v>
      </c>
      <c r="S1126" t="s">
        <v>23</v>
      </c>
      <c r="T1126" t="s">
        <v>42</v>
      </c>
      <c r="U1126" t="s">
        <v>25</v>
      </c>
      <c r="V1126" t="s">
        <v>43</v>
      </c>
    </row>
    <row r="1127" spans="1:22" hidden="1">
      <c r="A1127" t="s">
        <v>32</v>
      </c>
      <c r="B1127" s="19">
        <f t="shared" si="155"/>
        <v>5</v>
      </c>
      <c r="C1127" s="19">
        <f t="shared" si="157"/>
        <v>220</v>
      </c>
      <c r="D1127" t="s">
        <v>9</v>
      </c>
      <c r="E1127" t="s">
        <v>84</v>
      </c>
      <c r="F1127" t="s">
        <v>41</v>
      </c>
      <c r="G1127" s="21" t="str">
        <f t="shared" si="158"/>
        <v>8.30am</v>
      </c>
      <c r="H1127" s="21" t="str">
        <f t="shared" si="153"/>
        <v>8.30</v>
      </c>
      <c r="I1127" t="s">
        <v>21</v>
      </c>
      <c r="J1127" s="23" t="str" cm="1">
        <f t="array" ref="J1127">_xlfn.IFS(LEFT($I1127,5) = "Later", TRIM(RIGHT($I1127, 7)),LEFT($I1127,5) = "Befor", TRIM(RIGHT($I1127, 7)), TRUE, TRIM(LEFT($I1127,7)))</f>
        <v>5.00pm</v>
      </c>
      <c r="K1127" s="21">
        <f t="shared" si="154"/>
        <v>17</v>
      </c>
      <c r="L1127" s="21">
        <f t="shared" si="156"/>
        <v>8.6999999999999993</v>
      </c>
      <c r="M1127" s="21">
        <f t="shared" si="159"/>
        <v>43.5</v>
      </c>
      <c r="N1127" t="s">
        <v>44</v>
      </c>
      <c r="O1127" s="13">
        <v>1</v>
      </c>
      <c r="P1127" s="15">
        <v>1.609</v>
      </c>
      <c r="Q1127" s="17">
        <f t="shared" si="160"/>
        <v>1.6093440000000001</v>
      </c>
      <c r="R1127" s="17">
        <f t="shared" si="161"/>
        <v>3.2186880000000002</v>
      </c>
      <c r="S1127" t="s">
        <v>23</v>
      </c>
      <c r="T1127" t="s">
        <v>42</v>
      </c>
      <c r="U1127" t="s">
        <v>25</v>
      </c>
      <c r="V1127" t="s">
        <v>43</v>
      </c>
    </row>
    <row r="1128" spans="1:22" hidden="1">
      <c r="A1128" t="s">
        <v>32</v>
      </c>
      <c r="B1128" s="19">
        <f t="shared" si="155"/>
        <v>5</v>
      </c>
      <c r="C1128" s="19">
        <f t="shared" si="157"/>
        <v>220</v>
      </c>
      <c r="D1128" t="s">
        <v>55</v>
      </c>
      <c r="E1128" t="s">
        <v>8</v>
      </c>
      <c r="F1128" t="s">
        <v>11</v>
      </c>
      <c r="G1128" s="21" t="str">
        <f t="shared" si="158"/>
        <v>9.00am</v>
      </c>
      <c r="H1128" s="21" t="str">
        <f t="shared" si="153"/>
        <v>9.00</v>
      </c>
      <c r="I1128" t="s">
        <v>64</v>
      </c>
      <c r="J1128" s="23" t="str" cm="1">
        <f t="array" ref="J1128">_xlfn.IFS(LEFT($I1128,5) = "Later", TRIM(RIGHT($I1128, 7)),LEFT($I1128,5) = "Befor", TRIM(RIGHT($I1128, 7)), TRUE, TRIM(LEFT($I1128,7)))</f>
        <v>3.30pm</v>
      </c>
      <c r="K1128" s="21">
        <f t="shared" si="154"/>
        <v>15.3</v>
      </c>
      <c r="L1128" s="21">
        <f t="shared" si="156"/>
        <v>6.3000000000000007</v>
      </c>
      <c r="M1128" s="21">
        <f t="shared" si="159"/>
        <v>31.500000000000004</v>
      </c>
      <c r="N1128" t="s">
        <v>62</v>
      </c>
      <c r="O1128" s="13">
        <v>1</v>
      </c>
      <c r="P1128" s="15">
        <v>1.609</v>
      </c>
      <c r="Q1128" s="17">
        <f t="shared" si="160"/>
        <v>1.6093440000000001</v>
      </c>
      <c r="R1128" s="17">
        <f t="shared" si="161"/>
        <v>3.2186880000000002</v>
      </c>
      <c r="S1128" t="s">
        <v>23</v>
      </c>
      <c r="T1128" t="s">
        <v>15</v>
      </c>
      <c r="U1128" t="s">
        <v>16</v>
      </c>
      <c r="V1128" t="s">
        <v>17</v>
      </c>
    </row>
    <row r="1129" spans="1:22" hidden="1">
      <c r="A1129" t="s">
        <v>7</v>
      </c>
      <c r="B1129" s="19">
        <f t="shared" si="155"/>
        <v>1</v>
      </c>
      <c r="C1129" s="19">
        <f t="shared" si="157"/>
        <v>44</v>
      </c>
      <c r="D1129" t="s">
        <v>55</v>
      </c>
      <c r="E1129" t="s">
        <v>8</v>
      </c>
      <c r="F1129" t="s">
        <v>11</v>
      </c>
      <c r="G1129" s="21" t="str">
        <f t="shared" si="158"/>
        <v>9.00am</v>
      </c>
      <c r="H1129" s="21" t="str">
        <f t="shared" si="153"/>
        <v>9.00</v>
      </c>
      <c r="I1129" t="s">
        <v>21</v>
      </c>
      <c r="J1129" s="23" t="str" cm="1">
        <f t="array" ref="J1129">_xlfn.IFS(LEFT($I1129,5) = "Later", TRIM(RIGHT($I1129, 7)),LEFT($I1129,5) = "Befor", TRIM(RIGHT($I1129, 7)), TRUE, TRIM(LEFT($I1129,7)))</f>
        <v>5.00pm</v>
      </c>
      <c r="K1129" s="21">
        <f t="shared" si="154"/>
        <v>17</v>
      </c>
      <c r="L1129" s="21">
        <f t="shared" si="156"/>
        <v>8</v>
      </c>
      <c r="M1129" s="21">
        <f t="shared" si="159"/>
        <v>8</v>
      </c>
      <c r="N1129" t="s">
        <v>62</v>
      </c>
      <c r="O1129" s="13">
        <v>1</v>
      </c>
      <c r="P1129" s="15">
        <v>1.609</v>
      </c>
      <c r="Q1129" s="17">
        <f t="shared" si="160"/>
        <v>1.6093440000000001</v>
      </c>
      <c r="R1129" s="17">
        <f t="shared" si="161"/>
        <v>3.2186880000000002</v>
      </c>
      <c r="S1129" t="s">
        <v>23</v>
      </c>
      <c r="T1129" t="s">
        <v>31</v>
      </c>
      <c r="U1129" t="s">
        <v>25</v>
      </c>
      <c r="V1129" t="s">
        <v>43</v>
      </c>
    </row>
    <row r="1130" spans="1:22" hidden="1">
      <c r="A1130" t="s">
        <v>32</v>
      </c>
      <c r="B1130" s="19">
        <f t="shared" si="155"/>
        <v>5</v>
      </c>
      <c r="C1130" s="19">
        <f t="shared" si="157"/>
        <v>220</v>
      </c>
      <c r="D1130" t="s">
        <v>55</v>
      </c>
      <c r="E1130" t="s">
        <v>8</v>
      </c>
      <c r="F1130" t="s">
        <v>11</v>
      </c>
      <c r="G1130" s="21" t="str">
        <f t="shared" si="158"/>
        <v>9.00am</v>
      </c>
      <c r="H1130" s="21" t="str">
        <f t="shared" si="153"/>
        <v>9.00</v>
      </c>
      <c r="I1130" t="s">
        <v>28</v>
      </c>
      <c r="J1130" s="23" t="str" cm="1">
        <f t="array" ref="J1130">_xlfn.IFS(LEFT($I1130,5) = "Later", TRIM(RIGHT($I1130, 7)),LEFT($I1130,5) = "Befor", TRIM(RIGHT($I1130, 7)), TRUE, TRIM(LEFT($I1130,7)))</f>
        <v>3.30pm</v>
      </c>
      <c r="K1130" s="21">
        <f t="shared" si="154"/>
        <v>15.3</v>
      </c>
      <c r="L1130" s="21">
        <f t="shared" si="156"/>
        <v>6.3000000000000007</v>
      </c>
      <c r="M1130" s="21">
        <f t="shared" si="159"/>
        <v>31.500000000000004</v>
      </c>
      <c r="N1130" t="s">
        <v>62</v>
      </c>
      <c r="O1130" s="13">
        <v>1</v>
      </c>
      <c r="P1130" s="15">
        <v>1.609</v>
      </c>
      <c r="Q1130" s="17">
        <f t="shared" si="160"/>
        <v>1.6093440000000001</v>
      </c>
      <c r="R1130" s="17">
        <f t="shared" si="161"/>
        <v>3.2186880000000002</v>
      </c>
      <c r="S1130" t="s">
        <v>23</v>
      </c>
      <c r="T1130" t="s">
        <v>15</v>
      </c>
      <c r="U1130" t="s">
        <v>25</v>
      </c>
      <c r="V1130" t="s">
        <v>43</v>
      </c>
    </row>
    <row r="1131" spans="1:22" hidden="1">
      <c r="A1131" t="s">
        <v>7</v>
      </c>
      <c r="B1131" s="19">
        <f t="shared" si="155"/>
        <v>1</v>
      </c>
      <c r="C1131" s="19">
        <f t="shared" si="157"/>
        <v>44</v>
      </c>
      <c r="D1131" t="s">
        <v>57</v>
      </c>
      <c r="E1131" t="s">
        <v>8</v>
      </c>
      <c r="F1131" t="s">
        <v>27</v>
      </c>
      <c r="G1131" s="21" t="str">
        <f t="shared" si="158"/>
        <v>8.00am</v>
      </c>
      <c r="H1131" s="21" t="str">
        <f t="shared" si="153"/>
        <v>8.00</v>
      </c>
      <c r="I1131" t="s">
        <v>28</v>
      </c>
      <c r="J1131" s="23" t="str" cm="1">
        <f t="array" ref="J1131">_xlfn.IFS(LEFT($I1131,5) = "Later", TRIM(RIGHT($I1131, 7)),LEFT($I1131,5) = "Befor", TRIM(RIGHT($I1131, 7)), TRUE, TRIM(LEFT($I1131,7)))</f>
        <v>3.30pm</v>
      </c>
      <c r="K1131" s="21">
        <f t="shared" si="154"/>
        <v>15.3</v>
      </c>
      <c r="L1131" s="21">
        <f t="shared" si="156"/>
        <v>7.3000000000000007</v>
      </c>
      <c r="M1131" s="21">
        <f t="shared" si="159"/>
        <v>7.3000000000000007</v>
      </c>
      <c r="N1131" t="s">
        <v>36</v>
      </c>
      <c r="O1131" s="13">
        <v>14</v>
      </c>
      <c r="P1131" s="15">
        <v>22.526</v>
      </c>
      <c r="Q1131" s="17">
        <f t="shared" si="160"/>
        <v>22.530816000000002</v>
      </c>
      <c r="R1131" s="17">
        <f t="shared" si="161"/>
        <v>45.061632000000003</v>
      </c>
      <c r="S1131" t="s">
        <v>30</v>
      </c>
      <c r="T1131" t="s">
        <v>15</v>
      </c>
      <c r="U1131" t="s">
        <v>16</v>
      </c>
      <c r="V1131" t="s">
        <v>17</v>
      </c>
    </row>
    <row r="1132" spans="1:22" hidden="1">
      <c r="A1132" t="s">
        <v>7</v>
      </c>
      <c r="B1132" s="19">
        <f t="shared" si="155"/>
        <v>1</v>
      </c>
      <c r="C1132" s="19">
        <f t="shared" si="157"/>
        <v>44</v>
      </c>
      <c r="D1132" t="s">
        <v>51</v>
      </c>
      <c r="E1132" t="s">
        <v>8</v>
      </c>
      <c r="F1132" t="s">
        <v>20</v>
      </c>
      <c r="G1132" s="21" t="str">
        <f t="shared" si="158"/>
        <v>10.00am</v>
      </c>
      <c r="H1132" s="21" t="str">
        <f t="shared" si="153"/>
        <v>10.00</v>
      </c>
      <c r="I1132" t="s">
        <v>64</v>
      </c>
      <c r="J1132" s="23" t="str" cm="1">
        <f t="array" ref="J1132">_xlfn.IFS(LEFT($I1132,5) = "Later", TRIM(RIGHT($I1132, 7)),LEFT($I1132,5) = "Befor", TRIM(RIGHT($I1132, 7)), TRUE, TRIM(LEFT($I1132,7)))</f>
        <v>3.30pm</v>
      </c>
      <c r="K1132" s="21">
        <f t="shared" si="154"/>
        <v>15.3</v>
      </c>
      <c r="L1132" s="21">
        <f t="shared" si="156"/>
        <v>5.3000000000000007</v>
      </c>
      <c r="M1132" s="21">
        <f t="shared" si="159"/>
        <v>5.3000000000000007</v>
      </c>
      <c r="N1132" t="s">
        <v>36</v>
      </c>
      <c r="O1132" s="13">
        <v>1</v>
      </c>
      <c r="P1132" s="15">
        <v>1.609</v>
      </c>
      <c r="Q1132" s="17">
        <f t="shared" si="160"/>
        <v>1.6093440000000001</v>
      </c>
      <c r="R1132" s="17">
        <f t="shared" si="161"/>
        <v>3.2186880000000002</v>
      </c>
      <c r="S1132" t="s">
        <v>30</v>
      </c>
      <c r="T1132" t="s">
        <v>15</v>
      </c>
      <c r="U1132" t="s">
        <v>16</v>
      </c>
      <c r="V1132" t="s">
        <v>17</v>
      </c>
    </row>
    <row r="1133" spans="1:22" hidden="1">
      <c r="A1133" t="s">
        <v>26</v>
      </c>
      <c r="B1133" s="19">
        <f t="shared" si="155"/>
        <v>3</v>
      </c>
      <c r="C1133" s="19">
        <f t="shared" si="157"/>
        <v>132</v>
      </c>
      <c r="D1133" t="s">
        <v>51</v>
      </c>
      <c r="E1133" t="s">
        <v>8</v>
      </c>
      <c r="F1133" t="s">
        <v>11</v>
      </c>
      <c r="G1133" s="21" t="str">
        <f t="shared" si="158"/>
        <v>9.00am</v>
      </c>
      <c r="H1133" s="21" t="str">
        <f t="shared" si="153"/>
        <v>9.00</v>
      </c>
      <c r="I1133" t="s">
        <v>21</v>
      </c>
      <c r="J1133" s="23" t="str" cm="1">
        <f t="array" ref="J1133">_xlfn.IFS(LEFT($I1133,5) = "Later", TRIM(RIGHT($I1133, 7)),LEFT($I1133,5) = "Befor", TRIM(RIGHT($I1133, 7)), TRUE, TRIM(LEFT($I1133,7)))</f>
        <v>5.00pm</v>
      </c>
      <c r="K1133" s="21">
        <f t="shared" si="154"/>
        <v>17</v>
      </c>
      <c r="L1133" s="21">
        <f t="shared" si="156"/>
        <v>8</v>
      </c>
      <c r="M1133" s="21">
        <f t="shared" si="159"/>
        <v>24</v>
      </c>
      <c r="N1133" t="s">
        <v>36</v>
      </c>
      <c r="O1133" s="13">
        <v>1.5</v>
      </c>
      <c r="P1133" s="15">
        <v>2.4135</v>
      </c>
      <c r="Q1133" s="17">
        <f t="shared" si="160"/>
        <v>2.4140160000000002</v>
      </c>
      <c r="R1133" s="17">
        <f t="shared" si="161"/>
        <v>4.8280320000000003</v>
      </c>
      <c r="S1133" t="s">
        <v>23</v>
      </c>
      <c r="T1133" t="s">
        <v>24</v>
      </c>
      <c r="U1133" t="s">
        <v>25</v>
      </c>
      <c r="V1133" t="s">
        <v>17</v>
      </c>
    </row>
    <row r="1134" spans="1:22" hidden="1">
      <c r="A1134" t="s">
        <v>26</v>
      </c>
      <c r="B1134" s="19">
        <f t="shared" si="155"/>
        <v>3</v>
      </c>
      <c r="C1134" s="19">
        <f t="shared" si="157"/>
        <v>132</v>
      </c>
      <c r="D1134" t="s">
        <v>55</v>
      </c>
      <c r="E1134" t="s">
        <v>8</v>
      </c>
      <c r="F1134" t="s">
        <v>20</v>
      </c>
      <c r="G1134" s="21" t="str">
        <f t="shared" si="158"/>
        <v>10.00am</v>
      </c>
      <c r="H1134" s="21" t="str">
        <f t="shared" si="153"/>
        <v>10.00</v>
      </c>
      <c r="I1134" t="s">
        <v>35</v>
      </c>
      <c r="J1134" s="23" t="str" cm="1">
        <f t="array" ref="J1134">_xlfn.IFS(LEFT($I1134,5) = "Later", TRIM(RIGHT($I1134, 7)),LEFT($I1134,5) = "Befor", TRIM(RIGHT($I1134, 7)), TRUE, TRIM(LEFT($I1134,7)))</f>
        <v>5.30pm</v>
      </c>
      <c r="K1134" s="21">
        <f t="shared" si="154"/>
        <v>17.3</v>
      </c>
      <c r="L1134" s="21">
        <f t="shared" si="156"/>
        <v>7.3000000000000007</v>
      </c>
      <c r="M1134" s="21">
        <f t="shared" si="159"/>
        <v>21.900000000000002</v>
      </c>
      <c r="N1134" t="s">
        <v>44</v>
      </c>
      <c r="O1134" s="13">
        <v>1</v>
      </c>
      <c r="P1134" s="15">
        <v>1.609</v>
      </c>
      <c r="Q1134" s="17">
        <f t="shared" si="160"/>
        <v>1.6093440000000001</v>
      </c>
      <c r="R1134" s="17">
        <f t="shared" si="161"/>
        <v>3.2186880000000002</v>
      </c>
      <c r="S1134" t="s">
        <v>23</v>
      </c>
      <c r="T1134" t="s">
        <v>42</v>
      </c>
      <c r="U1134" t="s">
        <v>25</v>
      </c>
      <c r="V1134" t="s">
        <v>43</v>
      </c>
    </row>
    <row r="1135" spans="1:22" hidden="1">
      <c r="A1135" t="s">
        <v>32</v>
      </c>
      <c r="B1135" s="19">
        <f t="shared" si="155"/>
        <v>5</v>
      </c>
      <c r="C1135" s="19">
        <f t="shared" si="157"/>
        <v>220</v>
      </c>
      <c r="D1135" t="s">
        <v>51</v>
      </c>
      <c r="E1135" t="s">
        <v>8</v>
      </c>
      <c r="F1135" t="s">
        <v>27</v>
      </c>
      <c r="G1135" s="21" t="str">
        <f t="shared" si="158"/>
        <v>8.00am</v>
      </c>
      <c r="H1135" s="21" t="str">
        <f t="shared" ref="H1135:H1198" si="162">IFERROR((LEFT(G1135, SEARCH("a", G1135)-1)),0)</f>
        <v>8.00</v>
      </c>
      <c r="I1135" t="s">
        <v>28</v>
      </c>
      <c r="J1135" s="23" t="str" cm="1">
        <f t="array" ref="J1135">_xlfn.IFS(LEFT($I1135,5) = "Later", TRIM(RIGHT($I1135, 7)),LEFT($I1135,5) = "Befor", TRIM(RIGHT($I1135, 7)), TRUE, TRIM(LEFT($I1135,7)))</f>
        <v>3.30pm</v>
      </c>
      <c r="K1135" s="21">
        <f t="shared" ref="K1135:K1198" si="163">IFERROR((LEFT(J1135, SEARCH("p", J1135)-1)+12),0)</f>
        <v>15.3</v>
      </c>
      <c r="L1135" s="21">
        <f t="shared" si="156"/>
        <v>7.3000000000000007</v>
      </c>
      <c r="M1135" s="21">
        <f t="shared" si="159"/>
        <v>36.5</v>
      </c>
      <c r="N1135" t="s">
        <v>44</v>
      </c>
      <c r="O1135" s="13">
        <v>1</v>
      </c>
      <c r="P1135" s="15">
        <v>1.609</v>
      </c>
      <c r="Q1135" s="17">
        <f t="shared" si="160"/>
        <v>1.6093440000000001</v>
      </c>
      <c r="R1135" s="17">
        <f t="shared" si="161"/>
        <v>3.2186880000000002</v>
      </c>
      <c r="S1135" t="s">
        <v>23</v>
      </c>
      <c r="T1135" t="s">
        <v>42</v>
      </c>
      <c r="U1135" t="s">
        <v>25</v>
      </c>
      <c r="V1135" t="s">
        <v>43</v>
      </c>
    </row>
    <row r="1136" spans="1:22" hidden="1">
      <c r="A1136" t="s">
        <v>39</v>
      </c>
      <c r="B1136" s="19">
        <f t="shared" si="155"/>
        <v>2</v>
      </c>
      <c r="C1136" s="19">
        <f t="shared" si="157"/>
        <v>88</v>
      </c>
      <c r="D1136" t="s">
        <v>51</v>
      </c>
      <c r="E1136" t="s">
        <v>8</v>
      </c>
      <c r="F1136" t="s">
        <v>11</v>
      </c>
      <c r="G1136" s="21" t="str">
        <f t="shared" si="158"/>
        <v>9.00am</v>
      </c>
      <c r="H1136" s="21" t="str">
        <f t="shared" si="162"/>
        <v>9.00</v>
      </c>
      <c r="I1136" t="s">
        <v>12</v>
      </c>
      <c r="J1136" s="23" t="str" cm="1">
        <f t="array" ref="J1136">_xlfn.IFS(LEFT($I1136,5) = "Later", TRIM(RIGHT($I1136, 7)),LEFT($I1136,5) = "Befor", TRIM(RIGHT($I1136, 7)), TRUE, TRIM(LEFT($I1136,7)))</f>
        <v>4.30pm</v>
      </c>
      <c r="K1136" s="21">
        <f t="shared" si="163"/>
        <v>16.3</v>
      </c>
      <c r="L1136" s="21">
        <f t="shared" si="156"/>
        <v>7.3000000000000007</v>
      </c>
      <c r="M1136" s="21">
        <f t="shared" si="159"/>
        <v>14.600000000000001</v>
      </c>
      <c r="N1136" t="s">
        <v>29</v>
      </c>
      <c r="O1136" s="13">
        <v>18</v>
      </c>
      <c r="P1136" s="15">
        <v>28.962</v>
      </c>
      <c r="Q1136" s="17">
        <f t="shared" si="160"/>
        <v>28.968192000000002</v>
      </c>
      <c r="R1136" s="17">
        <f t="shared" si="161"/>
        <v>57.936384000000004</v>
      </c>
      <c r="S1136" t="s">
        <v>30</v>
      </c>
      <c r="T1136" t="s">
        <v>38</v>
      </c>
      <c r="U1136" t="s">
        <v>25</v>
      </c>
      <c r="V1136" t="s">
        <v>17</v>
      </c>
    </row>
    <row r="1137" spans="1:22">
      <c r="A1137" t="s">
        <v>26</v>
      </c>
      <c r="B1137" s="19">
        <f t="shared" si="155"/>
        <v>3</v>
      </c>
      <c r="C1137" s="19">
        <f t="shared" si="157"/>
        <v>132</v>
      </c>
      <c r="D1137" t="s">
        <v>57</v>
      </c>
      <c r="E1137" t="s">
        <v>8</v>
      </c>
      <c r="F1137" t="s">
        <v>11</v>
      </c>
      <c r="G1137" s="21" t="str">
        <f t="shared" si="158"/>
        <v>9.00am</v>
      </c>
      <c r="H1137" s="21" t="str">
        <f t="shared" si="162"/>
        <v>9.00</v>
      </c>
      <c r="I1137" t="s">
        <v>12</v>
      </c>
      <c r="J1137" s="23" t="str" cm="1">
        <f t="array" ref="J1137">_xlfn.IFS(LEFT($I1137,5) = "Later", TRIM(RIGHT($I1137, 7)),LEFT($I1137,5) = "Befor", TRIM(RIGHT($I1137, 7)), TRUE, TRIM(LEFT($I1137,7)))</f>
        <v>4.30pm</v>
      </c>
      <c r="K1137" s="21">
        <f t="shared" si="163"/>
        <v>16.3</v>
      </c>
      <c r="L1137" s="21">
        <f t="shared" si="156"/>
        <v>7.3000000000000007</v>
      </c>
      <c r="M1137" s="21">
        <f t="shared" si="159"/>
        <v>21.900000000000002</v>
      </c>
      <c r="N1137" t="s">
        <v>66</v>
      </c>
      <c r="O1137" s="13">
        <v>15</v>
      </c>
      <c r="P1137" s="15">
        <v>24.134999999999998</v>
      </c>
      <c r="Q1137" s="17">
        <f t="shared" si="160"/>
        <v>24.140160000000002</v>
      </c>
      <c r="R1137" s="17">
        <f t="shared" si="161"/>
        <v>48.280320000000003</v>
      </c>
      <c r="S1137" t="s">
        <v>49</v>
      </c>
      <c r="T1137" t="s">
        <v>42</v>
      </c>
      <c r="U1137" t="s">
        <v>25</v>
      </c>
      <c r="V1137" t="s">
        <v>17</v>
      </c>
    </row>
    <row r="1138" spans="1:22" hidden="1">
      <c r="A1138" t="s">
        <v>32</v>
      </c>
      <c r="B1138" s="19">
        <f t="shared" si="155"/>
        <v>5</v>
      </c>
      <c r="C1138" s="19">
        <f t="shared" si="157"/>
        <v>220</v>
      </c>
      <c r="D1138" t="s">
        <v>51</v>
      </c>
      <c r="E1138" t="s">
        <v>8</v>
      </c>
      <c r="F1138" t="s">
        <v>11</v>
      </c>
      <c r="G1138" s="21" t="str">
        <f t="shared" si="158"/>
        <v>9.00am</v>
      </c>
      <c r="H1138" s="21" t="str">
        <f t="shared" si="162"/>
        <v>9.00</v>
      </c>
      <c r="I1138" t="s">
        <v>21</v>
      </c>
      <c r="J1138" s="23" t="str" cm="1">
        <f t="array" ref="J1138">_xlfn.IFS(LEFT($I1138,5) = "Later", TRIM(RIGHT($I1138, 7)),LEFT($I1138,5) = "Befor", TRIM(RIGHT($I1138, 7)), TRUE, TRIM(LEFT($I1138,7)))</f>
        <v>5.00pm</v>
      </c>
      <c r="K1138" s="21">
        <f t="shared" si="163"/>
        <v>17</v>
      </c>
      <c r="L1138" s="21">
        <f t="shared" si="156"/>
        <v>8</v>
      </c>
      <c r="M1138" s="21">
        <f t="shared" si="159"/>
        <v>40</v>
      </c>
      <c r="N1138" t="s">
        <v>44</v>
      </c>
      <c r="O1138" s="13">
        <v>0.7</v>
      </c>
      <c r="P1138" s="15">
        <v>1.1262999999999999</v>
      </c>
      <c r="Q1138" s="17">
        <f t="shared" si="160"/>
        <v>1.1265407999999999</v>
      </c>
      <c r="R1138" s="17">
        <f t="shared" si="161"/>
        <v>2.2530815999999998</v>
      </c>
      <c r="S1138" t="s">
        <v>23</v>
      </c>
      <c r="T1138" t="s">
        <v>42</v>
      </c>
      <c r="U1138" t="s">
        <v>25</v>
      </c>
      <c r="V1138" t="s">
        <v>43</v>
      </c>
    </row>
    <row r="1139" spans="1:22" hidden="1">
      <c r="A1139" t="s">
        <v>18</v>
      </c>
      <c r="B1139" s="19">
        <f t="shared" si="155"/>
        <v>4</v>
      </c>
      <c r="C1139" s="19">
        <f t="shared" si="157"/>
        <v>176</v>
      </c>
      <c r="D1139" t="s">
        <v>51</v>
      </c>
      <c r="E1139" t="s">
        <v>8</v>
      </c>
      <c r="F1139" t="s">
        <v>11</v>
      </c>
      <c r="G1139" s="21" t="str">
        <f t="shared" si="158"/>
        <v>9.00am</v>
      </c>
      <c r="H1139" s="21" t="str">
        <f t="shared" si="162"/>
        <v>9.00</v>
      </c>
      <c r="I1139" t="s">
        <v>21</v>
      </c>
      <c r="J1139" s="23" t="str" cm="1">
        <f t="array" ref="J1139">_xlfn.IFS(LEFT($I1139,5) = "Later", TRIM(RIGHT($I1139, 7)),LEFT($I1139,5) = "Befor", TRIM(RIGHT($I1139, 7)), TRUE, TRIM(LEFT($I1139,7)))</f>
        <v>5.00pm</v>
      </c>
      <c r="K1139" s="21">
        <f t="shared" si="163"/>
        <v>17</v>
      </c>
      <c r="L1139" s="21">
        <f t="shared" si="156"/>
        <v>8</v>
      </c>
      <c r="M1139" s="21">
        <f t="shared" si="159"/>
        <v>32</v>
      </c>
      <c r="N1139" t="s">
        <v>36</v>
      </c>
      <c r="O1139" s="13">
        <v>4</v>
      </c>
      <c r="P1139" s="15">
        <v>6.4359999999999999</v>
      </c>
      <c r="Q1139" s="17">
        <f t="shared" si="160"/>
        <v>6.4373760000000004</v>
      </c>
      <c r="R1139" s="17">
        <f t="shared" si="161"/>
        <v>12.874752000000001</v>
      </c>
      <c r="S1139" t="s">
        <v>14</v>
      </c>
      <c r="T1139" t="s">
        <v>15</v>
      </c>
      <c r="U1139" t="s">
        <v>25</v>
      </c>
      <c r="V1139" t="s">
        <v>43</v>
      </c>
    </row>
    <row r="1140" spans="1:22" hidden="1">
      <c r="A1140" t="s">
        <v>39</v>
      </c>
      <c r="B1140" s="19">
        <f t="shared" si="155"/>
        <v>2</v>
      </c>
      <c r="C1140" s="19">
        <f t="shared" si="157"/>
        <v>88</v>
      </c>
      <c r="D1140" t="s">
        <v>9</v>
      </c>
      <c r="E1140" t="s">
        <v>60</v>
      </c>
      <c r="F1140" t="s">
        <v>11</v>
      </c>
      <c r="G1140" s="21" t="str">
        <f t="shared" si="158"/>
        <v>9.00am</v>
      </c>
      <c r="H1140" s="21" t="str">
        <f t="shared" si="162"/>
        <v>9.00</v>
      </c>
      <c r="I1140" t="s">
        <v>21</v>
      </c>
      <c r="J1140" s="23" t="str" cm="1">
        <f t="array" ref="J1140">_xlfn.IFS(LEFT($I1140,5) = "Later", TRIM(RIGHT($I1140, 7)),LEFT($I1140,5) = "Befor", TRIM(RIGHT($I1140, 7)), TRUE, TRIM(LEFT($I1140,7)))</f>
        <v>5.00pm</v>
      </c>
      <c r="K1140" s="21">
        <f t="shared" si="163"/>
        <v>17</v>
      </c>
      <c r="L1140" s="21">
        <f t="shared" si="156"/>
        <v>8</v>
      </c>
      <c r="M1140" s="21">
        <f t="shared" si="159"/>
        <v>16</v>
      </c>
      <c r="N1140" t="s">
        <v>36</v>
      </c>
      <c r="O1140" s="13">
        <v>3</v>
      </c>
      <c r="P1140" s="15">
        <v>4.827</v>
      </c>
      <c r="Q1140" s="17">
        <f t="shared" si="160"/>
        <v>4.8280320000000003</v>
      </c>
      <c r="R1140" s="17">
        <f t="shared" si="161"/>
        <v>9.6560640000000006</v>
      </c>
      <c r="S1140" t="s">
        <v>30</v>
      </c>
      <c r="T1140" t="s">
        <v>15</v>
      </c>
      <c r="U1140" t="s">
        <v>16</v>
      </c>
      <c r="V1140" t="s">
        <v>17</v>
      </c>
    </row>
    <row r="1141" spans="1:22">
      <c r="A1141" t="s">
        <v>7</v>
      </c>
      <c r="B1141" s="19">
        <f t="shared" si="155"/>
        <v>1</v>
      </c>
      <c r="C1141" s="19">
        <f t="shared" si="157"/>
        <v>44</v>
      </c>
      <c r="D1141" t="s">
        <v>51</v>
      </c>
      <c r="E1141" t="s">
        <v>8</v>
      </c>
      <c r="F1141" t="s">
        <v>20</v>
      </c>
      <c r="G1141" s="21" t="str">
        <f t="shared" si="158"/>
        <v>10.00am</v>
      </c>
      <c r="H1141" s="21" t="str">
        <f t="shared" si="162"/>
        <v>10.00</v>
      </c>
      <c r="I1141" t="s">
        <v>21</v>
      </c>
      <c r="J1141" s="23" t="str" cm="1">
        <f t="array" ref="J1141">_xlfn.IFS(LEFT($I1141,5) = "Later", TRIM(RIGHT($I1141, 7)),LEFT($I1141,5) = "Befor", TRIM(RIGHT($I1141, 7)), TRUE, TRIM(LEFT($I1141,7)))</f>
        <v>5.00pm</v>
      </c>
      <c r="K1141" s="21">
        <f t="shared" si="163"/>
        <v>17</v>
      </c>
      <c r="L1141" s="21">
        <f t="shared" si="156"/>
        <v>7</v>
      </c>
      <c r="M1141" s="21">
        <f t="shared" si="159"/>
        <v>7</v>
      </c>
      <c r="N1141" t="s">
        <v>66</v>
      </c>
      <c r="O1141" s="13">
        <v>76</v>
      </c>
      <c r="P1141" s="15">
        <v>122.28399999999999</v>
      </c>
      <c r="Q1141" s="17">
        <f t="shared" si="160"/>
        <v>122.31014400000001</v>
      </c>
      <c r="R1141" s="17">
        <f t="shared" si="161"/>
        <v>244.62028800000002</v>
      </c>
      <c r="S1141" t="s">
        <v>52</v>
      </c>
      <c r="T1141" t="s">
        <v>31</v>
      </c>
      <c r="U1141" t="s">
        <v>25</v>
      </c>
      <c r="V1141" t="s">
        <v>43</v>
      </c>
    </row>
    <row r="1142" spans="1:22">
      <c r="A1142" t="s">
        <v>39</v>
      </c>
      <c r="B1142" s="19">
        <f t="shared" si="155"/>
        <v>2</v>
      </c>
      <c r="C1142" s="19">
        <f t="shared" si="157"/>
        <v>88</v>
      </c>
      <c r="D1142" t="s">
        <v>51</v>
      </c>
      <c r="E1142" t="s">
        <v>8</v>
      </c>
      <c r="F1142" t="s">
        <v>11</v>
      </c>
      <c r="G1142" s="21" t="str">
        <f t="shared" si="158"/>
        <v>9.00am</v>
      </c>
      <c r="H1142" s="21" t="str">
        <f t="shared" si="162"/>
        <v>9.00</v>
      </c>
      <c r="I1142" t="s">
        <v>21</v>
      </c>
      <c r="J1142" s="23" t="str" cm="1">
        <f t="array" ref="J1142">_xlfn.IFS(LEFT($I1142,5) = "Later", TRIM(RIGHT($I1142, 7)),LEFT($I1142,5) = "Befor", TRIM(RIGHT($I1142, 7)), TRUE, TRIM(LEFT($I1142,7)))</f>
        <v>5.00pm</v>
      </c>
      <c r="K1142" s="21">
        <f t="shared" si="163"/>
        <v>17</v>
      </c>
      <c r="L1142" s="21">
        <f t="shared" si="156"/>
        <v>8</v>
      </c>
      <c r="M1142" s="21">
        <f t="shared" si="159"/>
        <v>16</v>
      </c>
      <c r="N1142" t="s">
        <v>66</v>
      </c>
      <c r="O1142" s="13">
        <v>150</v>
      </c>
      <c r="P1142" s="15">
        <v>241.35</v>
      </c>
      <c r="Q1142" s="17">
        <f t="shared" si="160"/>
        <v>241.40160000000003</v>
      </c>
      <c r="R1142" s="17">
        <f t="shared" si="161"/>
        <v>482.80320000000006</v>
      </c>
      <c r="S1142" t="s">
        <v>52</v>
      </c>
      <c r="T1142" t="s">
        <v>42</v>
      </c>
      <c r="U1142" t="s">
        <v>25</v>
      </c>
      <c r="V1142" t="s">
        <v>43</v>
      </c>
    </row>
    <row r="1143" spans="1:22" hidden="1">
      <c r="A1143" t="s">
        <v>39</v>
      </c>
      <c r="B1143" s="19">
        <f t="shared" si="155"/>
        <v>2</v>
      </c>
      <c r="C1143" s="19">
        <f t="shared" si="157"/>
        <v>88</v>
      </c>
      <c r="D1143" t="s">
        <v>55</v>
      </c>
      <c r="E1143" t="s">
        <v>8</v>
      </c>
      <c r="F1143" t="s">
        <v>20</v>
      </c>
      <c r="G1143" s="21" t="str">
        <f t="shared" si="158"/>
        <v>10.00am</v>
      </c>
      <c r="H1143" s="21" t="str">
        <f t="shared" si="162"/>
        <v>10.00</v>
      </c>
      <c r="I1143" t="s">
        <v>12</v>
      </c>
      <c r="J1143" s="23" t="str" cm="1">
        <f t="array" ref="J1143">_xlfn.IFS(LEFT($I1143,5) = "Later", TRIM(RIGHT($I1143, 7)),LEFT($I1143,5) = "Befor", TRIM(RIGHT($I1143, 7)), TRUE, TRIM(LEFT($I1143,7)))</f>
        <v>4.30pm</v>
      </c>
      <c r="K1143" s="21">
        <f t="shared" si="163"/>
        <v>16.3</v>
      </c>
      <c r="L1143" s="21">
        <f t="shared" si="156"/>
        <v>6.3000000000000007</v>
      </c>
      <c r="M1143" s="21">
        <f t="shared" si="159"/>
        <v>12.600000000000001</v>
      </c>
      <c r="N1143" t="s">
        <v>13</v>
      </c>
      <c r="O1143" s="13">
        <v>2.5</v>
      </c>
      <c r="P1143" s="15">
        <v>4.0225</v>
      </c>
      <c r="Q1143" s="17">
        <f t="shared" si="160"/>
        <v>4.0233600000000003</v>
      </c>
      <c r="R1143" s="17">
        <f t="shared" si="161"/>
        <v>8.0467200000000005</v>
      </c>
      <c r="S1143" t="s">
        <v>23</v>
      </c>
      <c r="T1143" t="s">
        <v>42</v>
      </c>
      <c r="U1143" t="s">
        <v>16</v>
      </c>
      <c r="V1143" t="s">
        <v>43</v>
      </c>
    </row>
    <row r="1144" spans="1:22" hidden="1">
      <c r="A1144" t="s">
        <v>39</v>
      </c>
      <c r="B1144" s="19">
        <f t="shared" si="155"/>
        <v>2</v>
      </c>
      <c r="C1144" s="19">
        <f t="shared" si="157"/>
        <v>88</v>
      </c>
      <c r="D1144" t="s">
        <v>51</v>
      </c>
      <c r="E1144" t="s">
        <v>8</v>
      </c>
      <c r="F1144" t="s">
        <v>11</v>
      </c>
      <c r="G1144" s="21" t="str">
        <f t="shared" si="158"/>
        <v>9.00am</v>
      </c>
      <c r="H1144" s="21" t="str">
        <f t="shared" si="162"/>
        <v>9.00</v>
      </c>
      <c r="I1144" t="s">
        <v>12</v>
      </c>
      <c r="J1144" s="23" t="str" cm="1">
        <f t="array" ref="J1144">_xlfn.IFS(LEFT($I1144,5) = "Later", TRIM(RIGHT($I1144, 7)),LEFT($I1144,5) = "Befor", TRIM(RIGHT($I1144, 7)), TRUE, TRIM(LEFT($I1144,7)))</f>
        <v>4.30pm</v>
      </c>
      <c r="K1144" s="21">
        <f t="shared" si="163"/>
        <v>16.3</v>
      </c>
      <c r="L1144" s="21">
        <f t="shared" si="156"/>
        <v>7.3000000000000007</v>
      </c>
      <c r="M1144" s="21">
        <f t="shared" si="159"/>
        <v>14.600000000000001</v>
      </c>
      <c r="N1144" t="s">
        <v>36</v>
      </c>
      <c r="O1144" s="13" t="s">
        <v>109</v>
      </c>
      <c r="P1144" s="15">
        <v>2.4135</v>
      </c>
      <c r="Q1144" s="17">
        <f t="shared" si="160"/>
        <v>2.4140160000000002</v>
      </c>
      <c r="R1144" s="17">
        <f t="shared" si="161"/>
        <v>4.8280320000000003</v>
      </c>
      <c r="S1144" t="s">
        <v>54</v>
      </c>
      <c r="T1144" t="s">
        <v>38</v>
      </c>
      <c r="U1144" t="s">
        <v>16</v>
      </c>
      <c r="V1144" t="s">
        <v>17</v>
      </c>
    </row>
    <row r="1145" spans="1:22">
      <c r="A1145" t="s">
        <v>39</v>
      </c>
      <c r="B1145" s="19">
        <f t="shared" si="155"/>
        <v>2</v>
      </c>
      <c r="C1145" s="19">
        <f t="shared" si="157"/>
        <v>88</v>
      </c>
      <c r="D1145" t="s">
        <v>9</v>
      </c>
      <c r="E1145" t="s">
        <v>60</v>
      </c>
      <c r="F1145" t="s">
        <v>11</v>
      </c>
      <c r="G1145" s="21" t="str">
        <f t="shared" si="158"/>
        <v>9.00am</v>
      </c>
      <c r="H1145" s="21" t="str">
        <f t="shared" si="162"/>
        <v>9.00</v>
      </c>
      <c r="I1145" t="s">
        <v>12</v>
      </c>
      <c r="J1145" s="23" t="str" cm="1">
        <f t="array" ref="J1145">_xlfn.IFS(LEFT($I1145,5) = "Later", TRIM(RIGHT($I1145, 7)),LEFT($I1145,5) = "Befor", TRIM(RIGHT($I1145, 7)), TRUE, TRIM(LEFT($I1145,7)))</f>
        <v>4.30pm</v>
      </c>
      <c r="K1145" s="21">
        <f t="shared" si="163"/>
        <v>16.3</v>
      </c>
      <c r="L1145" s="21">
        <f t="shared" si="156"/>
        <v>7.3000000000000007</v>
      </c>
      <c r="M1145" s="21">
        <f t="shared" si="159"/>
        <v>14.600000000000001</v>
      </c>
      <c r="N1145" t="s">
        <v>66</v>
      </c>
      <c r="O1145" s="13">
        <v>56</v>
      </c>
      <c r="P1145" s="15">
        <v>90.103999999999999</v>
      </c>
      <c r="Q1145" s="17">
        <f t="shared" si="160"/>
        <v>90.123264000000006</v>
      </c>
      <c r="R1145" s="17">
        <f t="shared" si="161"/>
        <v>180.24652800000001</v>
      </c>
      <c r="S1145" t="s">
        <v>52</v>
      </c>
      <c r="T1145" t="s">
        <v>15</v>
      </c>
      <c r="U1145" t="s">
        <v>25</v>
      </c>
      <c r="V1145" t="s">
        <v>17</v>
      </c>
    </row>
    <row r="1146" spans="1:22" hidden="1">
      <c r="A1146" t="s">
        <v>58</v>
      </c>
      <c r="B1146" s="19">
        <f t="shared" si="155"/>
        <v>0</v>
      </c>
      <c r="C1146" s="19">
        <f t="shared" si="157"/>
        <v>0</v>
      </c>
      <c r="D1146" t="s">
        <v>51</v>
      </c>
      <c r="E1146" t="s">
        <v>8</v>
      </c>
      <c r="F1146" t="s">
        <v>20</v>
      </c>
      <c r="G1146" s="21" t="str">
        <f t="shared" si="158"/>
        <v>10.00am</v>
      </c>
      <c r="H1146" s="21" t="str">
        <f t="shared" si="162"/>
        <v>10.00</v>
      </c>
      <c r="I1146" t="s">
        <v>21</v>
      </c>
      <c r="J1146" s="23" t="str" cm="1">
        <f t="array" ref="J1146">_xlfn.IFS(LEFT($I1146,5) = "Later", TRIM(RIGHT($I1146, 7)),LEFT($I1146,5) = "Befor", TRIM(RIGHT($I1146, 7)), TRUE, TRIM(LEFT($I1146,7)))</f>
        <v>5.00pm</v>
      </c>
      <c r="K1146" s="21">
        <f t="shared" si="163"/>
        <v>17</v>
      </c>
      <c r="L1146" s="21">
        <f t="shared" si="156"/>
        <v>7</v>
      </c>
      <c r="M1146" s="21">
        <f t="shared" si="159"/>
        <v>0</v>
      </c>
      <c r="N1146" t="s">
        <v>44</v>
      </c>
      <c r="O1146" s="13">
        <v>3</v>
      </c>
      <c r="P1146" s="15">
        <v>4.827</v>
      </c>
      <c r="Q1146" s="17">
        <f t="shared" si="160"/>
        <v>4.8280320000000003</v>
      </c>
      <c r="R1146" s="17">
        <f t="shared" si="161"/>
        <v>9.6560640000000006</v>
      </c>
      <c r="S1146" t="s">
        <v>54</v>
      </c>
      <c r="T1146" t="s">
        <v>38</v>
      </c>
      <c r="U1146" t="s">
        <v>16</v>
      </c>
      <c r="V1146" t="s">
        <v>17</v>
      </c>
    </row>
    <row r="1147" spans="1:22" hidden="1">
      <c r="A1147" t="s">
        <v>18</v>
      </c>
      <c r="B1147" s="19">
        <f t="shared" si="155"/>
        <v>4</v>
      </c>
      <c r="C1147" s="19">
        <f t="shared" si="157"/>
        <v>176</v>
      </c>
      <c r="D1147" t="s">
        <v>55</v>
      </c>
      <c r="E1147" t="s">
        <v>8</v>
      </c>
      <c r="F1147" t="s">
        <v>11</v>
      </c>
      <c r="G1147" s="21" t="str">
        <f t="shared" si="158"/>
        <v>9.00am</v>
      </c>
      <c r="H1147" s="21" t="str">
        <f t="shared" si="162"/>
        <v>9.00</v>
      </c>
      <c r="I1147" t="s">
        <v>45</v>
      </c>
      <c r="J1147" s="23" t="str" cm="1">
        <f t="array" ref="J1147">_xlfn.IFS(LEFT($I1147,5) = "Later", TRIM(RIGHT($I1147, 7)),LEFT($I1147,5) = "Befor", TRIM(RIGHT($I1147, 7)), TRUE, TRIM(LEFT($I1147,7)))</f>
        <v>6.00pm</v>
      </c>
      <c r="K1147" s="21">
        <f t="shared" si="163"/>
        <v>18</v>
      </c>
      <c r="L1147" s="21">
        <f t="shared" si="156"/>
        <v>9</v>
      </c>
      <c r="M1147" s="21">
        <f t="shared" si="159"/>
        <v>36</v>
      </c>
      <c r="N1147" t="s">
        <v>44</v>
      </c>
      <c r="O1147" s="13">
        <v>3</v>
      </c>
      <c r="P1147" s="15">
        <v>4.827</v>
      </c>
      <c r="Q1147" s="17">
        <f t="shared" si="160"/>
        <v>4.8280320000000003</v>
      </c>
      <c r="R1147" s="17">
        <f t="shared" si="161"/>
        <v>9.6560640000000006</v>
      </c>
      <c r="S1147" t="s">
        <v>37</v>
      </c>
      <c r="T1147" t="s">
        <v>31</v>
      </c>
      <c r="U1147" t="s">
        <v>25</v>
      </c>
      <c r="V1147" t="s">
        <v>43</v>
      </c>
    </row>
    <row r="1148" spans="1:22" hidden="1">
      <c r="A1148" t="s">
        <v>32</v>
      </c>
      <c r="B1148" s="19">
        <f t="shared" si="155"/>
        <v>5</v>
      </c>
      <c r="C1148" s="19">
        <f t="shared" si="157"/>
        <v>220</v>
      </c>
      <c r="D1148" t="s">
        <v>51</v>
      </c>
      <c r="E1148" t="s">
        <v>8</v>
      </c>
      <c r="F1148" t="s">
        <v>11</v>
      </c>
      <c r="G1148" s="21" t="str">
        <f t="shared" si="158"/>
        <v>9.00am</v>
      </c>
      <c r="H1148" s="21" t="str">
        <f t="shared" si="162"/>
        <v>9.00</v>
      </c>
      <c r="I1148" t="s">
        <v>21</v>
      </c>
      <c r="J1148" s="23" t="str" cm="1">
        <f t="array" ref="J1148">_xlfn.IFS(LEFT($I1148,5) = "Later", TRIM(RIGHT($I1148, 7)),LEFT($I1148,5) = "Befor", TRIM(RIGHT($I1148, 7)), TRUE, TRIM(LEFT($I1148,7)))</f>
        <v>5.00pm</v>
      </c>
      <c r="K1148" s="21">
        <f t="shared" si="163"/>
        <v>17</v>
      </c>
      <c r="L1148" s="21">
        <f t="shared" si="156"/>
        <v>8</v>
      </c>
      <c r="M1148" s="21">
        <f t="shared" si="159"/>
        <v>40</v>
      </c>
      <c r="N1148" t="s">
        <v>22</v>
      </c>
      <c r="O1148" s="13">
        <v>1.3</v>
      </c>
      <c r="P1148" s="15">
        <v>2.0916999999999999</v>
      </c>
      <c r="Q1148" s="17">
        <f t="shared" si="160"/>
        <v>2.0921472000000003</v>
      </c>
      <c r="R1148" s="17">
        <f t="shared" si="161"/>
        <v>4.1842944000000006</v>
      </c>
      <c r="S1148" t="s">
        <v>23</v>
      </c>
      <c r="T1148" t="s">
        <v>31</v>
      </c>
      <c r="U1148" t="s">
        <v>25</v>
      </c>
      <c r="V1148" t="s">
        <v>17</v>
      </c>
    </row>
    <row r="1149" spans="1:22" hidden="1">
      <c r="A1149" t="s">
        <v>32</v>
      </c>
      <c r="B1149" s="19">
        <f t="shared" si="155"/>
        <v>5</v>
      </c>
      <c r="C1149" s="19">
        <f t="shared" si="157"/>
        <v>220</v>
      </c>
      <c r="D1149" t="s">
        <v>51</v>
      </c>
      <c r="E1149" t="s">
        <v>8</v>
      </c>
      <c r="F1149" t="s">
        <v>47</v>
      </c>
      <c r="G1149" s="21" t="str">
        <f t="shared" si="158"/>
        <v>10.00am</v>
      </c>
      <c r="H1149" s="21" t="str">
        <f t="shared" si="162"/>
        <v>10.00</v>
      </c>
      <c r="I1149" t="s">
        <v>64</v>
      </c>
      <c r="J1149" s="23" t="str" cm="1">
        <f t="array" ref="J1149">_xlfn.IFS(LEFT($I1149,5) = "Later", TRIM(RIGHT($I1149, 7)),LEFT($I1149,5) = "Befor", TRIM(RIGHT($I1149, 7)), TRUE, TRIM(LEFT($I1149,7)))</f>
        <v>3.30pm</v>
      </c>
      <c r="K1149" s="21">
        <f t="shared" si="163"/>
        <v>15.3</v>
      </c>
      <c r="L1149" s="21">
        <f t="shared" si="156"/>
        <v>5.3000000000000007</v>
      </c>
      <c r="M1149" s="21">
        <f t="shared" si="159"/>
        <v>26.500000000000004</v>
      </c>
      <c r="N1149" t="s">
        <v>29</v>
      </c>
      <c r="O1149" s="13">
        <v>25</v>
      </c>
      <c r="P1149" s="15">
        <v>40.225000000000001</v>
      </c>
      <c r="Q1149" s="17">
        <f t="shared" si="160"/>
        <v>40.233600000000003</v>
      </c>
      <c r="R1149" s="17">
        <f t="shared" si="161"/>
        <v>80.467200000000005</v>
      </c>
      <c r="S1149" t="s">
        <v>30</v>
      </c>
      <c r="T1149" t="s">
        <v>42</v>
      </c>
      <c r="U1149" t="s">
        <v>16</v>
      </c>
      <c r="V1149" t="s">
        <v>43</v>
      </c>
    </row>
    <row r="1150" spans="1:22" hidden="1">
      <c r="A1150" t="s">
        <v>18</v>
      </c>
      <c r="B1150" s="19">
        <f t="shared" si="155"/>
        <v>4</v>
      </c>
      <c r="C1150" s="19">
        <f t="shared" si="157"/>
        <v>176</v>
      </c>
      <c r="D1150" t="s">
        <v>9</v>
      </c>
      <c r="E1150" t="s">
        <v>46</v>
      </c>
      <c r="F1150" t="s">
        <v>20</v>
      </c>
      <c r="G1150" s="21" t="str">
        <f t="shared" si="158"/>
        <v>10.00am</v>
      </c>
      <c r="H1150" s="21" t="str">
        <f t="shared" si="162"/>
        <v>10.00</v>
      </c>
      <c r="I1150" t="s">
        <v>21</v>
      </c>
      <c r="J1150" s="23" t="str" cm="1">
        <f t="array" ref="J1150">_xlfn.IFS(LEFT($I1150,5) = "Later", TRIM(RIGHT($I1150, 7)),LEFT($I1150,5) = "Befor", TRIM(RIGHT($I1150, 7)), TRUE, TRIM(LEFT($I1150,7)))</f>
        <v>5.00pm</v>
      </c>
      <c r="K1150" s="21">
        <f t="shared" si="163"/>
        <v>17</v>
      </c>
      <c r="L1150" s="21">
        <f t="shared" si="156"/>
        <v>7</v>
      </c>
      <c r="M1150" s="21">
        <f t="shared" si="159"/>
        <v>28</v>
      </c>
      <c r="N1150" t="s">
        <v>44</v>
      </c>
      <c r="O1150" s="13">
        <v>2.7</v>
      </c>
      <c r="P1150" s="15">
        <v>4.3443000000000005</v>
      </c>
      <c r="Q1150" s="17">
        <f t="shared" si="160"/>
        <v>4.345228800000001</v>
      </c>
      <c r="R1150" s="17">
        <f t="shared" si="161"/>
        <v>8.690457600000002</v>
      </c>
      <c r="S1150" t="s">
        <v>14</v>
      </c>
      <c r="T1150" t="s">
        <v>31</v>
      </c>
      <c r="U1150" t="s">
        <v>25</v>
      </c>
      <c r="V1150" t="s">
        <v>43</v>
      </c>
    </row>
    <row r="1151" spans="1:22" hidden="1">
      <c r="A1151" t="s">
        <v>26</v>
      </c>
      <c r="B1151" s="19">
        <f t="shared" si="155"/>
        <v>3</v>
      </c>
      <c r="C1151" s="19">
        <f t="shared" si="157"/>
        <v>132</v>
      </c>
      <c r="D1151" t="s">
        <v>9</v>
      </c>
      <c r="E1151" t="s">
        <v>80</v>
      </c>
      <c r="F1151" t="s">
        <v>11</v>
      </c>
      <c r="G1151" s="21" t="str">
        <f t="shared" si="158"/>
        <v>9.00am</v>
      </c>
      <c r="H1151" s="21" t="str">
        <f t="shared" si="162"/>
        <v>9.00</v>
      </c>
      <c r="I1151" t="s">
        <v>12</v>
      </c>
      <c r="J1151" s="23" t="str" cm="1">
        <f t="array" ref="J1151">_xlfn.IFS(LEFT($I1151,5) = "Later", TRIM(RIGHT($I1151, 7)),LEFT($I1151,5) = "Befor", TRIM(RIGHT($I1151, 7)), TRUE, TRIM(LEFT($I1151,7)))</f>
        <v>4.30pm</v>
      </c>
      <c r="K1151" s="21">
        <f t="shared" si="163"/>
        <v>16.3</v>
      </c>
      <c r="L1151" s="21">
        <f t="shared" si="156"/>
        <v>7.3000000000000007</v>
      </c>
      <c r="M1151" s="21">
        <f t="shared" si="159"/>
        <v>21.900000000000002</v>
      </c>
      <c r="N1151" t="s">
        <v>13</v>
      </c>
      <c r="O1151" s="13">
        <v>2</v>
      </c>
      <c r="P1151" s="15">
        <v>3.218</v>
      </c>
      <c r="Q1151" s="17">
        <f t="shared" si="160"/>
        <v>3.2186880000000002</v>
      </c>
      <c r="R1151" s="17">
        <f t="shared" si="161"/>
        <v>6.4373760000000004</v>
      </c>
      <c r="S1151" t="s">
        <v>23</v>
      </c>
      <c r="T1151" t="s">
        <v>15</v>
      </c>
      <c r="U1151" t="s">
        <v>16</v>
      </c>
      <c r="V1151" t="s">
        <v>17</v>
      </c>
    </row>
    <row r="1152" spans="1:22">
      <c r="A1152" t="s">
        <v>39</v>
      </c>
      <c r="B1152" s="19">
        <f t="shared" si="155"/>
        <v>2</v>
      </c>
      <c r="C1152" s="19">
        <f t="shared" si="157"/>
        <v>88</v>
      </c>
      <c r="D1152" t="s">
        <v>51</v>
      </c>
      <c r="E1152" t="s">
        <v>8</v>
      </c>
      <c r="F1152" t="s">
        <v>41</v>
      </c>
      <c r="G1152" s="21" t="str">
        <f t="shared" si="158"/>
        <v>8.30am</v>
      </c>
      <c r="H1152" s="21" t="str">
        <f t="shared" si="162"/>
        <v>8.30</v>
      </c>
      <c r="I1152" t="s">
        <v>12</v>
      </c>
      <c r="J1152" s="23" t="str" cm="1">
        <f t="array" ref="J1152">_xlfn.IFS(LEFT($I1152,5) = "Later", TRIM(RIGHT($I1152, 7)),LEFT($I1152,5) = "Befor", TRIM(RIGHT($I1152, 7)), TRUE, TRIM(LEFT($I1152,7)))</f>
        <v>4.30pm</v>
      </c>
      <c r="K1152" s="21">
        <f t="shared" si="163"/>
        <v>16.3</v>
      </c>
      <c r="L1152" s="21">
        <f t="shared" si="156"/>
        <v>8</v>
      </c>
      <c r="M1152" s="21">
        <f t="shared" si="159"/>
        <v>16</v>
      </c>
      <c r="N1152" t="s">
        <v>66</v>
      </c>
      <c r="O1152" s="13">
        <v>22</v>
      </c>
      <c r="P1152" s="15">
        <v>35.397999999999996</v>
      </c>
      <c r="Q1152" s="17">
        <f t="shared" si="160"/>
        <v>35.405568000000002</v>
      </c>
      <c r="R1152" s="17">
        <f t="shared" si="161"/>
        <v>70.811136000000005</v>
      </c>
      <c r="S1152" t="s">
        <v>49</v>
      </c>
      <c r="T1152" t="s">
        <v>15</v>
      </c>
      <c r="U1152" t="s">
        <v>25</v>
      </c>
      <c r="V1152" t="s">
        <v>17</v>
      </c>
    </row>
    <row r="1153" spans="1:22" hidden="1">
      <c r="A1153" t="s">
        <v>26</v>
      </c>
      <c r="B1153" s="19">
        <f t="shared" si="155"/>
        <v>3</v>
      </c>
      <c r="C1153" s="19">
        <f t="shared" si="157"/>
        <v>132</v>
      </c>
      <c r="D1153" t="s">
        <v>55</v>
      </c>
      <c r="E1153" t="s">
        <v>8</v>
      </c>
      <c r="F1153" t="s">
        <v>20</v>
      </c>
      <c r="G1153" s="21" t="str">
        <f t="shared" si="158"/>
        <v>10.00am</v>
      </c>
      <c r="H1153" s="21" t="str">
        <f t="shared" si="162"/>
        <v>10.00</v>
      </c>
      <c r="I1153" t="s">
        <v>35</v>
      </c>
      <c r="J1153" s="23" t="str" cm="1">
        <f t="array" ref="J1153">_xlfn.IFS(LEFT($I1153,5) = "Later", TRIM(RIGHT($I1153, 7)),LEFT($I1153,5) = "Befor", TRIM(RIGHT($I1153, 7)), TRUE, TRIM(LEFT($I1153,7)))</f>
        <v>5.30pm</v>
      </c>
      <c r="K1153" s="21">
        <f t="shared" si="163"/>
        <v>17.3</v>
      </c>
      <c r="L1153" s="21">
        <f t="shared" si="156"/>
        <v>7.3000000000000007</v>
      </c>
      <c r="M1153" s="21">
        <f t="shared" si="159"/>
        <v>21.900000000000002</v>
      </c>
      <c r="N1153" t="s">
        <v>44</v>
      </c>
      <c r="O1153" s="13">
        <v>0.7</v>
      </c>
      <c r="P1153" s="15">
        <v>1.1262999999999999</v>
      </c>
      <c r="Q1153" s="17">
        <f t="shared" si="160"/>
        <v>1.1265407999999999</v>
      </c>
      <c r="R1153" s="17">
        <f t="shared" si="161"/>
        <v>2.2530815999999998</v>
      </c>
      <c r="S1153" t="s">
        <v>23</v>
      </c>
      <c r="T1153" t="s">
        <v>42</v>
      </c>
      <c r="U1153" t="s">
        <v>25</v>
      </c>
      <c r="V1153" t="s">
        <v>43</v>
      </c>
    </row>
    <row r="1154" spans="1:22">
      <c r="A1154" t="s">
        <v>7</v>
      </c>
      <c r="B1154" s="19">
        <f t="shared" ref="B1154:B1217" si="164">IFERROR((LEFT(A1154, SEARCH("%",A1154)-1)/100)*5, "N/A")</f>
        <v>1</v>
      </c>
      <c r="C1154" s="19">
        <f t="shared" si="157"/>
        <v>44</v>
      </c>
      <c r="D1154" t="s">
        <v>55</v>
      </c>
      <c r="E1154" t="s">
        <v>8</v>
      </c>
      <c r="F1154" t="s">
        <v>27</v>
      </c>
      <c r="G1154" s="21" t="str">
        <f t="shared" si="158"/>
        <v>8.00am</v>
      </c>
      <c r="H1154" s="21" t="str">
        <f t="shared" si="162"/>
        <v>8.00</v>
      </c>
      <c r="I1154" t="s">
        <v>21</v>
      </c>
      <c r="J1154" s="23" t="str" cm="1">
        <f t="array" ref="J1154">_xlfn.IFS(LEFT($I1154,5) = "Later", TRIM(RIGHT($I1154, 7)),LEFT($I1154,5) = "Befor", TRIM(RIGHT($I1154, 7)), TRUE, TRIM(LEFT($I1154,7)))</f>
        <v>5.00pm</v>
      </c>
      <c r="K1154" s="21">
        <f t="shared" si="163"/>
        <v>17</v>
      </c>
      <c r="L1154" s="21">
        <f t="shared" ref="L1154:L1217" si="165">IF(K1154-H1154&lt;0, 0, K1154-H1154)</f>
        <v>9</v>
      </c>
      <c r="M1154" s="21">
        <f t="shared" si="159"/>
        <v>9</v>
      </c>
      <c r="N1154" t="s">
        <v>66</v>
      </c>
      <c r="O1154" s="13">
        <v>24</v>
      </c>
      <c r="P1154" s="15">
        <v>38.616</v>
      </c>
      <c r="Q1154" s="17">
        <f t="shared" si="160"/>
        <v>38.624256000000003</v>
      </c>
      <c r="R1154" s="17">
        <f t="shared" si="161"/>
        <v>77.248512000000005</v>
      </c>
      <c r="S1154" t="s">
        <v>30</v>
      </c>
      <c r="T1154" t="s">
        <v>38</v>
      </c>
      <c r="U1154" t="s">
        <v>25</v>
      </c>
      <c r="V1154" t="s">
        <v>43</v>
      </c>
    </row>
    <row r="1155" spans="1:22" hidden="1">
      <c r="A1155" t="s">
        <v>26</v>
      </c>
      <c r="B1155" s="19">
        <f t="shared" si="164"/>
        <v>3</v>
      </c>
      <c r="C1155" s="19">
        <f t="shared" ref="C1155:C1218" si="166">IFERROR(((LEFT(A1155, SEARCH("%",A1155)-1)/100)*220),0)</f>
        <v>132</v>
      </c>
      <c r="D1155" t="s">
        <v>51</v>
      </c>
      <c r="E1155" t="s">
        <v>8</v>
      </c>
      <c r="F1155" t="s">
        <v>41</v>
      </c>
      <c r="G1155" s="21" t="str">
        <f t="shared" ref="G1155:G1218" si="167">TRIM(RIGHT(F1155,7))</f>
        <v>8.30am</v>
      </c>
      <c r="H1155" s="21" t="str">
        <f t="shared" si="162"/>
        <v>8.30</v>
      </c>
      <c r="I1155" t="s">
        <v>35</v>
      </c>
      <c r="J1155" s="23" t="str" cm="1">
        <f t="array" ref="J1155">_xlfn.IFS(LEFT($I1155,5) = "Later", TRIM(RIGHT($I1155, 7)),LEFT($I1155,5) = "Befor", TRIM(RIGHT($I1155, 7)), TRUE, TRIM(LEFT($I1155,7)))</f>
        <v>5.30pm</v>
      </c>
      <c r="K1155" s="21">
        <f t="shared" si="163"/>
        <v>17.3</v>
      </c>
      <c r="L1155" s="21">
        <f t="shared" si="165"/>
        <v>9</v>
      </c>
      <c r="M1155" s="21">
        <f t="shared" ref="M1155:M1218" si="168">L1155*B1155</f>
        <v>27</v>
      </c>
      <c r="N1155" t="s">
        <v>36</v>
      </c>
      <c r="O1155" s="13">
        <v>2</v>
      </c>
      <c r="P1155" s="15">
        <v>3.218</v>
      </c>
      <c r="Q1155" s="17">
        <f t="shared" ref="Q1155:Q1218" si="169" xml:space="preserve"> IF(ISBLANK($O1155), (IF(ISBLANK($P1155), 0, $P1155)), IFERROR($O1155*1.609344, 0))</f>
        <v>3.2186880000000002</v>
      </c>
      <c r="R1155" s="17">
        <f t="shared" ref="R1155:R1218" si="170">$Q1155*2</f>
        <v>6.4373760000000004</v>
      </c>
      <c r="S1155" t="s">
        <v>14</v>
      </c>
      <c r="T1155" t="s">
        <v>42</v>
      </c>
      <c r="U1155" t="s">
        <v>25</v>
      </c>
      <c r="V1155" t="s">
        <v>43</v>
      </c>
    </row>
    <row r="1156" spans="1:22" hidden="1">
      <c r="A1156" t="s">
        <v>32</v>
      </c>
      <c r="B1156" s="19">
        <f t="shared" si="164"/>
        <v>5</v>
      </c>
      <c r="C1156" s="19">
        <f t="shared" si="166"/>
        <v>220</v>
      </c>
      <c r="D1156" t="s">
        <v>51</v>
      </c>
      <c r="E1156" t="s">
        <v>8</v>
      </c>
      <c r="F1156" t="s">
        <v>20</v>
      </c>
      <c r="G1156" s="21" t="str">
        <f t="shared" si="167"/>
        <v>10.00am</v>
      </c>
      <c r="H1156" s="21" t="str">
        <f t="shared" si="162"/>
        <v>10.00</v>
      </c>
      <c r="I1156" t="s">
        <v>35</v>
      </c>
      <c r="J1156" s="23" t="str" cm="1">
        <f t="array" ref="J1156">_xlfn.IFS(LEFT($I1156,5) = "Later", TRIM(RIGHT($I1156, 7)),LEFT($I1156,5) = "Befor", TRIM(RIGHT($I1156, 7)), TRUE, TRIM(LEFT($I1156,7)))</f>
        <v>5.30pm</v>
      </c>
      <c r="K1156" s="21">
        <f t="shared" si="163"/>
        <v>17.3</v>
      </c>
      <c r="L1156" s="21">
        <f t="shared" si="165"/>
        <v>7.3000000000000007</v>
      </c>
      <c r="M1156" s="21">
        <f t="shared" si="168"/>
        <v>36.5</v>
      </c>
      <c r="N1156" t="s">
        <v>13</v>
      </c>
      <c r="O1156" s="13">
        <v>15</v>
      </c>
      <c r="P1156" s="15">
        <v>24.134999999999998</v>
      </c>
      <c r="Q1156" s="17">
        <f t="shared" si="169"/>
        <v>24.140160000000002</v>
      </c>
      <c r="R1156" s="17">
        <f t="shared" si="170"/>
        <v>48.280320000000003</v>
      </c>
      <c r="S1156" t="s">
        <v>30</v>
      </c>
      <c r="T1156" t="s">
        <v>15</v>
      </c>
      <c r="U1156" t="s">
        <v>8</v>
      </c>
      <c r="V1156" t="s">
        <v>43</v>
      </c>
    </row>
    <row r="1157" spans="1:22" hidden="1">
      <c r="A1157" t="s">
        <v>26</v>
      </c>
      <c r="B1157" s="19">
        <f t="shared" si="164"/>
        <v>3</v>
      </c>
      <c r="C1157" s="19">
        <f t="shared" si="166"/>
        <v>132</v>
      </c>
      <c r="D1157" t="s">
        <v>51</v>
      </c>
      <c r="E1157" t="s">
        <v>8</v>
      </c>
      <c r="F1157" t="s">
        <v>20</v>
      </c>
      <c r="G1157" s="21" t="str">
        <f t="shared" si="167"/>
        <v>10.00am</v>
      </c>
      <c r="H1157" s="21" t="str">
        <f t="shared" si="162"/>
        <v>10.00</v>
      </c>
      <c r="I1157" t="s">
        <v>35</v>
      </c>
      <c r="J1157" s="23" t="str" cm="1">
        <f t="array" ref="J1157">_xlfn.IFS(LEFT($I1157,5) = "Later", TRIM(RIGHT($I1157, 7)),LEFT($I1157,5) = "Befor", TRIM(RIGHT($I1157, 7)), TRUE, TRIM(LEFT($I1157,7)))</f>
        <v>5.30pm</v>
      </c>
      <c r="K1157" s="21">
        <f t="shared" si="163"/>
        <v>17.3</v>
      </c>
      <c r="L1157" s="21">
        <f t="shared" si="165"/>
        <v>7.3000000000000007</v>
      </c>
      <c r="M1157" s="21">
        <f t="shared" si="168"/>
        <v>21.900000000000002</v>
      </c>
      <c r="N1157" t="s">
        <v>13</v>
      </c>
      <c r="O1157" s="13">
        <v>20</v>
      </c>
      <c r="P1157" s="15">
        <v>32.18</v>
      </c>
      <c r="Q1157" s="17">
        <f t="shared" si="169"/>
        <v>32.186880000000002</v>
      </c>
      <c r="R1157" s="17">
        <f t="shared" si="170"/>
        <v>64.373760000000004</v>
      </c>
      <c r="S1157" t="s">
        <v>30</v>
      </c>
      <c r="T1157" t="s">
        <v>42</v>
      </c>
      <c r="U1157" t="s">
        <v>25</v>
      </c>
      <c r="V1157" t="s">
        <v>43</v>
      </c>
    </row>
    <row r="1158" spans="1:22" hidden="1">
      <c r="A1158" t="s">
        <v>32</v>
      </c>
      <c r="B1158" s="19">
        <f t="shared" si="164"/>
        <v>5</v>
      </c>
      <c r="C1158" s="19">
        <f t="shared" si="166"/>
        <v>220</v>
      </c>
      <c r="D1158" t="s">
        <v>55</v>
      </c>
      <c r="E1158" t="s">
        <v>8</v>
      </c>
      <c r="F1158" t="s">
        <v>27</v>
      </c>
      <c r="G1158" s="21" t="str">
        <f t="shared" si="167"/>
        <v>8.00am</v>
      </c>
      <c r="H1158" s="21" t="str">
        <f t="shared" si="162"/>
        <v>8.00</v>
      </c>
      <c r="I1158" t="s">
        <v>28</v>
      </c>
      <c r="J1158" s="23" t="str" cm="1">
        <f t="array" ref="J1158">_xlfn.IFS(LEFT($I1158,5) = "Later", TRIM(RIGHT($I1158, 7)),LEFT($I1158,5) = "Befor", TRIM(RIGHT($I1158, 7)), TRUE, TRIM(LEFT($I1158,7)))</f>
        <v>3.30pm</v>
      </c>
      <c r="K1158" s="21">
        <f t="shared" si="163"/>
        <v>15.3</v>
      </c>
      <c r="L1158" s="21">
        <f t="shared" si="165"/>
        <v>7.3000000000000007</v>
      </c>
      <c r="M1158" s="21">
        <f t="shared" si="168"/>
        <v>36.5</v>
      </c>
      <c r="N1158" t="s">
        <v>44</v>
      </c>
      <c r="O1158" s="13">
        <v>2</v>
      </c>
      <c r="P1158" s="15">
        <v>3.218</v>
      </c>
      <c r="Q1158" s="17">
        <f t="shared" si="169"/>
        <v>3.2186880000000002</v>
      </c>
      <c r="R1158" s="17">
        <f t="shared" si="170"/>
        <v>6.4373760000000004</v>
      </c>
      <c r="S1158" t="s">
        <v>14</v>
      </c>
      <c r="T1158" t="s">
        <v>31</v>
      </c>
      <c r="U1158" t="s">
        <v>25</v>
      </c>
      <c r="V1158" t="s">
        <v>43</v>
      </c>
    </row>
    <row r="1159" spans="1:22" hidden="1">
      <c r="A1159" t="s">
        <v>7</v>
      </c>
      <c r="B1159" s="19">
        <f t="shared" si="164"/>
        <v>1</v>
      </c>
      <c r="C1159" s="19">
        <f t="shared" si="166"/>
        <v>44</v>
      </c>
      <c r="D1159" t="s">
        <v>9</v>
      </c>
      <c r="E1159" t="s">
        <v>48</v>
      </c>
      <c r="F1159" t="s">
        <v>41</v>
      </c>
      <c r="G1159" s="21" t="str">
        <f t="shared" si="167"/>
        <v>8.30am</v>
      </c>
      <c r="H1159" s="21" t="str">
        <f t="shared" si="162"/>
        <v>8.30</v>
      </c>
      <c r="I1159" t="s">
        <v>12</v>
      </c>
      <c r="J1159" s="23" t="str" cm="1">
        <f t="array" ref="J1159">_xlfn.IFS(LEFT($I1159,5) = "Later", TRIM(RIGHT($I1159, 7)),LEFT($I1159,5) = "Befor", TRIM(RIGHT($I1159, 7)), TRUE, TRIM(LEFT($I1159,7)))</f>
        <v>4.30pm</v>
      </c>
      <c r="K1159" s="21">
        <f t="shared" si="163"/>
        <v>16.3</v>
      </c>
      <c r="L1159" s="21">
        <f t="shared" si="165"/>
        <v>8</v>
      </c>
      <c r="M1159" s="21">
        <f t="shared" si="168"/>
        <v>8</v>
      </c>
      <c r="N1159" t="s">
        <v>13</v>
      </c>
      <c r="O1159" s="13">
        <v>3</v>
      </c>
      <c r="P1159" s="15">
        <v>4.827</v>
      </c>
      <c r="Q1159" s="17">
        <f t="shared" si="169"/>
        <v>4.8280320000000003</v>
      </c>
      <c r="R1159" s="17">
        <f t="shared" si="170"/>
        <v>9.6560640000000006</v>
      </c>
      <c r="S1159" t="s">
        <v>37</v>
      </c>
      <c r="T1159" t="s">
        <v>31</v>
      </c>
      <c r="U1159" t="s">
        <v>25</v>
      </c>
      <c r="V1159" t="s">
        <v>17</v>
      </c>
    </row>
    <row r="1160" spans="1:22">
      <c r="A1160" t="s">
        <v>32</v>
      </c>
      <c r="B1160" s="19">
        <f t="shared" si="164"/>
        <v>5</v>
      </c>
      <c r="C1160" s="19">
        <f t="shared" si="166"/>
        <v>220</v>
      </c>
      <c r="D1160" t="s">
        <v>55</v>
      </c>
      <c r="E1160" t="s">
        <v>8</v>
      </c>
      <c r="F1160" t="s">
        <v>11</v>
      </c>
      <c r="G1160" s="21" t="str">
        <f t="shared" si="167"/>
        <v>9.00am</v>
      </c>
      <c r="H1160" s="21" t="str">
        <f t="shared" si="162"/>
        <v>9.00</v>
      </c>
      <c r="I1160" t="s">
        <v>12</v>
      </c>
      <c r="J1160" s="23" t="str" cm="1">
        <f t="array" ref="J1160">_xlfn.IFS(LEFT($I1160,5) = "Later", TRIM(RIGHT($I1160, 7)),LEFT($I1160,5) = "Befor", TRIM(RIGHT($I1160, 7)), TRUE, TRIM(LEFT($I1160,7)))</f>
        <v>4.30pm</v>
      </c>
      <c r="K1160" s="21">
        <f t="shared" si="163"/>
        <v>16.3</v>
      </c>
      <c r="L1160" s="21">
        <f t="shared" si="165"/>
        <v>7.3000000000000007</v>
      </c>
      <c r="M1160" s="21">
        <f t="shared" si="168"/>
        <v>36.5</v>
      </c>
      <c r="N1160" t="s">
        <v>66</v>
      </c>
      <c r="O1160" s="13">
        <v>46.3</v>
      </c>
      <c r="P1160" s="15">
        <v>74.49669999999999</v>
      </c>
      <c r="Q1160" s="17">
        <f t="shared" si="169"/>
        <v>74.512627199999997</v>
      </c>
      <c r="R1160" s="17">
        <f t="shared" si="170"/>
        <v>149.02525439999999</v>
      </c>
      <c r="S1160" t="s">
        <v>88</v>
      </c>
      <c r="T1160" t="s">
        <v>31</v>
      </c>
      <c r="U1160" t="s">
        <v>25</v>
      </c>
      <c r="V1160" t="s">
        <v>43</v>
      </c>
    </row>
    <row r="1161" spans="1:22" hidden="1">
      <c r="A1161" t="s">
        <v>26</v>
      </c>
      <c r="B1161" s="19">
        <f t="shared" si="164"/>
        <v>3</v>
      </c>
      <c r="C1161" s="19">
        <f t="shared" si="166"/>
        <v>132</v>
      </c>
      <c r="D1161" t="s">
        <v>9</v>
      </c>
      <c r="E1161" t="s">
        <v>46</v>
      </c>
      <c r="F1161" t="s">
        <v>11</v>
      </c>
      <c r="G1161" s="21" t="str">
        <f t="shared" si="167"/>
        <v>9.00am</v>
      </c>
      <c r="H1161" s="21" t="str">
        <f t="shared" si="162"/>
        <v>9.00</v>
      </c>
      <c r="I1161" t="s">
        <v>12</v>
      </c>
      <c r="J1161" s="23" t="str" cm="1">
        <f t="array" ref="J1161">_xlfn.IFS(LEFT($I1161,5) = "Later", TRIM(RIGHT($I1161, 7)),LEFT($I1161,5) = "Befor", TRIM(RIGHT($I1161, 7)), TRUE, TRIM(LEFT($I1161,7)))</f>
        <v>4.30pm</v>
      </c>
      <c r="K1161" s="21">
        <f t="shared" si="163"/>
        <v>16.3</v>
      </c>
      <c r="L1161" s="21">
        <f t="shared" si="165"/>
        <v>7.3000000000000007</v>
      </c>
      <c r="M1161" s="21">
        <f t="shared" si="168"/>
        <v>21.900000000000002</v>
      </c>
      <c r="N1161" t="s">
        <v>36</v>
      </c>
      <c r="O1161" s="13">
        <v>4</v>
      </c>
      <c r="P1161" s="15">
        <v>6.4359999999999999</v>
      </c>
      <c r="Q1161" s="17">
        <f t="shared" si="169"/>
        <v>6.4373760000000004</v>
      </c>
      <c r="R1161" s="17">
        <f t="shared" si="170"/>
        <v>12.874752000000001</v>
      </c>
      <c r="S1161" t="s">
        <v>52</v>
      </c>
      <c r="T1161" t="s">
        <v>15</v>
      </c>
      <c r="U1161" t="s">
        <v>25</v>
      </c>
      <c r="V1161" t="s">
        <v>43</v>
      </c>
    </row>
    <row r="1162" spans="1:22" hidden="1">
      <c r="A1162" t="s">
        <v>18</v>
      </c>
      <c r="B1162" s="19">
        <f t="shared" si="164"/>
        <v>4</v>
      </c>
      <c r="C1162" s="19">
        <f t="shared" si="166"/>
        <v>176</v>
      </c>
      <c r="D1162" t="s">
        <v>51</v>
      </c>
      <c r="E1162" t="s">
        <v>8</v>
      </c>
      <c r="F1162" t="s">
        <v>41</v>
      </c>
      <c r="G1162" s="21" t="str">
        <f t="shared" si="167"/>
        <v>8.30am</v>
      </c>
      <c r="H1162" s="21" t="str">
        <f t="shared" si="162"/>
        <v>8.30</v>
      </c>
      <c r="I1162" t="s">
        <v>45</v>
      </c>
      <c r="J1162" s="23" t="str" cm="1">
        <f t="array" ref="J1162">_xlfn.IFS(LEFT($I1162,5) = "Later", TRIM(RIGHT($I1162, 7)),LEFT($I1162,5) = "Befor", TRIM(RIGHT($I1162, 7)), TRUE, TRIM(LEFT($I1162,7)))</f>
        <v>6.00pm</v>
      </c>
      <c r="K1162" s="21">
        <f t="shared" si="163"/>
        <v>18</v>
      </c>
      <c r="L1162" s="21">
        <f t="shared" si="165"/>
        <v>9.6999999999999993</v>
      </c>
      <c r="M1162" s="21">
        <f t="shared" si="168"/>
        <v>38.799999999999997</v>
      </c>
      <c r="N1162" t="s">
        <v>36</v>
      </c>
      <c r="O1162" s="13">
        <v>3</v>
      </c>
      <c r="P1162" s="15">
        <v>4.827</v>
      </c>
      <c r="Q1162" s="17">
        <f t="shared" si="169"/>
        <v>4.8280320000000003</v>
      </c>
      <c r="R1162" s="17">
        <f t="shared" si="170"/>
        <v>9.6560640000000006</v>
      </c>
      <c r="S1162" t="s">
        <v>49</v>
      </c>
      <c r="T1162" t="s">
        <v>42</v>
      </c>
      <c r="U1162" t="s">
        <v>25</v>
      </c>
      <c r="V1162" t="s">
        <v>43</v>
      </c>
    </row>
    <row r="1163" spans="1:22" hidden="1">
      <c r="A1163" t="s">
        <v>32</v>
      </c>
      <c r="B1163" s="19">
        <f t="shared" si="164"/>
        <v>5</v>
      </c>
      <c r="C1163" s="19">
        <f t="shared" si="166"/>
        <v>220</v>
      </c>
      <c r="D1163" t="s">
        <v>51</v>
      </c>
      <c r="E1163" t="s">
        <v>8</v>
      </c>
      <c r="F1163" t="s">
        <v>20</v>
      </c>
      <c r="G1163" s="21" t="str">
        <f t="shared" si="167"/>
        <v>10.00am</v>
      </c>
      <c r="H1163" s="21" t="str">
        <f t="shared" si="162"/>
        <v>10.00</v>
      </c>
      <c r="I1163" t="s">
        <v>35</v>
      </c>
      <c r="J1163" s="23" t="str" cm="1">
        <f t="array" ref="J1163">_xlfn.IFS(LEFT($I1163,5) = "Later", TRIM(RIGHT($I1163, 7)),LEFT($I1163,5) = "Befor", TRIM(RIGHT($I1163, 7)), TRUE, TRIM(LEFT($I1163,7)))</f>
        <v>5.30pm</v>
      </c>
      <c r="K1163" s="21">
        <f t="shared" si="163"/>
        <v>17.3</v>
      </c>
      <c r="L1163" s="21">
        <f t="shared" si="165"/>
        <v>7.3000000000000007</v>
      </c>
      <c r="M1163" s="21">
        <f t="shared" si="168"/>
        <v>36.5</v>
      </c>
      <c r="N1163" t="s">
        <v>44</v>
      </c>
      <c r="O1163" s="13">
        <v>1.5</v>
      </c>
      <c r="P1163" s="15">
        <v>2.4135</v>
      </c>
      <c r="Q1163" s="17">
        <f t="shared" si="169"/>
        <v>2.4140160000000002</v>
      </c>
      <c r="R1163" s="17">
        <f t="shared" si="170"/>
        <v>4.8280320000000003</v>
      </c>
      <c r="S1163" t="s">
        <v>23</v>
      </c>
      <c r="T1163" t="s">
        <v>42</v>
      </c>
      <c r="U1163" t="s">
        <v>25</v>
      </c>
      <c r="V1163" t="s">
        <v>43</v>
      </c>
    </row>
    <row r="1164" spans="1:22" hidden="1">
      <c r="A1164" t="s">
        <v>39</v>
      </c>
      <c r="B1164" s="19">
        <f t="shared" si="164"/>
        <v>2</v>
      </c>
      <c r="C1164" s="19">
        <f t="shared" si="166"/>
        <v>88</v>
      </c>
      <c r="D1164" t="s">
        <v>55</v>
      </c>
      <c r="E1164" t="s">
        <v>8</v>
      </c>
      <c r="F1164" t="s">
        <v>27</v>
      </c>
      <c r="G1164" s="21" t="str">
        <f t="shared" si="167"/>
        <v>8.00am</v>
      </c>
      <c r="H1164" s="21" t="str">
        <f t="shared" si="162"/>
        <v>8.00</v>
      </c>
      <c r="I1164" t="s">
        <v>28</v>
      </c>
      <c r="J1164" s="23" t="str" cm="1">
        <f t="array" ref="J1164">_xlfn.IFS(LEFT($I1164,5) = "Later", TRIM(RIGHT($I1164, 7)),LEFT($I1164,5) = "Befor", TRIM(RIGHT($I1164, 7)), TRUE, TRIM(LEFT($I1164,7)))</f>
        <v>3.30pm</v>
      </c>
      <c r="K1164" s="21">
        <f t="shared" si="163"/>
        <v>15.3</v>
      </c>
      <c r="L1164" s="21">
        <f t="shared" si="165"/>
        <v>7.3000000000000007</v>
      </c>
      <c r="M1164" s="21">
        <f t="shared" si="168"/>
        <v>14.600000000000001</v>
      </c>
      <c r="N1164" t="s">
        <v>13</v>
      </c>
      <c r="O1164" s="13">
        <v>35</v>
      </c>
      <c r="P1164" s="15">
        <v>56.314999999999998</v>
      </c>
      <c r="Q1164" s="17">
        <f t="shared" si="169"/>
        <v>56.327040000000004</v>
      </c>
      <c r="R1164" s="17">
        <f t="shared" si="170"/>
        <v>112.65408000000001</v>
      </c>
      <c r="S1164" t="s">
        <v>30</v>
      </c>
      <c r="T1164" t="s">
        <v>15</v>
      </c>
      <c r="U1164" t="s">
        <v>25</v>
      </c>
      <c r="V1164" t="s">
        <v>43</v>
      </c>
    </row>
    <row r="1165" spans="1:22" hidden="1">
      <c r="A1165" t="s">
        <v>32</v>
      </c>
      <c r="B1165" s="19">
        <f t="shared" si="164"/>
        <v>5</v>
      </c>
      <c r="C1165" s="19">
        <f t="shared" si="166"/>
        <v>220</v>
      </c>
      <c r="D1165" t="s">
        <v>55</v>
      </c>
      <c r="E1165" t="s">
        <v>8</v>
      </c>
      <c r="F1165" t="s">
        <v>41</v>
      </c>
      <c r="G1165" s="21" t="str">
        <f t="shared" si="167"/>
        <v>8.30am</v>
      </c>
      <c r="H1165" s="21" t="str">
        <f t="shared" si="162"/>
        <v>8.30</v>
      </c>
      <c r="I1165" t="s">
        <v>12</v>
      </c>
      <c r="J1165" s="23" t="str" cm="1">
        <f t="array" ref="J1165">_xlfn.IFS(LEFT($I1165,5) = "Later", TRIM(RIGHT($I1165, 7)),LEFT($I1165,5) = "Befor", TRIM(RIGHT($I1165, 7)), TRUE, TRIM(LEFT($I1165,7)))</f>
        <v>4.30pm</v>
      </c>
      <c r="K1165" s="21">
        <f t="shared" si="163"/>
        <v>16.3</v>
      </c>
      <c r="L1165" s="21">
        <f t="shared" si="165"/>
        <v>8</v>
      </c>
      <c r="M1165" s="21">
        <f t="shared" si="168"/>
        <v>40</v>
      </c>
      <c r="N1165" t="s">
        <v>22</v>
      </c>
      <c r="O1165" s="13">
        <v>10</v>
      </c>
      <c r="P1165" s="15">
        <v>16.09</v>
      </c>
      <c r="Q1165" s="17">
        <f t="shared" si="169"/>
        <v>16.093440000000001</v>
      </c>
      <c r="R1165" s="17">
        <f t="shared" si="170"/>
        <v>32.186880000000002</v>
      </c>
      <c r="S1165" t="s">
        <v>37</v>
      </c>
      <c r="T1165" t="s">
        <v>31</v>
      </c>
      <c r="U1165" t="s">
        <v>16</v>
      </c>
      <c r="V1165" t="s">
        <v>43</v>
      </c>
    </row>
    <row r="1166" spans="1:22" hidden="1">
      <c r="A1166" t="s">
        <v>18</v>
      </c>
      <c r="B1166" s="19">
        <f t="shared" si="164"/>
        <v>4</v>
      </c>
      <c r="C1166" s="19">
        <f t="shared" si="166"/>
        <v>176</v>
      </c>
      <c r="D1166" t="s">
        <v>51</v>
      </c>
      <c r="E1166" t="s">
        <v>8</v>
      </c>
      <c r="F1166" t="s">
        <v>11</v>
      </c>
      <c r="G1166" s="21" t="str">
        <f t="shared" si="167"/>
        <v>9.00am</v>
      </c>
      <c r="H1166" s="21" t="str">
        <f t="shared" si="162"/>
        <v>9.00</v>
      </c>
      <c r="I1166" t="s">
        <v>21</v>
      </c>
      <c r="J1166" s="23" t="str" cm="1">
        <f t="array" ref="J1166">_xlfn.IFS(LEFT($I1166,5) = "Later", TRIM(RIGHT($I1166, 7)),LEFT($I1166,5) = "Befor", TRIM(RIGHT($I1166, 7)), TRUE, TRIM(LEFT($I1166,7)))</f>
        <v>5.00pm</v>
      </c>
      <c r="K1166" s="21">
        <f t="shared" si="163"/>
        <v>17</v>
      </c>
      <c r="L1166" s="21">
        <f t="shared" si="165"/>
        <v>8</v>
      </c>
      <c r="M1166" s="21">
        <f t="shared" si="168"/>
        <v>32</v>
      </c>
      <c r="N1166" t="s">
        <v>62</v>
      </c>
      <c r="O1166" s="13">
        <v>1</v>
      </c>
      <c r="P1166" s="15">
        <v>1.609</v>
      </c>
      <c r="Q1166" s="17">
        <f t="shared" si="169"/>
        <v>1.6093440000000001</v>
      </c>
      <c r="R1166" s="17">
        <f t="shared" si="170"/>
        <v>3.2186880000000002</v>
      </c>
      <c r="S1166" t="s">
        <v>23</v>
      </c>
      <c r="T1166" t="s">
        <v>24</v>
      </c>
      <c r="U1166" t="s">
        <v>25</v>
      </c>
      <c r="V1166" t="s">
        <v>43</v>
      </c>
    </row>
    <row r="1167" spans="1:22" hidden="1">
      <c r="A1167" t="s">
        <v>18</v>
      </c>
      <c r="B1167" s="19">
        <f t="shared" si="164"/>
        <v>4</v>
      </c>
      <c r="C1167" s="19">
        <f t="shared" si="166"/>
        <v>176</v>
      </c>
      <c r="D1167" t="s">
        <v>51</v>
      </c>
      <c r="E1167" t="s">
        <v>8</v>
      </c>
      <c r="F1167" t="s">
        <v>11</v>
      </c>
      <c r="G1167" s="21" t="str">
        <f t="shared" si="167"/>
        <v>9.00am</v>
      </c>
      <c r="H1167" s="21" t="str">
        <f t="shared" si="162"/>
        <v>9.00</v>
      </c>
      <c r="I1167" t="s">
        <v>21</v>
      </c>
      <c r="J1167" s="23" t="str" cm="1">
        <f t="array" ref="J1167">_xlfn.IFS(LEFT($I1167,5) = "Later", TRIM(RIGHT($I1167, 7)),LEFT($I1167,5) = "Befor", TRIM(RIGHT($I1167, 7)), TRUE, TRIM(LEFT($I1167,7)))</f>
        <v>5.00pm</v>
      </c>
      <c r="K1167" s="21">
        <f t="shared" si="163"/>
        <v>17</v>
      </c>
      <c r="L1167" s="21">
        <f t="shared" si="165"/>
        <v>8</v>
      </c>
      <c r="M1167" s="21">
        <f t="shared" si="168"/>
        <v>32</v>
      </c>
      <c r="N1167" t="s">
        <v>44</v>
      </c>
      <c r="O1167" s="13">
        <v>1</v>
      </c>
      <c r="P1167" s="15">
        <v>1.609</v>
      </c>
      <c r="Q1167" s="17">
        <f t="shared" si="169"/>
        <v>1.6093440000000001</v>
      </c>
      <c r="R1167" s="17">
        <f t="shared" si="170"/>
        <v>3.2186880000000002</v>
      </c>
      <c r="S1167" s="2" t="s">
        <v>23</v>
      </c>
      <c r="T1167" t="s">
        <v>15</v>
      </c>
      <c r="U1167" t="s">
        <v>25</v>
      </c>
      <c r="V1167" t="s">
        <v>43</v>
      </c>
    </row>
    <row r="1168" spans="1:22" hidden="1">
      <c r="A1168" t="s">
        <v>32</v>
      </c>
      <c r="B1168" s="19">
        <f t="shared" si="164"/>
        <v>5</v>
      </c>
      <c r="C1168" s="19">
        <f t="shared" si="166"/>
        <v>220</v>
      </c>
      <c r="D1168" t="s">
        <v>51</v>
      </c>
      <c r="E1168" t="s">
        <v>8</v>
      </c>
      <c r="F1168" t="s">
        <v>20</v>
      </c>
      <c r="G1168" s="21" t="str">
        <f t="shared" si="167"/>
        <v>10.00am</v>
      </c>
      <c r="H1168" s="21" t="str">
        <f t="shared" si="162"/>
        <v>10.00</v>
      </c>
      <c r="I1168" t="s">
        <v>21</v>
      </c>
      <c r="J1168" s="23" t="str" cm="1">
        <f t="array" ref="J1168">_xlfn.IFS(LEFT($I1168,5) = "Later", TRIM(RIGHT($I1168, 7)),LEFT($I1168,5) = "Befor", TRIM(RIGHT($I1168, 7)), TRUE, TRIM(LEFT($I1168,7)))</f>
        <v>5.00pm</v>
      </c>
      <c r="K1168" s="21">
        <f t="shared" si="163"/>
        <v>17</v>
      </c>
      <c r="L1168" s="21">
        <f t="shared" si="165"/>
        <v>7</v>
      </c>
      <c r="M1168" s="21">
        <f t="shared" si="168"/>
        <v>35</v>
      </c>
      <c r="N1168" t="s">
        <v>13</v>
      </c>
      <c r="O1168" s="13">
        <v>18</v>
      </c>
      <c r="P1168" s="15">
        <v>28.962</v>
      </c>
      <c r="Q1168" s="17">
        <f t="shared" si="169"/>
        <v>28.968192000000002</v>
      </c>
      <c r="R1168" s="17">
        <f t="shared" si="170"/>
        <v>57.936384000000004</v>
      </c>
      <c r="S1168" t="s">
        <v>37</v>
      </c>
      <c r="T1168" t="s">
        <v>31</v>
      </c>
      <c r="U1168" t="s">
        <v>25</v>
      </c>
      <c r="V1168" t="s">
        <v>17</v>
      </c>
    </row>
    <row r="1169" spans="1:22" hidden="1">
      <c r="A1169" t="s">
        <v>26</v>
      </c>
      <c r="B1169" s="19">
        <f t="shared" si="164"/>
        <v>3</v>
      </c>
      <c r="C1169" s="19">
        <f t="shared" si="166"/>
        <v>132</v>
      </c>
      <c r="D1169" t="s">
        <v>55</v>
      </c>
      <c r="E1169" t="s">
        <v>8</v>
      </c>
      <c r="F1169" t="s">
        <v>27</v>
      </c>
      <c r="G1169" s="21" t="str">
        <f t="shared" si="167"/>
        <v>8.00am</v>
      </c>
      <c r="H1169" s="21" t="str">
        <f t="shared" si="162"/>
        <v>8.00</v>
      </c>
      <c r="I1169" t="s">
        <v>28</v>
      </c>
      <c r="J1169" s="23" t="str" cm="1">
        <f t="array" ref="J1169">_xlfn.IFS(LEFT($I1169,5) = "Later", TRIM(RIGHT($I1169, 7)),LEFT($I1169,5) = "Befor", TRIM(RIGHT($I1169, 7)), TRUE, TRIM(LEFT($I1169,7)))</f>
        <v>3.30pm</v>
      </c>
      <c r="K1169" s="21">
        <f t="shared" si="163"/>
        <v>15.3</v>
      </c>
      <c r="L1169" s="21">
        <f t="shared" si="165"/>
        <v>7.3000000000000007</v>
      </c>
      <c r="M1169" s="21">
        <f t="shared" si="168"/>
        <v>21.900000000000002</v>
      </c>
      <c r="N1169" t="s">
        <v>36</v>
      </c>
      <c r="O1169" s="13">
        <v>1.5</v>
      </c>
      <c r="P1169" s="15">
        <v>2.4135</v>
      </c>
      <c r="Q1169" s="17">
        <f t="shared" si="169"/>
        <v>2.4140160000000002</v>
      </c>
      <c r="R1169" s="17">
        <f t="shared" si="170"/>
        <v>4.8280320000000003</v>
      </c>
      <c r="S1169" t="s">
        <v>23</v>
      </c>
      <c r="T1169" t="s">
        <v>42</v>
      </c>
      <c r="U1169" t="s">
        <v>16</v>
      </c>
      <c r="V1169" t="s">
        <v>43</v>
      </c>
    </row>
    <row r="1170" spans="1:22">
      <c r="A1170" t="s">
        <v>26</v>
      </c>
      <c r="B1170" s="19">
        <f t="shared" si="164"/>
        <v>3</v>
      </c>
      <c r="C1170" s="19">
        <f t="shared" si="166"/>
        <v>132</v>
      </c>
      <c r="D1170" t="s">
        <v>57</v>
      </c>
      <c r="E1170" t="s">
        <v>8</v>
      </c>
      <c r="F1170" t="s">
        <v>41</v>
      </c>
      <c r="G1170" s="21" t="str">
        <f t="shared" si="167"/>
        <v>8.30am</v>
      </c>
      <c r="H1170" s="21" t="str">
        <f t="shared" si="162"/>
        <v>8.30</v>
      </c>
      <c r="I1170" t="s">
        <v>35</v>
      </c>
      <c r="J1170" s="23" t="str" cm="1">
        <f t="array" ref="J1170">_xlfn.IFS(LEFT($I1170,5) = "Later", TRIM(RIGHT($I1170, 7)),LEFT($I1170,5) = "Befor", TRIM(RIGHT($I1170, 7)), TRUE, TRIM(LEFT($I1170,7)))</f>
        <v>5.30pm</v>
      </c>
      <c r="K1170" s="21">
        <f t="shared" si="163"/>
        <v>17.3</v>
      </c>
      <c r="L1170" s="21">
        <f t="shared" si="165"/>
        <v>9</v>
      </c>
      <c r="M1170" s="21">
        <f t="shared" si="168"/>
        <v>27</v>
      </c>
      <c r="N1170" t="s">
        <v>66</v>
      </c>
      <c r="O1170" s="13">
        <v>70</v>
      </c>
      <c r="P1170" s="15">
        <v>112.63</v>
      </c>
      <c r="Q1170" s="17">
        <f t="shared" si="169"/>
        <v>112.65408000000001</v>
      </c>
      <c r="R1170" s="17">
        <f t="shared" si="170"/>
        <v>225.30816000000002</v>
      </c>
      <c r="S1170" t="s">
        <v>75</v>
      </c>
      <c r="T1170" t="s">
        <v>15</v>
      </c>
      <c r="U1170" t="s">
        <v>25</v>
      </c>
      <c r="V1170" t="s">
        <v>43</v>
      </c>
    </row>
    <row r="1171" spans="1:22" hidden="1">
      <c r="A1171" t="s">
        <v>18</v>
      </c>
      <c r="B1171" s="19">
        <f t="shared" si="164"/>
        <v>4</v>
      </c>
      <c r="C1171" s="19">
        <f t="shared" si="166"/>
        <v>176</v>
      </c>
      <c r="D1171" t="s">
        <v>9</v>
      </c>
      <c r="E1171" t="s">
        <v>56</v>
      </c>
      <c r="F1171" t="s">
        <v>11</v>
      </c>
      <c r="G1171" s="21" t="str">
        <f t="shared" si="167"/>
        <v>9.00am</v>
      </c>
      <c r="H1171" s="21" t="str">
        <f t="shared" si="162"/>
        <v>9.00</v>
      </c>
      <c r="I1171" t="s">
        <v>28</v>
      </c>
      <c r="J1171" s="23" t="str" cm="1">
        <f t="array" ref="J1171">_xlfn.IFS(LEFT($I1171,5) = "Later", TRIM(RIGHT($I1171, 7)),LEFT($I1171,5) = "Befor", TRIM(RIGHT($I1171, 7)), TRUE, TRIM(LEFT($I1171,7)))</f>
        <v>3.30pm</v>
      </c>
      <c r="K1171" s="21">
        <f t="shared" si="163"/>
        <v>15.3</v>
      </c>
      <c r="L1171" s="21">
        <f t="shared" si="165"/>
        <v>6.3000000000000007</v>
      </c>
      <c r="M1171" s="21">
        <f t="shared" si="168"/>
        <v>25.200000000000003</v>
      </c>
      <c r="N1171" t="s">
        <v>22</v>
      </c>
      <c r="O1171" s="13" t="s">
        <v>8</v>
      </c>
      <c r="P1171" s="15" t="s">
        <v>8</v>
      </c>
      <c r="Q1171" s="17">
        <f t="shared" si="169"/>
        <v>0</v>
      </c>
      <c r="R1171" s="17">
        <f t="shared" si="170"/>
        <v>0</v>
      </c>
      <c r="S1171" t="s">
        <v>23</v>
      </c>
      <c r="T1171" t="s">
        <v>42</v>
      </c>
      <c r="U1171" t="s">
        <v>25</v>
      </c>
      <c r="V1171" t="s">
        <v>43</v>
      </c>
    </row>
    <row r="1172" spans="1:22" hidden="1">
      <c r="A1172" t="s">
        <v>39</v>
      </c>
      <c r="B1172" s="19">
        <f t="shared" si="164"/>
        <v>2</v>
      </c>
      <c r="C1172" s="19">
        <f t="shared" si="166"/>
        <v>88</v>
      </c>
      <c r="D1172" t="s">
        <v>51</v>
      </c>
      <c r="E1172" t="s">
        <v>8</v>
      </c>
      <c r="F1172" t="s">
        <v>11</v>
      </c>
      <c r="G1172" s="21" t="str">
        <f t="shared" si="167"/>
        <v>9.00am</v>
      </c>
      <c r="H1172" s="21" t="str">
        <f t="shared" si="162"/>
        <v>9.00</v>
      </c>
      <c r="I1172" t="s">
        <v>21</v>
      </c>
      <c r="J1172" s="23" t="str" cm="1">
        <f t="array" ref="J1172">_xlfn.IFS(LEFT($I1172,5) = "Later", TRIM(RIGHT($I1172, 7)),LEFT($I1172,5) = "Befor", TRIM(RIGHT($I1172, 7)), TRUE, TRIM(LEFT($I1172,7)))</f>
        <v>5.00pm</v>
      </c>
      <c r="K1172" s="21">
        <f t="shared" si="163"/>
        <v>17</v>
      </c>
      <c r="L1172" s="21">
        <f t="shared" si="165"/>
        <v>8</v>
      </c>
      <c r="M1172" s="21">
        <f t="shared" si="168"/>
        <v>16</v>
      </c>
      <c r="N1172" t="s">
        <v>44</v>
      </c>
      <c r="O1172" s="13">
        <v>1</v>
      </c>
      <c r="P1172" s="15">
        <v>1.609</v>
      </c>
      <c r="Q1172" s="17">
        <f t="shared" si="169"/>
        <v>1.6093440000000001</v>
      </c>
      <c r="R1172" s="17">
        <f t="shared" si="170"/>
        <v>3.2186880000000002</v>
      </c>
      <c r="S1172" t="s">
        <v>23</v>
      </c>
      <c r="T1172" t="s">
        <v>15</v>
      </c>
      <c r="U1172" t="s">
        <v>25</v>
      </c>
      <c r="V1172" t="s">
        <v>43</v>
      </c>
    </row>
    <row r="1173" spans="1:22" hidden="1">
      <c r="A1173" t="s">
        <v>26</v>
      </c>
      <c r="B1173" s="19">
        <f t="shared" si="164"/>
        <v>3</v>
      </c>
      <c r="C1173" s="19">
        <f t="shared" si="166"/>
        <v>132</v>
      </c>
      <c r="D1173" t="s">
        <v>57</v>
      </c>
      <c r="E1173" t="s">
        <v>8</v>
      </c>
      <c r="F1173" t="s">
        <v>20</v>
      </c>
      <c r="G1173" s="21" t="str">
        <f t="shared" si="167"/>
        <v>10.00am</v>
      </c>
      <c r="H1173" s="21" t="str">
        <f t="shared" si="162"/>
        <v>10.00</v>
      </c>
      <c r="I1173" t="s">
        <v>35</v>
      </c>
      <c r="J1173" s="23" t="str" cm="1">
        <f t="array" ref="J1173">_xlfn.IFS(LEFT($I1173,5) = "Later", TRIM(RIGHT($I1173, 7)),LEFT($I1173,5) = "Befor", TRIM(RIGHT($I1173, 7)), TRUE, TRIM(LEFT($I1173,7)))</f>
        <v>5.30pm</v>
      </c>
      <c r="K1173" s="21">
        <f t="shared" si="163"/>
        <v>17.3</v>
      </c>
      <c r="L1173" s="21">
        <f t="shared" si="165"/>
        <v>7.3000000000000007</v>
      </c>
      <c r="M1173" s="21">
        <f t="shared" si="168"/>
        <v>21.900000000000002</v>
      </c>
      <c r="N1173" t="s">
        <v>22</v>
      </c>
      <c r="O1173" s="13">
        <v>12</v>
      </c>
      <c r="P1173" s="15">
        <v>19.308</v>
      </c>
      <c r="Q1173" s="17">
        <f t="shared" si="169"/>
        <v>19.312128000000001</v>
      </c>
      <c r="R1173" s="17">
        <f t="shared" si="170"/>
        <v>38.624256000000003</v>
      </c>
      <c r="S1173" t="s">
        <v>54</v>
      </c>
      <c r="T1173" t="s">
        <v>42</v>
      </c>
      <c r="U1173" t="s">
        <v>16</v>
      </c>
      <c r="V1173" t="s">
        <v>43</v>
      </c>
    </row>
    <row r="1174" spans="1:22" hidden="1">
      <c r="A1174" t="s">
        <v>32</v>
      </c>
      <c r="B1174" s="19">
        <f t="shared" si="164"/>
        <v>5</v>
      </c>
      <c r="C1174" s="19">
        <f t="shared" si="166"/>
        <v>220</v>
      </c>
      <c r="D1174" t="s">
        <v>55</v>
      </c>
      <c r="E1174" t="s">
        <v>8</v>
      </c>
      <c r="F1174" t="s">
        <v>11</v>
      </c>
      <c r="G1174" s="21" t="str">
        <f t="shared" si="167"/>
        <v>9.00am</v>
      </c>
      <c r="H1174" s="21" t="str">
        <f t="shared" si="162"/>
        <v>9.00</v>
      </c>
      <c r="I1174" t="s">
        <v>64</v>
      </c>
      <c r="J1174" s="23" t="str" cm="1">
        <f t="array" ref="J1174">_xlfn.IFS(LEFT($I1174,5) = "Later", TRIM(RIGHT($I1174, 7)),LEFT($I1174,5) = "Befor", TRIM(RIGHT($I1174, 7)), TRUE, TRIM(LEFT($I1174,7)))</f>
        <v>3.30pm</v>
      </c>
      <c r="K1174" s="21">
        <f t="shared" si="163"/>
        <v>15.3</v>
      </c>
      <c r="L1174" s="21">
        <f t="shared" si="165"/>
        <v>6.3000000000000007</v>
      </c>
      <c r="M1174" s="21">
        <f t="shared" si="168"/>
        <v>31.500000000000004</v>
      </c>
      <c r="N1174" t="s">
        <v>13</v>
      </c>
      <c r="O1174" s="13">
        <v>3</v>
      </c>
      <c r="P1174" s="15">
        <v>4.827</v>
      </c>
      <c r="Q1174" s="17">
        <f t="shared" si="169"/>
        <v>4.8280320000000003</v>
      </c>
      <c r="R1174" s="17">
        <f t="shared" si="170"/>
        <v>9.6560640000000006</v>
      </c>
      <c r="S1174" t="s">
        <v>30</v>
      </c>
      <c r="T1174" t="s">
        <v>15</v>
      </c>
      <c r="U1174" t="s">
        <v>25</v>
      </c>
      <c r="V1174" t="s">
        <v>17</v>
      </c>
    </row>
    <row r="1175" spans="1:22" hidden="1">
      <c r="A1175" t="s">
        <v>7</v>
      </c>
      <c r="B1175" s="19">
        <f t="shared" si="164"/>
        <v>1</v>
      </c>
      <c r="C1175" s="19">
        <f t="shared" si="166"/>
        <v>44</v>
      </c>
      <c r="D1175" t="s">
        <v>55</v>
      </c>
      <c r="E1175" t="s">
        <v>8</v>
      </c>
      <c r="F1175" t="s">
        <v>11</v>
      </c>
      <c r="G1175" s="21" t="str">
        <f t="shared" si="167"/>
        <v>9.00am</v>
      </c>
      <c r="H1175" s="21" t="str">
        <f t="shared" si="162"/>
        <v>9.00</v>
      </c>
      <c r="I1175" t="s">
        <v>28</v>
      </c>
      <c r="J1175" s="23" t="str" cm="1">
        <f t="array" ref="J1175">_xlfn.IFS(LEFT($I1175,5) = "Later", TRIM(RIGHT($I1175, 7)),LEFT($I1175,5) = "Befor", TRIM(RIGHT($I1175, 7)), TRUE, TRIM(LEFT($I1175,7)))</f>
        <v>3.30pm</v>
      </c>
      <c r="K1175" s="21">
        <f t="shared" si="163"/>
        <v>15.3</v>
      </c>
      <c r="L1175" s="21">
        <f t="shared" si="165"/>
        <v>6.3000000000000007</v>
      </c>
      <c r="M1175" s="21">
        <f t="shared" si="168"/>
        <v>6.3000000000000007</v>
      </c>
      <c r="N1175" t="s">
        <v>13</v>
      </c>
      <c r="O1175" s="13">
        <v>30</v>
      </c>
      <c r="P1175" s="15">
        <v>48.269999999999996</v>
      </c>
      <c r="Q1175" s="17">
        <f t="shared" si="169"/>
        <v>48.280320000000003</v>
      </c>
      <c r="R1175" s="17">
        <f t="shared" si="170"/>
        <v>96.560640000000006</v>
      </c>
      <c r="S1175" t="s">
        <v>30</v>
      </c>
      <c r="T1175" t="s">
        <v>42</v>
      </c>
      <c r="U1175" t="s">
        <v>25</v>
      </c>
      <c r="V1175" t="s">
        <v>43</v>
      </c>
    </row>
    <row r="1176" spans="1:22">
      <c r="A1176" t="s">
        <v>26</v>
      </c>
      <c r="B1176" s="19">
        <f t="shared" si="164"/>
        <v>3</v>
      </c>
      <c r="C1176" s="19">
        <f t="shared" si="166"/>
        <v>132</v>
      </c>
      <c r="D1176" t="s">
        <v>51</v>
      </c>
      <c r="E1176" t="s">
        <v>8</v>
      </c>
      <c r="F1176" t="s">
        <v>11</v>
      </c>
      <c r="G1176" s="21" t="str">
        <f t="shared" si="167"/>
        <v>9.00am</v>
      </c>
      <c r="H1176" s="21" t="str">
        <f t="shared" si="162"/>
        <v>9.00</v>
      </c>
      <c r="I1176" t="s">
        <v>12</v>
      </c>
      <c r="J1176" s="23" t="str" cm="1">
        <f t="array" ref="J1176">_xlfn.IFS(LEFT($I1176,5) = "Later", TRIM(RIGHT($I1176, 7)),LEFT($I1176,5) = "Befor", TRIM(RIGHT($I1176, 7)), TRUE, TRIM(LEFT($I1176,7)))</f>
        <v>4.30pm</v>
      </c>
      <c r="K1176" s="21">
        <f t="shared" si="163"/>
        <v>16.3</v>
      </c>
      <c r="L1176" s="21">
        <f t="shared" si="165"/>
        <v>7.3000000000000007</v>
      </c>
      <c r="M1176" s="21">
        <f t="shared" si="168"/>
        <v>21.900000000000002</v>
      </c>
      <c r="N1176" t="s">
        <v>66</v>
      </c>
      <c r="O1176" s="13">
        <v>54.1</v>
      </c>
      <c r="P1176" s="15">
        <v>87.046900000000008</v>
      </c>
      <c r="Q1176" s="17">
        <f t="shared" si="169"/>
        <v>87.065510400000008</v>
      </c>
      <c r="R1176" s="17">
        <f t="shared" si="170"/>
        <v>174.13102080000002</v>
      </c>
      <c r="S1176" t="s">
        <v>30</v>
      </c>
      <c r="T1176" t="s">
        <v>53</v>
      </c>
      <c r="U1176" t="s">
        <v>25</v>
      </c>
      <c r="V1176" t="s">
        <v>43</v>
      </c>
    </row>
    <row r="1177" spans="1:22" hidden="1">
      <c r="A1177" t="s">
        <v>26</v>
      </c>
      <c r="B1177" s="19">
        <f t="shared" si="164"/>
        <v>3</v>
      </c>
      <c r="C1177" s="19">
        <f t="shared" si="166"/>
        <v>132</v>
      </c>
      <c r="D1177" t="s">
        <v>51</v>
      </c>
      <c r="E1177" t="s">
        <v>8</v>
      </c>
      <c r="F1177" t="s">
        <v>20</v>
      </c>
      <c r="G1177" s="21" t="str">
        <f t="shared" si="167"/>
        <v>10.00am</v>
      </c>
      <c r="H1177" s="21" t="str">
        <f t="shared" si="162"/>
        <v>10.00</v>
      </c>
      <c r="I1177" t="s">
        <v>45</v>
      </c>
      <c r="J1177" s="23" t="str" cm="1">
        <f t="array" ref="J1177">_xlfn.IFS(LEFT($I1177,5) = "Later", TRIM(RIGHT($I1177, 7)),LEFT($I1177,5) = "Befor", TRIM(RIGHT($I1177, 7)), TRUE, TRIM(LEFT($I1177,7)))</f>
        <v>6.00pm</v>
      </c>
      <c r="K1177" s="21">
        <f t="shared" si="163"/>
        <v>18</v>
      </c>
      <c r="L1177" s="21">
        <f t="shared" si="165"/>
        <v>8</v>
      </c>
      <c r="M1177" s="21">
        <f t="shared" si="168"/>
        <v>24</v>
      </c>
      <c r="N1177" t="s">
        <v>13</v>
      </c>
      <c r="O1177" s="13">
        <v>5</v>
      </c>
      <c r="P1177" s="15">
        <v>8.0449999999999999</v>
      </c>
      <c r="Q1177" s="17">
        <f t="shared" si="169"/>
        <v>8.0467200000000005</v>
      </c>
      <c r="R1177" s="17">
        <f t="shared" si="170"/>
        <v>16.093440000000001</v>
      </c>
      <c r="S1177" t="s">
        <v>54</v>
      </c>
      <c r="T1177" t="s">
        <v>42</v>
      </c>
      <c r="U1177" t="s">
        <v>25</v>
      </c>
      <c r="V1177" t="s">
        <v>43</v>
      </c>
    </row>
    <row r="1178" spans="1:22" hidden="1">
      <c r="A1178" t="s">
        <v>39</v>
      </c>
      <c r="B1178" s="19">
        <f t="shared" si="164"/>
        <v>2</v>
      </c>
      <c r="C1178" s="19">
        <f t="shared" si="166"/>
        <v>88</v>
      </c>
      <c r="D1178" t="s">
        <v>9</v>
      </c>
      <c r="E1178" t="s">
        <v>50</v>
      </c>
      <c r="F1178" t="s">
        <v>41</v>
      </c>
      <c r="G1178" s="21" t="str">
        <f t="shared" si="167"/>
        <v>8.30am</v>
      </c>
      <c r="H1178" s="21" t="str">
        <f t="shared" si="162"/>
        <v>8.30</v>
      </c>
      <c r="I1178" t="s">
        <v>64</v>
      </c>
      <c r="J1178" s="23" t="str" cm="1">
        <f t="array" ref="J1178">_xlfn.IFS(LEFT($I1178,5) = "Later", TRIM(RIGHT($I1178, 7)),LEFT($I1178,5) = "Befor", TRIM(RIGHT($I1178, 7)), TRUE, TRIM(LEFT($I1178,7)))</f>
        <v>3.30pm</v>
      </c>
      <c r="K1178" s="21">
        <f t="shared" si="163"/>
        <v>15.3</v>
      </c>
      <c r="L1178" s="21">
        <f t="shared" si="165"/>
        <v>7</v>
      </c>
      <c r="M1178" s="21">
        <f t="shared" si="168"/>
        <v>14</v>
      </c>
      <c r="N1178" t="s">
        <v>44</v>
      </c>
      <c r="O1178" s="13">
        <v>0.5</v>
      </c>
      <c r="P1178" s="15">
        <v>0.80449999999999999</v>
      </c>
      <c r="Q1178" s="17">
        <f t="shared" si="169"/>
        <v>0.80467200000000005</v>
      </c>
      <c r="R1178" s="17">
        <f t="shared" si="170"/>
        <v>1.6093440000000001</v>
      </c>
      <c r="S1178" t="s">
        <v>23</v>
      </c>
      <c r="T1178" t="s">
        <v>15</v>
      </c>
      <c r="U1178" t="s">
        <v>16</v>
      </c>
      <c r="V1178" t="s">
        <v>8</v>
      </c>
    </row>
    <row r="1179" spans="1:22" hidden="1">
      <c r="A1179" t="s">
        <v>26</v>
      </c>
      <c r="B1179" s="19">
        <f t="shared" si="164"/>
        <v>3</v>
      </c>
      <c r="C1179" s="19">
        <f t="shared" si="166"/>
        <v>132</v>
      </c>
      <c r="D1179" t="s">
        <v>55</v>
      </c>
      <c r="E1179" t="s">
        <v>8</v>
      </c>
      <c r="F1179" t="s">
        <v>11</v>
      </c>
      <c r="G1179" s="21" t="str">
        <f t="shared" si="167"/>
        <v>9.00am</v>
      </c>
      <c r="H1179" s="21" t="str">
        <f t="shared" si="162"/>
        <v>9.00</v>
      </c>
      <c r="I1179" t="s">
        <v>12</v>
      </c>
      <c r="J1179" s="23" t="str" cm="1">
        <f t="array" ref="J1179">_xlfn.IFS(LEFT($I1179,5) = "Later", TRIM(RIGHT($I1179, 7)),LEFT($I1179,5) = "Befor", TRIM(RIGHT($I1179, 7)), TRUE, TRIM(LEFT($I1179,7)))</f>
        <v>4.30pm</v>
      </c>
      <c r="K1179" s="21">
        <f t="shared" si="163"/>
        <v>16.3</v>
      </c>
      <c r="L1179" s="21">
        <f t="shared" si="165"/>
        <v>7.3000000000000007</v>
      </c>
      <c r="M1179" s="21">
        <f t="shared" si="168"/>
        <v>21.900000000000002</v>
      </c>
      <c r="N1179" t="s">
        <v>36</v>
      </c>
      <c r="O1179" s="13">
        <v>1</v>
      </c>
      <c r="P1179" s="15">
        <v>1.609</v>
      </c>
      <c r="Q1179" s="17">
        <f t="shared" si="169"/>
        <v>1.6093440000000001</v>
      </c>
      <c r="R1179" s="17">
        <f t="shared" si="170"/>
        <v>3.2186880000000002</v>
      </c>
      <c r="S1179" t="s">
        <v>23</v>
      </c>
      <c r="T1179" t="s">
        <v>15</v>
      </c>
      <c r="U1179" t="s">
        <v>16</v>
      </c>
      <c r="V1179" t="s">
        <v>17</v>
      </c>
    </row>
    <row r="1180" spans="1:22" hidden="1">
      <c r="A1180" t="s">
        <v>7</v>
      </c>
      <c r="B1180" s="19">
        <f t="shared" si="164"/>
        <v>1</v>
      </c>
      <c r="C1180" s="19">
        <f t="shared" si="166"/>
        <v>44</v>
      </c>
      <c r="D1180" t="s">
        <v>51</v>
      </c>
      <c r="E1180" t="s">
        <v>8</v>
      </c>
      <c r="F1180" t="s">
        <v>27</v>
      </c>
      <c r="G1180" s="21" t="str">
        <f t="shared" si="167"/>
        <v>8.00am</v>
      </c>
      <c r="H1180" s="21" t="str">
        <f t="shared" si="162"/>
        <v>8.00</v>
      </c>
      <c r="I1180" t="s">
        <v>45</v>
      </c>
      <c r="J1180" s="23" t="str" cm="1">
        <f t="array" ref="J1180">_xlfn.IFS(LEFT($I1180,5) = "Later", TRIM(RIGHT($I1180, 7)),LEFT($I1180,5) = "Befor", TRIM(RIGHT($I1180, 7)), TRUE, TRIM(LEFT($I1180,7)))</f>
        <v>6.00pm</v>
      </c>
      <c r="K1180" s="21">
        <f t="shared" si="163"/>
        <v>18</v>
      </c>
      <c r="L1180" s="21">
        <f t="shared" si="165"/>
        <v>10</v>
      </c>
      <c r="M1180" s="21">
        <f t="shared" si="168"/>
        <v>10</v>
      </c>
      <c r="N1180" t="s">
        <v>13</v>
      </c>
      <c r="O1180" s="13">
        <v>15</v>
      </c>
      <c r="P1180" s="15">
        <v>24.134999999999998</v>
      </c>
      <c r="Q1180" s="17">
        <f t="shared" si="169"/>
        <v>24.140160000000002</v>
      </c>
      <c r="R1180" s="17">
        <f t="shared" si="170"/>
        <v>48.280320000000003</v>
      </c>
      <c r="S1180" t="s">
        <v>30</v>
      </c>
      <c r="T1180" t="s">
        <v>15</v>
      </c>
      <c r="U1180" t="s">
        <v>16</v>
      </c>
      <c r="V1180" t="s">
        <v>43</v>
      </c>
    </row>
    <row r="1181" spans="1:22" hidden="1">
      <c r="A1181" t="s">
        <v>58</v>
      </c>
      <c r="B1181" s="19">
        <f t="shared" si="164"/>
        <v>0</v>
      </c>
      <c r="C1181" s="19">
        <f t="shared" si="166"/>
        <v>0</v>
      </c>
      <c r="D1181" t="s">
        <v>55</v>
      </c>
      <c r="E1181" t="s">
        <v>8</v>
      </c>
      <c r="F1181" t="s">
        <v>11</v>
      </c>
      <c r="G1181" s="21" t="str">
        <f t="shared" si="167"/>
        <v>9.00am</v>
      </c>
      <c r="H1181" s="21" t="str">
        <f t="shared" si="162"/>
        <v>9.00</v>
      </c>
      <c r="I1181" t="s">
        <v>21</v>
      </c>
      <c r="J1181" s="23" t="str" cm="1">
        <f t="array" ref="J1181">_xlfn.IFS(LEFT($I1181,5) = "Later", TRIM(RIGHT($I1181, 7)),LEFT($I1181,5) = "Befor", TRIM(RIGHT($I1181, 7)), TRUE, TRIM(LEFT($I1181,7)))</f>
        <v>5.00pm</v>
      </c>
      <c r="K1181" s="21">
        <f t="shared" si="163"/>
        <v>17</v>
      </c>
      <c r="L1181" s="21">
        <f t="shared" si="165"/>
        <v>8</v>
      </c>
      <c r="M1181" s="21">
        <f t="shared" si="168"/>
        <v>0</v>
      </c>
      <c r="N1181" t="s">
        <v>29</v>
      </c>
      <c r="O1181" s="13">
        <v>9</v>
      </c>
      <c r="P1181" s="15">
        <v>14.481</v>
      </c>
      <c r="Q1181" s="17">
        <f t="shared" si="169"/>
        <v>14.484096000000001</v>
      </c>
      <c r="R1181" s="17">
        <f t="shared" si="170"/>
        <v>28.968192000000002</v>
      </c>
      <c r="S1181" t="s">
        <v>49</v>
      </c>
      <c r="T1181" t="s">
        <v>42</v>
      </c>
      <c r="U1181" t="s">
        <v>25</v>
      </c>
      <c r="V1181" t="s">
        <v>43</v>
      </c>
    </row>
    <row r="1182" spans="1:22" hidden="1">
      <c r="A1182" t="s">
        <v>32</v>
      </c>
      <c r="B1182" s="19">
        <f t="shared" si="164"/>
        <v>5</v>
      </c>
      <c r="C1182" s="19">
        <f t="shared" si="166"/>
        <v>220</v>
      </c>
      <c r="D1182" t="s">
        <v>9</v>
      </c>
      <c r="E1182" t="s">
        <v>78</v>
      </c>
      <c r="F1182" t="s">
        <v>72</v>
      </c>
      <c r="G1182" s="21" t="str">
        <f t="shared" si="167"/>
        <v>7.00am</v>
      </c>
      <c r="H1182" s="21" t="str">
        <f t="shared" si="162"/>
        <v>7.00</v>
      </c>
      <c r="I1182" t="s">
        <v>21</v>
      </c>
      <c r="J1182" s="23" t="str" cm="1">
        <f t="array" ref="J1182">_xlfn.IFS(LEFT($I1182,5) = "Later", TRIM(RIGHT($I1182, 7)),LEFT($I1182,5) = "Befor", TRIM(RIGHT($I1182, 7)), TRUE, TRIM(LEFT($I1182,7)))</f>
        <v>5.00pm</v>
      </c>
      <c r="K1182" s="21">
        <f t="shared" si="163"/>
        <v>17</v>
      </c>
      <c r="L1182" s="21">
        <f t="shared" si="165"/>
        <v>10</v>
      </c>
      <c r="M1182" s="21">
        <f t="shared" si="168"/>
        <v>50</v>
      </c>
      <c r="N1182" t="s">
        <v>62</v>
      </c>
      <c r="O1182" s="13">
        <v>5</v>
      </c>
      <c r="P1182" s="15">
        <v>8.0449999999999999</v>
      </c>
      <c r="Q1182" s="17">
        <f t="shared" si="169"/>
        <v>8.0467200000000005</v>
      </c>
      <c r="R1182" s="17">
        <f t="shared" si="170"/>
        <v>16.093440000000001</v>
      </c>
      <c r="S1182" t="s">
        <v>30</v>
      </c>
      <c r="T1182" t="s">
        <v>15</v>
      </c>
      <c r="U1182" t="s">
        <v>25</v>
      </c>
      <c r="V1182" t="s">
        <v>17</v>
      </c>
    </row>
    <row r="1183" spans="1:22" hidden="1">
      <c r="A1183" t="s">
        <v>32</v>
      </c>
      <c r="B1183" s="19">
        <f t="shared" si="164"/>
        <v>5</v>
      </c>
      <c r="C1183" s="19">
        <f t="shared" si="166"/>
        <v>220</v>
      </c>
      <c r="D1183" t="s">
        <v>9</v>
      </c>
      <c r="E1183" t="s">
        <v>83</v>
      </c>
      <c r="F1183" t="s">
        <v>72</v>
      </c>
      <c r="G1183" s="21" t="str">
        <f t="shared" si="167"/>
        <v>7.00am</v>
      </c>
      <c r="H1183" s="21" t="str">
        <f t="shared" si="162"/>
        <v>7.00</v>
      </c>
      <c r="I1183" t="s">
        <v>64</v>
      </c>
      <c r="J1183" s="23" t="str" cm="1">
        <f t="array" ref="J1183">_xlfn.IFS(LEFT($I1183,5) = "Later", TRIM(RIGHT($I1183, 7)),LEFT($I1183,5) = "Befor", TRIM(RIGHT($I1183, 7)), TRUE, TRIM(LEFT($I1183,7)))</f>
        <v>3.30pm</v>
      </c>
      <c r="K1183" s="21">
        <f t="shared" si="163"/>
        <v>15.3</v>
      </c>
      <c r="L1183" s="21">
        <f t="shared" si="165"/>
        <v>8.3000000000000007</v>
      </c>
      <c r="M1183" s="21">
        <f t="shared" si="168"/>
        <v>41.5</v>
      </c>
      <c r="N1183" t="s">
        <v>22</v>
      </c>
      <c r="O1183" s="13">
        <v>13</v>
      </c>
      <c r="P1183" s="15">
        <v>20.917000000000002</v>
      </c>
      <c r="Q1183" s="17">
        <f t="shared" si="169"/>
        <v>20.921472000000001</v>
      </c>
      <c r="R1183" s="17">
        <f t="shared" si="170"/>
        <v>41.842944000000003</v>
      </c>
      <c r="S1183" t="s">
        <v>37</v>
      </c>
      <c r="T1183" t="s">
        <v>15</v>
      </c>
      <c r="U1183" t="s">
        <v>25</v>
      </c>
      <c r="V1183" t="s">
        <v>17</v>
      </c>
    </row>
    <row r="1184" spans="1:22" hidden="1">
      <c r="A1184" t="s">
        <v>26</v>
      </c>
      <c r="B1184" s="19">
        <f t="shared" si="164"/>
        <v>3</v>
      </c>
      <c r="C1184" s="19">
        <f t="shared" si="166"/>
        <v>132</v>
      </c>
      <c r="D1184" t="s">
        <v>9</v>
      </c>
      <c r="E1184" t="s">
        <v>40</v>
      </c>
      <c r="F1184" t="s">
        <v>11</v>
      </c>
      <c r="G1184" s="21" t="str">
        <f t="shared" si="167"/>
        <v>9.00am</v>
      </c>
      <c r="H1184" s="21" t="str">
        <f t="shared" si="162"/>
        <v>9.00</v>
      </c>
      <c r="I1184" t="s">
        <v>12</v>
      </c>
      <c r="J1184" s="23" t="str" cm="1">
        <f t="array" ref="J1184">_xlfn.IFS(LEFT($I1184,5) = "Later", TRIM(RIGHT($I1184, 7)),LEFT($I1184,5) = "Befor", TRIM(RIGHT($I1184, 7)), TRUE, TRIM(LEFT($I1184,7)))</f>
        <v>4.30pm</v>
      </c>
      <c r="K1184" s="21">
        <f t="shared" si="163"/>
        <v>16.3</v>
      </c>
      <c r="L1184" s="21">
        <f t="shared" si="165"/>
        <v>7.3000000000000007</v>
      </c>
      <c r="M1184" s="21">
        <f t="shared" si="168"/>
        <v>21.900000000000002</v>
      </c>
      <c r="N1184" t="s">
        <v>29</v>
      </c>
      <c r="O1184" s="13">
        <v>13</v>
      </c>
      <c r="P1184" s="15">
        <v>20.917000000000002</v>
      </c>
      <c r="Q1184" s="17">
        <f t="shared" si="169"/>
        <v>20.921472000000001</v>
      </c>
      <c r="R1184" s="17">
        <f t="shared" si="170"/>
        <v>41.842944000000003</v>
      </c>
      <c r="S1184" t="s">
        <v>52</v>
      </c>
      <c r="T1184" t="s">
        <v>15</v>
      </c>
      <c r="U1184" t="s">
        <v>25</v>
      </c>
      <c r="V1184" t="s">
        <v>43</v>
      </c>
    </row>
    <row r="1185" spans="1:22" hidden="1">
      <c r="A1185" t="s">
        <v>7</v>
      </c>
      <c r="B1185" s="19">
        <f t="shared" si="164"/>
        <v>1</v>
      </c>
      <c r="C1185" s="19">
        <f t="shared" si="166"/>
        <v>44</v>
      </c>
      <c r="D1185" t="s">
        <v>51</v>
      </c>
      <c r="E1185" t="s">
        <v>8</v>
      </c>
      <c r="F1185" t="s">
        <v>11</v>
      </c>
      <c r="G1185" s="21" t="str">
        <f t="shared" si="167"/>
        <v>9.00am</v>
      </c>
      <c r="H1185" s="21" t="str">
        <f t="shared" si="162"/>
        <v>9.00</v>
      </c>
      <c r="I1185" t="s">
        <v>45</v>
      </c>
      <c r="J1185" s="23" t="str" cm="1">
        <f t="array" ref="J1185">_xlfn.IFS(LEFT($I1185,5) = "Later", TRIM(RIGHT($I1185, 7)),LEFT($I1185,5) = "Befor", TRIM(RIGHT($I1185, 7)), TRUE, TRIM(LEFT($I1185,7)))</f>
        <v>6.00pm</v>
      </c>
      <c r="K1185" s="21">
        <f t="shared" si="163"/>
        <v>18</v>
      </c>
      <c r="L1185" s="21">
        <f t="shared" si="165"/>
        <v>9</v>
      </c>
      <c r="M1185" s="21">
        <f t="shared" si="168"/>
        <v>9</v>
      </c>
      <c r="N1185" t="s">
        <v>22</v>
      </c>
      <c r="O1185" s="13">
        <v>1.4</v>
      </c>
      <c r="P1185" s="15">
        <v>2.2525999999999997</v>
      </c>
      <c r="Q1185" s="17">
        <f t="shared" si="169"/>
        <v>2.2530815999999998</v>
      </c>
      <c r="R1185" s="17">
        <f t="shared" si="170"/>
        <v>4.5061631999999996</v>
      </c>
      <c r="S1185" t="s">
        <v>23</v>
      </c>
      <c r="T1185" t="s">
        <v>42</v>
      </c>
      <c r="U1185" t="s">
        <v>25</v>
      </c>
      <c r="V1185" t="s">
        <v>17</v>
      </c>
    </row>
    <row r="1186" spans="1:22" hidden="1">
      <c r="A1186" t="s">
        <v>32</v>
      </c>
      <c r="B1186" s="19">
        <f t="shared" si="164"/>
        <v>5</v>
      </c>
      <c r="C1186" s="19">
        <f t="shared" si="166"/>
        <v>220</v>
      </c>
      <c r="D1186" t="s">
        <v>9</v>
      </c>
      <c r="E1186" t="s">
        <v>83</v>
      </c>
      <c r="F1186" t="s">
        <v>72</v>
      </c>
      <c r="G1186" s="21" t="str">
        <f t="shared" si="167"/>
        <v>7.00am</v>
      </c>
      <c r="H1186" s="21" t="str">
        <f t="shared" si="162"/>
        <v>7.00</v>
      </c>
      <c r="I1186" t="s">
        <v>64</v>
      </c>
      <c r="J1186" s="23" t="str" cm="1">
        <f t="array" ref="J1186">_xlfn.IFS(LEFT($I1186,5) = "Later", TRIM(RIGHT($I1186, 7)),LEFT($I1186,5) = "Befor", TRIM(RIGHT($I1186, 7)), TRUE, TRIM(LEFT($I1186,7)))</f>
        <v>3.30pm</v>
      </c>
      <c r="K1186" s="21">
        <f t="shared" si="163"/>
        <v>15.3</v>
      </c>
      <c r="L1186" s="21">
        <f t="shared" si="165"/>
        <v>8.3000000000000007</v>
      </c>
      <c r="M1186" s="21">
        <f t="shared" si="168"/>
        <v>41.5</v>
      </c>
      <c r="N1186" t="s">
        <v>36</v>
      </c>
      <c r="O1186" s="13">
        <v>11</v>
      </c>
      <c r="P1186" s="15">
        <v>17.698999999999998</v>
      </c>
      <c r="Q1186" s="17">
        <f t="shared" si="169"/>
        <v>17.702784000000001</v>
      </c>
      <c r="R1186" s="17">
        <f t="shared" si="170"/>
        <v>35.405568000000002</v>
      </c>
      <c r="S1186" t="s">
        <v>37</v>
      </c>
      <c r="T1186" t="s">
        <v>15</v>
      </c>
      <c r="U1186" t="s">
        <v>25</v>
      </c>
      <c r="V1186" t="s">
        <v>17</v>
      </c>
    </row>
    <row r="1187" spans="1:22">
      <c r="A1187" t="s">
        <v>18</v>
      </c>
      <c r="B1187" s="19">
        <f t="shared" si="164"/>
        <v>4</v>
      </c>
      <c r="C1187" s="19">
        <f t="shared" si="166"/>
        <v>176</v>
      </c>
      <c r="D1187" t="s">
        <v>9</v>
      </c>
      <c r="E1187" t="s">
        <v>106</v>
      </c>
      <c r="F1187" t="s">
        <v>11</v>
      </c>
      <c r="G1187" s="21" t="str">
        <f t="shared" si="167"/>
        <v>9.00am</v>
      </c>
      <c r="H1187" s="21" t="str">
        <f t="shared" si="162"/>
        <v>9.00</v>
      </c>
      <c r="I1187" t="s">
        <v>35</v>
      </c>
      <c r="J1187" s="23" t="str" cm="1">
        <f t="array" ref="J1187">_xlfn.IFS(LEFT($I1187,5) = "Later", TRIM(RIGHT($I1187, 7)),LEFT($I1187,5) = "Befor", TRIM(RIGHT($I1187, 7)), TRUE, TRIM(LEFT($I1187,7)))</f>
        <v>5.30pm</v>
      </c>
      <c r="K1187" s="21">
        <f t="shared" si="163"/>
        <v>17.3</v>
      </c>
      <c r="L1187" s="21">
        <f t="shared" si="165"/>
        <v>8.3000000000000007</v>
      </c>
      <c r="M1187" s="21">
        <f t="shared" si="168"/>
        <v>33.200000000000003</v>
      </c>
      <c r="N1187" t="s">
        <v>66</v>
      </c>
      <c r="O1187" s="13">
        <v>24</v>
      </c>
      <c r="P1187" s="15">
        <v>38.616</v>
      </c>
      <c r="Q1187" s="17">
        <f t="shared" si="169"/>
        <v>38.624256000000003</v>
      </c>
      <c r="R1187" s="17">
        <f t="shared" si="170"/>
        <v>77.248512000000005</v>
      </c>
      <c r="S1187" t="s">
        <v>75</v>
      </c>
      <c r="T1187" t="s">
        <v>42</v>
      </c>
      <c r="U1187" t="s">
        <v>16</v>
      </c>
      <c r="V1187" t="s">
        <v>43</v>
      </c>
    </row>
    <row r="1188" spans="1:22">
      <c r="A1188" t="s">
        <v>18</v>
      </c>
      <c r="B1188" s="19">
        <f t="shared" si="164"/>
        <v>4</v>
      </c>
      <c r="C1188" s="19">
        <f t="shared" si="166"/>
        <v>176</v>
      </c>
      <c r="D1188" t="s">
        <v>55</v>
      </c>
      <c r="E1188" t="s">
        <v>8</v>
      </c>
      <c r="F1188" t="s">
        <v>11</v>
      </c>
      <c r="G1188" s="21" t="str">
        <f t="shared" si="167"/>
        <v>9.00am</v>
      </c>
      <c r="H1188" s="21" t="str">
        <f t="shared" si="162"/>
        <v>9.00</v>
      </c>
      <c r="I1188" t="s">
        <v>12</v>
      </c>
      <c r="J1188" s="23" t="str" cm="1">
        <f t="array" ref="J1188">_xlfn.IFS(LEFT($I1188,5) = "Later", TRIM(RIGHT($I1188, 7)),LEFT($I1188,5) = "Befor", TRIM(RIGHT($I1188, 7)), TRUE, TRIM(LEFT($I1188,7)))</f>
        <v>4.30pm</v>
      </c>
      <c r="K1188" s="21">
        <f t="shared" si="163"/>
        <v>16.3</v>
      </c>
      <c r="L1188" s="21">
        <f t="shared" si="165"/>
        <v>7.3000000000000007</v>
      </c>
      <c r="M1188" s="21">
        <f t="shared" si="168"/>
        <v>29.200000000000003</v>
      </c>
      <c r="N1188" t="s">
        <v>66</v>
      </c>
      <c r="O1188" s="13">
        <v>25</v>
      </c>
      <c r="P1188" s="15">
        <v>40.225000000000001</v>
      </c>
      <c r="Q1188" s="17">
        <f t="shared" si="169"/>
        <v>40.233600000000003</v>
      </c>
      <c r="R1188" s="17">
        <f t="shared" si="170"/>
        <v>80.467200000000005</v>
      </c>
      <c r="S1188" t="s">
        <v>30</v>
      </c>
      <c r="T1188" t="s">
        <v>31</v>
      </c>
      <c r="U1188" t="s">
        <v>25</v>
      </c>
      <c r="V1188" t="s">
        <v>43</v>
      </c>
    </row>
    <row r="1189" spans="1:22" hidden="1">
      <c r="A1189" t="s">
        <v>39</v>
      </c>
      <c r="B1189" s="19">
        <f t="shared" si="164"/>
        <v>2</v>
      </c>
      <c r="C1189" s="19">
        <f t="shared" si="166"/>
        <v>88</v>
      </c>
      <c r="D1189" t="s">
        <v>9</v>
      </c>
      <c r="E1189" t="s">
        <v>80</v>
      </c>
      <c r="F1189" t="s">
        <v>41</v>
      </c>
      <c r="G1189" s="21" t="str">
        <f t="shared" si="167"/>
        <v>8.30am</v>
      </c>
      <c r="H1189" s="21" t="str">
        <f t="shared" si="162"/>
        <v>8.30</v>
      </c>
      <c r="I1189" t="s">
        <v>28</v>
      </c>
      <c r="J1189" s="23" t="str" cm="1">
        <f t="array" ref="J1189">_xlfn.IFS(LEFT($I1189,5) = "Later", TRIM(RIGHT($I1189, 7)),LEFT($I1189,5) = "Befor", TRIM(RIGHT($I1189, 7)), TRUE, TRIM(LEFT($I1189,7)))</f>
        <v>3.30pm</v>
      </c>
      <c r="K1189" s="21">
        <f t="shared" si="163"/>
        <v>15.3</v>
      </c>
      <c r="L1189" s="21">
        <f t="shared" si="165"/>
        <v>7</v>
      </c>
      <c r="M1189" s="21">
        <f t="shared" si="168"/>
        <v>14</v>
      </c>
      <c r="N1189" t="s">
        <v>36</v>
      </c>
      <c r="O1189" s="13">
        <v>7</v>
      </c>
      <c r="P1189" s="15">
        <v>11.263</v>
      </c>
      <c r="Q1189" s="17">
        <f t="shared" si="169"/>
        <v>11.265408000000001</v>
      </c>
      <c r="R1189" s="17">
        <f t="shared" si="170"/>
        <v>22.530816000000002</v>
      </c>
      <c r="S1189" t="s">
        <v>30</v>
      </c>
      <c r="T1189" t="s">
        <v>42</v>
      </c>
      <c r="U1189" t="s">
        <v>16</v>
      </c>
      <c r="V1189" t="s">
        <v>17</v>
      </c>
    </row>
    <row r="1190" spans="1:22" hidden="1">
      <c r="A1190" t="s">
        <v>32</v>
      </c>
      <c r="B1190" s="19">
        <f t="shared" si="164"/>
        <v>5</v>
      </c>
      <c r="C1190" s="19">
        <f t="shared" si="166"/>
        <v>220</v>
      </c>
      <c r="D1190" t="s">
        <v>51</v>
      </c>
      <c r="E1190" t="s">
        <v>8</v>
      </c>
      <c r="F1190" t="s">
        <v>41</v>
      </c>
      <c r="G1190" s="21" t="str">
        <f t="shared" si="167"/>
        <v>8.30am</v>
      </c>
      <c r="H1190" s="21" t="str">
        <f t="shared" si="162"/>
        <v>8.30</v>
      </c>
      <c r="I1190" t="s">
        <v>64</v>
      </c>
      <c r="J1190" s="23" t="str" cm="1">
        <f t="array" ref="J1190">_xlfn.IFS(LEFT($I1190,5) = "Later", TRIM(RIGHT($I1190, 7)),LEFT($I1190,5) = "Befor", TRIM(RIGHT($I1190, 7)), TRUE, TRIM(LEFT($I1190,7)))</f>
        <v>3.30pm</v>
      </c>
      <c r="K1190" s="21">
        <f t="shared" si="163"/>
        <v>15.3</v>
      </c>
      <c r="L1190" s="21">
        <f t="shared" si="165"/>
        <v>7</v>
      </c>
      <c r="M1190" s="21">
        <f t="shared" si="168"/>
        <v>35</v>
      </c>
      <c r="N1190" t="s">
        <v>13</v>
      </c>
      <c r="O1190" s="13">
        <v>12</v>
      </c>
      <c r="P1190" s="15">
        <v>19.308</v>
      </c>
      <c r="Q1190" s="17">
        <f t="shared" si="169"/>
        <v>19.312128000000001</v>
      </c>
      <c r="R1190" s="17">
        <f t="shared" si="170"/>
        <v>38.624256000000003</v>
      </c>
      <c r="S1190" t="s">
        <v>30</v>
      </c>
      <c r="T1190" t="s">
        <v>38</v>
      </c>
      <c r="U1190" t="s">
        <v>16</v>
      </c>
      <c r="V1190" t="s">
        <v>17</v>
      </c>
    </row>
    <row r="1191" spans="1:22" hidden="1">
      <c r="A1191" t="s">
        <v>39</v>
      </c>
      <c r="B1191" s="19">
        <f t="shared" si="164"/>
        <v>2</v>
      </c>
      <c r="C1191" s="19">
        <f t="shared" si="166"/>
        <v>88</v>
      </c>
      <c r="D1191" t="s">
        <v>9</v>
      </c>
      <c r="E1191" t="s">
        <v>97</v>
      </c>
      <c r="F1191" t="s">
        <v>41</v>
      </c>
      <c r="G1191" s="21" t="str">
        <f t="shared" si="167"/>
        <v>8.30am</v>
      </c>
      <c r="H1191" s="21" t="str">
        <f t="shared" si="162"/>
        <v>8.30</v>
      </c>
      <c r="I1191" t="s">
        <v>12</v>
      </c>
      <c r="J1191" s="23" t="str" cm="1">
        <f t="array" ref="J1191">_xlfn.IFS(LEFT($I1191,5) = "Later", TRIM(RIGHT($I1191, 7)),LEFT($I1191,5) = "Befor", TRIM(RIGHT($I1191, 7)), TRUE, TRIM(LEFT($I1191,7)))</f>
        <v>4.30pm</v>
      </c>
      <c r="K1191" s="21">
        <f t="shared" si="163"/>
        <v>16.3</v>
      </c>
      <c r="L1191" s="21">
        <f t="shared" si="165"/>
        <v>8</v>
      </c>
      <c r="M1191" s="21">
        <f t="shared" si="168"/>
        <v>16</v>
      </c>
      <c r="N1191" t="s">
        <v>13</v>
      </c>
      <c r="O1191" s="13">
        <v>4</v>
      </c>
      <c r="P1191" s="15">
        <v>6.4359999999999999</v>
      </c>
      <c r="Q1191" s="17">
        <f t="shared" si="169"/>
        <v>6.4373760000000004</v>
      </c>
      <c r="R1191" s="17">
        <f t="shared" si="170"/>
        <v>12.874752000000001</v>
      </c>
      <c r="S1191" t="s">
        <v>49</v>
      </c>
      <c r="T1191" t="s">
        <v>38</v>
      </c>
      <c r="U1191" t="s">
        <v>16</v>
      </c>
      <c r="V1191" t="s">
        <v>17</v>
      </c>
    </row>
    <row r="1192" spans="1:22" hidden="1">
      <c r="A1192" t="s">
        <v>58</v>
      </c>
      <c r="B1192" s="19">
        <f t="shared" si="164"/>
        <v>0</v>
      </c>
      <c r="C1192" s="19">
        <f t="shared" si="166"/>
        <v>0</v>
      </c>
      <c r="D1192" t="s">
        <v>9</v>
      </c>
      <c r="E1192" t="s">
        <v>71</v>
      </c>
      <c r="F1192" t="s">
        <v>11</v>
      </c>
      <c r="G1192" s="21" t="str">
        <f t="shared" si="167"/>
        <v>9.00am</v>
      </c>
      <c r="H1192" s="21" t="str">
        <f t="shared" si="162"/>
        <v>9.00</v>
      </c>
      <c r="I1192" t="s">
        <v>12</v>
      </c>
      <c r="J1192" s="23" t="str" cm="1">
        <f t="array" ref="J1192">_xlfn.IFS(LEFT($I1192,5) = "Later", TRIM(RIGHT($I1192, 7)),LEFT($I1192,5) = "Befor", TRIM(RIGHT($I1192, 7)), TRUE, TRIM(LEFT($I1192,7)))</f>
        <v>4.30pm</v>
      </c>
      <c r="K1192" s="21">
        <f t="shared" si="163"/>
        <v>16.3</v>
      </c>
      <c r="L1192" s="21">
        <f t="shared" si="165"/>
        <v>7.3000000000000007</v>
      </c>
      <c r="M1192" s="21">
        <f t="shared" si="168"/>
        <v>0</v>
      </c>
      <c r="N1192" t="s">
        <v>44</v>
      </c>
      <c r="O1192" s="13">
        <v>5</v>
      </c>
      <c r="P1192" s="15">
        <v>8.0449999999999999</v>
      </c>
      <c r="Q1192" s="17">
        <f t="shared" si="169"/>
        <v>8.0467200000000005</v>
      </c>
      <c r="R1192" s="17">
        <f t="shared" si="170"/>
        <v>16.093440000000001</v>
      </c>
      <c r="S1192" t="s">
        <v>30</v>
      </c>
      <c r="T1192" t="s">
        <v>42</v>
      </c>
      <c r="U1192" t="s">
        <v>25</v>
      </c>
      <c r="V1192" t="s">
        <v>17</v>
      </c>
    </row>
    <row r="1193" spans="1:22" hidden="1">
      <c r="A1193" t="s">
        <v>26</v>
      </c>
      <c r="B1193" s="19">
        <f t="shared" si="164"/>
        <v>3</v>
      </c>
      <c r="C1193" s="19">
        <f t="shared" si="166"/>
        <v>132</v>
      </c>
      <c r="D1193" t="s">
        <v>51</v>
      </c>
      <c r="E1193" t="s">
        <v>8</v>
      </c>
      <c r="F1193" t="s">
        <v>27</v>
      </c>
      <c r="G1193" s="21" t="str">
        <f t="shared" si="167"/>
        <v>8.00am</v>
      </c>
      <c r="H1193" s="21" t="str">
        <f t="shared" si="162"/>
        <v>8.00</v>
      </c>
      <c r="I1193" t="s">
        <v>35</v>
      </c>
      <c r="J1193" s="23" t="str" cm="1">
        <f t="array" ref="J1193">_xlfn.IFS(LEFT($I1193,5) = "Later", TRIM(RIGHT($I1193, 7)),LEFT($I1193,5) = "Befor", TRIM(RIGHT($I1193, 7)), TRUE, TRIM(LEFT($I1193,7)))</f>
        <v>5.30pm</v>
      </c>
      <c r="K1193" s="21">
        <f t="shared" si="163"/>
        <v>17.3</v>
      </c>
      <c r="L1193" s="21">
        <f t="shared" si="165"/>
        <v>9.3000000000000007</v>
      </c>
      <c r="M1193" s="21">
        <f t="shared" si="168"/>
        <v>27.900000000000002</v>
      </c>
      <c r="N1193" t="s">
        <v>22</v>
      </c>
      <c r="O1193" s="13">
        <v>15</v>
      </c>
      <c r="P1193" s="15">
        <v>24.134999999999998</v>
      </c>
      <c r="Q1193" s="17">
        <f t="shared" si="169"/>
        <v>24.140160000000002</v>
      </c>
      <c r="R1193" s="17">
        <f t="shared" si="170"/>
        <v>48.280320000000003</v>
      </c>
      <c r="S1193" t="s">
        <v>30</v>
      </c>
      <c r="T1193" t="s">
        <v>38</v>
      </c>
      <c r="U1193" t="s">
        <v>25</v>
      </c>
      <c r="V1193" t="s">
        <v>43</v>
      </c>
    </row>
    <row r="1194" spans="1:22" hidden="1">
      <c r="A1194" t="s">
        <v>26</v>
      </c>
      <c r="B1194" s="19">
        <f t="shared" si="164"/>
        <v>3</v>
      </c>
      <c r="C1194" s="19">
        <f t="shared" si="166"/>
        <v>132</v>
      </c>
      <c r="D1194" t="s">
        <v>9</v>
      </c>
      <c r="E1194" t="s">
        <v>10</v>
      </c>
      <c r="F1194" t="s">
        <v>11</v>
      </c>
      <c r="G1194" s="21" t="str">
        <f t="shared" si="167"/>
        <v>9.00am</v>
      </c>
      <c r="H1194" s="21" t="str">
        <f t="shared" si="162"/>
        <v>9.00</v>
      </c>
      <c r="I1194" t="s">
        <v>35</v>
      </c>
      <c r="J1194" s="23" t="str" cm="1">
        <f t="array" ref="J1194">_xlfn.IFS(LEFT($I1194,5) = "Later", TRIM(RIGHT($I1194, 7)),LEFT($I1194,5) = "Befor", TRIM(RIGHT($I1194, 7)), TRUE, TRIM(LEFT($I1194,7)))</f>
        <v>5.30pm</v>
      </c>
      <c r="K1194" s="21">
        <f t="shared" si="163"/>
        <v>17.3</v>
      </c>
      <c r="L1194" s="21">
        <f t="shared" si="165"/>
        <v>8.3000000000000007</v>
      </c>
      <c r="M1194" s="21">
        <f t="shared" si="168"/>
        <v>24.900000000000002</v>
      </c>
      <c r="N1194" t="s">
        <v>44</v>
      </c>
      <c r="O1194" s="13">
        <v>3</v>
      </c>
      <c r="P1194" s="15">
        <v>4.827</v>
      </c>
      <c r="Q1194" s="17">
        <f t="shared" si="169"/>
        <v>4.8280320000000003</v>
      </c>
      <c r="R1194" s="17">
        <f t="shared" si="170"/>
        <v>9.6560640000000006</v>
      </c>
      <c r="S1194" t="s">
        <v>14</v>
      </c>
      <c r="T1194" t="s">
        <v>15</v>
      </c>
      <c r="U1194" t="s">
        <v>25</v>
      </c>
      <c r="V1194" t="s">
        <v>17</v>
      </c>
    </row>
    <row r="1195" spans="1:22">
      <c r="A1195" t="s">
        <v>39</v>
      </c>
      <c r="B1195" s="19">
        <f t="shared" si="164"/>
        <v>2</v>
      </c>
      <c r="C1195" s="19">
        <f t="shared" si="166"/>
        <v>88</v>
      </c>
      <c r="D1195" t="s">
        <v>51</v>
      </c>
      <c r="E1195" t="s">
        <v>8</v>
      </c>
      <c r="F1195" t="s">
        <v>20</v>
      </c>
      <c r="G1195" s="21" t="str">
        <f t="shared" si="167"/>
        <v>10.00am</v>
      </c>
      <c r="H1195" s="21" t="str">
        <f t="shared" si="162"/>
        <v>10.00</v>
      </c>
      <c r="I1195" t="s">
        <v>35</v>
      </c>
      <c r="J1195" s="23" t="str" cm="1">
        <f t="array" ref="J1195">_xlfn.IFS(LEFT($I1195,5) = "Later", TRIM(RIGHT($I1195, 7)),LEFT($I1195,5) = "Befor", TRIM(RIGHT($I1195, 7)), TRUE, TRIM(LEFT($I1195,7)))</f>
        <v>5.30pm</v>
      </c>
      <c r="K1195" s="21">
        <f t="shared" si="163"/>
        <v>17.3</v>
      </c>
      <c r="L1195" s="21">
        <f t="shared" si="165"/>
        <v>7.3000000000000007</v>
      </c>
      <c r="M1195" s="21">
        <f t="shared" si="168"/>
        <v>14.600000000000001</v>
      </c>
      <c r="N1195" t="s">
        <v>66</v>
      </c>
      <c r="O1195" s="13">
        <v>3.7</v>
      </c>
      <c r="P1195" s="15">
        <v>5.9533000000000005</v>
      </c>
      <c r="Q1195" s="17">
        <f t="shared" si="169"/>
        <v>5.9545728000000011</v>
      </c>
      <c r="R1195" s="17">
        <f t="shared" si="170"/>
        <v>11.909145600000002</v>
      </c>
      <c r="S1195" t="s">
        <v>23</v>
      </c>
      <c r="T1195" t="s">
        <v>42</v>
      </c>
      <c r="U1195" t="s">
        <v>16</v>
      </c>
      <c r="V1195" t="s">
        <v>17</v>
      </c>
    </row>
    <row r="1196" spans="1:22" hidden="1">
      <c r="A1196" t="s">
        <v>7</v>
      </c>
      <c r="B1196" s="19">
        <f t="shared" si="164"/>
        <v>1</v>
      </c>
      <c r="C1196" s="19">
        <f t="shared" si="166"/>
        <v>44</v>
      </c>
      <c r="D1196" t="s">
        <v>57</v>
      </c>
      <c r="E1196" t="s">
        <v>8</v>
      </c>
      <c r="F1196" t="s">
        <v>20</v>
      </c>
      <c r="G1196" s="21" t="str">
        <f t="shared" si="167"/>
        <v>10.00am</v>
      </c>
      <c r="H1196" s="21" t="str">
        <f t="shared" si="162"/>
        <v>10.00</v>
      </c>
      <c r="I1196" t="s">
        <v>21</v>
      </c>
      <c r="J1196" s="23" t="str" cm="1">
        <f t="array" ref="J1196">_xlfn.IFS(LEFT($I1196,5) = "Later", TRIM(RIGHT($I1196, 7)),LEFT($I1196,5) = "Befor", TRIM(RIGHT($I1196, 7)), TRUE, TRIM(LEFT($I1196,7)))</f>
        <v>5.00pm</v>
      </c>
      <c r="K1196" s="21">
        <f t="shared" si="163"/>
        <v>17</v>
      </c>
      <c r="L1196" s="21">
        <f t="shared" si="165"/>
        <v>7</v>
      </c>
      <c r="M1196" s="21">
        <f t="shared" si="168"/>
        <v>7</v>
      </c>
      <c r="N1196" t="s">
        <v>13</v>
      </c>
      <c r="O1196" s="13">
        <v>25</v>
      </c>
      <c r="P1196" s="15">
        <v>40.225000000000001</v>
      </c>
      <c r="Q1196" s="17">
        <f t="shared" si="169"/>
        <v>40.233600000000003</v>
      </c>
      <c r="R1196" s="17">
        <f t="shared" si="170"/>
        <v>80.467200000000005</v>
      </c>
      <c r="S1196" t="s">
        <v>30</v>
      </c>
      <c r="T1196" t="s">
        <v>15</v>
      </c>
      <c r="U1196" t="s">
        <v>16</v>
      </c>
      <c r="V1196" t="s">
        <v>17</v>
      </c>
    </row>
    <row r="1197" spans="1:22" hidden="1">
      <c r="A1197" t="s">
        <v>18</v>
      </c>
      <c r="B1197" s="19">
        <f t="shared" si="164"/>
        <v>4</v>
      </c>
      <c r="C1197" s="19">
        <f t="shared" si="166"/>
        <v>176</v>
      </c>
      <c r="D1197" t="s">
        <v>55</v>
      </c>
      <c r="E1197" t="s">
        <v>8</v>
      </c>
      <c r="F1197" t="s">
        <v>27</v>
      </c>
      <c r="G1197" s="21" t="str">
        <f t="shared" si="167"/>
        <v>8.00am</v>
      </c>
      <c r="H1197" s="21" t="str">
        <f t="shared" si="162"/>
        <v>8.00</v>
      </c>
      <c r="I1197" t="s">
        <v>64</v>
      </c>
      <c r="J1197" s="23" t="str" cm="1">
        <f t="array" ref="J1197">_xlfn.IFS(LEFT($I1197,5) = "Later", TRIM(RIGHT($I1197, 7)),LEFT($I1197,5) = "Befor", TRIM(RIGHT($I1197, 7)), TRUE, TRIM(LEFT($I1197,7)))</f>
        <v>3.30pm</v>
      </c>
      <c r="K1197" s="21">
        <f t="shared" si="163"/>
        <v>15.3</v>
      </c>
      <c r="L1197" s="21">
        <f t="shared" si="165"/>
        <v>7.3000000000000007</v>
      </c>
      <c r="M1197" s="21">
        <f t="shared" si="168"/>
        <v>29.200000000000003</v>
      </c>
      <c r="N1197" t="s">
        <v>29</v>
      </c>
      <c r="O1197" s="13">
        <v>35</v>
      </c>
      <c r="P1197" s="15">
        <v>56.314999999999998</v>
      </c>
      <c r="Q1197" s="17">
        <f t="shared" si="169"/>
        <v>56.327040000000004</v>
      </c>
      <c r="R1197" s="17">
        <f t="shared" si="170"/>
        <v>112.65408000000001</v>
      </c>
      <c r="S1197" t="s">
        <v>30</v>
      </c>
      <c r="T1197" t="s">
        <v>42</v>
      </c>
      <c r="U1197" t="s">
        <v>16</v>
      </c>
      <c r="V1197" t="s">
        <v>43</v>
      </c>
    </row>
    <row r="1198" spans="1:22">
      <c r="A1198" t="s">
        <v>39</v>
      </c>
      <c r="B1198" s="19">
        <f t="shared" si="164"/>
        <v>2</v>
      </c>
      <c r="C1198" s="19">
        <f t="shared" si="166"/>
        <v>88</v>
      </c>
      <c r="D1198" t="s">
        <v>51</v>
      </c>
      <c r="E1198" t="s">
        <v>8</v>
      </c>
      <c r="F1198" t="s">
        <v>41</v>
      </c>
      <c r="G1198" s="21" t="str">
        <f t="shared" si="167"/>
        <v>8.30am</v>
      </c>
      <c r="H1198" s="21" t="str">
        <f t="shared" si="162"/>
        <v>8.30</v>
      </c>
      <c r="I1198" t="s">
        <v>12</v>
      </c>
      <c r="J1198" s="23" t="str" cm="1">
        <f t="array" ref="J1198">_xlfn.IFS(LEFT($I1198,5) = "Later", TRIM(RIGHT($I1198, 7)),LEFT($I1198,5) = "Befor", TRIM(RIGHT($I1198, 7)), TRUE, TRIM(LEFT($I1198,7)))</f>
        <v>4.30pm</v>
      </c>
      <c r="K1198" s="21">
        <f t="shared" si="163"/>
        <v>16.3</v>
      </c>
      <c r="L1198" s="21">
        <f t="shared" si="165"/>
        <v>8</v>
      </c>
      <c r="M1198" s="21">
        <f t="shared" si="168"/>
        <v>16</v>
      </c>
      <c r="N1198" t="s">
        <v>66</v>
      </c>
      <c r="O1198" s="13">
        <v>10</v>
      </c>
      <c r="P1198" s="15">
        <v>16.09</v>
      </c>
      <c r="Q1198" s="17">
        <f t="shared" si="169"/>
        <v>16.093440000000001</v>
      </c>
      <c r="R1198" s="17">
        <f t="shared" si="170"/>
        <v>32.186880000000002</v>
      </c>
      <c r="S1198" t="s">
        <v>30</v>
      </c>
      <c r="T1198" t="s">
        <v>42</v>
      </c>
      <c r="U1198" t="s">
        <v>16</v>
      </c>
      <c r="V1198" t="s">
        <v>17</v>
      </c>
    </row>
    <row r="1199" spans="1:22" hidden="1">
      <c r="A1199" t="s">
        <v>7</v>
      </c>
      <c r="B1199" s="19">
        <f t="shared" si="164"/>
        <v>1</v>
      </c>
      <c r="C1199" s="19">
        <f t="shared" si="166"/>
        <v>44</v>
      </c>
      <c r="D1199" t="s">
        <v>9</v>
      </c>
      <c r="E1199" t="s">
        <v>56</v>
      </c>
      <c r="F1199" t="s">
        <v>11</v>
      </c>
      <c r="G1199" s="21" t="str">
        <f t="shared" si="167"/>
        <v>9.00am</v>
      </c>
      <c r="H1199" s="21" t="str">
        <f t="shared" ref="H1199:H1262" si="171">IFERROR((LEFT(G1199, SEARCH("a", G1199)-1)),0)</f>
        <v>9.00</v>
      </c>
      <c r="I1199" t="s">
        <v>21</v>
      </c>
      <c r="J1199" s="23" t="str" cm="1">
        <f t="array" ref="J1199">_xlfn.IFS(LEFT($I1199,5) = "Later", TRIM(RIGHT($I1199, 7)),LEFT($I1199,5) = "Befor", TRIM(RIGHT($I1199, 7)), TRUE, TRIM(LEFT($I1199,7)))</f>
        <v>5.00pm</v>
      </c>
      <c r="K1199" s="21">
        <f t="shared" ref="K1199:K1262" si="172">IFERROR((LEFT(J1199, SEARCH("p", J1199)-1)+12),0)</f>
        <v>17</v>
      </c>
      <c r="L1199" s="21">
        <f t="shared" si="165"/>
        <v>8</v>
      </c>
      <c r="M1199" s="21">
        <f t="shared" si="168"/>
        <v>8</v>
      </c>
      <c r="N1199" t="s">
        <v>62</v>
      </c>
      <c r="O1199" s="13">
        <v>0.25</v>
      </c>
      <c r="P1199" s="15">
        <v>0.40225</v>
      </c>
      <c r="Q1199" s="17">
        <f t="shared" si="169"/>
        <v>0.40233600000000003</v>
      </c>
      <c r="R1199" s="17">
        <f t="shared" si="170"/>
        <v>0.80467200000000005</v>
      </c>
      <c r="S1199" t="s">
        <v>23</v>
      </c>
      <c r="T1199" t="s">
        <v>38</v>
      </c>
      <c r="U1199" t="s">
        <v>25</v>
      </c>
      <c r="V1199" t="s">
        <v>43</v>
      </c>
    </row>
    <row r="1200" spans="1:22" hidden="1">
      <c r="A1200" t="s">
        <v>18</v>
      </c>
      <c r="B1200" s="19">
        <f t="shared" si="164"/>
        <v>4</v>
      </c>
      <c r="C1200" s="19">
        <f t="shared" si="166"/>
        <v>176</v>
      </c>
      <c r="D1200" t="s">
        <v>51</v>
      </c>
      <c r="E1200" t="s">
        <v>8</v>
      </c>
      <c r="F1200" t="s">
        <v>41</v>
      </c>
      <c r="G1200" s="21" t="str">
        <f t="shared" si="167"/>
        <v>8.30am</v>
      </c>
      <c r="H1200" s="21" t="str">
        <f t="shared" si="171"/>
        <v>8.30</v>
      </c>
      <c r="I1200" t="s">
        <v>35</v>
      </c>
      <c r="J1200" s="23" t="str" cm="1">
        <f t="array" ref="J1200">_xlfn.IFS(LEFT($I1200,5) = "Later", TRIM(RIGHT($I1200, 7)),LEFT($I1200,5) = "Befor", TRIM(RIGHT($I1200, 7)), TRUE, TRIM(LEFT($I1200,7)))</f>
        <v>5.30pm</v>
      </c>
      <c r="K1200" s="21">
        <f t="shared" si="172"/>
        <v>17.3</v>
      </c>
      <c r="L1200" s="21">
        <f t="shared" si="165"/>
        <v>9</v>
      </c>
      <c r="M1200" s="21">
        <f t="shared" si="168"/>
        <v>36</v>
      </c>
      <c r="N1200" t="s">
        <v>22</v>
      </c>
      <c r="O1200" s="13">
        <v>20</v>
      </c>
      <c r="P1200" s="15">
        <v>32.18</v>
      </c>
      <c r="Q1200" s="17">
        <f t="shared" si="169"/>
        <v>32.186880000000002</v>
      </c>
      <c r="R1200" s="17">
        <f t="shared" si="170"/>
        <v>64.373760000000004</v>
      </c>
      <c r="S1200" t="s">
        <v>30</v>
      </c>
      <c r="T1200" t="s">
        <v>31</v>
      </c>
      <c r="U1200" t="s">
        <v>25</v>
      </c>
      <c r="V1200" t="s">
        <v>43</v>
      </c>
    </row>
    <row r="1201" spans="1:22">
      <c r="A1201" t="s">
        <v>26</v>
      </c>
      <c r="B1201" s="19">
        <f t="shared" si="164"/>
        <v>3</v>
      </c>
      <c r="C1201" s="19">
        <f t="shared" si="166"/>
        <v>132</v>
      </c>
      <c r="D1201" t="s">
        <v>9</v>
      </c>
      <c r="E1201" t="s">
        <v>56</v>
      </c>
      <c r="F1201" t="s">
        <v>20</v>
      </c>
      <c r="G1201" s="21" t="str">
        <f t="shared" si="167"/>
        <v>10.00am</v>
      </c>
      <c r="H1201" s="21" t="str">
        <f t="shared" si="171"/>
        <v>10.00</v>
      </c>
      <c r="I1201" t="s">
        <v>12</v>
      </c>
      <c r="J1201" s="23" t="str" cm="1">
        <f t="array" ref="J1201">_xlfn.IFS(LEFT($I1201,5) = "Later", TRIM(RIGHT($I1201, 7)),LEFT($I1201,5) = "Befor", TRIM(RIGHT($I1201, 7)), TRUE, TRIM(LEFT($I1201,7)))</f>
        <v>4.30pm</v>
      </c>
      <c r="K1201" s="21">
        <f t="shared" si="172"/>
        <v>16.3</v>
      </c>
      <c r="L1201" s="21">
        <f t="shared" si="165"/>
        <v>6.3000000000000007</v>
      </c>
      <c r="M1201" s="21">
        <f t="shared" si="168"/>
        <v>18.900000000000002</v>
      </c>
      <c r="N1201" t="s">
        <v>66</v>
      </c>
      <c r="O1201" s="13">
        <v>56</v>
      </c>
      <c r="P1201" s="15">
        <v>90.103999999999999</v>
      </c>
      <c r="Q1201" s="17">
        <f t="shared" si="169"/>
        <v>90.123264000000006</v>
      </c>
      <c r="R1201" s="17">
        <f t="shared" si="170"/>
        <v>180.24652800000001</v>
      </c>
      <c r="S1201" t="s">
        <v>52</v>
      </c>
      <c r="T1201" t="s">
        <v>15</v>
      </c>
      <c r="U1201" t="s">
        <v>25</v>
      </c>
      <c r="V1201" t="s">
        <v>43</v>
      </c>
    </row>
    <row r="1202" spans="1:22" hidden="1">
      <c r="A1202" t="s">
        <v>32</v>
      </c>
      <c r="B1202" s="19">
        <f t="shared" si="164"/>
        <v>5</v>
      </c>
      <c r="C1202" s="19">
        <f t="shared" si="166"/>
        <v>220</v>
      </c>
      <c r="D1202" t="s">
        <v>51</v>
      </c>
      <c r="E1202" t="s">
        <v>8</v>
      </c>
      <c r="F1202" t="s">
        <v>27</v>
      </c>
      <c r="G1202" s="21" t="str">
        <f t="shared" si="167"/>
        <v>8.00am</v>
      </c>
      <c r="H1202" s="21" t="str">
        <f t="shared" si="171"/>
        <v>8.00</v>
      </c>
      <c r="I1202" t="s">
        <v>21</v>
      </c>
      <c r="J1202" s="23" t="str" cm="1">
        <f t="array" ref="J1202">_xlfn.IFS(LEFT($I1202,5) = "Later", TRIM(RIGHT($I1202, 7)),LEFT($I1202,5) = "Befor", TRIM(RIGHT($I1202, 7)), TRUE, TRIM(LEFT($I1202,7)))</f>
        <v>5.00pm</v>
      </c>
      <c r="K1202" s="21">
        <f t="shared" si="172"/>
        <v>17</v>
      </c>
      <c r="L1202" s="21">
        <f t="shared" si="165"/>
        <v>9</v>
      </c>
      <c r="M1202" s="21">
        <f t="shared" si="168"/>
        <v>45</v>
      </c>
      <c r="N1202" t="s">
        <v>44</v>
      </c>
      <c r="O1202" s="13">
        <v>1.2</v>
      </c>
      <c r="P1202" s="15">
        <v>1.9307999999999998</v>
      </c>
      <c r="Q1202" s="17">
        <f t="shared" si="169"/>
        <v>1.9312128</v>
      </c>
      <c r="R1202" s="17">
        <f t="shared" si="170"/>
        <v>3.8624255999999999</v>
      </c>
      <c r="S1202" t="s">
        <v>49</v>
      </c>
      <c r="T1202" t="s">
        <v>42</v>
      </c>
      <c r="U1202" t="s">
        <v>25</v>
      </c>
      <c r="V1202" t="s">
        <v>43</v>
      </c>
    </row>
    <row r="1203" spans="1:22" hidden="1">
      <c r="A1203" t="s">
        <v>26</v>
      </c>
      <c r="B1203" s="19">
        <f t="shared" si="164"/>
        <v>3</v>
      </c>
      <c r="C1203" s="19">
        <f t="shared" si="166"/>
        <v>132</v>
      </c>
      <c r="D1203" t="s">
        <v>51</v>
      </c>
      <c r="E1203" t="s">
        <v>8</v>
      </c>
      <c r="F1203" t="s">
        <v>20</v>
      </c>
      <c r="G1203" s="21" t="str">
        <f t="shared" si="167"/>
        <v>10.00am</v>
      </c>
      <c r="H1203" s="21" t="str">
        <f t="shared" si="171"/>
        <v>10.00</v>
      </c>
      <c r="I1203" t="s">
        <v>21</v>
      </c>
      <c r="J1203" s="23" t="str" cm="1">
        <f t="array" ref="J1203">_xlfn.IFS(LEFT($I1203,5) = "Later", TRIM(RIGHT($I1203, 7)),LEFT($I1203,5) = "Befor", TRIM(RIGHT($I1203, 7)), TRUE, TRIM(LEFT($I1203,7)))</f>
        <v>5.00pm</v>
      </c>
      <c r="K1203" s="21">
        <f t="shared" si="172"/>
        <v>17</v>
      </c>
      <c r="L1203" s="21">
        <f t="shared" si="165"/>
        <v>7</v>
      </c>
      <c r="M1203" s="21">
        <f t="shared" si="168"/>
        <v>21</v>
      </c>
      <c r="N1203" t="s">
        <v>62</v>
      </c>
      <c r="O1203" s="13">
        <v>0.4</v>
      </c>
      <c r="P1203" s="15">
        <v>0.64360000000000006</v>
      </c>
      <c r="Q1203" s="17">
        <f t="shared" si="169"/>
        <v>0.64373760000000013</v>
      </c>
      <c r="R1203" s="17">
        <f t="shared" si="170"/>
        <v>1.2874752000000003</v>
      </c>
      <c r="S1203" t="s">
        <v>23</v>
      </c>
      <c r="T1203" t="s">
        <v>31</v>
      </c>
      <c r="U1203" t="s">
        <v>25</v>
      </c>
      <c r="V1203" t="s">
        <v>43</v>
      </c>
    </row>
    <row r="1204" spans="1:22" hidden="1">
      <c r="A1204" t="s">
        <v>18</v>
      </c>
      <c r="B1204" s="19">
        <f t="shared" si="164"/>
        <v>4</v>
      </c>
      <c r="C1204" s="19">
        <f t="shared" si="166"/>
        <v>176</v>
      </c>
      <c r="D1204" t="s">
        <v>55</v>
      </c>
      <c r="E1204" t="s">
        <v>8</v>
      </c>
      <c r="F1204" t="s">
        <v>20</v>
      </c>
      <c r="G1204" s="21" t="str">
        <f t="shared" si="167"/>
        <v>10.00am</v>
      </c>
      <c r="H1204" s="21" t="str">
        <f t="shared" si="171"/>
        <v>10.00</v>
      </c>
      <c r="I1204" t="s">
        <v>12</v>
      </c>
      <c r="J1204" s="23" t="str" cm="1">
        <f t="array" ref="J1204">_xlfn.IFS(LEFT($I1204,5) = "Later", TRIM(RIGHT($I1204, 7)),LEFT($I1204,5) = "Befor", TRIM(RIGHT($I1204, 7)), TRUE, TRIM(LEFT($I1204,7)))</f>
        <v>4.30pm</v>
      </c>
      <c r="K1204" s="21">
        <f t="shared" si="172"/>
        <v>16.3</v>
      </c>
      <c r="L1204" s="21">
        <f t="shared" si="165"/>
        <v>6.3000000000000007</v>
      </c>
      <c r="M1204" s="21">
        <f t="shared" si="168"/>
        <v>25.200000000000003</v>
      </c>
      <c r="N1204" t="s">
        <v>36</v>
      </c>
      <c r="O1204" s="13">
        <v>3.5</v>
      </c>
      <c r="P1204" s="15">
        <v>5.6315</v>
      </c>
      <c r="Q1204" s="17">
        <f t="shared" si="169"/>
        <v>5.6327040000000004</v>
      </c>
      <c r="R1204" s="17">
        <f t="shared" si="170"/>
        <v>11.265408000000001</v>
      </c>
      <c r="S1204" t="s">
        <v>14</v>
      </c>
      <c r="T1204" t="s">
        <v>15</v>
      </c>
      <c r="U1204" t="s">
        <v>16</v>
      </c>
      <c r="V1204" t="s">
        <v>43</v>
      </c>
    </row>
    <row r="1205" spans="1:22" hidden="1">
      <c r="A1205" t="s">
        <v>26</v>
      </c>
      <c r="B1205" s="19">
        <f t="shared" si="164"/>
        <v>3</v>
      </c>
      <c r="C1205" s="19">
        <f t="shared" si="166"/>
        <v>132</v>
      </c>
      <c r="D1205" t="s">
        <v>51</v>
      </c>
      <c r="E1205" t="s">
        <v>8</v>
      </c>
      <c r="F1205" t="s">
        <v>20</v>
      </c>
      <c r="G1205" s="21" t="str">
        <f t="shared" si="167"/>
        <v>10.00am</v>
      </c>
      <c r="H1205" s="21" t="str">
        <f t="shared" si="171"/>
        <v>10.00</v>
      </c>
      <c r="I1205" t="s">
        <v>64</v>
      </c>
      <c r="J1205" s="23" t="str" cm="1">
        <f t="array" ref="J1205">_xlfn.IFS(LEFT($I1205,5) = "Later", TRIM(RIGHT($I1205, 7)),LEFT($I1205,5) = "Befor", TRIM(RIGHT($I1205, 7)), TRUE, TRIM(LEFT($I1205,7)))</f>
        <v>3.30pm</v>
      </c>
      <c r="K1205" s="21">
        <f t="shared" si="172"/>
        <v>15.3</v>
      </c>
      <c r="L1205" s="21">
        <f t="shared" si="165"/>
        <v>5.3000000000000007</v>
      </c>
      <c r="M1205" s="21">
        <f t="shared" si="168"/>
        <v>15.900000000000002</v>
      </c>
      <c r="N1205" t="s">
        <v>44</v>
      </c>
      <c r="O1205" s="13">
        <v>1.3</v>
      </c>
      <c r="P1205" s="15">
        <v>2.0916999999999999</v>
      </c>
      <c r="Q1205" s="17">
        <f t="shared" si="169"/>
        <v>2.0921472000000003</v>
      </c>
      <c r="R1205" s="17">
        <f t="shared" si="170"/>
        <v>4.1842944000000006</v>
      </c>
      <c r="S1205" t="s">
        <v>14</v>
      </c>
      <c r="T1205" t="s">
        <v>42</v>
      </c>
      <c r="U1205" t="s">
        <v>25</v>
      </c>
      <c r="V1205" t="s">
        <v>43</v>
      </c>
    </row>
    <row r="1206" spans="1:22" hidden="1">
      <c r="A1206" t="s">
        <v>26</v>
      </c>
      <c r="B1206" s="19">
        <f t="shared" si="164"/>
        <v>3</v>
      </c>
      <c r="C1206" s="19">
        <f t="shared" si="166"/>
        <v>132</v>
      </c>
      <c r="D1206" t="s">
        <v>51</v>
      </c>
      <c r="E1206" t="s">
        <v>8</v>
      </c>
      <c r="F1206" t="s">
        <v>41</v>
      </c>
      <c r="G1206" s="21" t="str">
        <f t="shared" si="167"/>
        <v>8.30am</v>
      </c>
      <c r="H1206" s="21" t="str">
        <f t="shared" si="171"/>
        <v>8.30</v>
      </c>
      <c r="I1206" t="s">
        <v>12</v>
      </c>
      <c r="J1206" s="23" t="str" cm="1">
        <f t="array" ref="J1206">_xlfn.IFS(LEFT($I1206,5) = "Later", TRIM(RIGHT($I1206, 7)),LEFT($I1206,5) = "Befor", TRIM(RIGHT($I1206, 7)), TRUE, TRIM(LEFT($I1206,7)))</f>
        <v>4.30pm</v>
      </c>
      <c r="K1206" s="21">
        <f t="shared" si="172"/>
        <v>16.3</v>
      </c>
      <c r="L1206" s="21">
        <f t="shared" si="165"/>
        <v>8</v>
      </c>
      <c r="M1206" s="21">
        <f t="shared" si="168"/>
        <v>24</v>
      </c>
      <c r="N1206" t="s">
        <v>22</v>
      </c>
      <c r="O1206" s="13">
        <v>20</v>
      </c>
      <c r="P1206" s="15">
        <v>32.18</v>
      </c>
      <c r="Q1206" s="17">
        <f t="shared" si="169"/>
        <v>32.186880000000002</v>
      </c>
      <c r="R1206" s="17">
        <f t="shared" si="170"/>
        <v>64.373760000000004</v>
      </c>
      <c r="S1206" t="s">
        <v>30</v>
      </c>
      <c r="T1206" t="s">
        <v>42</v>
      </c>
      <c r="U1206" t="s">
        <v>25</v>
      </c>
      <c r="V1206" t="s">
        <v>43</v>
      </c>
    </row>
    <row r="1207" spans="1:22" hidden="1">
      <c r="A1207" t="s">
        <v>32</v>
      </c>
      <c r="B1207" s="19">
        <f t="shared" si="164"/>
        <v>5</v>
      </c>
      <c r="C1207" s="19">
        <f t="shared" si="166"/>
        <v>220</v>
      </c>
      <c r="D1207" t="s">
        <v>51</v>
      </c>
      <c r="E1207" t="s">
        <v>8</v>
      </c>
      <c r="F1207" t="s">
        <v>11</v>
      </c>
      <c r="G1207" s="21" t="str">
        <f t="shared" si="167"/>
        <v>9.00am</v>
      </c>
      <c r="H1207" s="21" t="str">
        <f t="shared" si="171"/>
        <v>9.00</v>
      </c>
      <c r="I1207" t="s">
        <v>12</v>
      </c>
      <c r="J1207" s="23" t="str" cm="1">
        <f t="array" ref="J1207">_xlfn.IFS(LEFT($I1207,5) = "Later", TRIM(RIGHT($I1207, 7)),LEFT($I1207,5) = "Befor", TRIM(RIGHT($I1207, 7)), TRUE, TRIM(LEFT($I1207,7)))</f>
        <v>4.30pm</v>
      </c>
      <c r="K1207" s="21">
        <f t="shared" si="172"/>
        <v>16.3</v>
      </c>
      <c r="L1207" s="21">
        <f t="shared" si="165"/>
        <v>7.3000000000000007</v>
      </c>
      <c r="M1207" s="21">
        <f t="shared" si="168"/>
        <v>36.5</v>
      </c>
      <c r="N1207" t="s">
        <v>22</v>
      </c>
      <c r="O1207" s="13" t="s">
        <v>129</v>
      </c>
      <c r="P1207" s="15" t="s">
        <v>8</v>
      </c>
      <c r="Q1207" s="17">
        <f t="shared" si="169"/>
        <v>0</v>
      </c>
      <c r="R1207" s="17">
        <f t="shared" si="170"/>
        <v>0</v>
      </c>
      <c r="S1207" t="s">
        <v>49</v>
      </c>
      <c r="T1207" t="s">
        <v>31</v>
      </c>
      <c r="U1207" t="s">
        <v>25</v>
      </c>
      <c r="V1207" t="s">
        <v>43</v>
      </c>
    </row>
    <row r="1208" spans="1:22" hidden="1">
      <c r="A1208" t="s">
        <v>58</v>
      </c>
      <c r="B1208" s="19">
        <f t="shared" si="164"/>
        <v>0</v>
      </c>
      <c r="C1208" s="19">
        <f t="shared" si="166"/>
        <v>0</v>
      </c>
      <c r="D1208" t="s">
        <v>8</v>
      </c>
      <c r="E1208" t="s">
        <v>8</v>
      </c>
      <c r="F1208" t="s">
        <v>8</v>
      </c>
      <c r="G1208" s="21" t="str">
        <f t="shared" si="167"/>
        <v/>
      </c>
      <c r="H1208" s="21">
        <f t="shared" si="171"/>
        <v>0</v>
      </c>
      <c r="I1208" t="s">
        <v>8</v>
      </c>
      <c r="J1208" s="23" t="str" cm="1">
        <f t="array" ref="J1208">_xlfn.IFS(LEFT($I1208,5) = "Later", TRIM(RIGHT($I1208, 7)),LEFT($I1208,5) = "Befor", TRIM(RIGHT($I1208, 7)), TRUE, TRIM(LEFT($I1208,7)))</f>
        <v/>
      </c>
      <c r="K1208" s="21">
        <f t="shared" si="172"/>
        <v>0</v>
      </c>
      <c r="L1208" s="21">
        <f t="shared" si="165"/>
        <v>0</v>
      </c>
      <c r="M1208" s="21">
        <f t="shared" si="168"/>
        <v>0</v>
      </c>
      <c r="N1208" t="s">
        <v>8</v>
      </c>
      <c r="O1208" s="13" t="s">
        <v>8</v>
      </c>
      <c r="P1208" s="15" t="s">
        <v>8</v>
      </c>
      <c r="Q1208" s="17">
        <f t="shared" si="169"/>
        <v>0</v>
      </c>
      <c r="R1208" s="17">
        <f t="shared" si="170"/>
        <v>0</v>
      </c>
      <c r="S1208" t="s">
        <v>8</v>
      </c>
      <c r="T1208" t="s">
        <v>42</v>
      </c>
      <c r="U1208" t="s">
        <v>25</v>
      </c>
      <c r="V1208" t="s">
        <v>43</v>
      </c>
    </row>
    <row r="1209" spans="1:22" hidden="1">
      <c r="A1209" t="s">
        <v>58</v>
      </c>
      <c r="B1209" s="19">
        <f t="shared" si="164"/>
        <v>0</v>
      </c>
      <c r="C1209" s="19">
        <f t="shared" si="166"/>
        <v>0</v>
      </c>
      <c r="D1209" t="s">
        <v>8</v>
      </c>
      <c r="E1209" t="s">
        <v>8</v>
      </c>
      <c r="F1209" t="s">
        <v>8</v>
      </c>
      <c r="G1209" s="21" t="str">
        <f t="shared" si="167"/>
        <v/>
      </c>
      <c r="H1209" s="21">
        <f t="shared" si="171"/>
        <v>0</v>
      </c>
      <c r="I1209" t="s">
        <v>8</v>
      </c>
      <c r="J1209" s="23" t="str" cm="1">
        <f t="array" ref="J1209">_xlfn.IFS(LEFT($I1209,5) = "Later", TRIM(RIGHT($I1209, 7)),LEFT($I1209,5) = "Befor", TRIM(RIGHT($I1209, 7)), TRUE, TRIM(LEFT($I1209,7)))</f>
        <v/>
      </c>
      <c r="K1209" s="21">
        <f t="shared" si="172"/>
        <v>0</v>
      </c>
      <c r="L1209" s="21">
        <f t="shared" si="165"/>
        <v>0</v>
      </c>
      <c r="M1209" s="21">
        <f t="shared" si="168"/>
        <v>0</v>
      </c>
      <c r="N1209" t="s">
        <v>8</v>
      </c>
      <c r="O1209" s="13" t="s">
        <v>8</v>
      </c>
      <c r="P1209" s="15" t="s">
        <v>8</v>
      </c>
      <c r="Q1209" s="17">
        <f t="shared" si="169"/>
        <v>0</v>
      </c>
      <c r="R1209" s="17">
        <f t="shared" si="170"/>
        <v>0</v>
      </c>
      <c r="S1209" t="s">
        <v>8</v>
      </c>
      <c r="T1209" t="s">
        <v>15</v>
      </c>
      <c r="U1209" t="s">
        <v>25</v>
      </c>
      <c r="V1209" t="s">
        <v>43</v>
      </c>
    </row>
    <row r="1210" spans="1:22" hidden="1">
      <c r="A1210" t="s">
        <v>7</v>
      </c>
      <c r="B1210" s="19">
        <f t="shared" si="164"/>
        <v>1</v>
      </c>
      <c r="C1210" s="19">
        <f t="shared" si="166"/>
        <v>44</v>
      </c>
      <c r="D1210" t="s">
        <v>51</v>
      </c>
      <c r="E1210" t="s">
        <v>8</v>
      </c>
      <c r="F1210" t="s">
        <v>27</v>
      </c>
      <c r="G1210" s="21" t="str">
        <f t="shared" si="167"/>
        <v>8.00am</v>
      </c>
      <c r="H1210" s="21" t="str">
        <f t="shared" si="171"/>
        <v>8.00</v>
      </c>
      <c r="I1210" t="s">
        <v>28</v>
      </c>
      <c r="J1210" s="23" t="str" cm="1">
        <f t="array" ref="J1210">_xlfn.IFS(LEFT($I1210,5) = "Later", TRIM(RIGHT($I1210, 7)),LEFT($I1210,5) = "Befor", TRIM(RIGHT($I1210, 7)), TRUE, TRIM(LEFT($I1210,7)))</f>
        <v>3.30pm</v>
      </c>
      <c r="K1210" s="21">
        <f t="shared" si="172"/>
        <v>15.3</v>
      </c>
      <c r="L1210" s="21">
        <f t="shared" si="165"/>
        <v>7.3000000000000007</v>
      </c>
      <c r="M1210" s="21">
        <f t="shared" si="168"/>
        <v>7.3000000000000007</v>
      </c>
      <c r="N1210" t="s">
        <v>13</v>
      </c>
      <c r="O1210" s="13">
        <v>27</v>
      </c>
      <c r="P1210" s="15">
        <v>43.442999999999998</v>
      </c>
      <c r="Q1210" s="17">
        <f t="shared" si="169"/>
        <v>43.452288000000003</v>
      </c>
      <c r="R1210" s="17">
        <f t="shared" si="170"/>
        <v>86.904576000000006</v>
      </c>
      <c r="S1210" t="s">
        <v>30</v>
      </c>
      <c r="T1210" t="s">
        <v>42</v>
      </c>
      <c r="U1210" t="s">
        <v>16</v>
      </c>
      <c r="V1210" t="s">
        <v>43</v>
      </c>
    </row>
    <row r="1211" spans="1:22" hidden="1">
      <c r="A1211" t="s">
        <v>18</v>
      </c>
      <c r="B1211" s="19">
        <f t="shared" si="164"/>
        <v>4</v>
      </c>
      <c r="C1211" s="19">
        <f t="shared" si="166"/>
        <v>176</v>
      </c>
      <c r="D1211" t="s">
        <v>55</v>
      </c>
      <c r="E1211" t="s">
        <v>8</v>
      </c>
      <c r="F1211" t="s">
        <v>41</v>
      </c>
      <c r="G1211" s="21" t="str">
        <f t="shared" si="167"/>
        <v>8.30am</v>
      </c>
      <c r="H1211" s="21" t="str">
        <f t="shared" si="171"/>
        <v>8.30</v>
      </c>
      <c r="I1211" t="s">
        <v>33</v>
      </c>
      <c r="J1211" s="23" t="str" cm="1">
        <f t="array" ref="J1211">_xlfn.IFS(LEFT($I1211,5) = "Later", TRIM(RIGHT($I1211, 7)),LEFT($I1211,5) = "Befor", TRIM(RIGHT($I1211, 7)), TRUE, TRIM(LEFT($I1211,7)))</f>
        <v>7.00pm</v>
      </c>
      <c r="K1211" s="21">
        <f t="shared" si="172"/>
        <v>19</v>
      </c>
      <c r="L1211" s="21">
        <f t="shared" si="165"/>
        <v>10.7</v>
      </c>
      <c r="M1211" s="21">
        <f t="shared" si="168"/>
        <v>42.8</v>
      </c>
      <c r="N1211" t="s">
        <v>44</v>
      </c>
      <c r="O1211" s="13">
        <v>1.2</v>
      </c>
      <c r="P1211" s="15">
        <v>1.9307999999999998</v>
      </c>
      <c r="Q1211" s="17">
        <f t="shared" si="169"/>
        <v>1.9312128</v>
      </c>
      <c r="R1211" s="17">
        <f t="shared" si="170"/>
        <v>3.8624255999999999</v>
      </c>
      <c r="S1211" t="s">
        <v>23</v>
      </c>
      <c r="T1211" t="s">
        <v>42</v>
      </c>
      <c r="U1211" t="s">
        <v>25</v>
      </c>
      <c r="V1211" t="s">
        <v>43</v>
      </c>
    </row>
    <row r="1212" spans="1:22">
      <c r="A1212" t="s">
        <v>58</v>
      </c>
      <c r="B1212" s="19">
        <f t="shared" si="164"/>
        <v>0</v>
      </c>
      <c r="C1212" s="19">
        <f t="shared" si="166"/>
        <v>0</v>
      </c>
      <c r="D1212" t="s">
        <v>51</v>
      </c>
      <c r="E1212" t="s">
        <v>8</v>
      </c>
      <c r="F1212" t="s">
        <v>11</v>
      </c>
      <c r="G1212" s="21" t="str">
        <f t="shared" si="167"/>
        <v>9.00am</v>
      </c>
      <c r="H1212" s="21" t="str">
        <f t="shared" si="171"/>
        <v>9.00</v>
      </c>
      <c r="I1212" t="s">
        <v>45</v>
      </c>
      <c r="J1212" s="23" t="str" cm="1">
        <f t="array" ref="J1212">_xlfn.IFS(LEFT($I1212,5) = "Later", TRIM(RIGHT($I1212, 7)),LEFT($I1212,5) = "Befor", TRIM(RIGHT($I1212, 7)), TRUE, TRIM(LEFT($I1212,7)))</f>
        <v>6.00pm</v>
      </c>
      <c r="K1212" s="21">
        <f t="shared" si="172"/>
        <v>18</v>
      </c>
      <c r="L1212" s="21">
        <f t="shared" si="165"/>
        <v>9</v>
      </c>
      <c r="M1212" s="21">
        <f t="shared" si="168"/>
        <v>0</v>
      </c>
      <c r="N1212" t="s">
        <v>66</v>
      </c>
      <c r="O1212" s="13">
        <v>210</v>
      </c>
      <c r="P1212" s="15">
        <v>337.89</v>
      </c>
      <c r="Q1212" s="17">
        <f t="shared" si="169"/>
        <v>337.96224000000001</v>
      </c>
      <c r="R1212" s="17">
        <f t="shared" si="170"/>
        <v>675.92448000000002</v>
      </c>
      <c r="S1212" t="s">
        <v>52</v>
      </c>
      <c r="T1212" t="s">
        <v>42</v>
      </c>
      <c r="U1212" t="s">
        <v>25</v>
      </c>
      <c r="V1212" t="s">
        <v>43</v>
      </c>
    </row>
    <row r="1213" spans="1:22">
      <c r="A1213" t="s">
        <v>39</v>
      </c>
      <c r="B1213" s="19">
        <f t="shared" si="164"/>
        <v>2</v>
      </c>
      <c r="C1213" s="19">
        <f t="shared" si="166"/>
        <v>88</v>
      </c>
      <c r="D1213" t="s">
        <v>55</v>
      </c>
      <c r="E1213" t="s">
        <v>8</v>
      </c>
      <c r="F1213" t="s">
        <v>27</v>
      </c>
      <c r="G1213" s="21" t="str">
        <f t="shared" si="167"/>
        <v>8.00am</v>
      </c>
      <c r="H1213" s="21" t="str">
        <f t="shared" si="171"/>
        <v>8.00</v>
      </c>
      <c r="I1213" t="s">
        <v>21</v>
      </c>
      <c r="J1213" s="23" t="str" cm="1">
        <f t="array" ref="J1213">_xlfn.IFS(LEFT($I1213,5) = "Later", TRIM(RIGHT($I1213, 7)),LEFT($I1213,5) = "Befor", TRIM(RIGHT($I1213, 7)), TRUE, TRIM(LEFT($I1213,7)))</f>
        <v>5.00pm</v>
      </c>
      <c r="K1213" s="21">
        <f t="shared" si="172"/>
        <v>17</v>
      </c>
      <c r="L1213" s="21">
        <f t="shared" si="165"/>
        <v>9</v>
      </c>
      <c r="M1213" s="21">
        <f t="shared" si="168"/>
        <v>18</v>
      </c>
      <c r="N1213" t="s">
        <v>66</v>
      </c>
      <c r="O1213" s="13">
        <v>50</v>
      </c>
      <c r="P1213" s="15">
        <v>80.45</v>
      </c>
      <c r="Q1213" s="17">
        <f t="shared" si="169"/>
        <v>80.467200000000005</v>
      </c>
      <c r="R1213" s="17">
        <f t="shared" si="170"/>
        <v>160.93440000000001</v>
      </c>
      <c r="S1213" t="s">
        <v>37</v>
      </c>
      <c r="T1213" t="s">
        <v>53</v>
      </c>
      <c r="U1213" t="s">
        <v>16</v>
      </c>
      <c r="V1213" t="s">
        <v>43</v>
      </c>
    </row>
    <row r="1214" spans="1:22" hidden="1">
      <c r="A1214" t="s">
        <v>7</v>
      </c>
      <c r="B1214" s="19">
        <f t="shared" si="164"/>
        <v>1</v>
      </c>
      <c r="C1214" s="19">
        <f t="shared" si="166"/>
        <v>44</v>
      </c>
      <c r="D1214" t="s">
        <v>51</v>
      </c>
      <c r="E1214" t="s">
        <v>8</v>
      </c>
      <c r="F1214" t="s">
        <v>11</v>
      </c>
      <c r="G1214" s="21" t="str">
        <f t="shared" si="167"/>
        <v>9.00am</v>
      </c>
      <c r="H1214" s="21" t="str">
        <f t="shared" si="171"/>
        <v>9.00</v>
      </c>
      <c r="I1214" t="s">
        <v>12</v>
      </c>
      <c r="J1214" s="23" t="str" cm="1">
        <f t="array" ref="J1214">_xlfn.IFS(LEFT($I1214,5) = "Later", TRIM(RIGHT($I1214, 7)),LEFT($I1214,5) = "Befor", TRIM(RIGHT($I1214, 7)), TRUE, TRIM(LEFT($I1214,7)))</f>
        <v>4.30pm</v>
      </c>
      <c r="K1214" s="21">
        <f t="shared" si="172"/>
        <v>16.3</v>
      </c>
      <c r="L1214" s="21">
        <f t="shared" si="165"/>
        <v>7.3000000000000007</v>
      </c>
      <c r="M1214" s="21">
        <f t="shared" si="168"/>
        <v>7.3000000000000007</v>
      </c>
      <c r="N1214" t="s">
        <v>44</v>
      </c>
      <c r="O1214" s="13">
        <v>1</v>
      </c>
      <c r="P1214" s="15">
        <v>1.609</v>
      </c>
      <c r="Q1214" s="17">
        <f t="shared" si="169"/>
        <v>1.6093440000000001</v>
      </c>
      <c r="R1214" s="17">
        <f t="shared" si="170"/>
        <v>3.2186880000000002</v>
      </c>
      <c r="S1214" t="s">
        <v>23</v>
      </c>
      <c r="T1214" t="s">
        <v>42</v>
      </c>
      <c r="U1214" t="s">
        <v>16</v>
      </c>
      <c r="V1214" t="s">
        <v>43</v>
      </c>
    </row>
    <row r="1215" spans="1:22">
      <c r="A1215" t="s">
        <v>7</v>
      </c>
      <c r="B1215" s="19">
        <f t="shared" si="164"/>
        <v>1</v>
      </c>
      <c r="C1215" s="19">
        <f t="shared" si="166"/>
        <v>44</v>
      </c>
      <c r="D1215" t="s">
        <v>51</v>
      </c>
      <c r="E1215" t="s">
        <v>8</v>
      </c>
      <c r="F1215" t="s">
        <v>27</v>
      </c>
      <c r="G1215" s="21" t="str">
        <f t="shared" si="167"/>
        <v>8.00am</v>
      </c>
      <c r="H1215" s="21" t="str">
        <f t="shared" si="171"/>
        <v>8.00</v>
      </c>
      <c r="I1215" t="s">
        <v>28</v>
      </c>
      <c r="J1215" s="23" t="str" cm="1">
        <f t="array" ref="J1215">_xlfn.IFS(LEFT($I1215,5) = "Later", TRIM(RIGHT($I1215, 7)),LEFT($I1215,5) = "Befor", TRIM(RIGHT($I1215, 7)), TRUE, TRIM(LEFT($I1215,7)))</f>
        <v>3.30pm</v>
      </c>
      <c r="K1215" s="21">
        <f t="shared" si="172"/>
        <v>15.3</v>
      </c>
      <c r="L1215" s="21">
        <f t="shared" si="165"/>
        <v>7.3000000000000007</v>
      </c>
      <c r="M1215" s="21">
        <f t="shared" si="168"/>
        <v>7.3000000000000007</v>
      </c>
      <c r="N1215" t="s">
        <v>66</v>
      </c>
      <c r="O1215" s="13">
        <v>75</v>
      </c>
      <c r="P1215" s="15">
        <v>120.675</v>
      </c>
      <c r="Q1215" s="17">
        <f t="shared" si="169"/>
        <v>120.70080000000002</v>
      </c>
      <c r="R1215" s="17">
        <f t="shared" si="170"/>
        <v>241.40160000000003</v>
      </c>
      <c r="S1215" t="s">
        <v>30</v>
      </c>
      <c r="T1215" t="s">
        <v>15</v>
      </c>
      <c r="U1215" t="s">
        <v>16</v>
      </c>
      <c r="V1215" t="s">
        <v>43</v>
      </c>
    </row>
    <row r="1216" spans="1:22" hidden="1">
      <c r="A1216" t="s">
        <v>26</v>
      </c>
      <c r="B1216" s="19">
        <f t="shared" si="164"/>
        <v>3</v>
      </c>
      <c r="C1216" s="19">
        <f t="shared" si="166"/>
        <v>132</v>
      </c>
      <c r="D1216" t="s">
        <v>51</v>
      </c>
      <c r="E1216" t="s">
        <v>8</v>
      </c>
      <c r="F1216" t="s">
        <v>27</v>
      </c>
      <c r="G1216" s="21" t="str">
        <f t="shared" si="167"/>
        <v>8.00am</v>
      </c>
      <c r="H1216" s="21" t="str">
        <f t="shared" si="171"/>
        <v>8.00</v>
      </c>
      <c r="I1216" t="s">
        <v>28</v>
      </c>
      <c r="J1216" s="23" t="str" cm="1">
        <f t="array" ref="J1216">_xlfn.IFS(LEFT($I1216,5) = "Later", TRIM(RIGHT($I1216, 7)),LEFT($I1216,5) = "Befor", TRIM(RIGHT($I1216, 7)), TRUE, TRIM(LEFT($I1216,7)))</f>
        <v>3.30pm</v>
      </c>
      <c r="K1216" s="21">
        <f t="shared" si="172"/>
        <v>15.3</v>
      </c>
      <c r="L1216" s="21">
        <f t="shared" si="165"/>
        <v>7.3000000000000007</v>
      </c>
      <c r="M1216" s="21">
        <f t="shared" si="168"/>
        <v>21.900000000000002</v>
      </c>
      <c r="N1216" t="s">
        <v>13</v>
      </c>
      <c r="O1216" s="13">
        <v>9.5</v>
      </c>
      <c r="P1216" s="15">
        <v>15.285499999999999</v>
      </c>
      <c r="Q1216" s="17">
        <f t="shared" si="169"/>
        <v>15.288768000000001</v>
      </c>
      <c r="R1216" s="17">
        <f t="shared" si="170"/>
        <v>30.577536000000002</v>
      </c>
      <c r="S1216" t="s">
        <v>30</v>
      </c>
      <c r="T1216" t="s">
        <v>31</v>
      </c>
      <c r="U1216" t="s">
        <v>16</v>
      </c>
      <c r="V1216" t="s">
        <v>43</v>
      </c>
    </row>
    <row r="1217" spans="1:22" hidden="1">
      <c r="A1217" t="s">
        <v>18</v>
      </c>
      <c r="B1217" s="19">
        <f t="shared" si="164"/>
        <v>4</v>
      </c>
      <c r="C1217" s="19">
        <f t="shared" si="166"/>
        <v>176</v>
      </c>
      <c r="D1217" t="s">
        <v>51</v>
      </c>
      <c r="E1217" t="s">
        <v>8</v>
      </c>
      <c r="F1217" t="s">
        <v>11</v>
      </c>
      <c r="G1217" s="21" t="str">
        <f t="shared" si="167"/>
        <v>9.00am</v>
      </c>
      <c r="H1217" s="21" t="str">
        <f t="shared" si="171"/>
        <v>9.00</v>
      </c>
      <c r="I1217" t="s">
        <v>12</v>
      </c>
      <c r="J1217" s="23" t="str" cm="1">
        <f t="array" ref="J1217">_xlfn.IFS(LEFT($I1217,5) = "Later", TRIM(RIGHT($I1217, 7)),LEFT($I1217,5) = "Befor", TRIM(RIGHT($I1217, 7)), TRUE, TRIM(LEFT($I1217,7)))</f>
        <v>4.30pm</v>
      </c>
      <c r="K1217" s="21">
        <f t="shared" si="172"/>
        <v>16.3</v>
      </c>
      <c r="L1217" s="21">
        <f t="shared" si="165"/>
        <v>7.3000000000000007</v>
      </c>
      <c r="M1217" s="21">
        <f t="shared" si="168"/>
        <v>29.200000000000003</v>
      </c>
      <c r="N1217" t="s">
        <v>22</v>
      </c>
      <c r="O1217" s="13">
        <v>8.3000000000000007</v>
      </c>
      <c r="P1217" s="15">
        <v>13.354700000000001</v>
      </c>
      <c r="Q1217" s="17">
        <f t="shared" si="169"/>
        <v>13.357555200000002</v>
      </c>
      <c r="R1217" s="17">
        <f t="shared" si="170"/>
        <v>26.715110400000004</v>
      </c>
      <c r="S1217" t="s">
        <v>30</v>
      </c>
      <c r="T1217" t="s">
        <v>15</v>
      </c>
      <c r="U1217" t="s">
        <v>16</v>
      </c>
      <c r="V1217" t="s">
        <v>43</v>
      </c>
    </row>
    <row r="1218" spans="1:22">
      <c r="A1218" t="s">
        <v>7</v>
      </c>
      <c r="B1218" s="19">
        <f t="shared" ref="B1218:B1281" si="173">IFERROR((LEFT(A1218, SEARCH("%",A1218)-1)/100)*5, "N/A")</f>
        <v>1</v>
      </c>
      <c r="C1218" s="19">
        <f t="shared" si="166"/>
        <v>44</v>
      </c>
      <c r="D1218" t="s">
        <v>51</v>
      </c>
      <c r="E1218" t="s">
        <v>8</v>
      </c>
      <c r="F1218" t="s">
        <v>11</v>
      </c>
      <c r="G1218" s="21" t="str">
        <f t="shared" si="167"/>
        <v>9.00am</v>
      </c>
      <c r="H1218" s="21" t="str">
        <f t="shared" si="171"/>
        <v>9.00</v>
      </c>
      <c r="I1218" t="s">
        <v>45</v>
      </c>
      <c r="J1218" s="23" t="str" cm="1">
        <f t="array" ref="J1218">_xlfn.IFS(LEFT($I1218,5) = "Later", TRIM(RIGHT($I1218, 7)),LEFT($I1218,5) = "Befor", TRIM(RIGHT($I1218, 7)), TRUE, TRIM(LEFT($I1218,7)))</f>
        <v>6.00pm</v>
      </c>
      <c r="K1218" s="21">
        <f t="shared" si="172"/>
        <v>18</v>
      </c>
      <c r="L1218" s="21">
        <f t="shared" ref="L1218:L1281" si="174">IF(K1218-H1218&lt;0, 0, K1218-H1218)</f>
        <v>9</v>
      </c>
      <c r="M1218" s="21">
        <f t="shared" si="168"/>
        <v>9</v>
      </c>
      <c r="N1218" t="s">
        <v>66</v>
      </c>
      <c r="O1218" s="13">
        <v>105</v>
      </c>
      <c r="P1218" s="15">
        <v>168.94499999999999</v>
      </c>
      <c r="Q1218" s="17">
        <f t="shared" si="169"/>
        <v>168.98112</v>
      </c>
      <c r="R1218" s="17">
        <f t="shared" si="170"/>
        <v>337.96224000000001</v>
      </c>
      <c r="S1218" t="s">
        <v>30</v>
      </c>
      <c r="T1218" t="s">
        <v>15</v>
      </c>
      <c r="U1218" t="s">
        <v>25</v>
      </c>
      <c r="V1218" t="s">
        <v>43</v>
      </c>
    </row>
    <row r="1219" spans="1:22" hidden="1">
      <c r="A1219" t="s">
        <v>39</v>
      </c>
      <c r="B1219" s="19">
        <f t="shared" si="173"/>
        <v>2</v>
      </c>
      <c r="C1219" s="19">
        <f t="shared" ref="C1219:C1282" si="175">IFERROR(((LEFT(A1219, SEARCH("%",A1219)-1)/100)*220),0)</f>
        <v>88</v>
      </c>
      <c r="D1219" t="s">
        <v>51</v>
      </c>
      <c r="E1219" t="s">
        <v>8</v>
      </c>
      <c r="F1219" t="s">
        <v>11</v>
      </c>
      <c r="G1219" s="21" t="str">
        <f t="shared" ref="G1219:G1282" si="176">TRIM(RIGHT(F1219,7))</f>
        <v>9.00am</v>
      </c>
      <c r="H1219" s="21" t="str">
        <f t="shared" si="171"/>
        <v>9.00</v>
      </c>
      <c r="I1219" t="s">
        <v>35</v>
      </c>
      <c r="J1219" s="23" t="str" cm="1">
        <f t="array" ref="J1219">_xlfn.IFS(LEFT($I1219,5) = "Later", TRIM(RIGHT($I1219, 7)),LEFT($I1219,5) = "Befor", TRIM(RIGHT($I1219, 7)), TRUE, TRIM(LEFT($I1219,7)))</f>
        <v>5.30pm</v>
      </c>
      <c r="K1219" s="21">
        <f t="shared" si="172"/>
        <v>17.3</v>
      </c>
      <c r="L1219" s="21">
        <f t="shared" si="174"/>
        <v>8.3000000000000007</v>
      </c>
      <c r="M1219" s="21">
        <f t="shared" ref="M1219:M1282" si="177">L1219*B1219</f>
        <v>16.600000000000001</v>
      </c>
      <c r="N1219" t="s">
        <v>36</v>
      </c>
      <c r="O1219" s="13">
        <v>1.2</v>
      </c>
      <c r="P1219" s="15">
        <v>1.9307999999999998</v>
      </c>
      <c r="Q1219" s="17">
        <f t="shared" ref="Q1219:Q1282" si="178" xml:space="preserve"> IF(ISBLANK($O1219), (IF(ISBLANK($P1219), 0, $P1219)), IFERROR($O1219*1.609344, 0))</f>
        <v>1.9312128</v>
      </c>
      <c r="R1219" s="17">
        <f t="shared" ref="R1219:R1282" si="179">$Q1219*2</f>
        <v>3.8624255999999999</v>
      </c>
      <c r="S1219" t="s">
        <v>23</v>
      </c>
      <c r="T1219" t="s">
        <v>38</v>
      </c>
      <c r="U1219" t="s">
        <v>16</v>
      </c>
      <c r="V1219" t="s">
        <v>43</v>
      </c>
    </row>
    <row r="1220" spans="1:22" hidden="1">
      <c r="A1220" t="s">
        <v>26</v>
      </c>
      <c r="B1220" s="19">
        <f t="shared" si="173"/>
        <v>3</v>
      </c>
      <c r="C1220" s="19">
        <f t="shared" si="175"/>
        <v>132</v>
      </c>
      <c r="D1220" t="s">
        <v>51</v>
      </c>
      <c r="E1220" t="s">
        <v>8</v>
      </c>
      <c r="F1220" t="s">
        <v>11</v>
      </c>
      <c r="G1220" s="21" t="str">
        <f t="shared" si="176"/>
        <v>9.00am</v>
      </c>
      <c r="H1220" s="21" t="str">
        <f t="shared" si="171"/>
        <v>9.00</v>
      </c>
      <c r="I1220" t="s">
        <v>12</v>
      </c>
      <c r="J1220" s="23" t="str" cm="1">
        <f t="array" ref="J1220">_xlfn.IFS(LEFT($I1220,5) = "Later", TRIM(RIGHT($I1220, 7)),LEFT($I1220,5) = "Befor", TRIM(RIGHT($I1220, 7)), TRUE, TRIM(LEFT($I1220,7)))</f>
        <v>4.30pm</v>
      </c>
      <c r="K1220" s="21">
        <f t="shared" si="172"/>
        <v>16.3</v>
      </c>
      <c r="L1220" s="21">
        <f t="shared" si="174"/>
        <v>7.3000000000000007</v>
      </c>
      <c r="M1220" s="21">
        <f t="shared" si="177"/>
        <v>21.900000000000002</v>
      </c>
      <c r="N1220" t="s">
        <v>36</v>
      </c>
      <c r="O1220" s="13">
        <v>1</v>
      </c>
      <c r="P1220" s="15">
        <v>1.609</v>
      </c>
      <c r="Q1220" s="17">
        <f t="shared" si="178"/>
        <v>1.6093440000000001</v>
      </c>
      <c r="R1220" s="17">
        <f t="shared" si="179"/>
        <v>3.2186880000000002</v>
      </c>
      <c r="S1220" t="s">
        <v>23</v>
      </c>
      <c r="T1220" t="s">
        <v>42</v>
      </c>
      <c r="U1220" t="s">
        <v>16</v>
      </c>
      <c r="V1220" t="s">
        <v>43</v>
      </c>
    </row>
    <row r="1221" spans="1:22" hidden="1">
      <c r="A1221" t="s">
        <v>7</v>
      </c>
      <c r="B1221" s="19">
        <f t="shared" si="173"/>
        <v>1</v>
      </c>
      <c r="C1221" s="19">
        <f t="shared" si="175"/>
        <v>44</v>
      </c>
      <c r="D1221" t="s">
        <v>51</v>
      </c>
      <c r="E1221" t="s">
        <v>8</v>
      </c>
      <c r="F1221" t="s">
        <v>20</v>
      </c>
      <c r="G1221" s="21" t="str">
        <f t="shared" si="176"/>
        <v>10.00am</v>
      </c>
      <c r="H1221" s="21" t="str">
        <f t="shared" si="171"/>
        <v>10.00</v>
      </c>
      <c r="I1221" t="s">
        <v>28</v>
      </c>
      <c r="J1221" s="23" t="str" cm="1">
        <f t="array" ref="J1221">_xlfn.IFS(LEFT($I1221,5) = "Later", TRIM(RIGHT($I1221, 7)),LEFT($I1221,5) = "Befor", TRIM(RIGHT($I1221, 7)), TRUE, TRIM(LEFT($I1221,7)))</f>
        <v>3.30pm</v>
      </c>
      <c r="K1221" s="21">
        <f t="shared" si="172"/>
        <v>15.3</v>
      </c>
      <c r="L1221" s="21">
        <f t="shared" si="174"/>
        <v>5.3000000000000007</v>
      </c>
      <c r="M1221" s="21">
        <f t="shared" si="177"/>
        <v>5.3000000000000007</v>
      </c>
      <c r="N1221" t="s">
        <v>22</v>
      </c>
      <c r="O1221" s="13">
        <v>12</v>
      </c>
      <c r="P1221" s="15">
        <v>19.308</v>
      </c>
      <c r="Q1221" s="17">
        <f t="shared" si="178"/>
        <v>19.312128000000001</v>
      </c>
      <c r="R1221" s="17">
        <f t="shared" si="179"/>
        <v>38.624256000000003</v>
      </c>
      <c r="S1221" t="s">
        <v>30</v>
      </c>
      <c r="T1221" t="s">
        <v>42</v>
      </c>
      <c r="U1221" t="s">
        <v>16</v>
      </c>
      <c r="V1221" t="s">
        <v>43</v>
      </c>
    </row>
    <row r="1222" spans="1:22" hidden="1">
      <c r="A1222" t="s">
        <v>7</v>
      </c>
      <c r="B1222" s="19">
        <f t="shared" si="173"/>
        <v>1</v>
      </c>
      <c r="C1222" s="19">
        <f t="shared" si="175"/>
        <v>44</v>
      </c>
      <c r="D1222" t="s">
        <v>51</v>
      </c>
      <c r="E1222" t="s">
        <v>8</v>
      </c>
      <c r="F1222" t="s">
        <v>41</v>
      </c>
      <c r="G1222" s="21" t="str">
        <f t="shared" si="176"/>
        <v>8.30am</v>
      </c>
      <c r="H1222" s="21" t="str">
        <f t="shared" si="171"/>
        <v>8.30</v>
      </c>
      <c r="I1222" t="s">
        <v>28</v>
      </c>
      <c r="J1222" s="23" t="str" cm="1">
        <f t="array" ref="J1222">_xlfn.IFS(LEFT($I1222,5) = "Later", TRIM(RIGHT($I1222, 7)),LEFT($I1222,5) = "Befor", TRIM(RIGHT($I1222, 7)), TRUE, TRIM(LEFT($I1222,7)))</f>
        <v>3.30pm</v>
      </c>
      <c r="K1222" s="21">
        <f t="shared" si="172"/>
        <v>15.3</v>
      </c>
      <c r="L1222" s="21">
        <f t="shared" si="174"/>
        <v>7</v>
      </c>
      <c r="M1222" s="21">
        <f t="shared" si="177"/>
        <v>7</v>
      </c>
      <c r="N1222" t="s">
        <v>44</v>
      </c>
      <c r="O1222" s="13">
        <v>1.5</v>
      </c>
      <c r="P1222" s="15">
        <v>2.4135</v>
      </c>
      <c r="Q1222" s="17">
        <f t="shared" si="178"/>
        <v>2.4140160000000002</v>
      </c>
      <c r="R1222" s="17">
        <f t="shared" si="179"/>
        <v>4.8280320000000003</v>
      </c>
      <c r="S1222" t="s">
        <v>14</v>
      </c>
      <c r="T1222" t="s">
        <v>38</v>
      </c>
      <c r="U1222" t="s">
        <v>16</v>
      </c>
      <c r="V1222" t="s">
        <v>43</v>
      </c>
    </row>
    <row r="1223" spans="1:22">
      <c r="A1223" t="s">
        <v>39</v>
      </c>
      <c r="B1223" s="19">
        <f t="shared" si="173"/>
        <v>2</v>
      </c>
      <c r="C1223" s="19">
        <f t="shared" si="175"/>
        <v>88</v>
      </c>
      <c r="D1223" t="s">
        <v>51</v>
      </c>
      <c r="E1223" t="s">
        <v>8</v>
      </c>
      <c r="F1223" t="s">
        <v>27</v>
      </c>
      <c r="G1223" s="21" t="str">
        <f t="shared" si="176"/>
        <v>8.00am</v>
      </c>
      <c r="H1223" s="21" t="str">
        <f t="shared" si="171"/>
        <v>8.00</v>
      </c>
      <c r="I1223" t="s">
        <v>21</v>
      </c>
      <c r="J1223" s="23" t="str" cm="1">
        <f t="array" ref="J1223">_xlfn.IFS(LEFT($I1223,5) = "Later", TRIM(RIGHT($I1223, 7)),LEFT($I1223,5) = "Befor", TRIM(RIGHT($I1223, 7)), TRUE, TRIM(LEFT($I1223,7)))</f>
        <v>5.00pm</v>
      </c>
      <c r="K1223" s="21">
        <f t="shared" si="172"/>
        <v>17</v>
      </c>
      <c r="L1223" s="21">
        <f t="shared" si="174"/>
        <v>9</v>
      </c>
      <c r="M1223" s="21">
        <f t="shared" si="177"/>
        <v>18</v>
      </c>
      <c r="N1223" t="s">
        <v>66</v>
      </c>
      <c r="O1223" s="13">
        <v>80</v>
      </c>
      <c r="P1223" s="15">
        <v>128.72</v>
      </c>
      <c r="Q1223" s="17">
        <f t="shared" si="178"/>
        <v>128.74752000000001</v>
      </c>
      <c r="R1223" s="17">
        <f t="shared" si="179"/>
        <v>257.49504000000002</v>
      </c>
      <c r="S1223" t="s">
        <v>52</v>
      </c>
      <c r="T1223" t="s">
        <v>15</v>
      </c>
      <c r="U1223" t="s">
        <v>25</v>
      </c>
      <c r="V1223" t="s">
        <v>43</v>
      </c>
    </row>
    <row r="1224" spans="1:22" hidden="1">
      <c r="A1224" t="s">
        <v>18</v>
      </c>
      <c r="B1224" s="19">
        <f t="shared" si="173"/>
        <v>4</v>
      </c>
      <c r="C1224" s="19">
        <f t="shared" si="175"/>
        <v>176</v>
      </c>
      <c r="D1224" t="s">
        <v>51</v>
      </c>
      <c r="E1224" t="s">
        <v>8</v>
      </c>
      <c r="F1224" t="s">
        <v>20</v>
      </c>
      <c r="G1224" s="21" t="str">
        <f t="shared" si="176"/>
        <v>10.00am</v>
      </c>
      <c r="H1224" s="21" t="str">
        <f t="shared" si="171"/>
        <v>10.00</v>
      </c>
      <c r="I1224" t="s">
        <v>12</v>
      </c>
      <c r="J1224" s="23" t="str" cm="1">
        <f t="array" ref="J1224">_xlfn.IFS(LEFT($I1224,5) = "Later", TRIM(RIGHT($I1224, 7)),LEFT($I1224,5) = "Befor", TRIM(RIGHT($I1224, 7)), TRUE, TRIM(LEFT($I1224,7)))</f>
        <v>4.30pm</v>
      </c>
      <c r="K1224" s="21">
        <f t="shared" si="172"/>
        <v>16.3</v>
      </c>
      <c r="L1224" s="21">
        <f t="shared" si="174"/>
        <v>6.3000000000000007</v>
      </c>
      <c r="M1224" s="21">
        <f t="shared" si="177"/>
        <v>25.200000000000003</v>
      </c>
      <c r="N1224" t="s">
        <v>62</v>
      </c>
      <c r="O1224" s="13">
        <v>2</v>
      </c>
      <c r="P1224" s="15">
        <v>3.218</v>
      </c>
      <c r="Q1224" s="17">
        <f t="shared" si="178"/>
        <v>3.2186880000000002</v>
      </c>
      <c r="R1224" s="17">
        <f t="shared" si="179"/>
        <v>6.4373760000000004</v>
      </c>
      <c r="S1224" t="s">
        <v>54</v>
      </c>
      <c r="T1224" t="s">
        <v>31</v>
      </c>
      <c r="U1224" t="s">
        <v>25</v>
      </c>
      <c r="V1224" t="s">
        <v>43</v>
      </c>
    </row>
    <row r="1225" spans="1:22" hidden="1">
      <c r="A1225" t="s">
        <v>26</v>
      </c>
      <c r="B1225" s="19">
        <f t="shared" si="173"/>
        <v>3</v>
      </c>
      <c r="C1225" s="19">
        <f t="shared" si="175"/>
        <v>132</v>
      </c>
      <c r="D1225" t="s">
        <v>51</v>
      </c>
      <c r="E1225" t="s">
        <v>8</v>
      </c>
      <c r="F1225" t="s">
        <v>20</v>
      </c>
      <c r="G1225" s="21" t="str">
        <f t="shared" si="176"/>
        <v>10.00am</v>
      </c>
      <c r="H1225" s="21" t="str">
        <f t="shared" si="171"/>
        <v>10.00</v>
      </c>
      <c r="I1225" t="s">
        <v>21</v>
      </c>
      <c r="J1225" s="23" t="str" cm="1">
        <f t="array" ref="J1225">_xlfn.IFS(LEFT($I1225,5) = "Later", TRIM(RIGHT($I1225, 7)),LEFT($I1225,5) = "Befor", TRIM(RIGHT($I1225, 7)), TRUE, TRIM(LEFT($I1225,7)))</f>
        <v>5.00pm</v>
      </c>
      <c r="K1225" s="21">
        <f t="shared" si="172"/>
        <v>17</v>
      </c>
      <c r="L1225" s="21">
        <f t="shared" si="174"/>
        <v>7</v>
      </c>
      <c r="M1225" s="21">
        <f t="shared" si="177"/>
        <v>21</v>
      </c>
      <c r="N1225" t="s">
        <v>36</v>
      </c>
      <c r="O1225" s="13">
        <v>9</v>
      </c>
      <c r="P1225" s="15">
        <v>14.481</v>
      </c>
      <c r="Q1225" s="17">
        <f t="shared" si="178"/>
        <v>14.484096000000001</v>
      </c>
      <c r="R1225" s="17">
        <f t="shared" si="179"/>
        <v>28.968192000000002</v>
      </c>
      <c r="S1225" t="s">
        <v>37</v>
      </c>
      <c r="T1225" t="s">
        <v>24</v>
      </c>
      <c r="U1225" t="s">
        <v>25</v>
      </c>
      <c r="V1225" t="s">
        <v>17</v>
      </c>
    </row>
    <row r="1226" spans="1:22" hidden="1">
      <c r="A1226" t="s">
        <v>39</v>
      </c>
      <c r="B1226" s="19">
        <f t="shared" si="173"/>
        <v>2</v>
      </c>
      <c r="C1226" s="19">
        <f t="shared" si="175"/>
        <v>88</v>
      </c>
      <c r="D1226" t="s">
        <v>51</v>
      </c>
      <c r="E1226" t="s">
        <v>8</v>
      </c>
      <c r="F1226" t="s">
        <v>27</v>
      </c>
      <c r="G1226" s="21" t="str">
        <f t="shared" si="176"/>
        <v>8.00am</v>
      </c>
      <c r="H1226" s="21" t="str">
        <f t="shared" si="171"/>
        <v>8.00</v>
      </c>
      <c r="I1226" t="s">
        <v>64</v>
      </c>
      <c r="J1226" s="23" t="str" cm="1">
        <f t="array" ref="J1226">_xlfn.IFS(LEFT($I1226,5) = "Later", TRIM(RIGHT($I1226, 7)),LEFT($I1226,5) = "Befor", TRIM(RIGHT($I1226, 7)), TRUE, TRIM(LEFT($I1226,7)))</f>
        <v>3.30pm</v>
      </c>
      <c r="K1226" s="21">
        <f t="shared" si="172"/>
        <v>15.3</v>
      </c>
      <c r="L1226" s="21">
        <f t="shared" si="174"/>
        <v>7.3000000000000007</v>
      </c>
      <c r="M1226" s="21">
        <f t="shared" si="177"/>
        <v>14.600000000000001</v>
      </c>
      <c r="N1226" t="s">
        <v>22</v>
      </c>
      <c r="O1226" s="13">
        <v>30</v>
      </c>
      <c r="P1226" s="15">
        <v>48.269999999999996</v>
      </c>
      <c r="Q1226" s="17">
        <f t="shared" si="178"/>
        <v>48.280320000000003</v>
      </c>
      <c r="R1226" s="17">
        <f t="shared" si="179"/>
        <v>96.560640000000006</v>
      </c>
      <c r="S1226" t="s">
        <v>30</v>
      </c>
      <c r="T1226" t="s">
        <v>15</v>
      </c>
      <c r="U1226" t="s">
        <v>16</v>
      </c>
      <c r="V1226" t="s">
        <v>43</v>
      </c>
    </row>
    <row r="1227" spans="1:22" hidden="1">
      <c r="A1227" t="s">
        <v>26</v>
      </c>
      <c r="B1227" s="19">
        <f t="shared" si="173"/>
        <v>3</v>
      </c>
      <c r="C1227" s="19">
        <f t="shared" si="175"/>
        <v>132</v>
      </c>
      <c r="D1227" t="s">
        <v>51</v>
      </c>
      <c r="E1227" t="s">
        <v>8</v>
      </c>
      <c r="F1227" t="s">
        <v>41</v>
      </c>
      <c r="G1227" s="21" t="str">
        <f t="shared" si="176"/>
        <v>8.30am</v>
      </c>
      <c r="H1227" s="21" t="str">
        <f t="shared" si="171"/>
        <v>8.30</v>
      </c>
      <c r="I1227" t="s">
        <v>21</v>
      </c>
      <c r="J1227" s="23" t="str" cm="1">
        <f t="array" ref="J1227">_xlfn.IFS(LEFT($I1227,5) = "Later", TRIM(RIGHT($I1227, 7)),LEFT($I1227,5) = "Befor", TRIM(RIGHT($I1227, 7)), TRUE, TRIM(LEFT($I1227,7)))</f>
        <v>5.00pm</v>
      </c>
      <c r="K1227" s="21">
        <f t="shared" si="172"/>
        <v>17</v>
      </c>
      <c r="L1227" s="21">
        <f t="shared" si="174"/>
        <v>8.6999999999999993</v>
      </c>
      <c r="M1227" s="21">
        <f t="shared" si="177"/>
        <v>26.099999999999998</v>
      </c>
      <c r="N1227" t="s">
        <v>44</v>
      </c>
      <c r="O1227" s="13" t="s">
        <v>110</v>
      </c>
      <c r="P1227" s="15" t="s">
        <v>8</v>
      </c>
      <c r="Q1227" s="17">
        <f t="shared" si="178"/>
        <v>0</v>
      </c>
      <c r="R1227" s="17">
        <f t="shared" si="179"/>
        <v>0</v>
      </c>
      <c r="S1227" t="s">
        <v>23</v>
      </c>
      <c r="T1227" t="s">
        <v>38</v>
      </c>
      <c r="U1227" t="s">
        <v>25</v>
      </c>
      <c r="V1227" t="s">
        <v>43</v>
      </c>
    </row>
    <row r="1228" spans="1:22" hidden="1">
      <c r="A1228" t="s">
        <v>18</v>
      </c>
      <c r="B1228" s="19">
        <f t="shared" si="173"/>
        <v>4</v>
      </c>
      <c r="C1228" s="19">
        <f t="shared" si="175"/>
        <v>176</v>
      </c>
      <c r="D1228" t="s">
        <v>51</v>
      </c>
      <c r="E1228" t="s">
        <v>8</v>
      </c>
      <c r="F1228" t="s">
        <v>11</v>
      </c>
      <c r="G1228" s="21" t="str">
        <f t="shared" si="176"/>
        <v>9.00am</v>
      </c>
      <c r="H1228" s="21" t="str">
        <f t="shared" si="171"/>
        <v>9.00</v>
      </c>
      <c r="I1228" t="s">
        <v>21</v>
      </c>
      <c r="J1228" s="23" t="str" cm="1">
        <f t="array" ref="J1228">_xlfn.IFS(LEFT($I1228,5) = "Later", TRIM(RIGHT($I1228, 7)),LEFT($I1228,5) = "Befor", TRIM(RIGHT($I1228, 7)), TRUE, TRIM(LEFT($I1228,7)))</f>
        <v>5.00pm</v>
      </c>
      <c r="K1228" s="21">
        <f t="shared" si="172"/>
        <v>17</v>
      </c>
      <c r="L1228" s="21">
        <f t="shared" si="174"/>
        <v>8</v>
      </c>
      <c r="M1228" s="21">
        <f t="shared" si="177"/>
        <v>32</v>
      </c>
      <c r="N1228" t="s">
        <v>44</v>
      </c>
      <c r="O1228" s="13">
        <v>6</v>
      </c>
      <c r="P1228" s="15">
        <v>9.6539999999999999</v>
      </c>
      <c r="Q1228" s="17">
        <f t="shared" si="178"/>
        <v>9.6560640000000006</v>
      </c>
      <c r="R1228" s="17">
        <f t="shared" si="179"/>
        <v>19.312128000000001</v>
      </c>
      <c r="S1228" s="2" t="s">
        <v>87</v>
      </c>
      <c r="T1228" t="s">
        <v>42</v>
      </c>
      <c r="U1228" t="s">
        <v>16</v>
      </c>
      <c r="V1228" t="s">
        <v>17</v>
      </c>
    </row>
    <row r="1229" spans="1:22" hidden="1">
      <c r="A1229" t="s">
        <v>32</v>
      </c>
      <c r="B1229" s="19">
        <f t="shared" si="173"/>
        <v>5</v>
      </c>
      <c r="C1229" s="19">
        <f t="shared" si="175"/>
        <v>220</v>
      </c>
      <c r="D1229" t="s">
        <v>51</v>
      </c>
      <c r="E1229" t="s">
        <v>8</v>
      </c>
      <c r="F1229" t="s">
        <v>11</v>
      </c>
      <c r="G1229" s="21" t="str">
        <f t="shared" si="176"/>
        <v>9.00am</v>
      </c>
      <c r="H1229" s="21" t="str">
        <f t="shared" si="171"/>
        <v>9.00</v>
      </c>
      <c r="I1229" t="s">
        <v>21</v>
      </c>
      <c r="J1229" s="23" t="str" cm="1">
        <f t="array" ref="J1229">_xlfn.IFS(LEFT($I1229,5) = "Later", TRIM(RIGHT($I1229, 7)),LEFT($I1229,5) = "Befor", TRIM(RIGHT($I1229, 7)), TRUE, TRIM(LEFT($I1229,7)))</f>
        <v>5.00pm</v>
      </c>
      <c r="K1229" s="21">
        <f t="shared" si="172"/>
        <v>17</v>
      </c>
      <c r="L1229" s="21">
        <f t="shared" si="174"/>
        <v>8</v>
      </c>
      <c r="M1229" s="21">
        <f t="shared" si="177"/>
        <v>40</v>
      </c>
      <c r="N1229" t="s">
        <v>36</v>
      </c>
      <c r="O1229" s="13">
        <v>4</v>
      </c>
      <c r="P1229" s="15">
        <v>6.4359999999999999</v>
      </c>
      <c r="Q1229" s="17">
        <f t="shared" si="178"/>
        <v>6.4373760000000004</v>
      </c>
      <c r="R1229" s="17">
        <f t="shared" si="179"/>
        <v>12.874752000000001</v>
      </c>
      <c r="S1229" t="s">
        <v>14</v>
      </c>
      <c r="T1229" t="s">
        <v>38</v>
      </c>
      <c r="U1229" t="s">
        <v>25</v>
      </c>
      <c r="V1229" t="s">
        <v>43</v>
      </c>
    </row>
    <row r="1230" spans="1:22">
      <c r="A1230" t="s">
        <v>39</v>
      </c>
      <c r="B1230" s="19">
        <f t="shared" si="173"/>
        <v>2</v>
      </c>
      <c r="C1230" s="19">
        <f t="shared" si="175"/>
        <v>88</v>
      </c>
      <c r="D1230" t="s">
        <v>51</v>
      </c>
      <c r="E1230" t="s">
        <v>8</v>
      </c>
      <c r="F1230" t="s">
        <v>41</v>
      </c>
      <c r="G1230" s="21" t="str">
        <f t="shared" si="176"/>
        <v>8.30am</v>
      </c>
      <c r="H1230" s="21" t="str">
        <f t="shared" si="171"/>
        <v>8.30</v>
      </c>
      <c r="I1230" t="s">
        <v>28</v>
      </c>
      <c r="J1230" s="23" t="str" cm="1">
        <f t="array" ref="J1230">_xlfn.IFS(LEFT($I1230,5) = "Later", TRIM(RIGHT($I1230, 7)),LEFT($I1230,5) = "Befor", TRIM(RIGHT($I1230, 7)), TRUE, TRIM(LEFT($I1230,7)))</f>
        <v>3.30pm</v>
      </c>
      <c r="K1230" s="21">
        <f t="shared" si="172"/>
        <v>15.3</v>
      </c>
      <c r="L1230" s="21">
        <f t="shared" si="174"/>
        <v>7</v>
      </c>
      <c r="M1230" s="21">
        <f t="shared" si="177"/>
        <v>14</v>
      </c>
      <c r="N1230" t="s">
        <v>66</v>
      </c>
      <c r="O1230" s="13">
        <v>43</v>
      </c>
      <c r="P1230" s="15">
        <v>69.186999999999998</v>
      </c>
      <c r="Q1230" s="17">
        <f t="shared" si="178"/>
        <v>69.201792000000012</v>
      </c>
      <c r="R1230" s="17">
        <f t="shared" si="179"/>
        <v>138.40358400000002</v>
      </c>
      <c r="S1230" t="s">
        <v>30</v>
      </c>
      <c r="T1230" t="s">
        <v>42</v>
      </c>
      <c r="U1230" t="s">
        <v>25</v>
      </c>
      <c r="V1230" t="s">
        <v>17</v>
      </c>
    </row>
    <row r="1231" spans="1:22" hidden="1">
      <c r="A1231" t="s">
        <v>7</v>
      </c>
      <c r="B1231" s="19">
        <f t="shared" si="173"/>
        <v>1</v>
      </c>
      <c r="C1231" s="19">
        <f t="shared" si="175"/>
        <v>44</v>
      </c>
      <c r="D1231" t="s">
        <v>9</v>
      </c>
      <c r="E1231" t="s">
        <v>10</v>
      </c>
      <c r="F1231" t="s">
        <v>20</v>
      </c>
      <c r="G1231" s="21" t="str">
        <f t="shared" si="176"/>
        <v>10.00am</v>
      </c>
      <c r="H1231" s="21" t="str">
        <f t="shared" si="171"/>
        <v>10.00</v>
      </c>
      <c r="I1231" t="s">
        <v>12</v>
      </c>
      <c r="J1231" s="23" t="str" cm="1">
        <f t="array" ref="J1231">_xlfn.IFS(LEFT($I1231,5) = "Later", TRIM(RIGHT($I1231, 7)),LEFT($I1231,5) = "Befor", TRIM(RIGHT($I1231, 7)), TRUE, TRIM(LEFT($I1231,7)))</f>
        <v>4.30pm</v>
      </c>
      <c r="K1231" s="21">
        <f t="shared" si="172"/>
        <v>16.3</v>
      </c>
      <c r="L1231" s="21">
        <f t="shared" si="174"/>
        <v>6.3000000000000007</v>
      </c>
      <c r="M1231" s="21">
        <f t="shared" si="177"/>
        <v>6.3000000000000007</v>
      </c>
      <c r="N1231" t="s">
        <v>44</v>
      </c>
      <c r="O1231" s="13">
        <v>3.5</v>
      </c>
      <c r="P1231" s="15">
        <v>5.6315</v>
      </c>
      <c r="Q1231" s="17">
        <f t="shared" si="178"/>
        <v>5.6327040000000004</v>
      </c>
      <c r="R1231" s="17">
        <f t="shared" si="179"/>
        <v>11.265408000000001</v>
      </c>
      <c r="S1231" t="s">
        <v>30</v>
      </c>
      <c r="T1231" t="s">
        <v>42</v>
      </c>
      <c r="U1231" t="s">
        <v>25</v>
      </c>
      <c r="V1231" t="s">
        <v>17</v>
      </c>
    </row>
    <row r="1232" spans="1:22" hidden="1">
      <c r="A1232" t="s">
        <v>39</v>
      </c>
      <c r="B1232" s="19">
        <f t="shared" si="173"/>
        <v>2</v>
      </c>
      <c r="C1232" s="19">
        <f t="shared" si="175"/>
        <v>88</v>
      </c>
      <c r="D1232" t="s">
        <v>51</v>
      </c>
      <c r="E1232" t="s">
        <v>8</v>
      </c>
      <c r="F1232" t="s">
        <v>11</v>
      </c>
      <c r="G1232" s="21" t="str">
        <f t="shared" si="176"/>
        <v>9.00am</v>
      </c>
      <c r="H1232" s="21" t="str">
        <f t="shared" si="171"/>
        <v>9.00</v>
      </c>
      <c r="I1232" t="s">
        <v>21</v>
      </c>
      <c r="J1232" s="23" t="str" cm="1">
        <f t="array" ref="J1232">_xlfn.IFS(LEFT($I1232,5) = "Later", TRIM(RIGHT($I1232, 7)),LEFT($I1232,5) = "Befor", TRIM(RIGHT($I1232, 7)), TRUE, TRIM(LEFT($I1232,7)))</f>
        <v>5.00pm</v>
      </c>
      <c r="K1232" s="21">
        <f t="shared" si="172"/>
        <v>17</v>
      </c>
      <c r="L1232" s="21">
        <f t="shared" si="174"/>
        <v>8</v>
      </c>
      <c r="M1232" s="21">
        <f t="shared" si="177"/>
        <v>16</v>
      </c>
      <c r="N1232" t="s">
        <v>44</v>
      </c>
      <c r="O1232" s="13">
        <v>1</v>
      </c>
      <c r="P1232" s="15">
        <v>1.609</v>
      </c>
      <c r="Q1232" s="17">
        <f t="shared" si="178"/>
        <v>1.6093440000000001</v>
      </c>
      <c r="R1232" s="17">
        <f t="shared" si="179"/>
        <v>3.2186880000000002</v>
      </c>
      <c r="S1232" t="s">
        <v>23</v>
      </c>
      <c r="T1232" t="s">
        <v>24</v>
      </c>
      <c r="U1232" t="s">
        <v>25</v>
      </c>
      <c r="V1232" t="s">
        <v>17</v>
      </c>
    </row>
    <row r="1233" spans="1:22" hidden="1">
      <c r="A1233" t="s">
        <v>7</v>
      </c>
      <c r="B1233" s="19">
        <f t="shared" si="173"/>
        <v>1</v>
      </c>
      <c r="C1233" s="19">
        <f t="shared" si="175"/>
        <v>44</v>
      </c>
      <c r="D1233" t="s">
        <v>51</v>
      </c>
      <c r="E1233" t="s">
        <v>8</v>
      </c>
      <c r="F1233" t="s">
        <v>27</v>
      </c>
      <c r="G1233" s="21" t="str">
        <f t="shared" si="176"/>
        <v>8.00am</v>
      </c>
      <c r="H1233" s="21" t="str">
        <f t="shared" si="171"/>
        <v>8.00</v>
      </c>
      <c r="I1233" t="s">
        <v>64</v>
      </c>
      <c r="J1233" s="23" t="str" cm="1">
        <f t="array" ref="J1233">_xlfn.IFS(LEFT($I1233,5) = "Later", TRIM(RIGHT($I1233, 7)),LEFT($I1233,5) = "Befor", TRIM(RIGHT($I1233, 7)), TRUE, TRIM(LEFT($I1233,7)))</f>
        <v>3.30pm</v>
      </c>
      <c r="K1233" s="21">
        <f t="shared" si="172"/>
        <v>15.3</v>
      </c>
      <c r="L1233" s="21">
        <f t="shared" si="174"/>
        <v>7.3000000000000007</v>
      </c>
      <c r="M1233" s="21">
        <f t="shared" si="177"/>
        <v>7.3000000000000007</v>
      </c>
      <c r="N1233" t="s">
        <v>36</v>
      </c>
      <c r="O1233" s="13">
        <v>8</v>
      </c>
      <c r="P1233" s="15">
        <v>12.872</v>
      </c>
      <c r="Q1233" s="17">
        <f t="shared" si="178"/>
        <v>12.874752000000001</v>
      </c>
      <c r="R1233" s="17">
        <f t="shared" si="179"/>
        <v>25.749504000000002</v>
      </c>
      <c r="S1233" t="s">
        <v>30</v>
      </c>
      <c r="T1233" t="s">
        <v>31</v>
      </c>
      <c r="U1233" t="s">
        <v>25</v>
      </c>
      <c r="V1233" t="s">
        <v>43</v>
      </c>
    </row>
    <row r="1234" spans="1:22" hidden="1">
      <c r="A1234" t="s">
        <v>18</v>
      </c>
      <c r="B1234" s="19">
        <f t="shared" si="173"/>
        <v>4</v>
      </c>
      <c r="C1234" s="19">
        <f t="shared" si="175"/>
        <v>176</v>
      </c>
      <c r="D1234" t="s">
        <v>51</v>
      </c>
      <c r="E1234" t="s">
        <v>8</v>
      </c>
      <c r="F1234" t="s">
        <v>20</v>
      </c>
      <c r="G1234" s="21" t="str">
        <f t="shared" si="176"/>
        <v>10.00am</v>
      </c>
      <c r="H1234" s="21" t="str">
        <f t="shared" si="171"/>
        <v>10.00</v>
      </c>
      <c r="I1234" t="s">
        <v>28</v>
      </c>
      <c r="J1234" s="23" t="str" cm="1">
        <f t="array" ref="J1234">_xlfn.IFS(LEFT($I1234,5) = "Later", TRIM(RIGHT($I1234, 7)),LEFT($I1234,5) = "Befor", TRIM(RIGHT($I1234, 7)), TRUE, TRIM(LEFT($I1234,7)))</f>
        <v>3.30pm</v>
      </c>
      <c r="K1234" s="21">
        <f t="shared" si="172"/>
        <v>15.3</v>
      </c>
      <c r="L1234" s="21">
        <f t="shared" si="174"/>
        <v>5.3000000000000007</v>
      </c>
      <c r="M1234" s="21">
        <f t="shared" si="177"/>
        <v>21.200000000000003</v>
      </c>
      <c r="N1234" t="s">
        <v>44</v>
      </c>
      <c r="O1234" s="13">
        <v>1.5</v>
      </c>
      <c r="P1234" s="15">
        <v>2.4135</v>
      </c>
      <c r="Q1234" s="17">
        <f t="shared" si="178"/>
        <v>2.4140160000000002</v>
      </c>
      <c r="R1234" s="17">
        <f t="shared" si="179"/>
        <v>4.8280320000000003</v>
      </c>
      <c r="S1234" t="s">
        <v>54</v>
      </c>
      <c r="T1234" t="s">
        <v>8</v>
      </c>
      <c r="U1234" t="s">
        <v>25</v>
      </c>
      <c r="V1234" t="s">
        <v>43</v>
      </c>
    </row>
    <row r="1235" spans="1:22" hidden="1">
      <c r="A1235" t="s">
        <v>26</v>
      </c>
      <c r="B1235" s="19">
        <f t="shared" si="173"/>
        <v>3</v>
      </c>
      <c r="C1235" s="19">
        <f t="shared" si="175"/>
        <v>132</v>
      </c>
      <c r="D1235" t="s">
        <v>51</v>
      </c>
      <c r="E1235" t="s">
        <v>8</v>
      </c>
      <c r="F1235" t="s">
        <v>11</v>
      </c>
      <c r="G1235" s="21" t="str">
        <f t="shared" si="176"/>
        <v>9.00am</v>
      </c>
      <c r="H1235" s="21" t="str">
        <f t="shared" si="171"/>
        <v>9.00</v>
      </c>
      <c r="I1235" t="s">
        <v>35</v>
      </c>
      <c r="J1235" s="23" t="str" cm="1">
        <f t="array" ref="J1235">_xlfn.IFS(LEFT($I1235,5) = "Later", TRIM(RIGHT($I1235, 7)),LEFT($I1235,5) = "Befor", TRIM(RIGHT($I1235, 7)), TRUE, TRIM(LEFT($I1235,7)))</f>
        <v>5.30pm</v>
      </c>
      <c r="K1235" s="21">
        <f t="shared" si="172"/>
        <v>17.3</v>
      </c>
      <c r="L1235" s="21">
        <f t="shared" si="174"/>
        <v>8.3000000000000007</v>
      </c>
      <c r="M1235" s="21">
        <f t="shared" si="177"/>
        <v>24.900000000000002</v>
      </c>
      <c r="N1235" t="s">
        <v>44</v>
      </c>
      <c r="O1235" s="13" t="s">
        <v>130</v>
      </c>
      <c r="P1235" s="15" t="s">
        <v>8</v>
      </c>
      <c r="Q1235" s="17">
        <f t="shared" si="178"/>
        <v>0</v>
      </c>
      <c r="R1235" s="17">
        <f t="shared" si="179"/>
        <v>0</v>
      </c>
      <c r="S1235" t="s">
        <v>23</v>
      </c>
      <c r="T1235" t="s">
        <v>31</v>
      </c>
      <c r="U1235" t="s">
        <v>25</v>
      </c>
      <c r="V1235" t="s">
        <v>43</v>
      </c>
    </row>
    <row r="1236" spans="1:22" hidden="1">
      <c r="A1236" t="s">
        <v>26</v>
      </c>
      <c r="B1236" s="19">
        <f t="shared" si="173"/>
        <v>3</v>
      </c>
      <c r="C1236" s="19">
        <f t="shared" si="175"/>
        <v>132</v>
      </c>
      <c r="D1236" t="s">
        <v>51</v>
      </c>
      <c r="E1236" t="s">
        <v>8</v>
      </c>
      <c r="F1236" t="s">
        <v>11</v>
      </c>
      <c r="G1236" s="21" t="str">
        <f t="shared" si="176"/>
        <v>9.00am</v>
      </c>
      <c r="H1236" s="21" t="str">
        <f t="shared" si="171"/>
        <v>9.00</v>
      </c>
      <c r="I1236" t="s">
        <v>35</v>
      </c>
      <c r="J1236" s="23" t="str" cm="1">
        <f t="array" ref="J1236">_xlfn.IFS(LEFT($I1236,5) = "Later", TRIM(RIGHT($I1236, 7)),LEFT($I1236,5) = "Befor", TRIM(RIGHT($I1236, 7)), TRUE, TRIM(LEFT($I1236,7)))</f>
        <v>5.30pm</v>
      </c>
      <c r="K1236" s="21">
        <f t="shared" si="172"/>
        <v>17.3</v>
      </c>
      <c r="L1236" s="21">
        <f t="shared" si="174"/>
        <v>8.3000000000000007</v>
      </c>
      <c r="M1236" s="21">
        <f t="shared" si="177"/>
        <v>24.900000000000002</v>
      </c>
      <c r="N1236" t="s">
        <v>36</v>
      </c>
      <c r="O1236" s="13">
        <v>3.5</v>
      </c>
      <c r="P1236" s="15">
        <v>5.6315</v>
      </c>
      <c r="Q1236" s="17">
        <f t="shared" si="178"/>
        <v>5.6327040000000004</v>
      </c>
      <c r="R1236" s="17">
        <f t="shared" si="179"/>
        <v>11.265408000000001</v>
      </c>
      <c r="S1236" t="s">
        <v>54</v>
      </c>
      <c r="T1236" t="s">
        <v>38</v>
      </c>
      <c r="U1236" t="s">
        <v>25</v>
      </c>
      <c r="V1236" t="s">
        <v>17</v>
      </c>
    </row>
    <row r="1237" spans="1:22" hidden="1">
      <c r="A1237" t="s">
        <v>39</v>
      </c>
      <c r="B1237" s="19">
        <f t="shared" si="173"/>
        <v>2</v>
      </c>
      <c r="C1237" s="19">
        <f t="shared" si="175"/>
        <v>88</v>
      </c>
      <c r="D1237" t="s">
        <v>51</v>
      </c>
      <c r="E1237" t="s">
        <v>8</v>
      </c>
      <c r="F1237" t="s">
        <v>11</v>
      </c>
      <c r="G1237" s="21" t="str">
        <f t="shared" si="176"/>
        <v>9.00am</v>
      </c>
      <c r="H1237" s="21" t="str">
        <f t="shared" si="171"/>
        <v>9.00</v>
      </c>
      <c r="I1237" t="s">
        <v>21</v>
      </c>
      <c r="J1237" s="23" t="str" cm="1">
        <f t="array" ref="J1237">_xlfn.IFS(LEFT($I1237,5) = "Later", TRIM(RIGHT($I1237, 7)),LEFT($I1237,5) = "Befor", TRIM(RIGHT($I1237, 7)), TRUE, TRIM(LEFT($I1237,7)))</f>
        <v>5.00pm</v>
      </c>
      <c r="K1237" s="21">
        <f t="shared" si="172"/>
        <v>17</v>
      </c>
      <c r="L1237" s="21">
        <f t="shared" si="174"/>
        <v>8</v>
      </c>
      <c r="M1237" s="21">
        <f t="shared" si="177"/>
        <v>16</v>
      </c>
      <c r="N1237" t="s">
        <v>29</v>
      </c>
      <c r="O1237" s="13">
        <v>14</v>
      </c>
      <c r="P1237" s="15">
        <v>22.526</v>
      </c>
      <c r="Q1237" s="17">
        <f t="shared" si="178"/>
        <v>22.530816000000002</v>
      </c>
      <c r="R1237" s="17">
        <f t="shared" si="179"/>
        <v>45.061632000000003</v>
      </c>
      <c r="S1237" t="s">
        <v>37</v>
      </c>
      <c r="T1237" t="s">
        <v>15</v>
      </c>
      <c r="U1237" t="s">
        <v>25</v>
      </c>
      <c r="V1237" t="s">
        <v>17</v>
      </c>
    </row>
    <row r="1238" spans="1:22">
      <c r="A1238" t="s">
        <v>7</v>
      </c>
      <c r="B1238" s="19">
        <f t="shared" si="173"/>
        <v>1</v>
      </c>
      <c r="C1238" s="19">
        <f t="shared" si="175"/>
        <v>44</v>
      </c>
      <c r="D1238" t="s">
        <v>51</v>
      </c>
      <c r="E1238" t="s">
        <v>8</v>
      </c>
      <c r="F1238" t="s">
        <v>11</v>
      </c>
      <c r="G1238" s="21" t="str">
        <f t="shared" si="176"/>
        <v>9.00am</v>
      </c>
      <c r="H1238" s="21" t="str">
        <f t="shared" si="171"/>
        <v>9.00</v>
      </c>
      <c r="I1238" t="s">
        <v>12</v>
      </c>
      <c r="J1238" s="23" t="str" cm="1">
        <f t="array" ref="J1238">_xlfn.IFS(LEFT($I1238,5) = "Later", TRIM(RIGHT($I1238, 7)),LEFT($I1238,5) = "Befor", TRIM(RIGHT($I1238, 7)), TRUE, TRIM(LEFT($I1238,7)))</f>
        <v>4.30pm</v>
      </c>
      <c r="K1238" s="21">
        <f t="shared" si="172"/>
        <v>16.3</v>
      </c>
      <c r="L1238" s="21">
        <f t="shared" si="174"/>
        <v>7.3000000000000007</v>
      </c>
      <c r="M1238" s="21">
        <f t="shared" si="177"/>
        <v>7.3000000000000007</v>
      </c>
      <c r="N1238" t="s">
        <v>66</v>
      </c>
      <c r="O1238" s="13">
        <v>29</v>
      </c>
      <c r="P1238" s="15">
        <v>46.661000000000001</v>
      </c>
      <c r="Q1238" s="17">
        <f t="shared" si="178"/>
        <v>46.670976000000003</v>
      </c>
      <c r="R1238" s="17">
        <f t="shared" si="179"/>
        <v>93.341952000000006</v>
      </c>
      <c r="S1238" t="s">
        <v>49</v>
      </c>
      <c r="T1238" t="s">
        <v>15</v>
      </c>
      <c r="U1238" t="s">
        <v>25</v>
      </c>
      <c r="V1238" t="s">
        <v>43</v>
      </c>
    </row>
    <row r="1239" spans="1:22" hidden="1">
      <c r="A1239" t="s">
        <v>26</v>
      </c>
      <c r="B1239" s="19">
        <f t="shared" si="173"/>
        <v>3</v>
      </c>
      <c r="C1239" s="19">
        <f t="shared" si="175"/>
        <v>132</v>
      </c>
      <c r="D1239" t="s">
        <v>51</v>
      </c>
      <c r="E1239" t="s">
        <v>8</v>
      </c>
      <c r="F1239" t="s">
        <v>11</v>
      </c>
      <c r="G1239" s="21" t="str">
        <f t="shared" si="176"/>
        <v>9.00am</v>
      </c>
      <c r="H1239" s="21" t="str">
        <f t="shared" si="171"/>
        <v>9.00</v>
      </c>
      <c r="I1239" t="s">
        <v>12</v>
      </c>
      <c r="J1239" s="23" t="str" cm="1">
        <f t="array" ref="J1239">_xlfn.IFS(LEFT($I1239,5) = "Later", TRIM(RIGHT($I1239, 7)),LEFT($I1239,5) = "Befor", TRIM(RIGHT($I1239, 7)), TRUE, TRIM(LEFT($I1239,7)))</f>
        <v>4.30pm</v>
      </c>
      <c r="K1239" s="21">
        <f t="shared" si="172"/>
        <v>16.3</v>
      </c>
      <c r="L1239" s="21">
        <f t="shared" si="174"/>
        <v>7.3000000000000007</v>
      </c>
      <c r="M1239" s="21">
        <f t="shared" si="177"/>
        <v>21.900000000000002</v>
      </c>
      <c r="N1239" t="s">
        <v>22</v>
      </c>
      <c r="O1239" s="13">
        <v>1.2</v>
      </c>
      <c r="P1239" s="15">
        <v>1.9307999999999998</v>
      </c>
      <c r="Q1239" s="17">
        <f t="shared" si="178"/>
        <v>1.9312128</v>
      </c>
      <c r="R1239" s="17">
        <f t="shared" si="179"/>
        <v>3.8624255999999999</v>
      </c>
      <c r="S1239" t="s">
        <v>23</v>
      </c>
      <c r="T1239" t="s">
        <v>31</v>
      </c>
      <c r="U1239" t="s">
        <v>25</v>
      </c>
      <c r="V1239" t="s">
        <v>17</v>
      </c>
    </row>
    <row r="1240" spans="1:22" hidden="1">
      <c r="A1240" t="s">
        <v>18</v>
      </c>
      <c r="B1240" s="19">
        <f t="shared" si="173"/>
        <v>4</v>
      </c>
      <c r="C1240" s="19">
        <f t="shared" si="175"/>
        <v>176</v>
      </c>
      <c r="D1240" t="s">
        <v>55</v>
      </c>
      <c r="E1240" t="s">
        <v>8</v>
      </c>
      <c r="F1240" t="s">
        <v>20</v>
      </c>
      <c r="G1240" s="21" t="str">
        <f t="shared" si="176"/>
        <v>10.00am</v>
      </c>
      <c r="H1240" s="21" t="str">
        <f t="shared" si="171"/>
        <v>10.00</v>
      </c>
      <c r="I1240" t="s">
        <v>21</v>
      </c>
      <c r="J1240" s="23" t="str" cm="1">
        <f t="array" ref="J1240">_xlfn.IFS(LEFT($I1240,5) = "Later", TRIM(RIGHT($I1240, 7)),LEFT($I1240,5) = "Befor", TRIM(RIGHT($I1240, 7)), TRUE, TRIM(LEFT($I1240,7)))</f>
        <v>5.00pm</v>
      </c>
      <c r="K1240" s="21">
        <f t="shared" si="172"/>
        <v>17</v>
      </c>
      <c r="L1240" s="21">
        <f t="shared" si="174"/>
        <v>7</v>
      </c>
      <c r="M1240" s="21">
        <f t="shared" si="177"/>
        <v>28</v>
      </c>
      <c r="N1240" t="s">
        <v>44</v>
      </c>
      <c r="O1240" s="13">
        <v>1</v>
      </c>
      <c r="P1240" s="15">
        <v>1.609</v>
      </c>
      <c r="Q1240" s="17">
        <f t="shared" si="178"/>
        <v>1.6093440000000001</v>
      </c>
      <c r="R1240" s="17">
        <f t="shared" si="179"/>
        <v>3.2186880000000002</v>
      </c>
      <c r="S1240" t="s">
        <v>23</v>
      </c>
      <c r="T1240" t="s">
        <v>31</v>
      </c>
      <c r="U1240" t="s">
        <v>25</v>
      </c>
      <c r="V1240" t="s">
        <v>43</v>
      </c>
    </row>
    <row r="1241" spans="1:22">
      <c r="A1241" t="s">
        <v>58</v>
      </c>
      <c r="B1241" s="19">
        <f t="shared" si="173"/>
        <v>0</v>
      </c>
      <c r="C1241" s="19">
        <f t="shared" si="175"/>
        <v>0</v>
      </c>
      <c r="D1241" t="s">
        <v>51</v>
      </c>
      <c r="E1241" t="s">
        <v>8</v>
      </c>
      <c r="F1241" t="s">
        <v>20</v>
      </c>
      <c r="G1241" s="21" t="str">
        <f t="shared" si="176"/>
        <v>10.00am</v>
      </c>
      <c r="H1241" s="21" t="str">
        <f t="shared" si="171"/>
        <v>10.00</v>
      </c>
      <c r="I1241" t="s">
        <v>21</v>
      </c>
      <c r="J1241" s="23" t="str" cm="1">
        <f t="array" ref="J1241">_xlfn.IFS(LEFT($I1241,5) = "Later", TRIM(RIGHT($I1241, 7)),LEFT($I1241,5) = "Befor", TRIM(RIGHT($I1241, 7)), TRUE, TRIM(LEFT($I1241,7)))</f>
        <v>5.00pm</v>
      </c>
      <c r="K1241" s="21">
        <f t="shared" si="172"/>
        <v>17</v>
      </c>
      <c r="L1241" s="21">
        <f t="shared" si="174"/>
        <v>7</v>
      </c>
      <c r="M1241" s="21">
        <f t="shared" si="177"/>
        <v>0</v>
      </c>
      <c r="N1241" t="s">
        <v>66</v>
      </c>
      <c r="O1241" s="13">
        <v>18</v>
      </c>
      <c r="P1241" s="15">
        <v>28.962</v>
      </c>
      <c r="Q1241" s="17">
        <f t="shared" si="178"/>
        <v>28.968192000000002</v>
      </c>
      <c r="R1241" s="17">
        <f t="shared" si="179"/>
        <v>57.936384000000004</v>
      </c>
      <c r="S1241" t="s">
        <v>49</v>
      </c>
      <c r="T1241" t="s">
        <v>31</v>
      </c>
      <c r="U1241" t="s">
        <v>25</v>
      </c>
      <c r="V1241" t="s">
        <v>17</v>
      </c>
    </row>
    <row r="1242" spans="1:22" hidden="1">
      <c r="A1242" t="s">
        <v>58</v>
      </c>
      <c r="B1242" s="19">
        <f t="shared" si="173"/>
        <v>0</v>
      </c>
      <c r="C1242" s="19">
        <f t="shared" si="175"/>
        <v>0</v>
      </c>
      <c r="D1242" t="s">
        <v>9</v>
      </c>
      <c r="E1242" t="s">
        <v>50</v>
      </c>
      <c r="F1242" t="s">
        <v>20</v>
      </c>
      <c r="G1242" s="21" t="str">
        <f t="shared" si="176"/>
        <v>10.00am</v>
      </c>
      <c r="H1242" s="21" t="str">
        <f t="shared" si="171"/>
        <v>10.00</v>
      </c>
      <c r="I1242" t="s">
        <v>21</v>
      </c>
      <c r="J1242" s="23" t="str" cm="1">
        <f t="array" ref="J1242">_xlfn.IFS(LEFT($I1242,5) = "Later", TRIM(RIGHT($I1242, 7)),LEFT($I1242,5) = "Befor", TRIM(RIGHT($I1242, 7)), TRUE, TRIM(LEFT($I1242,7)))</f>
        <v>5.00pm</v>
      </c>
      <c r="K1242" s="21">
        <f t="shared" si="172"/>
        <v>17</v>
      </c>
      <c r="L1242" s="21">
        <f t="shared" si="174"/>
        <v>7</v>
      </c>
      <c r="M1242" s="21">
        <f t="shared" si="177"/>
        <v>0</v>
      </c>
      <c r="N1242" t="s">
        <v>22</v>
      </c>
      <c r="O1242" s="13">
        <v>1.6</v>
      </c>
      <c r="P1242" s="15">
        <v>2.5744000000000002</v>
      </c>
      <c r="Q1242" s="17">
        <f t="shared" si="178"/>
        <v>2.5749504000000005</v>
      </c>
      <c r="R1242" s="17">
        <f t="shared" si="179"/>
        <v>5.1499008000000011</v>
      </c>
      <c r="S1242" t="s">
        <v>49</v>
      </c>
      <c r="T1242" t="s">
        <v>42</v>
      </c>
      <c r="U1242" t="s">
        <v>16</v>
      </c>
      <c r="V1242" t="s">
        <v>17</v>
      </c>
    </row>
    <row r="1243" spans="1:22" hidden="1">
      <c r="A1243" t="s">
        <v>58</v>
      </c>
      <c r="B1243" s="19">
        <f t="shared" si="173"/>
        <v>0</v>
      </c>
      <c r="C1243" s="19">
        <f t="shared" si="175"/>
        <v>0</v>
      </c>
      <c r="D1243" t="s">
        <v>8</v>
      </c>
      <c r="E1243" t="s">
        <v>8</v>
      </c>
      <c r="F1243" t="s">
        <v>8</v>
      </c>
      <c r="G1243" s="21" t="str">
        <f t="shared" si="176"/>
        <v/>
      </c>
      <c r="H1243" s="21">
        <f t="shared" si="171"/>
        <v>0</v>
      </c>
      <c r="I1243" t="s">
        <v>8</v>
      </c>
      <c r="J1243" s="23" t="str" cm="1">
        <f t="array" ref="J1243">_xlfn.IFS(LEFT($I1243,5) = "Later", TRIM(RIGHT($I1243, 7)),LEFT($I1243,5) = "Befor", TRIM(RIGHT($I1243, 7)), TRUE, TRIM(LEFT($I1243,7)))</f>
        <v/>
      </c>
      <c r="K1243" s="21">
        <f t="shared" si="172"/>
        <v>0</v>
      </c>
      <c r="L1243" s="21">
        <f t="shared" si="174"/>
        <v>0</v>
      </c>
      <c r="M1243" s="21">
        <f t="shared" si="177"/>
        <v>0</v>
      </c>
      <c r="N1243" t="s">
        <v>8</v>
      </c>
      <c r="O1243" s="13" t="s">
        <v>8</v>
      </c>
      <c r="P1243" s="15" t="s">
        <v>8</v>
      </c>
      <c r="Q1243" s="17">
        <f t="shared" si="178"/>
        <v>0</v>
      </c>
      <c r="R1243" s="17">
        <f t="shared" si="179"/>
        <v>0</v>
      </c>
      <c r="S1243" t="s">
        <v>8</v>
      </c>
      <c r="T1243" t="s">
        <v>53</v>
      </c>
      <c r="U1243" t="s">
        <v>16</v>
      </c>
      <c r="V1243" t="s">
        <v>43</v>
      </c>
    </row>
    <row r="1244" spans="1:22" hidden="1">
      <c r="A1244" t="s">
        <v>7</v>
      </c>
      <c r="B1244" s="19">
        <f t="shared" si="173"/>
        <v>1</v>
      </c>
      <c r="C1244" s="19">
        <f t="shared" si="175"/>
        <v>44</v>
      </c>
      <c r="D1244" t="s">
        <v>51</v>
      </c>
      <c r="E1244" t="s">
        <v>8</v>
      </c>
      <c r="F1244" t="s">
        <v>41</v>
      </c>
      <c r="G1244" s="21" t="str">
        <f t="shared" si="176"/>
        <v>8.30am</v>
      </c>
      <c r="H1244" s="21" t="str">
        <f t="shared" si="171"/>
        <v>8.30</v>
      </c>
      <c r="I1244" t="s">
        <v>45</v>
      </c>
      <c r="J1244" s="23" t="str" cm="1">
        <f t="array" ref="J1244">_xlfn.IFS(LEFT($I1244,5) = "Later", TRIM(RIGHT($I1244, 7)),LEFT($I1244,5) = "Befor", TRIM(RIGHT($I1244, 7)), TRUE, TRIM(LEFT($I1244,7)))</f>
        <v>6.00pm</v>
      </c>
      <c r="K1244" s="21">
        <f t="shared" si="172"/>
        <v>18</v>
      </c>
      <c r="L1244" s="21">
        <f t="shared" si="174"/>
        <v>9.6999999999999993</v>
      </c>
      <c r="M1244" s="21">
        <f t="shared" si="177"/>
        <v>9.6999999999999993</v>
      </c>
      <c r="N1244" t="s">
        <v>29</v>
      </c>
      <c r="O1244" s="13">
        <v>16.3</v>
      </c>
      <c r="P1244" s="15">
        <v>26.226700000000001</v>
      </c>
      <c r="Q1244" s="17">
        <f t="shared" si="178"/>
        <v>26.232307200000005</v>
      </c>
      <c r="R1244" s="17">
        <f t="shared" si="179"/>
        <v>52.464614400000009</v>
      </c>
      <c r="S1244" t="s">
        <v>30</v>
      </c>
      <c r="T1244" t="s">
        <v>38</v>
      </c>
      <c r="U1244" t="s">
        <v>25</v>
      </c>
      <c r="V1244" t="s">
        <v>43</v>
      </c>
    </row>
    <row r="1245" spans="1:22" hidden="1">
      <c r="A1245" t="s">
        <v>39</v>
      </c>
      <c r="B1245" s="19">
        <f t="shared" si="173"/>
        <v>2</v>
      </c>
      <c r="C1245" s="19">
        <f t="shared" si="175"/>
        <v>88</v>
      </c>
      <c r="D1245" t="s">
        <v>51</v>
      </c>
      <c r="E1245" t="s">
        <v>8</v>
      </c>
      <c r="F1245" t="s">
        <v>20</v>
      </c>
      <c r="G1245" s="21" t="str">
        <f t="shared" si="176"/>
        <v>10.00am</v>
      </c>
      <c r="H1245" s="21" t="str">
        <f t="shared" si="171"/>
        <v>10.00</v>
      </c>
      <c r="I1245" t="s">
        <v>35</v>
      </c>
      <c r="J1245" s="23" t="str" cm="1">
        <f t="array" ref="J1245">_xlfn.IFS(LEFT($I1245,5) = "Later", TRIM(RIGHT($I1245, 7)),LEFT($I1245,5) = "Befor", TRIM(RIGHT($I1245, 7)), TRUE, TRIM(LEFT($I1245,7)))</f>
        <v>5.30pm</v>
      </c>
      <c r="K1245" s="21">
        <f t="shared" si="172"/>
        <v>17.3</v>
      </c>
      <c r="L1245" s="21">
        <f t="shared" si="174"/>
        <v>7.3000000000000007</v>
      </c>
      <c r="M1245" s="21">
        <f t="shared" si="177"/>
        <v>14.600000000000001</v>
      </c>
      <c r="N1245" t="s">
        <v>36</v>
      </c>
      <c r="O1245" s="13">
        <v>4</v>
      </c>
      <c r="P1245" s="15">
        <v>6.4359999999999999</v>
      </c>
      <c r="Q1245" s="17">
        <f t="shared" si="178"/>
        <v>6.4373760000000004</v>
      </c>
      <c r="R1245" s="17">
        <f t="shared" si="179"/>
        <v>12.874752000000001</v>
      </c>
      <c r="S1245" t="s">
        <v>30</v>
      </c>
      <c r="T1245" t="s">
        <v>31</v>
      </c>
      <c r="U1245" t="s">
        <v>25</v>
      </c>
      <c r="V1245" t="s">
        <v>43</v>
      </c>
    </row>
    <row r="1246" spans="1:22" hidden="1">
      <c r="A1246" t="s">
        <v>7</v>
      </c>
      <c r="B1246" s="19">
        <f t="shared" si="173"/>
        <v>1</v>
      </c>
      <c r="C1246" s="19">
        <f t="shared" si="175"/>
        <v>44</v>
      </c>
      <c r="D1246" t="s">
        <v>51</v>
      </c>
      <c r="E1246" t="s">
        <v>8</v>
      </c>
      <c r="F1246" t="s">
        <v>20</v>
      </c>
      <c r="G1246" s="21" t="str">
        <f t="shared" si="176"/>
        <v>10.00am</v>
      </c>
      <c r="H1246" s="21" t="str">
        <f t="shared" si="171"/>
        <v>10.00</v>
      </c>
      <c r="I1246" t="s">
        <v>12</v>
      </c>
      <c r="J1246" s="23" t="str" cm="1">
        <f t="array" ref="J1246">_xlfn.IFS(LEFT($I1246,5) = "Later", TRIM(RIGHT($I1246, 7)),LEFT($I1246,5) = "Befor", TRIM(RIGHT($I1246, 7)), TRUE, TRIM(LEFT($I1246,7)))</f>
        <v>4.30pm</v>
      </c>
      <c r="K1246" s="21">
        <f t="shared" si="172"/>
        <v>16.3</v>
      </c>
      <c r="L1246" s="21">
        <f t="shared" si="174"/>
        <v>6.3000000000000007</v>
      </c>
      <c r="M1246" s="21">
        <f t="shared" si="177"/>
        <v>6.3000000000000007</v>
      </c>
      <c r="N1246" t="s">
        <v>36</v>
      </c>
      <c r="O1246" s="13">
        <v>12</v>
      </c>
      <c r="P1246" s="15">
        <v>19.308</v>
      </c>
      <c r="Q1246" s="17">
        <f t="shared" si="178"/>
        <v>19.312128000000001</v>
      </c>
      <c r="R1246" s="17">
        <f t="shared" si="179"/>
        <v>38.624256000000003</v>
      </c>
      <c r="S1246" t="s">
        <v>30</v>
      </c>
      <c r="T1246" t="s">
        <v>15</v>
      </c>
      <c r="U1246" t="s">
        <v>16</v>
      </c>
      <c r="V1246" t="s">
        <v>43</v>
      </c>
    </row>
    <row r="1247" spans="1:22" hidden="1">
      <c r="A1247" t="s">
        <v>18</v>
      </c>
      <c r="B1247" s="19">
        <f t="shared" si="173"/>
        <v>4</v>
      </c>
      <c r="C1247" s="19">
        <f t="shared" si="175"/>
        <v>176</v>
      </c>
      <c r="D1247" t="s">
        <v>51</v>
      </c>
      <c r="E1247" t="s">
        <v>8</v>
      </c>
      <c r="F1247" t="s">
        <v>20</v>
      </c>
      <c r="G1247" s="21" t="str">
        <f t="shared" si="176"/>
        <v>10.00am</v>
      </c>
      <c r="H1247" s="21" t="str">
        <f t="shared" si="171"/>
        <v>10.00</v>
      </c>
      <c r="I1247" t="s">
        <v>12</v>
      </c>
      <c r="J1247" s="23" t="str" cm="1">
        <f t="array" ref="J1247">_xlfn.IFS(LEFT($I1247,5) = "Later", TRIM(RIGHT($I1247, 7)),LEFT($I1247,5) = "Befor", TRIM(RIGHT($I1247, 7)), TRUE, TRIM(LEFT($I1247,7)))</f>
        <v>4.30pm</v>
      </c>
      <c r="K1247" s="21">
        <f t="shared" si="172"/>
        <v>16.3</v>
      </c>
      <c r="L1247" s="21">
        <f t="shared" si="174"/>
        <v>6.3000000000000007</v>
      </c>
      <c r="M1247" s="21">
        <f t="shared" si="177"/>
        <v>25.200000000000003</v>
      </c>
      <c r="N1247" t="s">
        <v>62</v>
      </c>
      <c r="O1247" s="13" t="s">
        <v>8</v>
      </c>
      <c r="P1247" s="15" t="s">
        <v>8</v>
      </c>
      <c r="Q1247" s="17">
        <f t="shared" si="178"/>
        <v>0</v>
      </c>
      <c r="R1247" s="17">
        <f t="shared" si="179"/>
        <v>0</v>
      </c>
      <c r="S1247" t="s">
        <v>14</v>
      </c>
      <c r="T1247" t="s">
        <v>38</v>
      </c>
      <c r="U1247" t="s">
        <v>25</v>
      </c>
      <c r="V1247" t="s">
        <v>43</v>
      </c>
    </row>
    <row r="1248" spans="1:22" hidden="1">
      <c r="A1248" t="s">
        <v>7</v>
      </c>
      <c r="B1248" s="19">
        <f t="shared" si="173"/>
        <v>1</v>
      </c>
      <c r="C1248" s="19">
        <f t="shared" si="175"/>
        <v>44</v>
      </c>
      <c r="D1248" t="s">
        <v>51</v>
      </c>
      <c r="E1248" t="s">
        <v>8</v>
      </c>
      <c r="F1248" t="s">
        <v>11</v>
      </c>
      <c r="G1248" s="21" t="str">
        <f t="shared" si="176"/>
        <v>9.00am</v>
      </c>
      <c r="H1248" s="21" t="str">
        <f t="shared" si="171"/>
        <v>9.00</v>
      </c>
      <c r="I1248" t="s">
        <v>28</v>
      </c>
      <c r="J1248" s="23" t="str" cm="1">
        <f t="array" ref="J1248">_xlfn.IFS(LEFT($I1248,5) = "Later", TRIM(RIGHT($I1248, 7)),LEFT($I1248,5) = "Befor", TRIM(RIGHT($I1248, 7)), TRUE, TRIM(LEFT($I1248,7)))</f>
        <v>3.30pm</v>
      </c>
      <c r="K1248" s="21">
        <f t="shared" si="172"/>
        <v>15.3</v>
      </c>
      <c r="L1248" s="21">
        <f t="shared" si="174"/>
        <v>6.3000000000000007</v>
      </c>
      <c r="M1248" s="21">
        <f t="shared" si="177"/>
        <v>6.3000000000000007</v>
      </c>
      <c r="N1248" t="s">
        <v>36</v>
      </c>
      <c r="O1248" s="13">
        <v>5</v>
      </c>
      <c r="P1248" s="15">
        <v>8.0449999999999999</v>
      </c>
      <c r="Q1248" s="17">
        <f t="shared" si="178"/>
        <v>8.0467200000000005</v>
      </c>
      <c r="R1248" s="17">
        <f t="shared" si="179"/>
        <v>16.093440000000001</v>
      </c>
      <c r="S1248" t="s">
        <v>14</v>
      </c>
      <c r="T1248" t="s">
        <v>15</v>
      </c>
      <c r="U1248" t="s">
        <v>16</v>
      </c>
      <c r="V1248" t="s">
        <v>43</v>
      </c>
    </row>
    <row r="1249" spans="1:22" hidden="1">
      <c r="A1249" t="s">
        <v>32</v>
      </c>
      <c r="B1249" s="19">
        <f t="shared" si="173"/>
        <v>5</v>
      </c>
      <c r="C1249" s="19">
        <f t="shared" si="175"/>
        <v>220</v>
      </c>
      <c r="D1249" t="s">
        <v>9</v>
      </c>
      <c r="E1249" t="s">
        <v>10</v>
      </c>
      <c r="F1249" t="s">
        <v>41</v>
      </c>
      <c r="G1249" s="21" t="str">
        <f t="shared" si="176"/>
        <v>8.30am</v>
      </c>
      <c r="H1249" s="21" t="str">
        <f t="shared" si="171"/>
        <v>8.30</v>
      </c>
      <c r="I1249" t="s">
        <v>35</v>
      </c>
      <c r="J1249" s="23" t="str" cm="1">
        <f t="array" ref="J1249">_xlfn.IFS(LEFT($I1249,5) = "Later", TRIM(RIGHT($I1249, 7)),LEFT($I1249,5) = "Befor", TRIM(RIGHT($I1249, 7)), TRUE, TRIM(LEFT($I1249,7)))</f>
        <v>5.30pm</v>
      </c>
      <c r="K1249" s="21">
        <f t="shared" si="172"/>
        <v>17.3</v>
      </c>
      <c r="L1249" s="21">
        <f t="shared" si="174"/>
        <v>9</v>
      </c>
      <c r="M1249" s="21">
        <f t="shared" si="177"/>
        <v>45</v>
      </c>
      <c r="N1249" t="s">
        <v>29</v>
      </c>
      <c r="O1249" s="13">
        <v>5.5</v>
      </c>
      <c r="P1249" s="15">
        <v>8.849499999999999</v>
      </c>
      <c r="Q1249" s="17">
        <f t="shared" si="178"/>
        <v>8.8513920000000006</v>
      </c>
      <c r="R1249" s="17">
        <f t="shared" si="179"/>
        <v>17.702784000000001</v>
      </c>
      <c r="S1249" t="s">
        <v>30</v>
      </c>
      <c r="T1249" t="s">
        <v>42</v>
      </c>
      <c r="U1249" t="s">
        <v>25</v>
      </c>
      <c r="V1249" t="s">
        <v>17</v>
      </c>
    </row>
    <row r="1250" spans="1:22" hidden="1">
      <c r="A1250" t="s">
        <v>32</v>
      </c>
      <c r="B1250" s="19">
        <f t="shared" si="173"/>
        <v>5</v>
      </c>
      <c r="C1250" s="19">
        <f t="shared" si="175"/>
        <v>220</v>
      </c>
      <c r="D1250" t="s">
        <v>9</v>
      </c>
      <c r="E1250" t="s">
        <v>10</v>
      </c>
      <c r="F1250" t="s">
        <v>11</v>
      </c>
      <c r="G1250" s="21" t="str">
        <f t="shared" si="176"/>
        <v>9.00am</v>
      </c>
      <c r="H1250" s="21" t="str">
        <f t="shared" si="171"/>
        <v>9.00</v>
      </c>
      <c r="I1250" t="s">
        <v>21</v>
      </c>
      <c r="J1250" s="23" t="str" cm="1">
        <f t="array" ref="J1250">_xlfn.IFS(LEFT($I1250,5) = "Later", TRIM(RIGHT($I1250, 7)),LEFT($I1250,5) = "Befor", TRIM(RIGHT($I1250, 7)), TRUE, TRIM(LEFT($I1250,7)))</f>
        <v>5.00pm</v>
      </c>
      <c r="K1250" s="21">
        <f t="shared" si="172"/>
        <v>17</v>
      </c>
      <c r="L1250" s="21">
        <f t="shared" si="174"/>
        <v>8</v>
      </c>
      <c r="M1250" s="21">
        <f t="shared" si="177"/>
        <v>40</v>
      </c>
      <c r="N1250" t="s">
        <v>44</v>
      </c>
      <c r="O1250" s="13">
        <v>2.2000000000000002</v>
      </c>
      <c r="P1250" s="15">
        <v>3.5398000000000001</v>
      </c>
      <c r="Q1250" s="17">
        <f t="shared" si="178"/>
        <v>3.5405568000000005</v>
      </c>
      <c r="R1250" s="17">
        <f t="shared" si="179"/>
        <v>7.081113600000001</v>
      </c>
      <c r="S1250" t="s">
        <v>30</v>
      </c>
      <c r="T1250" t="s">
        <v>31</v>
      </c>
      <c r="U1250" t="s">
        <v>25</v>
      </c>
      <c r="V1250" t="s">
        <v>17</v>
      </c>
    </row>
    <row r="1251" spans="1:22" hidden="1">
      <c r="A1251" t="s">
        <v>39</v>
      </c>
      <c r="B1251" s="19">
        <f t="shared" si="173"/>
        <v>2</v>
      </c>
      <c r="C1251" s="19">
        <f t="shared" si="175"/>
        <v>88</v>
      </c>
      <c r="D1251" t="s">
        <v>55</v>
      </c>
      <c r="E1251" t="s">
        <v>8</v>
      </c>
      <c r="F1251" t="s">
        <v>20</v>
      </c>
      <c r="G1251" s="21" t="str">
        <f t="shared" si="176"/>
        <v>10.00am</v>
      </c>
      <c r="H1251" s="21" t="str">
        <f t="shared" si="171"/>
        <v>10.00</v>
      </c>
      <c r="I1251" t="s">
        <v>21</v>
      </c>
      <c r="J1251" s="23" t="str" cm="1">
        <f t="array" ref="J1251">_xlfn.IFS(LEFT($I1251,5) = "Later", TRIM(RIGHT($I1251, 7)),LEFT($I1251,5) = "Befor", TRIM(RIGHT($I1251, 7)), TRUE, TRIM(LEFT($I1251,7)))</f>
        <v>5.00pm</v>
      </c>
      <c r="K1251" s="21">
        <f t="shared" si="172"/>
        <v>17</v>
      </c>
      <c r="L1251" s="21">
        <f t="shared" si="174"/>
        <v>7</v>
      </c>
      <c r="M1251" s="21">
        <f t="shared" si="177"/>
        <v>14</v>
      </c>
      <c r="N1251" t="s">
        <v>44</v>
      </c>
      <c r="O1251" s="13">
        <v>0.8</v>
      </c>
      <c r="P1251" s="15">
        <v>1.2872000000000001</v>
      </c>
      <c r="Q1251" s="17">
        <f t="shared" si="178"/>
        <v>1.2874752000000003</v>
      </c>
      <c r="R1251" s="17">
        <f t="shared" si="179"/>
        <v>2.5749504000000005</v>
      </c>
      <c r="S1251" t="s">
        <v>23</v>
      </c>
      <c r="T1251" t="s">
        <v>15</v>
      </c>
      <c r="U1251" t="s">
        <v>25</v>
      </c>
      <c r="V1251" t="s">
        <v>43</v>
      </c>
    </row>
    <row r="1252" spans="1:22" hidden="1">
      <c r="A1252" t="s">
        <v>39</v>
      </c>
      <c r="B1252" s="19">
        <f t="shared" si="173"/>
        <v>2</v>
      </c>
      <c r="C1252" s="19">
        <f t="shared" si="175"/>
        <v>88</v>
      </c>
      <c r="D1252" t="s">
        <v>51</v>
      </c>
      <c r="E1252" t="s">
        <v>8</v>
      </c>
      <c r="F1252" t="s">
        <v>41</v>
      </c>
      <c r="G1252" s="21" t="str">
        <f t="shared" si="176"/>
        <v>8.30am</v>
      </c>
      <c r="H1252" s="21" t="str">
        <f t="shared" si="171"/>
        <v>8.30</v>
      </c>
      <c r="I1252" t="s">
        <v>21</v>
      </c>
      <c r="J1252" s="23" t="str" cm="1">
        <f t="array" ref="J1252">_xlfn.IFS(LEFT($I1252,5) = "Later", TRIM(RIGHT($I1252, 7)),LEFT($I1252,5) = "Befor", TRIM(RIGHT($I1252, 7)), TRUE, TRIM(LEFT($I1252,7)))</f>
        <v>5.00pm</v>
      </c>
      <c r="K1252" s="21">
        <f t="shared" si="172"/>
        <v>17</v>
      </c>
      <c r="L1252" s="21">
        <f t="shared" si="174"/>
        <v>8.6999999999999993</v>
      </c>
      <c r="M1252" s="21">
        <f t="shared" si="177"/>
        <v>17.399999999999999</v>
      </c>
      <c r="N1252" t="s">
        <v>36</v>
      </c>
      <c r="O1252" s="13">
        <v>13</v>
      </c>
      <c r="P1252" s="15">
        <v>20.917000000000002</v>
      </c>
      <c r="Q1252" s="17">
        <f t="shared" si="178"/>
        <v>20.921472000000001</v>
      </c>
      <c r="R1252" s="17">
        <f t="shared" si="179"/>
        <v>41.842944000000003</v>
      </c>
      <c r="S1252" t="s">
        <v>30</v>
      </c>
      <c r="T1252" t="s">
        <v>42</v>
      </c>
      <c r="U1252" t="s">
        <v>16</v>
      </c>
      <c r="V1252" t="s">
        <v>43</v>
      </c>
    </row>
    <row r="1253" spans="1:22" hidden="1">
      <c r="A1253" t="s">
        <v>32</v>
      </c>
      <c r="B1253" s="19">
        <f t="shared" si="173"/>
        <v>5</v>
      </c>
      <c r="C1253" s="19">
        <f t="shared" si="175"/>
        <v>220</v>
      </c>
      <c r="D1253" t="s">
        <v>9</v>
      </c>
      <c r="E1253" t="s">
        <v>10</v>
      </c>
      <c r="F1253" t="s">
        <v>11</v>
      </c>
      <c r="G1253" s="21" t="str">
        <f t="shared" si="176"/>
        <v>9.00am</v>
      </c>
      <c r="H1253" s="21" t="str">
        <f t="shared" si="171"/>
        <v>9.00</v>
      </c>
      <c r="I1253" t="s">
        <v>21</v>
      </c>
      <c r="J1253" s="23" t="str" cm="1">
        <f t="array" ref="J1253">_xlfn.IFS(LEFT($I1253,5) = "Later", TRIM(RIGHT($I1253, 7)),LEFT($I1253,5) = "Befor", TRIM(RIGHT($I1253, 7)), TRUE, TRIM(LEFT($I1253,7)))</f>
        <v>5.00pm</v>
      </c>
      <c r="K1253" s="21">
        <f t="shared" si="172"/>
        <v>17</v>
      </c>
      <c r="L1253" s="21">
        <f t="shared" si="174"/>
        <v>8</v>
      </c>
      <c r="M1253" s="21">
        <f t="shared" si="177"/>
        <v>40</v>
      </c>
      <c r="N1253" t="s">
        <v>36</v>
      </c>
      <c r="O1253" s="13">
        <v>2.4</v>
      </c>
      <c r="P1253" s="15">
        <v>3.8615999999999997</v>
      </c>
      <c r="Q1253" s="17">
        <f t="shared" si="178"/>
        <v>3.8624255999999999</v>
      </c>
      <c r="R1253" s="17">
        <f t="shared" si="179"/>
        <v>7.7248511999999998</v>
      </c>
      <c r="S1253" t="s">
        <v>23</v>
      </c>
      <c r="T1253" t="s">
        <v>31</v>
      </c>
      <c r="U1253" t="s">
        <v>25</v>
      </c>
      <c r="V1253" t="s">
        <v>17</v>
      </c>
    </row>
    <row r="1254" spans="1:22" hidden="1">
      <c r="A1254" t="s">
        <v>7</v>
      </c>
      <c r="B1254" s="19">
        <f t="shared" si="173"/>
        <v>1</v>
      </c>
      <c r="C1254" s="19">
        <f t="shared" si="175"/>
        <v>44</v>
      </c>
      <c r="D1254" t="s">
        <v>9</v>
      </c>
      <c r="E1254" t="s">
        <v>78</v>
      </c>
      <c r="F1254" t="s">
        <v>41</v>
      </c>
      <c r="G1254" s="21" t="str">
        <f t="shared" si="176"/>
        <v>8.30am</v>
      </c>
      <c r="H1254" s="21" t="str">
        <f t="shared" si="171"/>
        <v>8.30</v>
      </c>
      <c r="I1254" t="s">
        <v>28</v>
      </c>
      <c r="J1254" s="23" t="str" cm="1">
        <f t="array" ref="J1254">_xlfn.IFS(LEFT($I1254,5) = "Later", TRIM(RIGHT($I1254, 7)),LEFT($I1254,5) = "Befor", TRIM(RIGHT($I1254, 7)), TRUE, TRIM(LEFT($I1254,7)))</f>
        <v>3.30pm</v>
      </c>
      <c r="K1254" s="21">
        <f t="shared" si="172"/>
        <v>15.3</v>
      </c>
      <c r="L1254" s="21">
        <f t="shared" si="174"/>
        <v>7</v>
      </c>
      <c r="M1254" s="21">
        <f t="shared" si="177"/>
        <v>7</v>
      </c>
      <c r="N1254" t="s">
        <v>13</v>
      </c>
      <c r="O1254" s="13">
        <v>6</v>
      </c>
      <c r="P1254" s="15">
        <v>9.6539999999999999</v>
      </c>
      <c r="Q1254" s="17">
        <f t="shared" si="178"/>
        <v>9.6560640000000006</v>
      </c>
      <c r="R1254" s="17">
        <f t="shared" si="179"/>
        <v>19.312128000000001</v>
      </c>
      <c r="S1254" t="s">
        <v>37</v>
      </c>
      <c r="T1254" t="s">
        <v>15</v>
      </c>
      <c r="U1254" t="s">
        <v>16</v>
      </c>
      <c r="V1254" t="s">
        <v>17</v>
      </c>
    </row>
    <row r="1255" spans="1:22" hidden="1">
      <c r="A1255" t="s">
        <v>32</v>
      </c>
      <c r="B1255" s="19">
        <f t="shared" si="173"/>
        <v>5</v>
      </c>
      <c r="C1255" s="19">
        <f t="shared" si="175"/>
        <v>220</v>
      </c>
      <c r="D1255" t="s">
        <v>51</v>
      </c>
      <c r="E1255" t="s">
        <v>8</v>
      </c>
      <c r="F1255" t="s">
        <v>41</v>
      </c>
      <c r="G1255" s="21" t="str">
        <f t="shared" si="176"/>
        <v>8.30am</v>
      </c>
      <c r="H1255" s="21" t="str">
        <f t="shared" si="171"/>
        <v>8.30</v>
      </c>
      <c r="I1255" t="s">
        <v>35</v>
      </c>
      <c r="J1255" s="23" t="str" cm="1">
        <f t="array" ref="J1255">_xlfn.IFS(LEFT($I1255,5) = "Later", TRIM(RIGHT($I1255, 7)),LEFT($I1255,5) = "Befor", TRIM(RIGHT($I1255, 7)), TRUE, TRIM(LEFT($I1255,7)))</f>
        <v>5.30pm</v>
      </c>
      <c r="K1255" s="21">
        <f t="shared" si="172"/>
        <v>17.3</v>
      </c>
      <c r="L1255" s="21">
        <f t="shared" si="174"/>
        <v>9</v>
      </c>
      <c r="M1255" s="21">
        <f t="shared" si="177"/>
        <v>45</v>
      </c>
      <c r="N1255" t="s">
        <v>62</v>
      </c>
      <c r="O1255" s="13">
        <v>1</v>
      </c>
      <c r="P1255" s="15">
        <v>1.609</v>
      </c>
      <c r="Q1255" s="17">
        <f t="shared" si="178"/>
        <v>1.6093440000000001</v>
      </c>
      <c r="R1255" s="17">
        <f t="shared" si="179"/>
        <v>3.2186880000000002</v>
      </c>
      <c r="S1255" t="s">
        <v>14</v>
      </c>
      <c r="T1255" t="s">
        <v>15</v>
      </c>
      <c r="U1255" t="s">
        <v>25</v>
      </c>
      <c r="V1255" t="s">
        <v>43</v>
      </c>
    </row>
    <row r="1256" spans="1:22" hidden="1">
      <c r="A1256" t="s">
        <v>18</v>
      </c>
      <c r="B1256" s="19">
        <f t="shared" si="173"/>
        <v>4</v>
      </c>
      <c r="C1256" s="19">
        <f t="shared" si="175"/>
        <v>176</v>
      </c>
      <c r="D1256" t="s">
        <v>55</v>
      </c>
      <c r="E1256" t="s">
        <v>8</v>
      </c>
      <c r="F1256" t="s">
        <v>41</v>
      </c>
      <c r="G1256" s="21" t="str">
        <f t="shared" si="176"/>
        <v>8.30am</v>
      </c>
      <c r="H1256" s="21" t="str">
        <f t="shared" si="171"/>
        <v>8.30</v>
      </c>
      <c r="I1256" t="s">
        <v>28</v>
      </c>
      <c r="J1256" s="23" t="str" cm="1">
        <f t="array" ref="J1256">_xlfn.IFS(LEFT($I1256,5) = "Later", TRIM(RIGHT($I1256, 7)),LEFT($I1256,5) = "Befor", TRIM(RIGHT($I1256, 7)), TRUE, TRIM(LEFT($I1256,7)))</f>
        <v>3.30pm</v>
      </c>
      <c r="K1256" s="21">
        <f t="shared" si="172"/>
        <v>15.3</v>
      </c>
      <c r="L1256" s="21">
        <f t="shared" si="174"/>
        <v>7</v>
      </c>
      <c r="M1256" s="21">
        <f t="shared" si="177"/>
        <v>28</v>
      </c>
      <c r="N1256" t="s">
        <v>36</v>
      </c>
      <c r="O1256" s="13">
        <v>10</v>
      </c>
      <c r="P1256" s="15">
        <v>16.09</v>
      </c>
      <c r="Q1256" s="17">
        <f t="shared" si="178"/>
        <v>16.093440000000001</v>
      </c>
      <c r="R1256" s="17">
        <f t="shared" si="179"/>
        <v>32.186880000000002</v>
      </c>
      <c r="S1256" t="s">
        <v>30</v>
      </c>
      <c r="T1256" t="s">
        <v>42</v>
      </c>
      <c r="U1256" t="s">
        <v>25</v>
      </c>
      <c r="V1256" t="s">
        <v>43</v>
      </c>
    </row>
    <row r="1257" spans="1:22" hidden="1">
      <c r="A1257" t="s">
        <v>7</v>
      </c>
      <c r="B1257" s="19">
        <f t="shared" si="173"/>
        <v>1</v>
      </c>
      <c r="C1257" s="19">
        <f t="shared" si="175"/>
        <v>44</v>
      </c>
      <c r="D1257" t="s">
        <v>55</v>
      </c>
      <c r="E1257" t="s">
        <v>8</v>
      </c>
      <c r="F1257" t="s">
        <v>20</v>
      </c>
      <c r="G1257" s="21" t="str">
        <f t="shared" si="176"/>
        <v>10.00am</v>
      </c>
      <c r="H1257" s="21" t="str">
        <f t="shared" si="171"/>
        <v>10.00</v>
      </c>
      <c r="I1257" t="s">
        <v>64</v>
      </c>
      <c r="J1257" s="23" t="str" cm="1">
        <f t="array" ref="J1257">_xlfn.IFS(LEFT($I1257,5) = "Later", TRIM(RIGHT($I1257, 7)),LEFT($I1257,5) = "Befor", TRIM(RIGHT($I1257, 7)), TRUE, TRIM(LEFT($I1257,7)))</f>
        <v>3.30pm</v>
      </c>
      <c r="K1257" s="21">
        <f t="shared" si="172"/>
        <v>15.3</v>
      </c>
      <c r="L1257" s="21">
        <f t="shared" si="174"/>
        <v>5.3000000000000007</v>
      </c>
      <c r="M1257" s="21">
        <f t="shared" si="177"/>
        <v>5.3000000000000007</v>
      </c>
      <c r="N1257" t="s">
        <v>22</v>
      </c>
      <c r="O1257" s="13">
        <v>11</v>
      </c>
      <c r="P1257" s="15">
        <v>17.698999999999998</v>
      </c>
      <c r="Q1257" s="17">
        <f t="shared" si="178"/>
        <v>17.702784000000001</v>
      </c>
      <c r="R1257" s="17">
        <f t="shared" si="179"/>
        <v>35.405568000000002</v>
      </c>
      <c r="S1257" t="s">
        <v>30</v>
      </c>
      <c r="T1257" t="s">
        <v>15</v>
      </c>
      <c r="U1257" t="s">
        <v>16</v>
      </c>
      <c r="V1257" t="s">
        <v>43</v>
      </c>
    </row>
    <row r="1258" spans="1:22" hidden="1">
      <c r="A1258" t="s">
        <v>32</v>
      </c>
      <c r="B1258" s="19">
        <f t="shared" si="173"/>
        <v>5</v>
      </c>
      <c r="C1258" s="19">
        <f t="shared" si="175"/>
        <v>220</v>
      </c>
      <c r="D1258" t="s">
        <v>51</v>
      </c>
      <c r="E1258" t="s">
        <v>8</v>
      </c>
      <c r="F1258" t="s">
        <v>11</v>
      </c>
      <c r="G1258" s="21" t="str">
        <f t="shared" si="176"/>
        <v>9.00am</v>
      </c>
      <c r="H1258" s="21" t="str">
        <f t="shared" si="171"/>
        <v>9.00</v>
      </c>
      <c r="I1258" t="s">
        <v>35</v>
      </c>
      <c r="J1258" s="23" t="str" cm="1">
        <f t="array" ref="J1258">_xlfn.IFS(LEFT($I1258,5) = "Later", TRIM(RIGHT($I1258, 7)),LEFT($I1258,5) = "Befor", TRIM(RIGHT($I1258, 7)), TRUE, TRIM(LEFT($I1258,7)))</f>
        <v>5.30pm</v>
      </c>
      <c r="K1258" s="21">
        <f t="shared" si="172"/>
        <v>17.3</v>
      </c>
      <c r="L1258" s="21">
        <f t="shared" si="174"/>
        <v>8.3000000000000007</v>
      </c>
      <c r="M1258" s="21">
        <f t="shared" si="177"/>
        <v>41.5</v>
      </c>
      <c r="N1258" t="s">
        <v>13</v>
      </c>
      <c r="O1258" s="13">
        <v>6</v>
      </c>
      <c r="P1258" s="15">
        <v>9.6539999999999999</v>
      </c>
      <c r="Q1258" s="17">
        <f t="shared" si="178"/>
        <v>9.6560640000000006</v>
      </c>
      <c r="R1258" s="17">
        <f t="shared" si="179"/>
        <v>19.312128000000001</v>
      </c>
      <c r="S1258" t="s">
        <v>30</v>
      </c>
      <c r="T1258" t="s">
        <v>42</v>
      </c>
      <c r="U1258" t="s">
        <v>25</v>
      </c>
      <c r="V1258" t="s">
        <v>43</v>
      </c>
    </row>
    <row r="1259" spans="1:22" hidden="1">
      <c r="A1259" t="s">
        <v>32</v>
      </c>
      <c r="B1259" s="19">
        <f t="shared" si="173"/>
        <v>5</v>
      </c>
      <c r="C1259" s="19">
        <f t="shared" si="175"/>
        <v>220</v>
      </c>
      <c r="D1259" t="s">
        <v>55</v>
      </c>
      <c r="E1259" t="s">
        <v>8</v>
      </c>
      <c r="F1259" t="s">
        <v>20</v>
      </c>
      <c r="G1259" s="21" t="str">
        <f t="shared" si="176"/>
        <v>10.00am</v>
      </c>
      <c r="H1259" s="21" t="str">
        <f t="shared" si="171"/>
        <v>10.00</v>
      </c>
      <c r="I1259" t="s">
        <v>45</v>
      </c>
      <c r="J1259" s="23" t="str" cm="1">
        <f t="array" ref="J1259">_xlfn.IFS(LEFT($I1259,5) = "Later", TRIM(RIGHT($I1259, 7)),LEFT($I1259,5) = "Befor", TRIM(RIGHT($I1259, 7)), TRUE, TRIM(LEFT($I1259,7)))</f>
        <v>6.00pm</v>
      </c>
      <c r="K1259" s="21">
        <f t="shared" si="172"/>
        <v>18</v>
      </c>
      <c r="L1259" s="21">
        <f t="shared" si="174"/>
        <v>8</v>
      </c>
      <c r="M1259" s="21">
        <f t="shared" si="177"/>
        <v>40</v>
      </c>
      <c r="N1259" t="s">
        <v>29</v>
      </c>
      <c r="O1259" s="13">
        <v>12</v>
      </c>
      <c r="P1259" s="15">
        <v>19.308</v>
      </c>
      <c r="Q1259" s="17">
        <f t="shared" si="178"/>
        <v>19.312128000000001</v>
      </c>
      <c r="R1259" s="17">
        <f t="shared" si="179"/>
        <v>38.624256000000003</v>
      </c>
      <c r="S1259" t="s">
        <v>30</v>
      </c>
      <c r="T1259" t="s">
        <v>15</v>
      </c>
      <c r="U1259" t="s">
        <v>25</v>
      </c>
      <c r="V1259" t="s">
        <v>17</v>
      </c>
    </row>
    <row r="1260" spans="1:22" hidden="1">
      <c r="A1260" t="s">
        <v>32</v>
      </c>
      <c r="B1260" s="19">
        <f t="shared" si="173"/>
        <v>5</v>
      </c>
      <c r="C1260" s="19">
        <f t="shared" si="175"/>
        <v>220</v>
      </c>
      <c r="D1260" t="s">
        <v>9</v>
      </c>
      <c r="E1260" t="s">
        <v>61</v>
      </c>
      <c r="F1260" t="s">
        <v>20</v>
      </c>
      <c r="G1260" s="21" t="str">
        <f t="shared" si="176"/>
        <v>10.00am</v>
      </c>
      <c r="H1260" s="21" t="str">
        <f t="shared" si="171"/>
        <v>10.00</v>
      </c>
      <c r="I1260" t="s">
        <v>12</v>
      </c>
      <c r="J1260" s="23" t="str" cm="1">
        <f t="array" ref="J1260">_xlfn.IFS(LEFT($I1260,5) = "Later", TRIM(RIGHT($I1260, 7)),LEFT($I1260,5) = "Befor", TRIM(RIGHT($I1260, 7)), TRUE, TRIM(LEFT($I1260,7)))</f>
        <v>4.30pm</v>
      </c>
      <c r="K1260" s="21">
        <f t="shared" si="172"/>
        <v>16.3</v>
      </c>
      <c r="L1260" s="21">
        <f t="shared" si="174"/>
        <v>6.3000000000000007</v>
      </c>
      <c r="M1260" s="21">
        <f t="shared" si="177"/>
        <v>31.500000000000004</v>
      </c>
      <c r="N1260" t="s">
        <v>13</v>
      </c>
      <c r="O1260" s="13">
        <v>19</v>
      </c>
      <c r="P1260" s="15">
        <v>30.570999999999998</v>
      </c>
      <c r="Q1260" s="17">
        <f t="shared" si="178"/>
        <v>30.577536000000002</v>
      </c>
      <c r="R1260" s="17">
        <f t="shared" si="179"/>
        <v>61.155072000000004</v>
      </c>
      <c r="S1260" t="s">
        <v>30</v>
      </c>
      <c r="T1260" t="s">
        <v>31</v>
      </c>
      <c r="U1260" t="s">
        <v>16</v>
      </c>
      <c r="V1260" t="s">
        <v>17</v>
      </c>
    </row>
    <row r="1261" spans="1:22" hidden="1">
      <c r="A1261" t="s">
        <v>32</v>
      </c>
      <c r="B1261" s="19">
        <f t="shared" si="173"/>
        <v>5</v>
      </c>
      <c r="C1261" s="19">
        <f t="shared" si="175"/>
        <v>220</v>
      </c>
      <c r="D1261" t="s">
        <v>51</v>
      </c>
      <c r="E1261" t="s">
        <v>8</v>
      </c>
      <c r="F1261" t="s">
        <v>11</v>
      </c>
      <c r="G1261" s="21" t="str">
        <f t="shared" si="176"/>
        <v>9.00am</v>
      </c>
      <c r="H1261" s="21" t="str">
        <f t="shared" si="171"/>
        <v>9.00</v>
      </c>
      <c r="I1261" t="s">
        <v>21</v>
      </c>
      <c r="J1261" s="23" t="str" cm="1">
        <f t="array" ref="J1261">_xlfn.IFS(LEFT($I1261,5) = "Later", TRIM(RIGHT($I1261, 7)),LEFT($I1261,5) = "Befor", TRIM(RIGHT($I1261, 7)), TRUE, TRIM(LEFT($I1261,7)))</f>
        <v>5.00pm</v>
      </c>
      <c r="K1261" s="21">
        <f t="shared" si="172"/>
        <v>17</v>
      </c>
      <c r="L1261" s="21">
        <f t="shared" si="174"/>
        <v>8</v>
      </c>
      <c r="M1261" s="21">
        <f t="shared" si="177"/>
        <v>40</v>
      </c>
      <c r="N1261" t="s">
        <v>44</v>
      </c>
      <c r="O1261" s="13">
        <v>3</v>
      </c>
      <c r="P1261" s="15">
        <v>4.827</v>
      </c>
      <c r="Q1261" s="17">
        <f t="shared" si="178"/>
        <v>4.8280320000000003</v>
      </c>
      <c r="R1261" s="17">
        <f t="shared" si="179"/>
        <v>9.6560640000000006</v>
      </c>
      <c r="S1261" t="s">
        <v>37</v>
      </c>
      <c r="T1261" t="s">
        <v>15</v>
      </c>
      <c r="U1261" t="s">
        <v>25</v>
      </c>
      <c r="V1261" t="s">
        <v>17</v>
      </c>
    </row>
    <row r="1262" spans="1:22" hidden="1">
      <c r="A1262" t="s">
        <v>32</v>
      </c>
      <c r="B1262" s="19">
        <f t="shared" si="173"/>
        <v>5</v>
      </c>
      <c r="C1262" s="19">
        <f t="shared" si="175"/>
        <v>220</v>
      </c>
      <c r="D1262" t="s">
        <v>9</v>
      </c>
      <c r="E1262" t="s">
        <v>61</v>
      </c>
      <c r="F1262" t="s">
        <v>41</v>
      </c>
      <c r="G1262" s="21" t="str">
        <f t="shared" si="176"/>
        <v>8.30am</v>
      </c>
      <c r="H1262" s="21" t="str">
        <f t="shared" si="171"/>
        <v>8.30</v>
      </c>
      <c r="I1262" t="s">
        <v>28</v>
      </c>
      <c r="J1262" s="23" t="str" cm="1">
        <f t="array" ref="J1262">_xlfn.IFS(LEFT($I1262,5) = "Later", TRIM(RIGHT($I1262, 7)),LEFT($I1262,5) = "Befor", TRIM(RIGHT($I1262, 7)), TRUE, TRIM(LEFT($I1262,7)))</f>
        <v>3.30pm</v>
      </c>
      <c r="K1262" s="21">
        <f t="shared" si="172"/>
        <v>15.3</v>
      </c>
      <c r="L1262" s="21">
        <f t="shared" si="174"/>
        <v>7</v>
      </c>
      <c r="M1262" s="21">
        <f t="shared" si="177"/>
        <v>35</v>
      </c>
      <c r="N1262" t="s">
        <v>36</v>
      </c>
      <c r="O1262" s="13">
        <v>1</v>
      </c>
      <c r="P1262" s="15">
        <v>1.609</v>
      </c>
      <c r="Q1262" s="17">
        <f t="shared" si="178"/>
        <v>1.6093440000000001</v>
      </c>
      <c r="R1262" s="17">
        <f t="shared" si="179"/>
        <v>3.2186880000000002</v>
      </c>
      <c r="S1262" t="s">
        <v>23</v>
      </c>
      <c r="T1262" t="s">
        <v>24</v>
      </c>
      <c r="U1262" t="s">
        <v>25</v>
      </c>
      <c r="V1262" t="s">
        <v>17</v>
      </c>
    </row>
    <row r="1263" spans="1:22" hidden="1">
      <c r="A1263" t="s">
        <v>26</v>
      </c>
      <c r="B1263" s="19">
        <f t="shared" si="173"/>
        <v>3</v>
      </c>
      <c r="C1263" s="19">
        <f t="shared" si="175"/>
        <v>132</v>
      </c>
      <c r="D1263" t="s">
        <v>9</v>
      </c>
      <c r="E1263" t="s">
        <v>8</v>
      </c>
      <c r="F1263" t="s">
        <v>20</v>
      </c>
      <c r="G1263" s="21" t="str">
        <f t="shared" si="176"/>
        <v>10.00am</v>
      </c>
      <c r="H1263" s="21" t="str">
        <f t="shared" ref="H1263:H1326" si="180">IFERROR((LEFT(G1263, SEARCH("a", G1263)-1)),0)</f>
        <v>10.00</v>
      </c>
      <c r="I1263" t="s">
        <v>45</v>
      </c>
      <c r="J1263" s="23" t="str" cm="1">
        <f t="array" ref="J1263">_xlfn.IFS(LEFT($I1263,5) = "Later", TRIM(RIGHT($I1263, 7)),LEFT($I1263,5) = "Befor", TRIM(RIGHT($I1263, 7)), TRUE, TRIM(LEFT($I1263,7)))</f>
        <v>6.00pm</v>
      </c>
      <c r="K1263" s="21">
        <f t="shared" ref="K1263:K1326" si="181">IFERROR((LEFT(J1263, SEARCH("p", J1263)-1)+12),0)</f>
        <v>18</v>
      </c>
      <c r="L1263" s="21">
        <f t="shared" si="174"/>
        <v>8</v>
      </c>
      <c r="M1263" s="21">
        <f t="shared" si="177"/>
        <v>24</v>
      </c>
      <c r="N1263" t="s">
        <v>13</v>
      </c>
      <c r="O1263" s="13">
        <v>20</v>
      </c>
      <c r="P1263" s="15">
        <v>32.18</v>
      </c>
      <c r="Q1263" s="17">
        <f t="shared" si="178"/>
        <v>32.186880000000002</v>
      </c>
      <c r="R1263" s="17">
        <f t="shared" si="179"/>
        <v>64.373760000000004</v>
      </c>
      <c r="S1263" t="s">
        <v>37</v>
      </c>
      <c r="T1263" t="s">
        <v>15</v>
      </c>
      <c r="U1263" t="s">
        <v>25</v>
      </c>
      <c r="V1263" t="s">
        <v>43</v>
      </c>
    </row>
    <row r="1264" spans="1:22" hidden="1">
      <c r="A1264" t="s">
        <v>26</v>
      </c>
      <c r="B1264" s="19">
        <f t="shared" si="173"/>
        <v>3</v>
      </c>
      <c r="C1264" s="19">
        <f t="shared" si="175"/>
        <v>132</v>
      </c>
      <c r="D1264" t="s">
        <v>55</v>
      </c>
      <c r="E1264" t="s">
        <v>8</v>
      </c>
      <c r="F1264" t="s">
        <v>41</v>
      </c>
      <c r="G1264" s="21" t="str">
        <f t="shared" si="176"/>
        <v>8.30am</v>
      </c>
      <c r="H1264" s="21" t="str">
        <f t="shared" si="180"/>
        <v>8.30</v>
      </c>
      <c r="I1264" t="s">
        <v>12</v>
      </c>
      <c r="J1264" s="23" t="str" cm="1">
        <f t="array" ref="J1264">_xlfn.IFS(LEFT($I1264,5) = "Later", TRIM(RIGHT($I1264, 7)),LEFT($I1264,5) = "Befor", TRIM(RIGHT($I1264, 7)), TRUE, TRIM(LEFT($I1264,7)))</f>
        <v>4.30pm</v>
      </c>
      <c r="K1264" s="21">
        <f t="shared" si="181"/>
        <v>16.3</v>
      </c>
      <c r="L1264" s="21">
        <f t="shared" si="174"/>
        <v>8</v>
      </c>
      <c r="M1264" s="21">
        <f t="shared" si="177"/>
        <v>24</v>
      </c>
      <c r="N1264" t="s">
        <v>36</v>
      </c>
      <c r="O1264" s="13">
        <v>3</v>
      </c>
      <c r="P1264" s="15">
        <v>4.827</v>
      </c>
      <c r="Q1264" s="17">
        <f t="shared" si="178"/>
        <v>4.8280320000000003</v>
      </c>
      <c r="R1264" s="17">
        <f t="shared" si="179"/>
        <v>9.6560640000000006</v>
      </c>
      <c r="S1264" t="s">
        <v>30</v>
      </c>
      <c r="T1264" t="s">
        <v>15</v>
      </c>
      <c r="U1264" t="s">
        <v>25</v>
      </c>
      <c r="V1264" t="s">
        <v>17</v>
      </c>
    </row>
    <row r="1265" spans="1:22" hidden="1">
      <c r="A1265" t="s">
        <v>39</v>
      </c>
      <c r="B1265" s="19">
        <f t="shared" si="173"/>
        <v>2</v>
      </c>
      <c r="C1265" s="19">
        <f t="shared" si="175"/>
        <v>88</v>
      </c>
      <c r="D1265" t="s">
        <v>51</v>
      </c>
      <c r="E1265" t="s">
        <v>8</v>
      </c>
      <c r="F1265" t="s">
        <v>27</v>
      </c>
      <c r="G1265" s="21" t="str">
        <f t="shared" si="176"/>
        <v>8.00am</v>
      </c>
      <c r="H1265" s="21" t="str">
        <f t="shared" si="180"/>
        <v>8.00</v>
      </c>
      <c r="I1265" t="s">
        <v>21</v>
      </c>
      <c r="J1265" s="23" t="str" cm="1">
        <f t="array" ref="J1265">_xlfn.IFS(LEFT($I1265,5) = "Later", TRIM(RIGHT($I1265, 7)),LEFT($I1265,5) = "Befor", TRIM(RIGHT($I1265, 7)), TRUE, TRIM(LEFT($I1265,7)))</f>
        <v>5.00pm</v>
      </c>
      <c r="K1265" s="21">
        <f t="shared" si="181"/>
        <v>17</v>
      </c>
      <c r="L1265" s="21">
        <f t="shared" si="174"/>
        <v>9</v>
      </c>
      <c r="M1265" s="21">
        <f t="shared" si="177"/>
        <v>18</v>
      </c>
      <c r="N1265" t="s">
        <v>29</v>
      </c>
      <c r="O1265" s="13">
        <v>46</v>
      </c>
      <c r="P1265" s="15">
        <v>74.013999999999996</v>
      </c>
      <c r="Q1265" s="17">
        <f t="shared" si="178"/>
        <v>74.029824000000005</v>
      </c>
      <c r="R1265" s="17">
        <f t="shared" si="179"/>
        <v>148.05964800000001</v>
      </c>
      <c r="S1265" t="s">
        <v>30</v>
      </c>
      <c r="T1265" t="s">
        <v>31</v>
      </c>
      <c r="U1265" t="s">
        <v>25</v>
      </c>
      <c r="V1265" t="s">
        <v>43</v>
      </c>
    </row>
    <row r="1266" spans="1:22" hidden="1">
      <c r="A1266" t="s">
        <v>18</v>
      </c>
      <c r="B1266" s="19">
        <f t="shared" si="173"/>
        <v>4</v>
      </c>
      <c r="C1266" s="19">
        <f t="shared" si="175"/>
        <v>176</v>
      </c>
      <c r="D1266" t="s">
        <v>51</v>
      </c>
      <c r="E1266" t="s">
        <v>8</v>
      </c>
      <c r="F1266" t="s">
        <v>11</v>
      </c>
      <c r="G1266" s="21" t="str">
        <f t="shared" si="176"/>
        <v>9.00am</v>
      </c>
      <c r="H1266" s="21" t="str">
        <f t="shared" si="180"/>
        <v>9.00</v>
      </c>
      <c r="I1266" t="s">
        <v>12</v>
      </c>
      <c r="J1266" s="23" t="str" cm="1">
        <f t="array" ref="J1266">_xlfn.IFS(LEFT($I1266,5) = "Later", TRIM(RIGHT($I1266, 7)),LEFT($I1266,5) = "Befor", TRIM(RIGHT($I1266, 7)), TRUE, TRIM(LEFT($I1266,7)))</f>
        <v>4.30pm</v>
      </c>
      <c r="K1266" s="21">
        <f t="shared" si="181"/>
        <v>16.3</v>
      </c>
      <c r="L1266" s="21">
        <f t="shared" si="174"/>
        <v>7.3000000000000007</v>
      </c>
      <c r="M1266" s="21">
        <f t="shared" si="177"/>
        <v>29.200000000000003</v>
      </c>
      <c r="N1266" t="s">
        <v>36</v>
      </c>
      <c r="O1266" s="13">
        <v>4</v>
      </c>
      <c r="P1266" s="15">
        <v>6.4359999999999999</v>
      </c>
      <c r="Q1266" s="17">
        <f t="shared" si="178"/>
        <v>6.4373760000000004</v>
      </c>
      <c r="R1266" s="17">
        <f t="shared" si="179"/>
        <v>12.874752000000001</v>
      </c>
      <c r="S1266" t="s">
        <v>30</v>
      </c>
      <c r="T1266" t="s">
        <v>38</v>
      </c>
      <c r="U1266" t="s">
        <v>25</v>
      </c>
      <c r="V1266" t="s">
        <v>43</v>
      </c>
    </row>
    <row r="1267" spans="1:22">
      <c r="A1267" t="s">
        <v>18</v>
      </c>
      <c r="B1267" s="19">
        <f t="shared" si="173"/>
        <v>4</v>
      </c>
      <c r="C1267" s="19">
        <f t="shared" si="175"/>
        <v>176</v>
      </c>
      <c r="D1267" t="s">
        <v>51</v>
      </c>
      <c r="E1267" t="s">
        <v>8</v>
      </c>
      <c r="F1267" t="s">
        <v>27</v>
      </c>
      <c r="G1267" s="21" t="str">
        <f t="shared" si="176"/>
        <v>8.00am</v>
      </c>
      <c r="H1267" s="21" t="str">
        <f t="shared" si="180"/>
        <v>8.00</v>
      </c>
      <c r="I1267" t="s">
        <v>12</v>
      </c>
      <c r="J1267" s="23" t="str" cm="1">
        <f t="array" ref="J1267">_xlfn.IFS(LEFT($I1267,5) = "Later", TRIM(RIGHT($I1267, 7)),LEFT($I1267,5) = "Befor", TRIM(RIGHT($I1267, 7)), TRUE, TRIM(LEFT($I1267,7)))</f>
        <v>4.30pm</v>
      </c>
      <c r="K1267" s="21">
        <f t="shared" si="181"/>
        <v>16.3</v>
      </c>
      <c r="L1267" s="21">
        <f t="shared" si="174"/>
        <v>8.3000000000000007</v>
      </c>
      <c r="M1267" s="21">
        <f t="shared" si="177"/>
        <v>33.200000000000003</v>
      </c>
      <c r="N1267" t="s">
        <v>66</v>
      </c>
      <c r="O1267" s="13">
        <v>12</v>
      </c>
      <c r="P1267" s="15">
        <v>19.308</v>
      </c>
      <c r="Q1267" s="17">
        <f t="shared" si="178"/>
        <v>19.312128000000001</v>
      </c>
      <c r="R1267" s="17">
        <f t="shared" si="179"/>
        <v>38.624256000000003</v>
      </c>
      <c r="S1267" t="s">
        <v>37</v>
      </c>
      <c r="T1267" t="s">
        <v>42</v>
      </c>
      <c r="U1267" t="s">
        <v>25</v>
      </c>
      <c r="V1267" t="s">
        <v>43</v>
      </c>
    </row>
    <row r="1268" spans="1:22" hidden="1">
      <c r="A1268" t="s">
        <v>26</v>
      </c>
      <c r="B1268" s="19">
        <f t="shared" si="173"/>
        <v>3</v>
      </c>
      <c r="C1268" s="19">
        <f t="shared" si="175"/>
        <v>132</v>
      </c>
      <c r="D1268" t="s">
        <v>51</v>
      </c>
      <c r="E1268" t="s">
        <v>8</v>
      </c>
      <c r="F1268" t="s">
        <v>11</v>
      </c>
      <c r="G1268" s="21" t="str">
        <f t="shared" si="176"/>
        <v>9.00am</v>
      </c>
      <c r="H1268" s="21" t="str">
        <f t="shared" si="180"/>
        <v>9.00</v>
      </c>
      <c r="I1268" t="s">
        <v>64</v>
      </c>
      <c r="J1268" s="23" t="str" cm="1">
        <f t="array" ref="J1268">_xlfn.IFS(LEFT($I1268,5) = "Later", TRIM(RIGHT($I1268, 7)),LEFT($I1268,5) = "Befor", TRIM(RIGHT($I1268, 7)), TRUE, TRIM(LEFT($I1268,7)))</f>
        <v>3.30pm</v>
      </c>
      <c r="K1268" s="21">
        <f t="shared" si="181"/>
        <v>15.3</v>
      </c>
      <c r="L1268" s="21">
        <f t="shared" si="174"/>
        <v>6.3000000000000007</v>
      </c>
      <c r="M1268" s="21">
        <f t="shared" si="177"/>
        <v>18.900000000000002</v>
      </c>
      <c r="N1268" t="s">
        <v>44</v>
      </c>
      <c r="O1268" s="13">
        <v>1.6</v>
      </c>
      <c r="P1268" s="15">
        <v>2.5744000000000002</v>
      </c>
      <c r="Q1268" s="17">
        <f t="shared" si="178"/>
        <v>2.5749504000000005</v>
      </c>
      <c r="R1268" s="17">
        <f t="shared" si="179"/>
        <v>5.1499008000000011</v>
      </c>
      <c r="S1268" t="s">
        <v>23</v>
      </c>
      <c r="T1268" t="s">
        <v>42</v>
      </c>
      <c r="U1268" t="s">
        <v>25</v>
      </c>
      <c r="V1268" t="s">
        <v>43</v>
      </c>
    </row>
    <row r="1269" spans="1:22">
      <c r="A1269" t="s">
        <v>7</v>
      </c>
      <c r="B1269" s="19">
        <f t="shared" si="173"/>
        <v>1</v>
      </c>
      <c r="C1269" s="19">
        <f t="shared" si="175"/>
        <v>44</v>
      </c>
      <c r="D1269" t="s">
        <v>51</v>
      </c>
      <c r="E1269" t="s">
        <v>8</v>
      </c>
      <c r="F1269" t="s">
        <v>27</v>
      </c>
      <c r="G1269" s="21" t="str">
        <f t="shared" si="176"/>
        <v>8.00am</v>
      </c>
      <c r="H1269" s="21" t="str">
        <f t="shared" si="180"/>
        <v>8.00</v>
      </c>
      <c r="I1269" t="s">
        <v>35</v>
      </c>
      <c r="J1269" s="23" t="str" cm="1">
        <f t="array" ref="J1269">_xlfn.IFS(LEFT($I1269,5) = "Later", TRIM(RIGHT($I1269, 7)),LEFT($I1269,5) = "Befor", TRIM(RIGHT($I1269, 7)), TRUE, TRIM(LEFT($I1269,7)))</f>
        <v>5.30pm</v>
      </c>
      <c r="K1269" s="21">
        <f t="shared" si="181"/>
        <v>17.3</v>
      </c>
      <c r="L1269" s="21">
        <f t="shared" si="174"/>
        <v>9.3000000000000007</v>
      </c>
      <c r="M1269" s="21">
        <f t="shared" si="177"/>
        <v>9.3000000000000007</v>
      </c>
      <c r="N1269" t="s">
        <v>66</v>
      </c>
      <c r="O1269" s="13">
        <v>49</v>
      </c>
      <c r="P1269" s="15">
        <v>78.840999999999994</v>
      </c>
      <c r="Q1269" s="17">
        <f t="shared" si="178"/>
        <v>78.857855999999998</v>
      </c>
      <c r="R1269" s="17">
        <f t="shared" si="179"/>
        <v>157.715712</v>
      </c>
      <c r="S1269" t="s">
        <v>37</v>
      </c>
      <c r="T1269" t="s">
        <v>15</v>
      </c>
      <c r="U1269" t="s">
        <v>25</v>
      </c>
      <c r="V1269" t="s">
        <v>43</v>
      </c>
    </row>
    <row r="1270" spans="1:22" hidden="1">
      <c r="A1270" t="s">
        <v>26</v>
      </c>
      <c r="B1270" s="19">
        <f t="shared" si="173"/>
        <v>3</v>
      </c>
      <c r="C1270" s="19">
        <f t="shared" si="175"/>
        <v>132</v>
      </c>
      <c r="D1270" t="s">
        <v>51</v>
      </c>
      <c r="E1270" t="s">
        <v>8</v>
      </c>
      <c r="F1270" t="s">
        <v>41</v>
      </c>
      <c r="G1270" s="21" t="str">
        <f t="shared" si="176"/>
        <v>8.30am</v>
      </c>
      <c r="H1270" s="21" t="str">
        <f t="shared" si="180"/>
        <v>8.30</v>
      </c>
      <c r="I1270" t="s">
        <v>21</v>
      </c>
      <c r="J1270" s="23" t="str" cm="1">
        <f t="array" ref="J1270">_xlfn.IFS(LEFT($I1270,5) = "Later", TRIM(RIGHT($I1270, 7)),LEFT($I1270,5) = "Befor", TRIM(RIGHT($I1270, 7)), TRUE, TRIM(LEFT($I1270,7)))</f>
        <v>5.00pm</v>
      </c>
      <c r="K1270" s="21">
        <f t="shared" si="181"/>
        <v>17</v>
      </c>
      <c r="L1270" s="21">
        <f t="shared" si="174"/>
        <v>8.6999999999999993</v>
      </c>
      <c r="M1270" s="21">
        <f t="shared" si="177"/>
        <v>26.099999999999998</v>
      </c>
      <c r="N1270" t="s">
        <v>22</v>
      </c>
      <c r="O1270" s="13">
        <v>6</v>
      </c>
      <c r="P1270" s="15">
        <v>9.6539999999999999</v>
      </c>
      <c r="Q1270" s="17">
        <f t="shared" si="178"/>
        <v>9.6560640000000006</v>
      </c>
      <c r="R1270" s="17">
        <f t="shared" si="179"/>
        <v>19.312128000000001</v>
      </c>
      <c r="S1270" t="s">
        <v>30</v>
      </c>
      <c r="T1270" t="s">
        <v>42</v>
      </c>
      <c r="U1270" t="s">
        <v>16</v>
      </c>
      <c r="V1270" t="s">
        <v>43</v>
      </c>
    </row>
    <row r="1271" spans="1:22" hidden="1">
      <c r="A1271" t="s">
        <v>39</v>
      </c>
      <c r="B1271" s="19">
        <f t="shared" si="173"/>
        <v>2</v>
      </c>
      <c r="C1271" s="19">
        <f t="shared" si="175"/>
        <v>88</v>
      </c>
      <c r="D1271" t="s">
        <v>51</v>
      </c>
      <c r="E1271" t="s">
        <v>8</v>
      </c>
      <c r="F1271" t="s">
        <v>47</v>
      </c>
      <c r="G1271" s="21" t="str">
        <f t="shared" si="176"/>
        <v>10.00am</v>
      </c>
      <c r="H1271" s="21" t="str">
        <f t="shared" si="180"/>
        <v>10.00</v>
      </c>
      <c r="I1271" t="s">
        <v>64</v>
      </c>
      <c r="J1271" s="23" t="str" cm="1">
        <f t="array" ref="J1271">_xlfn.IFS(LEFT($I1271,5) = "Later", TRIM(RIGHT($I1271, 7)),LEFT($I1271,5) = "Befor", TRIM(RIGHT($I1271, 7)), TRUE, TRIM(LEFT($I1271,7)))</f>
        <v>3.30pm</v>
      </c>
      <c r="K1271" s="21">
        <f t="shared" si="181"/>
        <v>15.3</v>
      </c>
      <c r="L1271" s="21">
        <f t="shared" si="174"/>
        <v>5.3000000000000007</v>
      </c>
      <c r="M1271" s="21">
        <f t="shared" si="177"/>
        <v>10.600000000000001</v>
      </c>
      <c r="N1271" t="s">
        <v>36</v>
      </c>
      <c r="O1271" s="13">
        <v>1.3</v>
      </c>
      <c r="P1271" s="15">
        <v>2.0916999999999999</v>
      </c>
      <c r="Q1271" s="17">
        <f t="shared" si="178"/>
        <v>2.0921472000000003</v>
      </c>
      <c r="R1271" s="17">
        <f t="shared" si="179"/>
        <v>4.1842944000000006</v>
      </c>
      <c r="S1271" t="s">
        <v>23</v>
      </c>
      <c r="T1271" t="s">
        <v>31</v>
      </c>
      <c r="U1271" t="s">
        <v>25</v>
      </c>
      <c r="V1271" t="s">
        <v>43</v>
      </c>
    </row>
    <row r="1272" spans="1:22" hidden="1">
      <c r="A1272" t="s">
        <v>26</v>
      </c>
      <c r="B1272" s="19">
        <f t="shared" si="173"/>
        <v>3</v>
      </c>
      <c r="C1272" s="19">
        <f t="shared" si="175"/>
        <v>132</v>
      </c>
      <c r="D1272" t="s">
        <v>51</v>
      </c>
      <c r="E1272" t="s">
        <v>8</v>
      </c>
      <c r="F1272" t="s">
        <v>11</v>
      </c>
      <c r="G1272" s="21" t="str">
        <f t="shared" si="176"/>
        <v>9.00am</v>
      </c>
      <c r="H1272" s="21" t="str">
        <f t="shared" si="180"/>
        <v>9.00</v>
      </c>
      <c r="I1272" t="s">
        <v>35</v>
      </c>
      <c r="J1272" s="23" t="str" cm="1">
        <f t="array" ref="J1272">_xlfn.IFS(LEFT($I1272,5) = "Later", TRIM(RIGHT($I1272, 7)),LEFT($I1272,5) = "Befor", TRIM(RIGHT($I1272, 7)), TRUE, TRIM(LEFT($I1272,7)))</f>
        <v>5.30pm</v>
      </c>
      <c r="K1272" s="21">
        <f t="shared" si="181"/>
        <v>17.3</v>
      </c>
      <c r="L1272" s="21">
        <f t="shared" si="174"/>
        <v>8.3000000000000007</v>
      </c>
      <c r="M1272" s="21">
        <f t="shared" si="177"/>
        <v>24.900000000000002</v>
      </c>
      <c r="N1272" t="s">
        <v>22</v>
      </c>
      <c r="O1272" s="13">
        <v>6</v>
      </c>
      <c r="P1272" s="15">
        <v>9.6539999999999999</v>
      </c>
      <c r="Q1272" s="17">
        <f t="shared" si="178"/>
        <v>9.6560640000000006</v>
      </c>
      <c r="R1272" s="17">
        <f t="shared" si="179"/>
        <v>19.312128000000001</v>
      </c>
      <c r="S1272" t="s">
        <v>30</v>
      </c>
      <c r="T1272" t="s">
        <v>42</v>
      </c>
      <c r="U1272" t="s">
        <v>16</v>
      </c>
      <c r="V1272" t="s">
        <v>17</v>
      </c>
    </row>
    <row r="1273" spans="1:22" hidden="1">
      <c r="A1273" t="s">
        <v>39</v>
      </c>
      <c r="B1273" s="19">
        <f t="shared" si="173"/>
        <v>2</v>
      </c>
      <c r="C1273" s="19">
        <f t="shared" si="175"/>
        <v>88</v>
      </c>
      <c r="D1273" t="s">
        <v>9</v>
      </c>
      <c r="E1273" t="s">
        <v>8</v>
      </c>
      <c r="F1273" t="s">
        <v>20</v>
      </c>
      <c r="G1273" s="21" t="str">
        <f t="shared" si="176"/>
        <v>10.00am</v>
      </c>
      <c r="H1273" s="21" t="str">
        <f t="shared" si="180"/>
        <v>10.00</v>
      </c>
      <c r="I1273" t="s">
        <v>12</v>
      </c>
      <c r="J1273" s="23" t="str" cm="1">
        <f t="array" ref="J1273">_xlfn.IFS(LEFT($I1273,5) = "Later", TRIM(RIGHT($I1273, 7)),LEFT($I1273,5) = "Befor", TRIM(RIGHT($I1273, 7)), TRUE, TRIM(LEFT($I1273,7)))</f>
        <v>4.30pm</v>
      </c>
      <c r="K1273" s="21">
        <f t="shared" si="181"/>
        <v>16.3</v>
      </c>
      <c r="L1273" s="21">
        <f t="shared" si="174"/>
        <v>6.3000000000000007</v>
      </c>
      <c r="M1273" s="21">
        <f t="shared" si="177"/>
        <v>12.600000000000001</v>
      </c>
      <c r="N1273" t="s">
        <v>8</v>
      </c>
      <c r="O1273" s="13" t="s">
        <v>8</v>
      </c>
      <c r="P1273" s="15" t="s">
        <v>8</v>
      </c>
      <c r="Q1273" s="17">
        <f t="shared" si="178"/>
        <v>0</v>
      </c>
      <c r="R1273" s="17">
        <f t="shared" si="179"/>
        <v>0</v>
      </c>
      <c r="S1273" t="s">
        <v>23</v>
      </c>
      <c r="T1273" t="s">
        <v>42</v>
      </c>
      <c r="U1273" t="s">
        <v>25</v>
      </c>
      <c r="V1273" t="s">
        <v>43</v>
      </c>
    </row>
    <row r="1274" spans="1:22" hidden="1">
      <c r="A1274" t="s">
        <v>18</v>
      </c>
      <c r="B1274" s="19">
        <f t="shared" si="173"/>
        <v>4</v>
      </c>
      <c r="C1274" s="19">
        <f t="shared" si="175"/>
        <v>176</v>
      </c>
      <c r="D1274" t="s">
        <v>55</v>
      </c>
      <c r="E1274" t="s">
        <v>8</v>
      </c>
      <c r="F1274" t="s">
        <v>41</v>
      </c>
      <c r="G1274" s="21" t="str">
        <f t="shared" si="176"/>
        <v>8.30am</v>
      </c>
      <c r="H1274" s="21" t="str">
        <f t="shared" si="180"/>
        <v>8.30</v>
      </c>
      <c r="I1274" t="s">
        <v>21</v>
      </c>
      <c r="J1274" s="23" t="str" cm="1">
        <f t="array" ref="J1274">_xlfn.IFS(LEFT($I1274,5) = "Later", TRIM(RIGHT($I1274, 7)),LEFT($I1274,5) = "Befor", TRIM(RIGHT($I1274, 7)), TRUE, TRIM(LEFT($I1274,7)))</f>
        <v>5.00pm</v>
      </c>
      <c r="K1274" s="21">
        <f t="shared" si="181"/>
        <v>17</v>
      </c>
      <c r="L1274" s="21">
        <f t="shared" si="174"/>
        <v>8.6999999999999993</v>
      </c>
      <c r="M1274" s="21">
        <f t="shared" si="177"/>
        <v>34.799999999999997</v>
      </c>
      <c r="N1274" t="s">
        <v>44</v>
      </c>
      <c r="O1274" s="13">
        <v>1</v>
      </c>
      <c r="P1274" s="15">
        <v>1.609</v>
      </c>
      <c r="Q1274" s="17">
        <f t="shared" si="178"/>
        <v>1.6093440000000001</v>
      </c>
      <c r="R1274" s="17">
        <f t="shared" si="179"/>
        <v>3.2186880000000002</v>
      </c>
      <c r="S1274" t="s">
        <v>23</v>
      </c>
      <c r="T1274" t="s">
        <v>31</v>
      </c>
      <c r="U1274" t="s">
        <v>16</v>
      </c>
      <c r="V1274" t="s">
        <v>43</v>
      </c>
    </row>
    <row r="1275" spans="1:22" hidden="1">
      <c r="A1275" t="s">
        <v>7</v>
      </c>
      <c r="B1275" s="19">
        <f t="shared" si="173"/>
        <v>1</v>
      </c>
      <c r="C1275" s="19">
        <f t="shared" si="175"/>
        <v>44</v>
      </c>
      <c r="D1275" t="s">
        <v>55</v>
      </c>
      <c r="E1275" t="s">
        <v>8</v>
      </c>
      <c r="F1275" t="s">
        <v>27</v>
      </c>
      <c r="G1275" s="21" t="str">
        <f t="shared" si="176"/>
        <v>8.00am</v>
      </c>
      <c r="H1275" s="21" t="str">
        <f t="shared" si="180"/>
        <v>8.00</v>
      </c>
      <c r="I1275" t="s">
        <v>28</v>
      </c>
      <c r="J1275" s="23" t="str" cm="1">
        <f t="array" ref="J1275">_xlfn.IFS(LEFT($I1275,5) = "Later", TRIM(RIGHT($I1275, 7)),LEFT($I1275,5) = "Befor", TRIM(RIGHT($I1275, 7)), TRUE, TRIM(LEFT($I1275,7)))</f>
        <v>3.30pm</v>
      </c>
      <c r="K1275" s="21">
        <f t="shared" si="181"/>
        <v>15.3</v>
      </c>
      <c r="L1275" s="21">
        <f t="shared" si="174"/>
        <v>7.3000000000000007</v>
      </c>
      <c r="M1275" s="21">
        <f t="shared" si="177"/>
        <v>7.3000000000000007</v>
      </c>
      <c r="N1275" t="s">
        <v>44</v>
      </c>
      <c r="O1275" s="13" t="s">
        <v>8</v>
      </c>
      <c r="P1275" s="15" t="s">
        <v>8</v>
      </c>
      <c r="Q1275" s="17">
        <f t="shared" si="178"/>
        <v>0</v>
      </c>
      <c r="R1275" s="17">
        <f t="shared" si="179"/>
        <v>0</v>
      </c>
      <c r="S1275" t="s">
        <v>23</v>
      </c>
      <c r="T1275" t="s">
        <v>31</v>
      </c>
      <c r="U1275" t="s">
        <v>25</v>
      </c>
      <c r="V1275" t="s">
        <v>17</v>
      </c>
    </row>
    <row r="1276" spans="1:22" hidden="1">
      <c r="A1276" t="s">
        <v>58</v>
      </c>
      <c r="B1276" s="19">
        <f t="shared" si="173"/>
        <v>0</v>
      </c>
      <c r="C1276" s="19">
        <f t="shared" si="175"/>
        <v>0</v>
      </c>
      <c r="D1276" t="s">
        <v>51</v>
      </c>
      <c r="E1276" t="s">
        <v>8</v>
      </c>
      <c r="F1276" t="s">
        <v>20</v>
      </c>
      <c r="G1276" s="21" t="str">
        <f t="shared" si="176"/>
        <v>10.00am</v>
      </c>
      <c r="H1276" s="21" t="str">
        <f t="shared" si="180"/>
        <v>10.00</v>
      </c>
      <c r="I1276" t="s">
        <v>12</v>
      </c>
      <c r="J1276" s="23" t="str" cm="1">
        <f t="array" ref="J1276">_xlfn.IFS(LEFT($I1276,5) = "Later", TRIM(RIGHT($I1276, 7)),LEFT($I1276,5) = "Befor", TRIM(RIGHT($I1276, 7)), TRUE, TRIM(LEFT($I1276,7)))</f>
        <v>4.30pm</v>
      </c>
      <c r="K1276" s="21">
        <f t="shared" si="181"/>
        <v>16.3</v>
      </c>
      <c r="L1276" s="21">
        <f t="shared" si="174"/>
        <v>6.3000000000000007</v>
      </c>
      <c r="M1276" s="21">
        <f t="shared" si="177"/>
        <v>0</v>
      </c>
      <c r="N1276" t="s">
        <v>22</v>
      </c>
      <c r="O1276" s="13">
        <v>2</v>
      </c>
      <c r="P1276" s="15">
        <v>3.218</v>
      </c>
      <c r="Q1276" s="17">
        <f t="shared" si="178"/>
        <v>3.2186880000000002</v>
      </c>
      <c r="R1276" s="17">
        <f t="shared" si="179"/>
        <v>6.4373760000000004</v>
      </c>
      <c r="S1276" t="s">
        <v>23</v>
      </c>
      <c r="T1276" t="s">
        <v>15</v>
      </c>
      <c r="U1276" t="s">
        <v>25</v>
      </c>
      <c r="V1276" t="s">
        <v>43</v>
      </c>
    </row>
    <row r="1277" spans="1:22" hidden="1">
      <c r="A1277" t="s">
        <v>39</v>
      </c>
      <c r="B1277" s="19">
        <f t="shared" si="173"/>
        <v>2</v>
      </c>
      <c r="C1277" s="19">
        <f t="shared" si="175"/>
        <v>88</v>
      </c>
      <c r="D1277" t="s">
        <v>51</v>
      </c>
      <c r="E1277" t="s">
        <v>8</v>
      </c>
      <c r="F1277" t="s">
        <v>11</v>
      </c>
      <c r="G1277" s="21" t="str">
        <f t="shared" si="176"/>
        <v>9.00am</v>
      </c>
      <c r="H1277" s="21" t="str">
        <f t="shared" si="180"/>
        <v>9.00</v>
      </c>
      <c r="I1277" t="s">
        <v>35</v>
      </c>
      <c r="J1277" s="23" t="str" cm="1">
        <f t="array" ref="J1277">_xlfn.IFS(LEFT($I1277,5) = "Later", TRIM(RIGHT($I1277, 7)),LEFT($I1277,5) = "Befor", TRIM(RIGHT($I1277, 7)), TRUE, TRIM(LEFT($I1277,7)))</f>
        <v>5.30pm</v>
      </c>
      <c r="K1277" s="21">
        <f t="shared" si="181"/>
        <v>17.3</v>
      </c>
      <c r="L1277" s="21">
        <f t="shared" si="174"/>
        <v>8.3000000000000007</v>
      </c>
      <c r="M1277" s="21">
        <f t="shared" si="177"/>
        <v>16.600000000000001</v>
      </c>
      <c r="N1277" t="s">
        <v>36</v>
      </c>
      <c r="O1277" s="13">
        <v>5.3</v>
      </c>
      <c r="P1277" s="15">
        <v>8.5276999999999994</v>
      </c>
      <c r="Q1277" s="17">
        <f t="shared" si="178"/>
        <v>8.5295231999999999</v>
      </c>
      <c r="R1277" s="17">
        <f t="shared" si="179"/>
        <v>17.0590464</v>
      </c>
      <c r="S1277" t="s">
        <v>14</v>
      </c>
      <c r="T1277" t="s">
        <v>15</v>
      </c>
      <c r="U1277" t="s">
        <v>25</v>
      </c>
      <c r="V1277" t="s">
        <v>43</v>
      </c>
    </row>
    <row r="1278" spans="1:22" hidden="1">
      <c r="A1278" t="s">
        <v>18</v>
      </c>
      <c r="B1278" s="19">
        <f t="shared" si="173"/>
        <v>4</v>
      </c>
      <c r="C1278" s="19">
        <f t="shared" si="175"/>
        <v>176</v>
      </c>
      <c r="D1278" t="s">
        <v>9</v>
      </c>
      <c r="E1278" t="s">
        <v>61</v>
      </c>
      <c r="F1278" t="s">
        <v>20</v>
      </c>
      <c r="G1278" s="21" t="str">
        <f t="shared" si="176"/>
        <v>10.00am</v>
      </c>
      <c r="H1278" s="21" t="str">
        <f t="shared" si="180"/>
        <v>10.00</v>
      </c>
      <c r="I1278" t="s">
        <v>12</v>
      </c>
      <c r="J1278" s="23" t="str" cm="1">
        <f t="array" ref="J1278">_xlfn.IFS(LEFT($I1278,5) = "Later", TRIM(RIGHT($I1278, 7)),LEFT($I1278,5) = "Befor", TRIM(RIGHT($I1278, 7)), TRUE, TRIM(LEFT($I1278,7)))</f>
        <v>4.30pm</v>
      </c>
      <c r="K1278" s="21">
        <f t="shared" si="181"/>
        <v>16.3</v>
      </c>
      <c r="L1278" s="21">
        <f t="shared" si="174"/>
        <v>6.3000000000000007</v>
      </c>
      <c r="M1278" s="21">
        <f t="shared" si="177"/>
        <v>25.200000000000003</v>
      </c>
      <c r="N1278" t="s">
        <v>22</v>
      </c>
      <c r="O1278" s="13">
        <v>10</v>
      </c>
      <c r="P1278" s="15">
        <v>16.09</v>
      </c>
      <c r="Q1278" s="17">
        <f t="shared" si="178"/>
        <v>16.093440000000001</v>
      </c>
      <c r="R1278" s="17">
        <f t="shared" si="179"/>
        <v>32.186880000000002</v>
      </c>
      <c r="S1278" t="s">
        <v>37</v>
      </c>
      <c r="T1278" t="s">
        <v>42</v>
      </c>
      <c r="U1278" t="s">
        <v>25</v>
      </c>
      <c r="V1278" t="s">
        <v>43</v>
      </c>
    </row>
    <row r="1279" spans="1:22">
      <c r="A1279" t="s">
        <v>58</v>
      </c>
      <c r="B1279" s="19">
        <f t="shared" si="173"/>
        <v>0</v>
      </c>
      <c r="C1279" s="19">
        <f t="shared" si="175"/>
        <v>0</v>
      </c>
      <c r="D1279" t="s">
        <v>51</v>
      </c>
      <c r="E1279" t="s">
        <v>8</v>
      </c>
      <c r="F1279" t="s">
        <v>11</v>
      </c>
      <c r="G1279" s="21" t="str">
        <f t="shared" si="176"/>
        <v>9.00am</v>
      </c>
      <c r="H1279" s="21" t="str">
        <f t="shared" si="180"/>
        <v>9.00</v>
      </c>
      <c r="I1279" t="s">
        <v>28</v>
      </c>
      <c r="J1279" s="23" t="str" cm="1">
        <f t="array" ref="J1279">_xlfn.IFS(LEFT($I1279,5) = "Later", TRIM(RIGHT($I1279, 7)),LEFT($I1279,5) = "Befor", TRIM(RIGHT($I1279, 7)), TRUE, TRIM(LEFT($I1279,7)))</f>
        <v>3.30pm</v>
      </c>
      <c r="K1279" s="21">
        <f t="shared" si="181"/>
        <v>15.3</v>
      </c>
      <c r="L1279" s="21">
        <f t="shared" si="174"/>
        <v>6.3000000000000007</v>
      </c>
      <c r="M1279" s="21">
        <f t="shared" si="177"/>
        <v>0</v>
      </c>
      <c r="N1279" t="s">
        <v>66</v>
      </c>
      <c r="O1279" s="13">
        <v>45.1</v>
      </c>
      <c r="P1279" s="15">
        <v>72.565899999999999</v>
      </c>
      <c r="Q1279" s="17">
        <f t="shared" si="178"/>
        <v>72.581414400000014</v>
      </c>
      <c r="R1279" s="17">
        <f t="shared" si="179"/>
        <v>145.16282880000003</v>
      </c>
      <c r="S1279" t="s">
        <v>30</v>
      </c>
      <c r="T1279" t="s">
        <v>15</v>
      </c>
      <c r="U1279" t="s">
        <v>16</v>
      </c>
      <c r="V1279" t="s">
        <v>43</v>
      </c>
    </row>
    <row r="1280" spans="1:22" hidden="1">
      <c r="A1280" t="s">
        <v>18</v>
      </c>
      <c r="B1280" s="19">
        <f t="shared" si="173"/>
        <v>4</v>
      </c>
      <c r="C1280" s="19">
        <f t="shared" si="175"/>
        <v>176</v>
      </c>
      <c r="D1280" t="s">
        <v>51</v>
      </c>
      <c r="E1280" t="s">
        <v>8</v>
      </c>
      <c r="F1280" t="s">
        <v>20</v>
      </c>
      <c r="G1280" s="21" t="str">
        <f t="shared" si="176"/>
        <v>10.00am</v>
      </c>
      <c r="H1280" s="21" t="str">
        <f t="shared" si="180"/>
        <v>10.00</v>
      </c>
      <c r="I1280" t="s">
        <v>45</v>
      </c>
      <c r="J1280" s="23" t="str" cm="1">
        <f t="array" ref="J1280">_xlfn.IFS(LEFT($I1280,5) = "Later", TRIM(RIGHT($I1280, 7)),LEFT($I1280,5) = "Befor", TRIM(RIGHT($I1280, 7)), TRUE, TRIM(LEFT($I1280,7)))</f>
        <v>6.00pm</v>
      </c>
      <c r="K1280" s="21">
        <f t="shared" si="181"/>
        <v>18</v>
      </c>
      <c r="L1280" s="21">
        <f t="shared" si="174"/>
        <v>8</v>
      </c>
      <c r="M1280" s="21">
        <f t="shared" si="177"/>
        <v>32</v>
      </c>
      <c r="N1280" t="s">
        <v>44</v>
      </c>
      <c r="O1280" s="13">
        <v>0.5</v>
      </c>
      <c r="P1280" s="15">
        <v>0.80449999999999999</v>
      </c>
      <c r="Q1280" s="17">
        <f t="shared" si="178"/>
        <v>0.80467200000000005</v>
      </c>
      <c r="R1280" s="17">
        <f t="shared" si="179"/>
        <v>1.6093440000000001</v>
      </c>
      <c r="S1280" t="s">
        <v>23</v>
      </c>
      <c r="T1280" t="s">
        <v>42</v>
      </c>
      <c r="U1280" t="s">
        <v>25</v>
      </c>
      <c r="V1280" t="s">
        <v>43</v>
      </c>
    </row>
    <row r="1281" spans="1:22" hidden="1">
      <c r="A1281" t="s">
        <v>18</v>
      </c>
      <c r="B1281" s="19">
        <f t="shared" si="173"/>
        <v>4</v>
      </c>
      <c r="C1281" s="19">
        <f t="shared" si="175"/>
        <v>176</v>
      </c>
      <c r="D1281" t="s">
        <v>9</v>
      </c>
      <c r="E1281" t="s">
        <v>60</v>
      </c>
      <c r="F1281" t="s">
        <v>11</v>
      </c>
      <c r="G1281" s="21" t="str">
        <f t="shared" si="176"/>
        <v>9.00am</v>
      </c>
      <c r="H1281" s="21" t="str">
        <f t="shared" si="180"/>
        <v>9.00</v>
      </c>
      <c r="I1281" t="s">
        <v>35</v>
      </c>
      <c r="J1281" s="23" t="str" cm="1">
        <f t="array" ref="J1281">_xlfn.IFS(LEFT($I1281,5) = "Later", TRIM(RIGHT($I1281, 7)),LEFT($I1281,5) = "Befor", TRIM(RIGHT($I1281, 7)), TRUE, TRIM(LEFT($I1281,7)))</f>
        <v>5.30pm</v>
      </c>
      <c r="K1281" s="21">
        <f t="shared" si="181"/>
        <v>17.3</v>
      </c>
      <c r="L1281" s="21">
        <f t="shared" si="174"/>
        <v>8.3000000000000007</v>
      </c>
      <c r="M1281" s="21">
        <f t="shared" si="177"/>
        <v>33.200000000000003</v>
      </c>
      <c r="N1281" t="s">
        <v>44</v>
      </c>
      <c r="O1281" s="13">
        <v>3</v>
      </c>
      <c r="P1281" s="15">
        <v>4.827</v>
      </c>
      <c r="Q1281" s="17">
        <f t="shared" si="178"/>
        <v>4.8280320000000003</v>
      </c>
      <c r="R1281" s="17">
        <f t="shared" si="179"/>
        <v>9.6560640000000006</v>
      </c>
      <c r="S1281" t="s">
        <v>14</v>
      </c>
      <c r="T1281" t="s">
        <v>42</v>
      </c>
      <c r="U1281" t="s">
        <v>16</v>
      </c>
      <c r="V1281" t="s">
        <v>43</v>
      </c>
    </row>
    <row r="1282" spans="1:22" hidden="1">
      <c r="A1282" t="s">
        <v>58</v>
      </c>
      <c r="B1282" s="19">
        <f t="shared" ref="B1282:B1345" si="182">IFERROR((LEFT(A1282, SEARCH("%",A1282)-1)/100)*5, "N/A")</f>
        <v>0</v>
      </c>
      <c r="C1282" s="19">
        <f t="shared" si="175"/>
        <v>0</v>
      </c>
      <c r="D1282" t="s">
        <v>8</v>
      </c>
      <c r="E1282" t="s">
        <v>8</v>
      </c>
      <c r="F1282" t="s">
        <v>8</v>
      </c>
      <c r="G1282" s="21" t="str">
        <f t="shared" si="176"/>
        <v/>
      </c>
      <c r="H1282" s="21">
        <f t="shared" si="180"/>
        <v>0</v>
      </c>
      <c r="I1282" t="s">
        <v>8</v>
      </c>
      <c r="J1282" s="23" t="str" cm="1">
        <f t="array" ref="J1282">_xlfn.IFS(LEFT($I1282,5) = "Later", TRIM(RIGHT($I1282, 7)),LEFT($I1282,5) = "Befor", TRIM(RIGHT($I1282, 7)), TRUE, TRIM(LEFT($I1282,7)))</f>
        <v/>
      </c>
      <c r="K1282" s="21">
        <f t="shared" si="181"/>
        <v>0</v>
      </c>
      <c r="L1282" s="21">
        <f t="shared" ref="L1282:L1345" si="183">IF(K1282-H1282&lt;0, 0, K1282-H1282)</f>
        <v>0</v>
      </c>
      <c r="M1282" s="21">
        <f t="shared" si="177"/>
        <v>0</v>
      </c>
      <c r="N1282" t="s">
        <v>8</v>
      </c>
      <c r="O1282" s="13" t="s">
        <v>8</v>
      </c>
      <c r="P1282" s="15" t="s">
        <v>8</v>
      </c>
      <c r="Q1282" s="17">
        <f t="shared" si="178"/>
        <v>0</v>
      </c>
      <c r="R1282" s="17">
        <f t="shared" si="179"/>
        <v>0</v>
      </c>
      <c r="S1282" t="s">
        <v>8</v>
      </c>
      <c r="T1282" t="s">
        <v>38</v>
      </c>
      <c r="U1282" t="s">
        <v>25</v>
      </c>
      <c r="V1282" t="s">
        <v>17</v>
      </c>
    </row>
    <row r="1283" spans="1:22" hidden="1">
      <c r="A1283" t="s">
        <v>18</v>
      </c>
      <c r="B1283" s="19">
        <f t="shared" si="182"/>
        <v>4</v>
      </c>
      <c r="C1283" s="19">
        <f t="shared" ref="C1283:C1346" si="184">IFERROR(((LEFT(A1283, SEARCH("%",A1283)-1)/100)*220),0)</f>
        <v>176</v>
      </c>
      <c r="D1283" t="s">
        <v>51</v>
      </c>
      <c r="E1283" t="s">
        <v>8</v>
      </c>
      <c r="F1283" t="s">
        <v>11</v>
      </c>
      <c r="G1283" s="21" t="str">
        <f t="shared" ref="G1283:G1346" si="185">TRIM(RIGHT(F1283,7))</f>
        <v>9.00am</v>
      </c>
      <c r="H1283" s="21" t="str">
        <f t="shared" si="180"/>
        <v>9.00</v>
      </c>
      <c r="I1283" t="s">
        <v>21</v>
      </c>
      <c r="J1283" s="23" t="str" cm="1">
        <f t="array" ref="J1283">_xlfn.IFS(LEFT($I1283,5) = "Later", TRIM(RIGHT($I1283, 7)),LEFT($I1283,5) = "Befor", TRIM(RIGHT($I1283, 7)), TRUE, TRIM(LEFT($I1283,7)))</f>
        <v>5.00pm</v>
      </c>
      <c r="K1283" s="21">
        <f t="shared" si="181"/>
        <v>17</v>
      </c>
      <c r="L1283" s="21">
        <f t="shared" si="183"/>
        <v>8</v>
      </c>
      <c r="M1283" s="21">
        <f t="shared" ref="M1283:M1346" si="186">L1283*B1283</f>
        <v>32</v>
      </c>
      <c r="N1283" t="s">
        <v>44</v>
      </c>
      <c r="O1283" s="13">
        <v>1.4</v>
      </c>
      <c r="P1283" s="15">
        <v>2.2525999999999997</v>
      </c>
      <c r="Q1283" s="17">
        <f t="shared" ref="Q1283:Q1346" si="187" xml:space="preserve"> IF(ISBLANK($O1283), (IF(ISBLANK($P1283), 0, $P1283)), IFERROR($O1283*1.609344, 0))</f>
        <v>2.2530815999999998</v>
      </c>
      <c r="R1283" s="17">
        <f t="shared" ref="R1283:R1346" si="188">$Q1283*2</f>
        <v>4.5061631999999996</v>
      </c>
      <c r="S1283" t="s">
        <v>14</v>
      </c>
      <c r="T1283" t="s">
        <v>38</v>
      </c>
      <c r="U1283" t="s">
        <v>25</v>
      </c>
      <c r="V1283" t="s">
        <v>17</v>
      </c>
    </row>
    <row r="1284" spans="1:22" hidden="1">
      <c r="A1284" t="s">
        <v>18</v>
      </c>
      <c r="B1284" s="19">
        <f t="shared" si="182"/>
        <v>4</v>
      </c>
      <c r="C1284" s="19">
        <f t="shared" si="184"/>
        <v>176</v>
      </c>
      <c r="D1284" t="s">
        <v>57</v>
      </c>
      <c r="E1284" t="s">
        <v>8</v>
      </c>
      <c r="F1284" t="s">
        <v>72</v>
      </c>
      <c r="G1284" s="21" t="str">
        <f t="shared" si="185"/>
        <v>7.00am</v>
      </c>
      <c r="H1284" s="21" t="str">
        <f t="shared" si="180"/>
        <v>7.00</v>
      </c>
      <c r="I1284" t="s">
        <v>12</v>
      </c>
      <c r="J1284" s="23" t="str" cm="1">
        <f t="array" ref="J1284">_xlfn.IFS(LEFT($I1284,5) = "Later", TRIM(RIGHT($I1284, 7)),LEFT($I1284,5) = "Befor", TRIM(RIGHT($I1284, 7)), TRUE, TRIM(LEFT($I1284,7)))</f>
        <v>4.30pm</v>
      </c>
      <c r="K1284" s="21">
        <f t="shared" si="181"/>
        <v>16.3</v>
      </c>
      <c r="L1284" s="21">
        <f t="shared" si="183"/>
        <v>9.3000000000000007</v>
      </c>
      <c r="M1284" s="21">
        <f t="shared" si="186"/>
        <v>37.200000000000003</v>
      </c>
      <c r="N1284" t="s">
        <v>13</v>
      </c>
      <c r="O1284" s="13">
        <v>24</v>
      </c>
      <c r="P1284" s="15">
        <v>38.616</v>
      </c>
      <c r="Q1284" s="17">
        <f t="shared" si="187"/>
        <v>38.624256000000003</v>
      </c>
      <c r="R1284" s="17">
        <f t="shared" si="188"/>
        <v>77.248512000000005</v>
      </c>
      <c r="S1284" t="s">
        <v>30</v>
      </c>
      <c r="T1284" t="s">
        <v>38</v>
      </c>
      <c r="U1284" t="s">
        <v>25</v>
      </c>
      <c r="V1284" t="s">
        <v>17</v>
      </c>
    </row>
    <row r="1285" spans="1:22" hidden="1">
      <c r="A1285" t="s">
        <v>58</v>
      </c>
      <c r="B1285" s="19">
        <f t="shared" si="182"/>
        <v>0</v>
      </c>
      <c r="C1285" s="19">
        <f t="shared" si="184"/>
        <v>0</v>
      </c>
      <c r="D1285" t="s">
        <v>8</v>
      </c>
      <c r="E1285" t="s">
        <v>8</v>
      </c>
      <c r="F1285" t="s">
        <v>8</v>
      </c>
      <c r="G1285" s="21" t="str">
        <f t="shared" si="185"/>
        <v/>
      </c>
      <c r="H1285" s="21">
        <f t="shared" si="180"/>
        <v>0</v>
      </c>
      <c r="I1285" t="s">
        <v>8</v>
      </c>
      <c r="J1285" s="23" t="str" cm="1">
        <f t="array" ref="J1285">_xlfn.IFS(LEFT($I1285,5) = "Later", TRIM(RIGHT($I1285, 7)),LEFT($I1285,5) = "Befor", TRIM(RIGHT($I1285, 7)), TRUE, TRIM(LEFT($I1285,7)))</f>
        <v/>
      </c>
      <c r="K1285" s="21">
        <f t="shared" si="181"/>
        <v>0</v>
      </c>
      <c r="L1285" s="21">
        <f t="shared" si="183"/>
        <v>0</v>
      </c>
      <c r="M1285" s="21">
        <f t="shared" si="186"/>
        <v>0</v>
      </c>
      <c r="N1285" t="s">
        <v>8</v>
      </c>
      <c r="O1285" s="13" t="s">
        <v>8</v>
      </c>
      <c r="P1285" s="15" t="s">
        <v>8</v>
      </c>
      <c r="Q1285" s="17">
        <f t="shared" si="187"/>
        <v>0</v>
      </c>
      <c r="R1285" s="17">
        <f t="shared" si="188"/>
        <v>0</v>
      </c>
      <c r="S1285" t="s">
        <v>8</v>
      </c>
      <c r="T1285" t="s">
        <v>24</v>
      </c>
      <c r="U1285" t="s">
        <v>25</v>
      </c>
      <c r="V1285" t="s">
        <v>43</v>
      </c>
    </row>
    <row r="1286" spans="1:22" hidden="1">
      <c r="A1286" t="s">
        <v>39</v>
      </c>
      <c r="B1286" s="19">
        <f t="shared" si="182"/>
        <v>2</v>
      </c>
      <c r="C1286" s="19">
        <f t="shared" si="184"/>
        <v>88</v>
      </c>
      <c r="D1286" t="s">
        <v>51</v>
      </c>
      <c r="E1286" t="s">
        <v>8</v>
      </c>
      <c r="F1286" t="s">
        <v>41</v>
      </c>
      <c r="G1286" s="21" t="str">
        <f t="shared" si="185"/>
        <v>8.30am</v>
      </c>
      <c r="H1286" s="21" t="str">
        <f t="shared" si="180"/>
        <v>8.30</v>
      </c>
      <c r="I1286" t="s">
        <v>12</v>
      </c>
      <c r="J1286" s="23" t="str" cm="1">
        <f t="array" ref="J1286">_xlfn.IFS(LEFT($I1286,5) = "Later", TRIM(RIGHT($I1286, 7)),LEFT($I1286,5) = "Befor", TRIM(RIGHT($I1286, 7)), TRUE, TRIM(LEFT($I1286,7)))</f>
        <v>4.30pm</v>
      </c>
      <c r="K1286" s="21">
        <f t="shared" si="181"/>
        <v>16.3</v>
      </c>
      <c r="L1286" s="21">
        <f t="shared" si="183"/>
        <v>8</v>
      </c>
      <c r="M1286" s="21">
        <f t="shared" si="186"/>
        <v>16</v>
      </c>
      <c r="N1286" t="s">
        <v>36</v>
      </c>
      <c r="O1286" s="13">
        <v>11</v>
      </c>
      <c r="P1286" s="15">
        <v>17.698999999999998</v>
      </c>
      <c r="Q1286" s="17">
        <f t="shared" si="187"/>
        <v>17.702784000000001</v>
      </c>
      <c r="R1286" s="17">
        <f t="shared" si="188"/>
        <v>35.405568000000002</v>
      </c>
      <c r="S1286" t="s">
        <v>30</v>
      </c>
      <c r="T1286" t="s">
        <v>15</v>
      </c>
      <c r="U1286" t="s">
        <v>16</v>
      </c>
      <c r="V1286" t="s">
        <v>17</v>
      </c>
    </row>
    <row r="1287" spans="1:22" hidden="1">
      <c r="A1287" t="s">
        <v>18</v>
      </c>
      <c r="B1287" s="19">
        <f t="shared" si="182"/>
        <v>4</v>
      </c>
      <c r="C1287" s="19">
        <f t="shared" si="184"/>
        <v>176</v>
      </c>
      <c r="D1287" t="s">
        <v>9</v>
      </c>
      <c r="E1287" t="s">
        <v>56</v>
      </c>
      <c r="F1287" t="s">
        <v>20</v>
      </c>
      <c r="G1287" s="21" t="str">
        <f t="shared" si="185"/>
        <v>10.00am</v>
      </c>
      <c r="H1287" s="21" t="str">
        <f t="shared" si="180"/>
        <v>10.00</v>
      </c>
      <c r="I1287" t="s">
        <v>33</v>
      </c>
      <c r="J1287" s="23" t="str" cm="1">
        <f t="array" ref="J1287">_xlfn.IFS(LEFT($I1287,5) = "Later", TRIM(RIGHT($I1287, 7)),LEFT($I1287,5) = "Befor", TRIM(RIGHT($I1287, 7)), TRUE, TRIM(LEFT($I1287,7)))</f>
        <v>7.00pm</v>
      </c>
      <c r="K1287" s="21">
        <f t="shared" si="181"/>
        <v>19</v>
      </c>
      <c r="L1287" s="21">
        <f t="shared" si="183"/>
        <v>9</v>
      </c>
      <c r="M1287" s="21">
        <f t="shared" si="186"/>
        <v>36</v>
      </c>
      <c r="N1287" t="s">
        <v>22</v>
      </c>
      <c r="O1287" s="13">
        <v>2</v>
      </c>
      <c r="P1287" s="15">
        <v>3.218</v>
      </c>
      <c r="Q1287" s="17">
        <f t="shared" si="187"/>
        <v>3.2186880000000002</v>
      </c>
      <c r="R1287" s="17">
        <f t="shared" si="188"/>
        <v>6.4373760000000004</v>
      </c>
      <c r="S1287" t="s">
        <v>23</v>
      </c>
      <c r="T1287" t="s">
        <v>42</v>
      </c>
      <c r="U1287" t="s">
        <v>25</v>
      </c>
      <c r="V1287" t="s">
        <v>43</v>
      </c>
    </row>
    <row r="1288" spans="1:22" hidden="1">
      <c r="A1288" t="s">
        <v>26</v>
      </c>
      <c r="B1288" s="19">
        <f t="shared" si="182"/>
        <v>3</v>
      </c>
      <c r="C1288" s="19">
        <f t="shared" si="184"/>
        <v>132</v>
      </c>
      <c r="D1288" t="s">
        <v>9</v>
      </c>
      <c r="E1288" t="s">
        <v>56</v>
      </c>
      <c r="F1288" t="s">
        <v>41</v>
      </c>
      <c r="G1288" s="21" t="str">
        <f t="shared" si="185"/>
        <v>8.30am</v>
      </c>
      <c r="H1288" s="21" t="str">
        <f t="shared" si="180"/>
        <v>8.30</v>
      </c>
      <c r="I1288" t="s">
        <v>21</v>
      </c>
      <c r="J1288" s="23" t="str" cm="1">
        <f t="array" ref="J1288">_xlfn.IFS(LEFT($I1288,5) = "Later", TRIM(RIGHT($I1288, 7)),LEFT($I1288,5) = "Befor", TRIM(RIGHT($I1288, 7)), TRUE, TRIM(LEFT($I1288,7)))</f>
        <v>5.00pm</v>
      </c>
      <c r="K1288" s="21">
        <f t="shared" si="181"/>
        <v>17</v>
      </c>
      <c r="L1288" s="21">
        <f t="shared" si="183"/>
        <v>8.6999999999999993</v>
      </c>
      <c r="M1288" s="21">
        <f t="shared" si="186"/>
        <v>26.099999999999998</v>
      </c>
      <c r="N1288" t="s">
        <v>29</v>
      </c>
      <c r="O1288" s="13">
        <v>2</v>
      </c>
      <c r="P1288" s="15">
        <v>3.218</v>
      </c>
      <c r="Q1288" s="17">
        <f t="shared" si="187"/>
        <v>3.2186880000000002</v>
      </c>
      <c r="R1288" s="17">
        <f t="shared" si="188"/>
        <v>6.4373760000000004</v>
      </c>
      <c r="S1288" t="s">
        <v>23</v>
      </c>
      <c r="T1288" t="s">
        <v>42</v>
      </c>
      <c r="U1288" t="s">
        <v>25</v>
      </c>
      <c r="V1288" t="s">
        <v>17</v>
      </c>
    </row>
    <row r="1289" spans="1:22" hidden="1">
      <c r="A1289" t="s">
        <v>26</v>
      </c>
      <c r="B1289" s="19">
        <f t="shared" si="182"/>
        <v>3</v>
      </c>
      <c r="C1289" s="19">
        <f t="shared" si="184"/>
        <v>132</v>
      </c>
      <c r="D1289" t="s">
        <v>9</v>
      </c>
      <c r="E1289" t="s">
        <v>60</v>
      </c>
      <c r="F1289" t="s">
        <v>47</v>
      </c>
      <c r="G1289" s="21" t="str">
        <f t="shared" si="185"/>
        <v>10.00am</v>
      </c>
      <c r="H1289" s="21" t="str">
        <f t="shared" si="180"/>
        <v>10.00</v>
      </c>
      <c r="I1289" t="s">
        <v>45</v>
      </c>
      <c r="J1289" s="23" t="str" cm="1">
        <f t="array" ref="J1289">_xlfn.IFS(LEFT($I1289,5) = "Later", TRIM(RIGHT($I1289, 7)),LEFT($I1289,5) = "Befor", TRIM(RIGHT($I1289, 7)), TRUE, TRIM(LEFT($I1289,7)))</f>
        <v>6.00pm</v>
      </c>
      <c r="K1289" s="21">
        <f t="shared" si="181"/>
        <v>18</v>
      </c>
      <c r="L1289" s="21">
        <f t="shared" si="183"/>
        <v>8</v>
      </c>
      <c r="M1289" s="21">
        <f t="shared" si="186"/>
        <v>24</v>
      </c>
      <c r="N1289" t="s">
        <v>22</v>
      </c>
      <c r="O1289" s="13">
        <v>1.4</v>
      </c>
      <c r="P1289" s="15">
        <v>2.2525999999999997</v>
      </c>
      <c r="Q1289" s="17">
        <f t="shared" si="187"/>
        <v>2.2530815999999998</v>
      </c>
      <c r="R1289" s="17">
        <f t="shared" si="188"/>
        <v>4.5061631999999996</v>
      </c>
      <c r="S1289" t="s">
        <v>23</v>
      </c>
      <c r="T1289" t="s">
        <v>15</v>
      </c>
      <c r="U1289" t="s">
        <v>16</v>
      </c>
      <c r="V1289" t="s">
        <v>43</v>
      </c>
    </row>
    <row r="1290" spans="1:22" hidden="1">
      <c r="A1290" t="s">
        <v>39</v>
      </c>
      <c r="B1290" s="19">
        <f t="shared" si="182"/>
        <v>2</v>
      </c>
      <c r="C1290" s="19">
        <f t="shared" si="184"/>
        <v>88</v>
      </c>
      <c r="D1290" t="s">
        <v>51</v>
      </c>
      <c r="E1290" t="s">
        <v>8</v>
      </c>
      <c r="F1290" t="s">
        <v>41</v>
      </c>
      <c r="G1290" s="21" t="str">
        <f t="shared" si="185"/>
        <v>8.30am</v>
      </c>
      <c r="H1290" s="21" t="str">
        <f t="shared" si="180"/>
        <v>8.30</v>
      </c>
      <c r="I1290" t="s">
        <v>28</v>
      </c>
      <c r="J1290" s="23" t="str" cm="1">
        <f t="array" ref="J1290">_xlfn.IFS(LEFT($I1290,5) = "Later", TRIM(RIGHT($I1290, 7)),LEFT($I1290,5) = "Befor", TRIM(RIGHT($I1290, 7)), TRUE, TRIM(LEFT($I1290,7)))</f>
        <v>3.30pm</v>
      </c>
      <c r="K1290" s="21">
        <f t="shared" si="181"/>
        <v>15.3</v>
      </c>
      <c r="L1290" s="21">
        <f t="shared" si="183"/>
        <v>7</v>
      </c>
      <c r="M1290" s="21">
        <f t="shared" si="186"/>
        <v>14</v>
      </c>
      <c r="N1290" t="s">
        <v>22</v>
      </c>
      <c r="O1290" s="13">
        <v>15</v>
      </c>
      <c r="P1290" s="15">
        <v>24.134999999999998</v>
      </c>
      <c r="Q1290" s="17">
        <f t="shared" si="187"/>
        <v>24.140160000000002</v>
      </c>
      <c r="R1290" s="17">
        <f t="shared" si="188"/>
        <v>48.280320000000003</v>
      </c>
      <c r="S1290" t="s">
        <v>30</v>
      </c>
      <c r="T1290" t="s">
        <v>38</v>
      </c>
      <c r="U1290" t="s">
        <v>16</v>
      </c>
      <c r="V1290" t="s">
        <v>43</v>
      </c>
    </row>
    <row r="1291" spans="1:22" hidden="1">
      <c r="A1291" t="s">
        <v>39</v>
      </c>
      <c r="B1291" s="19">
        <f t="shared" si="182"/>
        <v>2</v>
      </c>
      <c r="C1291" s="19">
        <f t="shared" si="184"/>
        <v>88</v>
      </c>
      <c r="D1291" t="s">
        <v>9</v>
      </c>
      <c r="E1291" t="s">
        <v>70</v>
      </c>
      <c r="F1291" t="s">
        <v>27</v>
      </c>
      <c r="G1291" s="21" t="str">
        <f t="shared" si="185"/>
        <v>8.00am</v>
      </c>
      <c r="H1291" s="21" t="str">
        <f t="shared" si="180"/>
        <v>8.00</v>
      </c>
      <c r="I1291" t="s">
        <v>28</v>
      </c>
      <c r="J1291" s="23" t="str" cm="1">
        <f t="array" ref="J1291">_xlfn.IFS(LEFT($I1291,5) = "Later", TRIM(RIGHT($I1291, 7)),LEFT($I1291,5) = "Befor", TRIM(RIGHT($I1291, 7)), TRUE, TRIM(LEFT($I1291,7)))</f>
        <v>3.30pm</v>
      </c>
      <c r="K1291" s="21">
        <f t="shared" si="181"/>
        <v>15.3</v>
      </c>
      <c r="L1291" s="21">
        <f t="shared" si="183"/>
        <v>7.3000000000000007</v>
      </c>
      <c r="M1291" s="21">
        <f t="shared" si="186"/>
        <v>14.600000000000001</v>
      </c>
      <c r="N1291" t="s">
        <v>22</v>
      </c>
      <c r="O1291" s="13">
        <v>14</v>
      </c>
      <c r="P1291" s="15">
        <v>22.526</v>
      </c>
      <c r="Q1291" s="17">
        <f t="shared" si="187"/>
        <v>22.530816000000002</v>
      </c>
      <c r="R1291" s="17">
        <f t="shared" si="188"/>
        <v>45.061632000000003</v>
      </c>
      <c r="S1291" t="s">
        <v>30</v>
      </c>
      <c r="T1291" t="s">
        <v>31</v>
      </c>
      <c r="U1291" t="s">
        <v>16</v>
      </c>
      <c r="V1291" t="s">
        <v>17</v>
      </c>
    </row>
    <row r="1292" spans="1:22" hidden="1">
      <c r="A1292" t="s">
        <v>26</v>
      </c>
      <c r="B1292" s="19">
        <f t="shared" si="182"/>
        <v>3</v>
      </c>
      <c r="C1292" s="19">
        <f t="shared" si="184"/>
        <v>132</v>
      </c>
      <c r="D1292" t="s">
        <v>51</v>
      </c>
      <c r="E1292" t="s">
        <v>8</v>
      </c>
      <c r="F1292" t="s">
        <v>20</v>
      </c>
      <c r="G1292" s="21" t="str">
        <f t="shared" si="185"/>
        <v>10.00am</v>
      </c>
      <c r="H1292" s="21" t="str">
        <f t="shared" si="180"/>
        <v>10.00</v>
      </c>
      <c r="I1292" t="s">
        <v>35</v>
      </c>
      <c r="J1292" s="23" t="str" cm="1">
        <f t="array" ref="J1292">_xlfn.IFS(LEFT($I1292,5) = "Later", TRIM(RIGHT($I1292, 7)),LEFT($I1292,5) = "Befor", TRIM(RIGHT($I1292, 7)), TRUE, TRIM(LEFT($I1292,7)))</f>
        <v>5.30pm</v>
      </c>
      <c r="K1292" s="21">
        <f t="shared" si="181"/>
        <v>17.3</v>
      </c>
      <c r="L1292" s="21">
        <f t="shared" si="183"/>
        <v>7.3000000000000007</v>
      </c>
      <c r="M1292" s="21">
        <f t="shared" si="186"/>
        <v>21.900000000000002</v>
      </c>
      <c r="N1292" t="s">
        <v>13</v>
      </c>
      <c r="O1292" s="13">
        <v>40</v>
      </c>
      <c r="P1292" s="15">
        <v>64.36</v>
      </c>
      <c r="Q1292" s="17">
        <f t="shared" si="187"/>
        <v>64.373760000000004</v>
      </c>
      <c r="R1292" s="17">
        <f t="shared" si="188"/>
        <v>128.74752000000001</v>
      </c>
      <c r="S1292" t="s">
        <v>30</v>
      </c>
      <c r="T1292" t="s">
        <v>31</v>
      </c>
      <c r="U1292" t="s">
        <v>25</v>
      </c>
      <c r="V1292" t="s">
        <v>43</v>
      </c>
    </row>
    <row r="1293" spans="1:22" hidden="1">
      <c r="A1293" t="s">
        <v>7</v>
      </c>
      <c r="B1293" s="19">
        <f t="shared" si="182"/>
        <v>1</v>
      </c>
      <c r="C1293" s="19">
        <f t="shared" si="184"/>
        <v>44</v>
      </c>
      <c r="D1293" t="s">
        <v>9</v>
      </c>
      <c r="E1293" t="s">
        <v>48</v>
      </c>
      <c r="F1293" t="s">
        <v>41</v>
      </c>
      <c r="G1293" s="21" t="str">
        <f t="shared" si="185"/>
        <v>8.30am</v>
      </c>
      <c r="H1293" s="21" t="str">
        <f t="shared" si="180"/>
        <v>8.30</v>
      </c>
      <c r="I1293" t="s">
        <v>28</v>
      </c>
      <c r="J1293" s="23" t="str" cm="1">
        <f t="array" ref="J1293">_xlfn.IFS(LEFT($I1293,5) = "Later", TRIM(RIGHT($I1293, 7)),LEFT($I1293,5) = "Befor", TRIM(RIGHT($I1293, 7)), TRUE, TRIM(LEFT($I1293,7)))</f>
        <v>3.30pm</v>
      </c>
      <c r="K1293" s="21">
        <f t="shared" si="181"/>
        <v>15.3</v>
      </c>
      <c r="L1293" s="21">
        <f t="shared" si="183"/>
        <v>7</v>
      </c>
      <c r="M1293" s="21">
        <f t="shared" si="186"/>
        <v>7</v>
      </c>
      <c r="N1293" t="s">
        <v>13</v>
      </c>
      <c r="O1293" s="13">
        <v>17.899999999999999</v>
      </c>
      <c r="P1293" s="15">
        <v>28.801099999999998</v>
      </c>
      <c r="Q1293" s="17">
        <f t="shared" si="187"/>
        <v>28.8072576</v>
      </c>
      <c r="R1293" s="17">
        <f t="shared" si="188"/>
        <v>57.6145152</v>
      </c>
      <c r="S1293" t="s">
        <v>37</v>
      </c>
      <c r="T1293" t="s">
        <v>24</v>
      </c>
      <c r="U1293" t="s">
        <v>25</v>
      </c>
      <c r="V1293" t="s">
        <v>17</v>
      </c>
    </row>
    <row r="1294" spans="1:22" hidden="1">
      <c r="A1294" t="s">
        <v>7</v>
      </c>
      <c r="B1294" s="19">
        <f t="shared" si="182"/>
        <v>1</v>
      </c>
      <c r="C1294" s="19">
        <f t="shared" si="184"/>
        <v>44</v>
      </c>
      <c r="D1294" t="s">
        <v>9</v>
      </c>
      <c r="E1294" t="s">
        <v>71</v>
      </c>
      <c r="F1294" t="s">
        <v>11</v>
      </c>
      <c r="G1294" s="21" t="str">
        <f t="shared" si="185"/>
        <v>9.00am</v>
      </c>
      <c r="H1294" s="21" t="str">
        <f t="shared" si="180"/>
        <v>9.00</v>
      </c>
      <c r="I1294" t="s">
        <v>12</v>
      </c>
      <c r="J1294" s="23" t="str" cm="1">
        <f t="array" ref="J1294">_xlfn.IFS(LEFT($I1294,5) = "Later", TRIM(RIGHT($I1294, 7)),LEFT($I1294,5) = "Befor", TRIM(RIGHT($I1294, 7)), TRUE, TRIM(LEFT($I1294,7)))</f>
        <v>4.30pm</v>
      </c>
      <c r="K1294" s="21">
        <f t="shared" si="181"/>
        <v>16.3</v>
      </c>
      <c r="L1294" s="21">
        <f t="shared" si="183"/>
        <v>7.3000000000000007</v>
      </c>
      <c r="M1294" s="21">
        <f t="shared" si="186"/>
        <v>7.3000000000000007</v>
      </c>
      <c r="N1294" t="s">
        <v>44</v>
      </c>
      <c r="O1294" s="13">
        <v>1.3</v>
      </c>
      <c r="P1294" s="15">
        <v>2.0916999999999999</v>
      </c>
      <c r="Q1294" s="17">
        <f t="shared" si="187"/>
        <v>2.0921472000000003</v>
      </c>
      <c r="R1294" s="17">
        <f t="shared" si="188"/>
        <v>4.1842944000000006</v>
      </c>
      <c r="S1294" t="s">
        <v>23</v>
      </c>
      <c r="T1294" t="s">
        <v>31</v>
      </c>
      <c r="U1294" t="s">
        <v>25</v>
      </c>
      <c r="V1294" t="s">
        <v>17</v>
      </c>
    </row>
    <row r="1295" spans="1:22" hidden="1">
      <c r="A1295" t="s">
        <v>39</v>
      </c>
      <c r="B1295" s="19">
        <f t="shared" si="182"/>
        <v>2</v>
      </c>
      <c r="C1295" s="19">
        <f t="shared" si="184"/>
        <v>88</v>
      </c>
      <c r="D1295" t="s">
        <v>9</v>
      </c>
      <c r="E1295" t="s">
        <v>50</v>
      </c>
      <c r="F1295" t="s">
        <v>11</v>
      </c>
      <c r="G1295" s="21" t="str">
        <f t="shared" si="185"/>
        <v>9.00am</v>
      </c>
      <c r="H1295" s="21" t="str">
        <f t="shared" si="180"/>
        <v>9.00</v>
      </c>
      <c r="I1295" t="s">
        <v>12</v>
      </c>
      <c r="J1295" s="23" t="str" cm="1">
        <f t="array" ref="J1295">_xlfn.IFS(LEFT($I1295,5) = "Later", TRIM(RIGHT($I1295, 7)),LEFT($I1295,5) = "Befor", TRIM(RIGHT($I1295, 7)), TRUE, TRIM(LEFT($I1295,7)))</f>
        <v>4.30pm</v>
      </c>
      <c r="K1295" s="21">
        <f t="shared" si="181"/>
        <v>16.3</v>
      </c>
      <c r="L1295" s="21">
        <f t="shared" si="183"/>
        <v>7.3000000000000007</v>
      </c>
      <c r="M1295" s="21">
        <f t="shared" si="186"/>
        <v>14.600000000000001</v>
      </c>
      <c r="N1295" t="s">
        <v>22</v>
      </c>
      <c r="O1295" s="13">
        <v>3</v>
      </c>
      <c r="P1295" s="15">
        <v>4.827</v>
      </c>
      <c r="Q1295" s="17">
        <f t="shared" si="187"/>
        <v>4.8280320000000003</v>
      </c>
      <c r="R1295" s="17">
        <f t="shared" si="188"/>
        <v>9.6560640000000006</v>
      </c>
      <c r="S1295" t="s">
        <v>23</v>
      </c>
      <c r="T1295" t="s">
        <v>42</v>
      </c>
      <c r="U1295" t="s">
        <v>25</v>
      </c>
      <c r="V1295" t="s">
        <v>17</v>
      </c>
    </row>
    <row r="1296" spans="1:22" hidden="1">
      <c r="A1296" t="s">
        <v>7</v>
      </c>
      <c r="B1296" s="19">
        <f t="shared" si="182"/>
        <v>1</v>
      </c>
      <c r="C1296" s="19">
        <f t="shared" si="184"/>
        <v>44</v>
      </c>
      <c r="D1296" t="s">
        <v>9</v>
      </c>
      <c r="E1296" t="s">
        <v>95</v>
      </c>
      <c r="F1296" t="s">
        <v>11</v>
      </c>
      <c r="G1296" s="21" t="str">
        <f t="shared" si="185"/>
        <v>9.00am</v>
      </c>
      <c r="H1296" s="21" t="str">
        <f t="shared" si="180"/>
        <v>9.00</v>
      </c>
      <c r="I1296" t="s">
        <v>12</v>
      </c>
      <c r="J1296" s="23" t="str" cm="1">
        <f t="array" ref="J1296">_xlfn.IFS(LEFT($I1296,5) = "Later", TRIM(RIGHT($I1296, 7)),LEFT($I1296,5) = "Befor", TRIM(RIGHT($I1296, 7)), TRUE, TRIM(LEFT($I1296,7)))</f>
        <v>4.30pm</v>
      </c>
      <c r="K1296" s="21">
        <f t="shared" si="181"/>
        <v>16.3</v>
      </c>
      <c r="L1296" s="21">
        <f t="shared" si="183"/>
        <v>7.3000000000000007</v>
      </c>
      <c r="M1296" s="21">
        <f t="shared" si="186"/>
        <v>7.3000000000000007</v>
      </c>
      <c r="N1296" t="s">
        <v>29</v>
      </c>
      <c r="O1296" s="13">
        <v>24</v>
      </c>
      <c r="P1296" s="15">
        <v>38.616</v>
      </c>
      <c r="Q1296" s="17">
        <f t="shared" si="187"/>
        <v>38.624256000000003</v>
      </c>
      <c r="R1296" s="17">
        <f t="shared" si="188"/>
        <v>77.248512000000005</v>
      </c>
      <c r="S1296" t="s">
        <v>52</v>
      </c>
      <c r="T1296" t="s">
        <v>15</v>
      </c>
      <c r="U1296" t="s">
        <v>25</v>
      </c>
      <c r="V1296" t="s">
        <v>17</v>
      </c>
    </row>
    <row r="1297" spans="1:22" hidden="1">
      <c r="A1297" t="s">
        <v>39</v>
      </c>
      <c r="B1297" s="19">
        <f t="shared" si="182"/>
        <v>2</v>
      </c>
      <c r="C1297" s="19">
        <f t="shared" si="184"/>
        <v>88</v>
      </c>
      <c r="D1297" t="s">
        <v>9</v>
      </c>
      <c r="E1297" t="s">
        <v>56</v>
      </c>
      <c r="F1297" t="s">
        <v>20</v>
      </c>
      <c r="G1297" s="21" t="str">
        <f t="shared" si="185"/>
        <v>10.00am</v>
      </c>
      <c r="H1297" s="21" t="str">
        <f t="shared" si="180"/>
        <v>10.00</v>
      </c>
      <c r="I1297" t="s">
        <v>35</v>
      </c>
      <c r="J1297" s="23" t="str" cm="1">
        <f t="array" ref="J1297">_xlfn.IFS(LEFT($I1297,5) = "Later", TRIM(RIGHT($I1297, 7)),LEFT($I1297,5) = "Befor", TRIM(RIGHT($I1297, 7)), TRUE, TRIM(LEFT($I1297,7)))</f>
        <v>5.30pm</v>
      </c>
      <c r="K1297" s="21">
        <f t="shared" si="181"/>
        <v>17.3</v>
      </c>
      <c r="L1297" s="21">
        <f t="shared" si="183"/>
        <v>7.3000000000000007</v>
      </c>
      <c r="M1297" s="21">
        <f t="shared" si="186"/>
        <v>14.600000000000001</v>
      </c>
      <c r="N1297" t="s">
        <v>36</v>
      </c>
      <c r="O1297" s="13" t="s">
        <v>8</v>
      </c>
      <c r="P1297" s="15" t="s">
        <v>8</v>
      </c>
      <c r="Q1297" s="17">
        <f t="shared" si="187"/>
        <v>0</v>
      </c>
      <c r="R1297" s="17">
        <f t="shared" si="188"/>
        <v>0</v>
      </c>
      <c r="S1297" t="s">
        <v>23</v>
      </c>
      <c r="T1297" t="s">
        <v>15</v>
      </c>
      <c r="U1297" t="s">
        <v>25</v>
      </c>
      <c r="V1297" t="s">
        <v>43</v>
      </c>
    </row>
    <row r="1298" spans="1:22" hidden="1">
      <c r="A1298" t="s">
        <v>39</v>
      </c>
      <c r="B1298" s="19">
        <f t="shared" si="182"/>
        <v>2</v>
      </c>
      <c r="C1298" s="19">
        <f t="shared" si="184"/>
        <v>88</v>
      </c>
      <c r="D1298" t="s">
        <v>9</v>
      </c>
      <c r="E1298" t="s">
        <v>10</v>
      </c>
      <c r="F1298" t="s">
        <v>11</v>
      </c>
      <c r="G1298" s="21" t="str">
        <f t="shared" si="185"/>
        <v>9.00am</v>
      </c>
      <c r="H1298" s="21" t="str">
        <f t="shared" si="180"/>
        <v>9.00</v>
      </c>
      <c r="I1298" t="s">
        <v>12</v>
      </c>
      <c r="J1298" s="23" t="str" cm="1">
        <f t="array" ref="J1298">_xlfn.IFS(LEFT($I1298,5) = "Later", TRIM(RIGHT($I1298, 7)),LEFT($I1298,5) = "Befor", TRIM(RIGHT($I1298, 7)), TRUE, TRIM(LEFT($I1298,7)))</f>
        <v>4.30pm</v>
      </c>
      <c r="K1298" s="21">
        <f t="shared" si="181"/>
        <v>16.3</v>
      </c>
      <c r="L1298" s="21">
        <f t="shared" si="183"/>
        <v>7.3000000000000007</v>
      </c>
      <c r="M1298" s="21">
        <f t="shared" si="186"/>
        <v>14.600000000000001</v>
      </c>
      <c r="N1298" t="s">
        <v>36</v>
      </c>
      <c r="O1298" s="13">
        <v>1</v>
      </c>
      <c r="P1298" s="15">
        <v>1.609</v>
      </c>
      <c r="Q1298" s="17">
        <f t="shared" si="187"/>
        <v>1.6093440000000001</v>
      </c>
      <c r="R1298" s="17">
        <f t="shared" si="188"/>
        <v>3.2186880000000002</v>
      </c>
      <c r="S1298" s="2" t="s">
        <v>49</v>
      </c>
      <c r="T1298" t="s">
        <v>31</v>
      </c>
      <c r="U1298" t="s">
        <v>16</v>
      </c>
      <c r="V1298" t="s">
        <v>17</v>
      </c>
    </row>
    <row r="1299" spans="1:22" hidden="1">
      <c r="A1299" t="s">
        <v>39</v>
      </c>
      <c r="B1299" s="19">
        <f t="shared" si="182"/>
        <v>2</v>
      </c>
      <c r="C1299" s="19">
        <f t="shared" si="184"/>
        <v>88</v>
      </c>
      <c r="D1299" t="s">
        <v>9</v>
      </c>
      <c r="E1299" t="s">
        <v>85</v>
      </c>
      <c r="F1299" t="s">
        <v>41</v>
      </c>
      <c r="G1299" s="21" t="str">
        <f t="shared" si="185"/>
        <v>8.30am</v>
      </c>
      <c r="H1299" s="21" t="str">
        <f t="shared" si="180"/>
        <v>8.30</v>
      </c>
      <c r="I1299" t="s">
        <v>35</v>
      </c>
      <c r="J1299" s="23" t="str" cm="1">
        <f t="array" ref="J1299">_xlfn.IFS(LEFT($I1299,5) = "Later", TRIM(RIGHT($I1299, 7)),LEFT($I1299,5) = "Befor", TRIM(RIGHT($I1299, 7)), TRUE, TRIM(LEFT($I1299,7)))</f>
        <v>5.30pm</v>
      </c>
      <c r="K1299" s="21">
        <f t="shared" si="181"/>
        <v>17.3</v>
      </c>
      <c r="L1299" s="21">
        <f t="shared" si="183"/>
        <v>9</v>
      </c>
      <c r="M1299" s="21">
        <f t="shared" si="186"/>
        <v>18</v>
      </c>
      <c r="N1299" t="s">
        <v>13</v>
      </c>
      <c r="O1299" s="13">
        <v>12</v>
      </c>
      <c r="P1299" s="15">
        <v>19.308</v>
      </c>
      <c r="Q1299" s="17">
        <f t="shared" si="187"/>
        <v>19.312128000000001</v>
      </c>
      <c r="R1299" s="17">
        <f t="shared" si="188"/>
        <v>38.624256000000003</v>
      </c>
      <c r="S1299" t="s">
        <v>30</v>
      </c>
      <c r="T1299" t="s">
        <v>15</v>
      </c>
      <c r="U1299" t="s">
        <v>25</v>
      </c>
      <c r="V1299" t="s">
        <v>17</v>
      </c>
    </row>
    <row r="1300" spans="1:22" hidden="1">
      <c r="A1300" t="s">
        <v>7</v>
      </c>
      <c r="B1300" s="19">
        <f t="shared" si="182"/>
        <v>1</v>
      </c>
      <c r="C1300" s="19">
        <f t="shared" si="184"/>
        <v>44</v>
      </c>
      <c r="D1300" t="s">
        <v>9</v>
      </c>
      <c r="E1300" t="s">
        <v>69</v>
      </c>
      <c r="F1300" t="s">
        <v>41</v>
      </c>
      <c r="G1300" s="21" t="str">
        <f t="shared" si="185"/>
        <v>8.30am</v>
      </c>
      <c r="H1300" s="21" t="str">
        <f t="shared" si="180"/>
        <v>8.30</v>
      </c>
      <c r="I1300" t="s">
        <v>12</v>
      </c>
      <c r="J1300" s="23" t="str" cm="1">
        <f t="array" ref="J1300">_xlfn.IFS(LEFT($I1300,5) = "Later", TRIM(RIGHT($I1300, 7)),LEFT($I1300,5) = "Befor", TRIM(RIGHT($I1300, 7)), TRUE, TRIM(LEFT($I1300,7)))</f>
        <v>4.30pm</v>
      </c>
      <c r="K1300" s="21">
        <f t="shared" si="181"/>
        <v>16.3</v>
      </c>
      <c r="L1300" s="21">
        <f t="shared" si="183"/>
        <v>8</v>
      </c>
      <c r="M1300" s="21">
        <f t="shared" si="186"/>
        <v>8</v>
      </c>
      <c r="N1300" t="s">
        <v>22</v>
      </c>
      <c r="O1300" s="13">
        <v>4.3</v>
      </c>
      <c r="P1300" s="15">
        <v>6.9186999999999994</v>
      </c>
      <c r="Q1300" s="17">
        <f t="shared" si="187"/>
        <v>6.9201791999999998</v>
      </c>
      <c r="R1300" s="17">
        <f t="shared" si="188"/>
        <v>13.8403584</v>
      </c>
      <c r="S1300" t="s">
        <v>30</v>
      </c>
      <c r="T1300" t="s">
        <v>42</v>
      </c>
      <c r="U1300" t="s">
        <v>16</v>
      </c>
      <c r="V1300" t="s">
        <v>17</v>
      </c>
    </row>
    <row r="1301" spans="1:22" hidden="1">
      <c r="A1301" t="s">
        <v>7</v>
      </c>
      <c r="B1301" s="19">
        <f t="shared" si="182"/>
        <v>1</v>
      </c>
      <c r="C1301" s="19">
        <f t="shared" si="184"/>
        <v>44</v>
      </c>
      <c r="D1301" t="s">
        <v>51</v>
      </c>
      <c r="E1301" t="s">
        <v>8</v>
      </c>
      <c r="F1301" t="s">
        <v>11</v>
      </c>
      <c r="G1301" s="21" t="str">
        <f t="shared" si="185"/>
        <v>9.00am</v>
      </c>
      <c r="H1301" s="21" t="str">
        <f t="shared" si="180"/>
        <v>9.00</v>
      </c>
      <c r="I1301" t="s">
        <v>21</v>
      </c>
      <c r="J1301" s="23" t="str" cm="1">
        <f t="array" ref="J1301">_xlfn.IFS(LEFT($I1301,5) = "Later", TRIM(RIGHT($I1301, 7)),LEFT($I1301,5) = "Befor", TRIM(RIGHT($I1301, 7)), TRUE, TRIM(LEFT($I1301,7)))</f>
        <v>5.00pm</v>
      </c>
      <c r="K1301" s="21">
        <f t="shared" si="181"/>
        <v>17</v>
      </c>
      <c r="L1301" s="21">
        <f t="shared" si="183"/>
        <v>8</v>
      </c>
      <c r="M1301" s="21">
        <f t="shared" si="186"/>
        <v>8</v>
      </c>
      <c r="N1301" t="s">
        <v>29</v>
      </c>
      <c r="O1301" s="13">
        <v>30</v>
      </c>
      <c r="P1301" s="15">
        <v>48.269999999999996</v>
      </c>
      <c r="Q1301" s="17">
        <f t="shared" si="187"/>
        <v>48.280320000000003</v>
      </c>
      <c r="R1301" s="17">
        <f t="shared" si="188"/>
        <v>96.560640000000006</v>
      </c>
      <c r="S1301" t="s">
        <v>30</v>
      </c>
      <c r="T1301" t="s">
        <v>42</v>
      </c>
      <c r="U1301" t="s">
        <v>25</v>
      </c>
      <c r="V1301" t="s">
        <v>17</v>
      </c>
    </row>
    <row r="1302" spans="1:22" hidden="1">
      <c r="A1302" t="s">
        <v>32</v>
      </c>
      <c r="B1302" s="19">
        <f t="shared" si="182"/>
        <v>5</v>
      </c>
      <c r="C1302" s="19">
        <f t="shared" si="184"/>
        <v>220</v>
      </c>
      <c r="D1302" t="s">
        <v>9</v>
      </c>
      <c r="E1302" t="s">
        <v>69</v>
      </c>
      <c r="F1302" t="s">
        <v>27</v>
      </c>
      <c r="G1302" s="21" t="str">
        <f t="shared" si="185"/>
        <v>8.00am</v>
      </c>
      <c r="H1302" s="21" t="str">
        <f t="shared" si="180"/>
        <v>8.00</v>
      </c>
      <c r="I1302" t="s">
        <v>28</v>
      </c>
      <c r="J1302" s="23" t="str" cm="1">
        <f t="array" ref="J1302">_xlfn.IFS(LEFT($I1302,5) = "Later", TRIM(RIGHT($I1302, 7)),LEFT($I1302,5) = "Befor", TRIM(RIGHT($I1302, 7)), TRUE, TRIM(LEFT($I1302,7)))</f>
        <v>3.30pm</v>
      </c>
      <c r="K1302" s="21">
        <f t="shared" si="181"/>
        <v>15.3</v>
      </c>
      <c r="L1302" s="21">
        <f t="shared" si="183"/>
        <v>7.3000000000000007</v>
      </c>
      <c r="M1302" s="21">
        <f t="shared" si="186"/>
        <v>36.5</v>
      </c>
      <c r="N1302" t="s">
        <v>29</v>
      </c>
      <c r="O1302" s="13">
        <v>8</v>
      </c>
      <c r="P1302" s="15">
        <v>12.872</v>
      </c>
      <c r="Q1302" s="17">
        <f t="shared" si="187"/>
        <v>12.874752000000001</v>
      </c>
      <c r="R1302" s="17">
        <f t="shared" si="188"/>
        <v>25.749504000000002</v>
      </c>
      <c r="S1302" t="s">
        <v>52</v>
      </c>
      <c r="T1302" t="s">
        <v>31</v>
      </c>
      <c r="U1302" t="s">
        <v>16</v>
      </c>
      <c r="V1302" t="s">
        <v>17</v>
      </c>
    </row>
    <row r="1303" spans="1:22" hidden="1">
      <c r="A1303" t="s">
        <v>32</v>
      </c>
      <c r="B1303" s="19">
        <f t="shared" si="182"/>
        <v>5</v>
      </c>
      <c r="C1303" s="19">
        <f t="shared" si="184"/>
        <v>220</v>
      </c>
      <c r="D1303" t="s">
        <v>9</v>
      </c>
      <c r="E1303" t="s">
        <v>10</v>
      </c>
      <c r="F1303" t="s">
        <v>27</v>
      </c>
      <c r="G1303" s="21" t="str">
        <f t="shared" si="185"/>
        <v>8.00am</v>
      </c>
      <c r="H1303" s="21" t="str">
        <f t="shared" si="180"/>
        <v>8.00</v>
      </c>
      <c r="I1303" t="s">
        <v>12</v>
      </c>
      <c r="J1303" s="23" t="str" cm="1">
        <f t="array" ref="J1303">_xlfn.IFS(LEFT($I1303,5) = "Later", TRIM(RIGHT($I1303, 7)),LEFT($I1303,5) = "Befor", TRIM(RIGHT($I1303, 7)), TRUE, TRIM(LEFT($I1303,7)))</f>
        <v>4.30pm</v>
      </c>
      <c r="K1303" s="21">
        <f t="shared" si="181"/>
        <v>16.3</v>
      </c>
      <c r="L1303" s="21">
        <f t="shared" si="183"/>
        <v>8.3000000000000007</v>
      </c>
      <c r="M1303" s="21">
        <f t="shared" si="186"/>
        <v>41.5</v>
      </c>
      <c r="N1303" t="s">
        <v>36</v>
      </c>
      <c r="O1303" s="13">
        <v>9</v>
      </c>
      <c r="P1303" s="15">
        <v>14.481</v>
      </c>
      <c r="Q1303" s="17">
        <f t="shared" si="187"/>
        <v>14.484096000000001</v>
      </c>
      <c r="R1303" s="17">
        <f t="shared" si="188"/>
        <v>28.968192000000002</v>
      </c>
      <c r="S1303" t="s">
        <v>30</v>
      </c>
      <c r="T1303" t="s">
        <v>38</v>
      </c>
      <c r="U1303" t="s">
        <v>25</v>
      </c>
      <c r="V1303" t="s">
        <v>17</v>
      </c>
    </row>
    <row r="1304" spans="1:22" hidden="1">
      <c r="A1304" t="s">
        <v>18</v>
      </c>
      <c r="B1304" s="19">
        <f t="shared" si="182"/>
        <v>4</v>
      </c>
      <c r="C1304" s="19">
        <f t="shared" si="184"/>
        <v>176</v>
      </c>
      <c r="D1304" t="s">
        <v>9</v>
      </c>
      <c r="E1304" t="s">
        <v>61</v>
      </c>
      <c r="F1304" t="s">
        <v>11</v>
      </c>
      <c r="G1304" s="21" t="str">
        <f t="shared" si="185"/>
        <v>9.00am</v>
      </c>
      <c r="H1304" s="21" t="str">
        <f t="shared" si="180"/>
        <v>9.00</v>
      </c>
      <c r="I1304" t="s">
        <v>21</v>
      </c>
      <c r="J1304" s="23" t="str" cm="1">
        <f t="array" ref="J1304">_xlfn.IFS(LEFT($I1304,5) = "Later", TRIM(RIGHT($I1304, 7)),LEFT($I1304,5) = "Befor", TRIM(RIGHT($I1304, 7)), TRUE, TRIM(LEFT($I1304,7)))</f>
        <v>5.00pm</v>
      </c>
      <c r="K1304" s="21">
        <f t="shared" si="181"/>
        <v>17</v>
      </c>
      <c r="L1304" s="21">
        <f t="shared" si="183"/>
        <v>8</v>
      </c>
      <c r="M1304" s="21">
        <f t="shared" si="186"/>
        <v>32</v>
      </c>
      <c r="N1304" t="s">
        <v>22</v>
      </c>
      <c r="O1304" s="13">
        <v>12</v>
      </c>
      <c r="P1304" s="15">
        <v>19.308</v>
      </c>
      <c r="Q1304" s="17">
        <f t="shared" si="187"/>
        <v>19.312128000000001</v>
      </c>
      <c r="R1304" s="17">
        <f t="shared" si="188"/>
        <v>38.624256000000003</v>
      </c>
      <c r="S1304" t="s">
        <v>87</v>
      </c>
      <c r="T1304" t="s">
        <v>42</v>
      </c>
      <c r="U1304" t="s">
        <v>25</v>
      </c>
      <c r="V1304" t="s">
        <v>17</v>
      </c>
    </row>
    <row r="1305" spans="1:22" hidden="1">
      <c r="A1305" t="s">
        <v>39</v>
      </c>
      <c r="B1305" s="19">
        <f t="shared" si="182"/>
        <v>2</v>
      </c>
      <c r="C1305" s="19">
        <f t="shared" si="184"/>
        <v>88</v>
      </c>
      <c r="D1305" t="s">
        <v>9</v>
      </c>
      <c r="E1305" t="s">
        <v>50</v>
      </c>
      <c r="F1305" t="s">
        <v>11</v>
      </c>
      <c r="G1305" s="21" t="str">
        <f t="shared" si="185"/>
        <v>9.00am</v>
      </c>
      <c r="H1305" s="21" t="str">
        <f t="shared" si="180"/>
        <v>9.00</v>
      </c>
      <c r="I1305" t="s">
        <v>12</v>
      </c>
      <c r="J1305" s="23" t="str" cm="1">
        <f t="array" ref="J1305">_xlfn.IFS(LEFT($I1305,5) = "Later", TRIM(RIGHT($I1305, 7)),LEFT($I1305,5) = "Befor", TRIM(RIGHT($I1305, 7)), TRUE, TRIM(LEFT($I1305,7)))</f>
        <v>4.30pm</v>
      </c>
      <c r="K1305" s="21">
        <f t="shared" si="181"/>
        <v>16.3</v>
      </c>
      <c r="L1305" s="21">
        <f t="shared" si="183"/>
        <v>7.3000000000000007</v>
      </c>
      <c r="M1305" s="21">
        <f t="shared" si="186"/>
        <v>14.600000000000001</v>
      </c>
      <c r="N1305" t="s">
        <v>22</v>
      </c>
      <c r="O1305" s="13">
        <v>15</v>
      </c>
      <c r="P1305" s="15">
        <v>24.134999999999998</v>
      </c>
      <c r="Q1305" s="17">
        <f t="shared" si="187"/>
        <v>24.140160000000002</v>
      </c>
      <c r="R1305" s="17">
        <f t="shared" si="188"/>
        <v>48.280320000000003</v>
      </c>
      <c r="S1305" t="s">
        <v>30</v>
      </c>
      <c r="T1305" t="s">
        <v>31</v>
      </c>
      <c r="U1305" t="s">
        <v>25</v>
      </c>
      <c r="V1305" t="s">
        <v>17</v>
      </c>
    </row>
    <row r="1306" spans="1:22" hidden="1">
      <c r="A1306" t="s">
        <v>32</v>
      </c>
      <c r="B1306" s="19">
        <f t="shared" si="182"/>
        <v>5</v>
      </c>
      <c r="C1306" s="19">
        <f t="shared" si="184"/>
        <v>220</v>
      </c>
      <c r="D1306" t="s">
        <v>9</v>
      </c>
      <c r="E1306" t="s">
        <v>104</v>
      </c>
      <c r="F1306" t="s">
        <v>41</v>
      </c>
      <c r="G1306" s="21" t="str">
        <f t="shared" si="185"/>
        <v>8.30am</v>
      </c>
      <c r="H1306" s="21" t="str">
        <f t="shared" si="180"/>
        <v>8.30</v>
      </c>
      <c r="I1306" t="s">
        <v>12</v>
      </c>
      <c r="J1306" s="23" t="str" cm="1">
        <f t="array" ref="J1306">_xlfn.IFS(LEFT($I1306,5) = "Later", TRIM(RIGHT($I1306, 7)),LEFT($I1306,5) = "Befor", TRIM(RIGHT($I1306, 7)), TRUE, TRIM(LEFT($I1306,7)))</f>
        <v>4.30pm</v>
      </c>
      <c r="K1306" s="21">
        <f t="shared" si="181"/>
        <v>16.3</v>
      </c>
      <c r="L1306" s="21">
        <f t="shared" si="183"/>
        <v>8</v>
      </c>
      <c r="M1306" s="21">
        <f t="shared" si="186"/>
        <v>40</v>
      </c>
      <c r="N1306" t="s">
        <v>22</v>
      </c>
      <c r="O1306" s="13">
        <v>2.2000000000000002</v>
      </c>
      <c r="P1306" s="15">
        <v>3.5398000000000001</v>
      </c>
      <c r="Q1306" s="17">
        <f t="shared" si="187"/>
        <v>3.5405568000000005</v>
      </c>
      <c r="R1306" s="17">
        <f t="shared" si="188"/>
        <v>7.081113600000001</v>
      </c>
      <c r="S1306" t="s">
        <v>49</v>
      </c>
      <c r="T1306" t="s">
        <v>42</v>
      </c>
      <c r="U1306" t="s">
        <v>25</v>
      </c>
      <c r="V1306" t="s">
        <v>17</v>
      </c>
    </row>
    <row r="1307" spans="1:22" hidden="1">
      <c r="A1307" t="s">
        <v>26</v>
      </c>
      <c r="B1307" s="19">
        <f t="shared" si="182"/>
        <v>3</v>
      </c>
      <c r="C1307" s="19">
        <f t="shared" si="184"/>
        <v>132</v>
      </c>
      <c r="D1307" t="s">
        <v>51</v>
      </c>
      <c r="E1307" t="s">
        <v>8</v>
      </c>
      <c r="F1307" t="s">
        <v>11</v>
      </c>
      <c r="G1307" s="21" t="str">
        <f t="shared" si="185"/>
        <v>9.00am</v>
      </c>
      <c r="H1307" s="21" t="str">
        <f t="shared" si="180"/>
        <v>9.00</v>
      </c>
      <c r="I1307" t="s">
        <v>12</v>
      </c>
      <c r="J1307" s="23" t="str" cm="1">
        <f t="array" ref="J1307">_xlfn.IFS(LEFT($I1307,5) = "Later", TRIM(RIGHT($I1307, 7)),LEFT($I1307,5) = "Befor", TRIM(RIGHT($I1307, 7)), TRUE, TRIM(LEFT($I1307,7)))</f>
        <v>4.30pm</v>
      </c>
      <c r="K1307" s="21">
        <f t="shared" si="181"/>
        <v>16.3</v>
      </c>
      <c r="L1307" s="21">
        <f t="shared" si="183"/>
        <v>7.3000000000000007</v>
      </c>
      <c r="M1307" s="21">
        <f t="shared" si="186"/>
        <v>21.900000000000002</v>
      </c>
      <c r="N1307" t="s">
        <v>44</v>
      </c>
      <c r="O1307" s="13">
        <v>1</v>
      </c>
      <c r="P1307" s="15">
        <v>1.609</v>
      </c>
      <c r="Q1307" s="17">
        <f t="shared" si="187"/>
        <v>1.6093440000000001</v>
      </c>
      <c r="R1307" s="17">
        <f t="shared" si="188"/>
        <v>3.2186880000000002</v>
      </c>
      <c r="S1307" t="s">
        <v>23</v>
      </c>
      <c r="T1307" t="s">
        <v>15</v>
      </c>
      <c r="U1307" t="s">
        <v>25</v>
      </c>
      <c r="V1307" t="s">
        <v>43</v>
      </c>
    </row>
    <row r="1308" spans="1:22" hidden="1">
      <c r="A1308" t="s">
        <v>39</v>
      </c>
      <c r="B1308" s="19">
        <f t="shared" si="182"/>
        <v>2</v>
      </c>
      <c r="C1308" s="19">
        <f t="shared" si="184"/>
        <v>88</v>
      </c>
      <c r="D1308" t="s">
        <v>9</v>
      </c>
      <c r="E1308" t="s">
        <v>50</v>
      </c>
      <c r="F1308" t="s">
        <v>11</v>
      </c>
      <c r="G1308" s="21" t="str">
        <f t="shared" si="185"/>
        <v>9.00am</v>
      </c>
      <c r="H1308" s="21" t="str">
        <f t="shared" si="180"/>
        <v>9.00</v>
      </c>
      <c r="I1308" t="s">
        <v>28</v>
      </c>
      <c r="J1308" s="23" t="str" cm="1">
        <f t="array" ref="J1308">_xlfn.IFS(LEFT($I1308,5) = "Later", TRIM(RIGHT($I1308, 7)),LEFT($I1308,5) = "Befor", TRIM(RIGHT($I1308, 7)), TRUE, TRIM(LEFT($I1308,7)))</f>
        <v>3.30pm</v>
      </c>
      <c r="K1308" s="21">
        <f t="shared" si="181"/>
        <v>15.3</v>
      </c>
      <c r="L1308" s="21">
        <f t="shared" si="183"/>
        <v>6.3000000000000007</v>
      </c>
      <c r="M1308" s="21">
        <f t="shared" si="186"/>
        <v>12.600000000000001</v>
      </c>
      <c r="N1308" t="s">
        <v>36</v>
      </c>
      <c r="O1308" s="13">
        <v>2.5</v>
      </c>
      <c r="P1308" s="15">
        <v>4.0225</v>
      </c>
      <c r="Q1308" s="17">
        <f t="shared" si="187"/>
        <v>4.0233600000000003</v>
      </c>
      <c r="R1308" s="17">
        <f t="shared" si="188"/>
        <v>8.0467200000000005</v>
      </c>
      <c r="S1308" t="s">
        <v>14</v>
      </c>
      <c r="T1308" t="s">
        <v>31</v>
      </c>
      <c r="U1308" t="s">
        <v>25</v>
      </c>
      <c r="V1308" t="s">
        <v>17</v>
      </c>
    </row>
    <row r="1309" spans="1:22" hidden="1">
      <c r="A1309" t="s">
        <v>18</v>
      </c>
      <c r="B1309" s="19">
        <f t="shared" si="182"/>
        <v>4</v>
      </c>
      <c r="C1309" s="19">
        <f t="shared" si="184"/>
        <v>176</v>
      </c>
      <c r="D1309" t="s">
        <v>9</v>
      </c>
      <c r="E1309" t="s">
        <v>69</v>
      </c>
      <c r="F1309" t="s">
        <v>41</v>
      </c>
      <c r="G1309" s="21" t="str">
        <f t="shared" si="185"/>
        <v>8.30am</v>
      </c>
      <c r="H1309" s="21" t="str">
        <f t="shared" si="180"/>
        <v>8.30</v>
      </c>
      <c r="I1309" t="s">
        <v>35</v>
      </c>
      <c r="J1309" s="23" t="str" cm="1">
        <f t="array" ref="J1309">_xlfn.IFS(LEFT($I1309,5) = "Later", TRIM(RIGHT($I1309, 7)),LEFT($I1309,5) = "Befor", TRIM(RIGHT($I1309, 7)), TRUE, TRIM(LEFT($I1309,7)))</f>
        <v>5.30pm</v>
      </c>
      <c r="K1309" s="21">
        <f t="shared" si="181"/>
        <v>17.3</v>
      </c>
      <c r="L1309" s="21">
        <f t="shared" si="183"/>
        <v>9</v>
      </c>
      <c r="M1309" s="21">
        <f t="shared" si="186"/>
        <v>36</v>
      </c>
      <c r="N1309" t="s">
        <v>29</v>
      </c>
      <c r="O1309" s="13">
        <v>30</v>
      </c>
      <c r="P1309" s="15">
        <v>48.269999999999996</v>
      </c>
      <c r="Q1309" s="17">
        <f t="shared" si="187"/>
        <v>48.280320000000003</v>
      </c>
      <c r="R1309" s="17">
        <f t="shared" si="188"/>
        <v>96.560640000000006</v>
      </c>
      <c r="S1309" t="s">
        <v>52</v>
      </c>
      <c r="T1309" t="s">
        <v>15</v>
      </c>
      <c r="U1309" t="s">
        <v>25</v>
      </c>
      <c r="V1309" t="s">
        <v>17</v>
      </c>
    </row>
    <row r="1310" spans="1:22" hidden="1">
      <c r="A1310" t="s">
        <v>32</v>
      </c>
      <c r="B1310" s="19">
        <f t="shared" si="182"/>
        <v>5</v>
      </c>
      <c r="C1310" s="19">
        <f t="shared" si="184"/>
        <v>220</v>
      </c>
      <c r="D1310" t="s">
        <v>9</v>
      </c>
      <c r="E1310" t="s">
        <v>56</v>
      </c>
      <c r="F1310" t="s">
        <v>20</v>
      </c>
      <c r="G1310" s="21" t="str">
        <f t="shared" si="185"/>
        <v>10.00am</v>
      </c>
      <c r="H1310" s="21" t="str">
        <f t="shared" si="180"/>
        <v>10.00</v>
      </c>
      <c r="I1310" t="s">
        <v>45</v>
      </c>
      <c r="J1310" s="23" t="str" cm="1">
        <f t="array" ref="J1310">_xlfn.IFS(LEFT($I1310,5) = "Later", TRIM(RIGHT($I1310, 7)),LEFT($I1310,5) = "Befor", TRIM(RIGHT($I1310, 7)), TRUE, TRIM(LEFT($I1310,7)))</f>
        <v>6.00pm</v>
      </c>
      <c r="K1310" s="21">
        <f t="shared" si="181"/>
        <v>18</v>
      </c>
      <c r="L1310" s="21">
        <f t="shared" si="183"/>
        <v>8</v>
      </c>
      <c r="M1310" s="21">
        <f t="shared" si="186"/>
        <v>40</v>
      </c>
      <c r="N1310" t="s">
        <v>22</v>
      </c>
      <c r="O1310" s="13">
        <v>10</v>
      </c>
      <c r="P1310" s="15">
        <v>16.09</v>
      </c>
      <c r="Q1310" s="17">
        <f t="shared" si="187"/>
        <v>16.093440000000001</v>
      </c>
      <c r="R1310" s="17">
        <f t="shared" si="188"/>
        <v>32.186880000000002</v>
      </c>
      <c r="S1310" t="s">
        <v>52</v>
      </c>
      <c r="T1310" t="s">
        <v>42</v>
      </c>
      <c r="U1310" t="s">
        <v>25</v>
      </c>
      <c r="V1310" t="s">
        <v>17</v>
      </c>
    </row>
    <row r="1311" spans="1:22" hidden="1">
      <c r="A1311" t="s">
        <v>39</v>
      </c>
      <c r="B1311" s="19">
        <f t="shared" si="182"/>
        <v>2</v>
      </c>
      <c r="C1311" s="19">
        <f t="shared" si="184"/>
        <v>88</v>
      </c>
      <c r="D1311" t="s">
        <v>9</v>
      </c>
      <c r="E1311" t="s">
        <v>48</v>
      </c>
      <c r="F1311" t="s">
        <v>41</v>
      </c>
      <c r="G1311" s="21" t="str">
        <f t="shared" si="185"/>
        <v>8.30am</v>
      </c>
      <c r="H1311" s="21" t="str">
        <f t="shared" si="180"/>
        <v>8.30</v>
      </c>
      <c r="I1311" t="s">
        <v>12</v>
      </c>
      <c r="J1311" s="23" t="str" cm="1">
        <f t="array" ref="J1311">_xlfn.IFS(LEFT($I1311,5) = "Later", TRIM(RIGHT($I1311, 7)),LEFT($I1311,5) = "Befor", TRIM(RIGHT($I1311, 7)), TRUE, TRIM(LEFT($I1311,7)))</f>
        <v>4.30pm</v>
      </c>
      <c r="K1311" s="21">
        <f t="shared" si="181"/>
        <v>16.3</v>
      </c>
      <c r="L1311" s="21">
        <f t="shared" si="183"/>
        <v>8</v>
      </c>
      <c r="M1311" s="21">
        <f t="shared" si="186"/>
        <v>16</v>
      </c>
      <c r="N1311" t="s">
        <v>13</v>
      </c>
      <c r="O1311" s="13">
        <v>3</v>
      </c>
      <c r="P1311" s="15">
        <v>4.827</v>
      </c>
      <c r="Q1311" s="17">
        <f t="shared" si="187"/>
        <v>4.8280320000000003</v>
      </c>
      <c r="R1311" s="17">
        <f t="shared" si="188"/>
        <v>9.6560640000000006</v>
      </c>
      <c r="S1311" t="s">
        <v>23</v>
      </c>
      <c r="T1311" t="s">
        <v>42</v>
      </c>
      <c r="U1311" t="s">
        <v>25</v>
      </c>
      <c r="V1311" t="s">
        <v>17</v>
      </c>
    </row>
    <row r="1312" spans="1:22">
      <c r="A1312" t="s">
        <v>7</v>
      </c>
      <c r="B1312" s="19">
        <f t="shared" si="182"/>
        <v>1</v>
      </c>
      <c r="C1312" s="19">
        <f t="shared" si="184"/>
        <v>44</v>
      </c>
      <c r="D1312" t="s">
        <v>51</v>
      </c>
      <c r="E1312" t="s">
        <v>8</v>
      </c>
      <c r="F1312" t="s">
        <v>41</v>
      </c>
      <c r="G1312" s="21" t="str">
        <f t="shared" si="185"/>
        <v>8.30am</v>
      </c>
      <c r="H1312" s="21" t="str">
        <f t="shared" si="180"/>
        <v>8.30</v>
      </c>
      <c r="I1312" t="s">
        <v>12</v>
      </c>
      <c r="J1312" s="23" t="str" cm="1">
        <f t="array" ref="J1312">_xlfn.IFS(LEFT($I1312,5) = "Later", TRIM(RIGHT($I1312, 7)),LEFT($I1312,5) = "Befor", TRIM(RIGHT($I1312, 7)), TRUE, TRIM(LEFT($I1312,7)))</f>
        <v>4.30pm</v>
      </c>
      <c r="K1312" s="21">
        <f t="shared" si="181"/>
        <v>16.3</v>
      </c>
      <c r="L1312" s="21">
        <f t="shared" si="183"/>
        <v>8</v>
      </c>
      <c r="M1312" s="21">
        <f t="shared" si="186"/>
        <v>8</v>
      </c>
      <c r="N1312" t="s">
        <v>66</v>
      </c>
      <c r="O1312" s="13">
        <v>45</v>
      </c>
      <c r="P1312" s="15">
        <v>72.405000000000001</v>
      </c>
      <c r="Q1312" s="17">
        <f t="shared" si="187"/>
        <v>72.420479999999998</v>
      </c>
      <c r="R1312" s="17">
        <f t="shared" si="188"/>
        <v>144.84096</v>
      </c>
      <c r="S1312" t="s">
        <v>37</v>
      </c>
      <c r="T1312" t="s">
        <v>38</v>
      </c>
      <c r="U1312" t="s">
        <v>25</v>
      </c>
      <c r="V1312" t="s">
        <v>17</v>
      </c>
    </row>
    <row r="1313" spans="1:22" hidden="1">
      <c r="A1313" t="s">
        <v>18</v>
      </c>
      <c r="B1313" s="19">
        <f t="shared" si="182"/>
        <v>4</v>
      </c>
      <c r="C1313" s="19">
        <f t="shared" si="184"/>
        <v>176</v>
      </c>
      <c r="D1313" t="s">
        <v>9</v>
      </c>
      <c r="E1313" t="s">
        <v>70</v>
      </c>
      <c r="F1313" t="s">
        <v>20</v>
      </c>
      <c r="G1313" s="21" t="str">
        <f t="shared" si="185"/>
        <v>10.00am</v>
      </c>
      <c r="H1313" s="21" t="str">
        <f t="shared" si="180"/>
        <v>10.00</v>
      </c>
      <c r="I1313" t="s">
        <v>21</v>
      </c>
      <c r="J1313" s="23" t="str" cm="1">
        <f t="array" ref="J1313">_xlfn.IFS(LEFT($I1313,5) = "Later", TRIM(RIGHT($I1313, 7)),LEFT($I1313,5) = "Befor", TRIM(RIGHT($I1313, 7)), TRUE, TRIM(LEFT($I1313,7)))</f>
        <v>5.00pm</v>
      </c>
      <c r="K1313" s="21">
        <f t="shared" si="181"/>
        <v>17</v>
      </c>
      <c r="L1313" s="21">
        <f t="shared" si="183"/>
        <v>7</v>
      </c>
      <c r="M1313" s="21">
        <f t="shared" si="186"/>
        <v>28</v>
      </c>
      <c r="N1313" t="s">
        <v>22</v>
      </c>
      <c r="O1313" s="13">
        <v>2</v>
      </c>
      <c r="P1313" s="15">
        <v>3.218</v>
      </c>
      <c r="Q1313" s="17">
        <f t="shared" si="187"/>
        <v>3.2186880000000002</v>
      </c>
      <c r="R1313" s="17">
        <f t="shared" si="188"/>
        <v>6.4373760000000004</v>
      </c>
      <c r="S1313" t="s">
        <v>23</v>
      </c>
      <c r="T1313" t="s">
        <v>42</v>
      </c>
      <c r="U1313" t="s">
        <v>25</v>
      </c>
      <c r="V1313" t="s">
        <v>17</v>
      </c>
    </row>
    <row r="1314" spans="1:22" hidden="1">
      <c r="A1314" t="s">
        <v>58</v>
      </c>
      <c r="B1314" s="19">
        <f t="shared" si="182"/>
        <v>0</v>
      </c>
      <c r="C1314" s="19">
        <f t="shared" si="184"/>
        <v>0</v>
      </c>
      <c r="D1314" t="s">
        <v>55</v>
      </c>
      <c r="E1314" t="s">
        <v>8</v>
      </c>
      <c r="F1314" t="s">
        <v>20</v>
      </c>
      <c r="G1314" s="21" t="str">
        <f t="shared" si="185"/>
        <v>10.00am</v>
      </c>
      <c r="H1314" s="21" t="str">
        <f t="shared" si="180"/>
        <v>10.00</v>
      </c>
      <c r="I1314" t="s">
        <v>64</v>
      </c>
      <c r="J1314" s="23" t="str" cm="1">
        <f t="array" ref="J1314">_xlfn.IFS(LEFT($I1314,5) = "Later", TRIM(RIGHT($I1314, 7)),LEFT($I1314,5) = "Befor", TRIM(RIGHT($I1314, 7)), TRUE, TRIM(LEFT($I1314,7)))</f>
        <v>3.30pm</v>
      </c>
      <c r="K1314" s="21">
        <f t="shared" si="181"/>
        <v>15.3</v>
      </c>
      <c r="L1314" s="21">
        <f t="shared" si="183"/>
        <v>5.3000000000000007</v>
      </c>
      <c r="M1314" s="21">
        <f t="shared" si="186"/>
        <v>0</v>
      </c>
      <c r="N1314" t="s">
        <v>29</v>
      </c>
      <c r="O1314" s="13">
        <v>15</v>
      </c>
      <c r="P1314" s="15">
        <v>24.134999999999998</v>
      </c>
      <c r="Q1314" s="17">
        <f t="shared" si="187"/>
        <v>24.140160000000002</v>
      </c>
      <c r="R1314" s="17">
        <f t="shared" si="188"/>
        <v>48.280320000000003</v>
      </c>
      <c r="S1314" t="s">
        <v>30</v>
      </c>
      <c r="T1314" t="s">
        <v>42</v>
      </c>
      <c r="U1314" t="s">
        <v>16</v>
      </c>
      <c r="V1314" t="s">
        <v>17</v>
      </c>
    </row>
    <row r="1315" spans="1:22" hidden="1">
      <c r="A1315" t="s">
        <v>32</v>
      </c>
      <c r="B1315" s="19">
        <f t="shared" si="182"/>
        <v>5</v>
      </c>
      <c r="C1315" s="19">
        <f t="shared" si="184"/>
        <v>220</v>
      </c>
      <c r="D1315" t="s">
        <v>9</v>
      </c>
      <c r="E1315" t="s">
        <v>8</v>
      </c>
      <c r="F1315" t="s">
        <v>27</v>
      </c>
      <c r="G1315" s="21" t="str">
        <f t="shared" si="185"/>
        <v>8.00am</v>
      </c>
      <c r="H1315" s="21" t="str">
        <f t="shared" si="180"/>
        <v>8.00</v>
      </c>
      <c r="I1315" t="s">
        <v>21</v>
      </c>
      <c r="J1315" s="23" t="str" cm="1">
        <f t="array" ref="J1315">_xlfn.IFS(LEFT($I1315,5) = "Later", TRIM(RIGHT($I1315, 7)),LEFT($I1315,5) = "Befor", TRIM(RIGHT($I1315, 7)), TRUE, TRIM(LEFT($I1315,7)))</f>
        <v>5.00pm</v>
      </c>
      <c r="K1315" s="21">
        <f t="shared" si="181"/>
        <v>17</v>
      </c>
      <c r="L1315" s="21">
        <f t="shared" si="183"/>
        <v>9</v>
      </c>
      <c r="M1315" s="21">
        <f t="shared" si="186"/>
        <v>45</v>
      </c>
      <c r="N1315" t="s">
        <v>13</v>
      </c>
      <c r="O1315" s="13">
        <v>30</v>
      </c>
      <c r="P1315" s="15">
        <v>48.269999999999996</v>
      </c>
      <c r="Q1315" s="17">
        <f t="shared" si="187"/>
        <v>48.280320000000003</v>
      </c>
      <c r="R1315" s="17">
        <f t="shared" si="188"/>
        <v>96.560640000000006</v>
      </c>
      <c r="S1315" t="s">
        <v>30</v>
      </c>
      <c r="T1315" t="s">
        <v>38</v>
      </c>
      <c r="U1315" t="s">
        <v>25</v>
      </c>
      <c r="V1315" t="s">
        <v>17</v>
      </c>
    </row>
    <row r="1316" spans="1:22" hidden="1">
      <c r="A1316" t="s">
        <v>32</v>
      </c>
      <c r="B1316" s="19">
        <f t="shared" si="182"/>
        <v>5</v>
      </c>
      <c r="C1316" s="19">
        <f t="shared" si="184"/>
        <v>220</v>
      </c>
      <c r="D1316" t="s">
        <v>9</v>
      </c>
      <c r="E1316" t="s">
        <v>60</v>
      </c>
      <c r="F1316" t="s">
        <v>41</v>
      </c>
      <c r="G1316" s="21" t="str">
        <f t="shared" si="185"/>
        <v>8.30am</v>
      </c>
      <c r="H1316" s="21" t="str">
        <f t="shared" si="180"/>
        <v>8.30</v>
      </c>
      <c r="I1316" t="s">
        <v>12</v>
      </c>
      <c r="J1316" s="23" t="str" cm="1">
        <f t="array" ref="J1316">_xlfn.IFS(LEFT($I1316,5) = "Later", TRIM(RIGHT($I1316, 7)),LEFT($I1316,5) = "Befor", TRIM(RIGHT($I1316, 7)), TRUE, TRIM(LEFT($I1316,7)))</f>
        <v>4.30pm</v>
      </c>
      <c r="K1316" s="21">
        <f t="shared" si="181"/>
        <v>16.3</v>
      </c>
      <c r="L1316" s="21">
        <f t="shared" si="183"/>
        <v>8</v>
      </c>
      <c r="M1316" s="21">
        <f t="shared" si="186"/>
        <v>40</v>
      </c>
      <c r="N1316" t="s">
        <v>44</v>
      </c>
      <c r="O1316" s="13">
        <v>1.3</v>
      </c>
      <c r="P1316" s="15">
        <v>2.0916999999999999</v>
      </c>
      <c r="Q1316" s="17">
        <f t="shared" si="187"/>
        <v>2.0921472000000003</v>
      </c>
      <c r="R1316" s="17">
        <f t="shared" si="188"/>
        <v>4.1842944000000006</v>
      </c>
      <c r="S1316" t="s">
        <v>23</v>
      </c>
      <c r="T1316" t="s">
        <v>31</v>
      </c>
      <c r="U1316" t="s">
        <v>25</v>
      </c>
      <c r="V1316" t="s">
        <v>17</v>
      </c>
    </row>
    <row r="1317" spans="1:22" hidden="1">
      <c r="A1317" t="s">
        <v>7</v>
      </c>
      <c r="B1317" s="19">
        <f t="shared" si="182"/>
        <v>1</v>
      </c>
      <c r="C1317" s="19">
        <f t="shared" si="184"/>
        <v>44</v>
      </c>
      <c r="D1317" t="s">
        <v>9</v>
      </c>
      <c r="E1317" t="s">
        <v>50</v>
      </c>
      <c r="F1317" t="s">
        <v>11</v>
      </c>
      <c r="G1317" s="21" t="str">
        <f t="shared" si="185"/>
        <v>9.00am</v>
      </c>
      <c r="H1317" s="21" t="str">
        <f t="shared" si="180"/>
        <v>9.00</v>
      </c>
      <c r="I1317" t="s">
        <v>12</v>
      </c>
      <c r="J1317" s="23" t="str" cm="1">
        <f t="array" ref="J1317">_xlfn.IFS(LEFT($I1317,5) = "Later", TRIM(RIGHT($I1317, 7)),LEFT($I1317,5) = "Befor", TRIM(RIGHT($I1317, 7)), TRUE, TRIM(LEFT($I1317,7)))</f>
        <v>4.30pm</v>
      </c>
      <c r="K1317" s="21">
        <f t="shared" si="181"/>
        <v>16.3</v>
      </c>
      <c r="L1317" s="21">
        <f t="shared" si="183"/>
        <v>7.3000000000000007</v>
      </c>
      <c r="M1317" s="21">
        <f t="shared" si="186"/>
        <v>7.3000000000000007</v>
      </c>
      <c r="N1317" t="s">
        <v>22</v>
      </c>
      <c r="O1317" s="13">
        <v>8</v>
      </c>
      <c r="P1317" s="15">
        <v>12.872</v>
      </c>
      <c r="Q1317" s="17">
        <f t="shared" si="187"/>
        <v>12.874752000000001</v>
      </c>
      <c r="R1317" s="17">
        <f t="shared" si="188"/>
        <v>25.749504000000002</v>
      </c>
      <c r="S1317" t="s">
        <v>14</v>
      </c>
      <c r="T1317" t="s">
        <v>15</v>
      </c>
      <c r="U1317" t="s">
        <v>16</v>
      </c>
      <c r="V1317" t="s">
        <v>17</v>
      </c>
    </row>
    <row r="1318" spans="1:22">
      <c r="A1318" t="s">
        <v>39</v>
      </c>
      <c r="B1318" s="19">
        <f t="shared" si="182"/>
        <v>2</v>
      </c>
      <c r="C1318" s="19">
        <f t="shared" si="184"/>
        <v>88</v>
      </c>
      <c r="D1318" t="s">
        <v>51</v>
      </c>
      <c r="E1318" t="s">
        <v>8</v>
      </c>
      <c r="F1318" t="s">
        <v>27</v>
      </c>
      <c r="G1318" s="21" t="str">
        <f t="shared" si="185"/>
        <v>8.00am</v>
      </c>
      <c r="H1318" s="21" t="str">
        <f t="shared" si="180"/>
        <v>8.00</v>
      </c>
      <c r="I1318" t="s">
        <v>12</v>
      </c>
      <c r="J1318" s="23" t="str" cm="1">
        <f t="array" ref="J1318">_xlfn.IFS(LEFT($I1318,5) = "Later", TRIM(RIGHT($I1318, 7)),LEFT($I1318,5) = "Befor", TRIM(RIGHT($I1318, 7)), TRUE, TRIM(LEFT($I1318,7)))</f>
        <v>4.30pm</v>
      </c>
      <c r="K1318" s="21">
        <f t="shared" si="181"/>
        <v>16.3</v>
      </c>
      <c r="L1318" s="21">
        <f t="shared" si="183"/>
        <v>8.3000000000000007</v>
      </c>
      <c r="M1318" s="21">
        <f t="shared" si="186"/>
        <v>16.600000000000001</v>
      </c>
      <c r="N1318" t="s">
        <v>66</v>
      </c>
      <c r="O1318" s="13">
        <v>25</v>
      </c>
      <c r="P1318" s="15">
        <v>40.225000000000001</v>
      </c>
      <c r="Q1318" s="17">
        <f t="shared" si="187"/>
        <v>40.233600000000003</v>
      </c>
      <c r="R1318" s="17">
        <f t="shared" si="188"/>
        <v>80.467200000000005</v>
      </c>
      <c r="S1318" t="s">
        <v>49</v>
      </c>
      <c r="T1318" t="s">
        <v>38</v>
      </c>
      <c r="U1318" t="s">
        <v>16</v>
      </c>
      <c r="V1318" t="s">
        <v>17</v>
      </c>
    </row>
    <row r="1319" spans="1:22" hidden="1">
      <c r="A1319" t="s">
        <v>39</v>
      </c>
      <c r="B1319" s="19">
        <f t="shared" si="182"/>
        <v>2</v>
      </c>
      <c r="C1319" s="19">
        <f t="shared" si="184"/>
        <v>88</v>
      </c>
      <c r="D1319" t="s">
        <v>9</v>
      </c>
      <c r="E1319" t="s">
        <v>10</v>
      </c>
      <c r="F1319" t="s">
        <v>11</v>
      </c>
      <c r="G1319" s="21" t="str">
        <f t="shared" si="185"/>
        <v>9.00am</v>
      </c>
      <c r="H1319" s="21" t="str">
        <f t="shared" si="180"/>
        <v>9.00</v>
      </c>
      <c r="I1319" t="s">
        <v>12</v>
      </c>
      <c r="J1319" s="23" t="str" cm="1">
        <f t="array" ref="J1319">_xlfn.IFS(LEFT($I1319,5) = "Later", TRIM(RIGHT($I1319, 7)),LEFT($I1319,5) = "Befor", TRIM(RIGHT($I1319, 7)), TRUE, TRIM(LEFT($I1319,7)))</f>
        <v>4.30pm</v>
      </c>
      <c r="K1319" s="21">
        <f t="shared" si="181"/>
        <v>16.3</v>
      </c>
      <c r="L1319" s="21">
        <f t="shared" si="183"/>
        <v>7.3000000000000007</v>
      </c>
      <c r="M1319" s="21">
        <f t="shared" si="186"/>
        <v>14.600000000000001</v>
      </c>
      <c r="N1319" t="s">
        <v>13</v>
      </c>
      <c r="O1319" s="13">
        <v>12</v>
      </c>
      <c r="P1319" s="15">
        <v>19.308</v>
      </c>
      <c r="Q1319" s="17">
        <f t="shared" si="187"/>
        <v>19.312128000000001</v>
      </c>
      <c r="R1319" s="17">
        <f t="shared" si="188"/>
        <v>38.624256000000003</v>
      </c>
      <c r="S1319" t="s">
        <v>30</v>
      </c>
      <c r="T1319" t="s">
        <v>31</v>
      </c>
      <c r="U1319" t="s">
        <v>25</v>
      </c>
      <c r="V1319" t="s">
        <v>17</v>
      </c>
    </row>
    <row r="1320" spans="1:22" hidden="1">
      <c r="A1320" t="s">
        <v>7</v>
      </c>
      <c r="B1320" s="19">
        <f t="shared" si="182"/>
        <v>1</v>
      </c>
      <c r="C1320" s="19">
        <f t="shared" si="184"/>
        <v>44</v>
      </c>
      <c r="D1320" t="s">
        <v>9</v>
      </c>
      <c r="E1320" t="s">
        <v>71</v>
      </c>
      <c r="F1320" t="s">
        <v>20</v>
      </c>
      <c r="G1320" s="21" t="str">
        <f t="shared" si="185"/>
        <v>10.00am</v>
      </c>
      <c r="H1320" s="21" t="str">
        <f t="shared" si="180"/>
        <v>10.00</v>
      </c>
      <c r="I1320" t="s">
        <v>35</v>
      </c>
      <c r="J1320" s="23" t="str" cm="1">
        <f t="array" ref="J1320">_xlfn.IFS(LEFT($I1320,5) = "Later", TRIM(RIGHT($I1320, 7)),LEFT($I1320,5) = "Befor", TRIM(RIGHT($I1320, 7)), TRUE, TRIM(LEFT($I1320,7)))</f>
        <v>5.30pm</v>
      </c>
      <c r="K1320" s="21">
        <f t="shared" si="181"/>
        <v>17.3</v>
      </c>
      <c r="L1320" s="21">
        <f t="shared" si="183"/>
        <v>7.3000000000000007</v>
      </c>
      <c r="M1320" s="21">
        <f t="shared" si="186"/>
        <v>7.3000000000000007</v>
      </c>
      <c r="N1320" t="s">
        <v>13</v>
      </c>
      <c r="O1320" s="13">
        <v>12</v>
      </c>
      <c r="P1320" s="15">
        <v>19.308</v>
      </c>
      <c r="Q1320" s="17">
        <f t="shared" si="187"/>
        <v>19.312128000000001</v>
      </c>
      <c r="R1320" s="17">
        <f t="shared" si="188"/>
        <v>38.624256000000003</v>
      </c>
      <c r="S1320" t="s">
        <v>52</v>
      </c>
      <c r="T1320" t="s">
        <v>38</v>
      </c>
      <c r="U1320" t="s">
        <v>25</v>
      </c>
      <c r="V1320" t="s">
        <v>17</v>
      </c>
    </row>
    <row r="1321" spans="1:22" hidden="1">
      <c r="A1321" t="s">
        <v>7</v>
      </c>
      <c r="B1321" s="19">
        <f t="shared" si="182"/>
        <v>1</v>
      </c>
      <c r="C1321" s="19">
        <f t="shared" si="184"/>
        <v>44</v>
      </c>
      <c r="D1321" t="s">
        <v>51</v>
      </c>
      <c r="E1321" t="s">
        <v>8</v>
      </c>
      <c r="F1321" t="s">
        <v>20</v>
      </c>
      <c r="G1321" s="21" t="str">
        <f t="shared" si="185"/>
        <v>10.00am</v>
      </c>
      <c r="H1321" s="21" t="str">
        <f t="shared" si="180"/>
        <v>10.00</v>
      </c>
      <c r="I1321" t="s">
        <v>21</v>
      </c>
      <c r="J1321" s="23" t="str" cm="1">
        <f t="array" ref="J1321">_xlfn.IFS(LEFT($I1321,5) = "Later", TRIM(RIGHT($I1321, 7)),LEFT($I1321,5) = "Befor", TRIM(RIGHT($I1321, 7)), TRUE, TRIM(LEFT($I1321,7)))</f>
        <v>5.00pm</v>
      </c>
      <c r="K1321" s="21">
        <f t="shared" si="181"/>
        <v>17</v>
      </c>
      <c r="L1321" s="21">
        <f t="shared" si="183"/>
        <v>7</v>
      </c>
      <c r="M1321" s="21">
        <f t="shared" si="186"/>
        <v>7</v>
      </c>
      <c r="N1321" t="s">
        <v>36</v>
      </c>
      <c r="O1321" s="13">
        <v>4</v>
      </c>
      <c r="P1321" s="15">
        <v>6.4359999999999999</v>
      </c>
      <c r="Q1321" s="17">
        <f t="shared" si="187"/>
        <v>6.4373760000000004</v>
      </c>
      <c r="R1321" s="17">
        <f t="shared" si="188"/>
        <v>12.874752000000001</v>
      </c>
      <c r="S1321" t="s">
        <v>30</v>
      </c>
      <c r="T1321" t="s">
        <v>31</v>
      </c>
      <c r="U1321" t="s">
        <v>16</v>
      </c>
      <c r="V1321" t="s">
        <v>43</v>
      </c>
    </row>
    <row r="1322" spans="1:22" hidden="1">
      <c r="A1322" t="s">
        <v>18</v>
      </c>
      <c r="B1322" s="19">
        <f t="shared" si="182"/>
        <v>4</v>
      </c>
      <c r="C1322" s="19">
        <f t="shared" si="184"/>
        <v>176</v>
      </c>
      <c r="D1322" t="s">
        <v>9</v>
      </c>
      <c r="E1322" t="s">
        <v>50</v>
      </c>
      <c r="F1322" t="s">
        <v>27</v>
      </c>
      <c r="G1322" s="21" t="str">
        <f t="shared" si="185"/>
        <v>8.00am</v>
      </c>
      <c r="H1322" s="21" t="str">
        <f t="shared" si="180"/>
        <v>8.00</v>
      </c>
      <c r="I1322" t="s">
        <v>21</v>
      </c>
      <c r="J1322" s="23" t="str" cm="1">
        <f t="array" ref="J1322">_xlfn.IFS(LEFT($I1322,5) = "Later", TRIM(RIGHT($I1322, 7)),LEFT($I1322,5) = "Befor", TRIM(RIGHT($I1322, 7)), TRUE, TRIM(LEFT($I1322,7)))</f>
        <v>5.00pm</v>
      </c>
      <c r="K1322" s="21">
        <f t="shared" si="181"/>
        <v>17</v>
      </c>
      <c r="L1322" s="21">
        <f t="shared" si="183"/>
        <v>9</v>
      </c>
      <c r="M1322" s="21">
        <f t="shared" si="186"/>
        <v>36</v>
      </c>
      <c r="N1322" t="s">
        <v>44</v>
      </c>
      <c r="O1322" s="13">
        <v>2.8</v>
      </c>
      <c r="P1322" s="15">
        <v>4.5051999999999994</v>
      </c>
      <c r="Q1322" s="17">
        <f t="shared" si="187"/>
        <v>4.5061631999999996</v>
      </c>
      <c r="R1322" s="17">
        <f t="shared" si="188"/>
        <v>9.0123263999999992</v>
      </c>
      <c r="S1322" t="s">
        <v>14</v>
      </c>
      <c r="T1322" t="s">
        <v>42</v>
      </c>
      <c r="U1322" t="s">
        <v>25</v>
      </c>
      <c r="V1322" t="s">
        <v>43</v>
      </c>
    </row>
    <row r="1323" spans="1:22" hidden="1">
      <c r="A1323" t="s">
        <v>18</v>
      </c>
      <c r="B1323" s="19">
        <f t="shared" si="182"/>
        <v>4</v>
      </c>
      <c r="C1323" s="19">
        <f t="shared" si="184"/>
        <v>176</v>
      </c>
      <c r="D1323" t="s">
        <v>9</v>
      </c>
      <c r="E1323" t="s">
        <v>40</v>
      </c>
      <c r="F1323" t="s">
        <v>27</v>
      </c>
      <c r="G1323" s="21" t="str">
        <f t="shared" si="185"/>
        <v>8.00am</v>
      </c>
      <c r="H1323" s="21" t="str">
        <f t="shared" si="180"/>
        <v>8.00</v>
      </c>
      <c r="I1323" t="s">
        <v>12</v>
      </c>
      <c r="J1323" s="23" t="str" cm="1">
        <f t="array" ref="J1323">_xlfn.IFS(LEFT($I1323,5) = "Later", TRIM(RIGHT($I1323, 7)),LEFT($I1323,5) = "Befor", TRIM(RIGHT($I1323, 7)), TRUE, TRIM(LEFT($I1323,7)))</f>
        <v>4.30pm</v>
      </c>
      <c r="K1323" s="21">
        <f t="shared" si="181"/>
        <v>16.3</v>
      </c>
      <c r="L1323" s="21">
        <f t="shared" si="183"/>
        <v>8.3000000000000007</v>
      </c>
      <c r="M1323" s="21">
        <f t="shared" si="186"/>
        <v>33.200000000000003</v>
      </c>
      <c r="N1323" t="s">
        <v>29</v>
      </c>
      <c r="O1323" s="13">
        <v>35</v>
      </c>
      <c r="P1323" s="15">
        <v>56.314999999999998</v>
      </c>
      <c r="Q1323" s="17">
        <f t="shared" si="187"/>
        <v>56.327040000000004</v>
      </c>
      <c r="R1323" s="17">
        <f t="shared" si="188"/>
        <v>112.65408000000001</v>
      </c>
      <c r="S1323" t="s">
        <v>30</v>
      </c>
      <c r="T1323" t="s">
        <v>31</v>
      </c>
      <c r="U1323" t="s">
        <v>25</v>
      </c>
      <c r="V1323" t="s">
        <v>17</v>
      </c>
    </row>
    <row r="1324" spans="1:22" hidden="1">
      <c r="A1324" t="s">
        <v>39</v>
      </c>
      <c r="B1324" s="19">
        <f t="shared" si="182"/>
        <v>2</v>
      </c>
      <c r="C1324" s="19">
        <f t="shared" si="184"/>
        <v>88</v>
      </c>
      <c r="D1324" t="s">
        <v>9</v>
      </c>
      <c r="E1324" t="s">
        <v>48</v>
      </c>
      <c r="F1324" t="s">
        <v>11</v>
      </c>
      <c r="G1324" s="21" t="str">
        <f t="shared" si="185"/>
        <v>9.00am</v>
      </c>
      <c r="H1324" s="21" t="str">
        <f t="shared" si="180"/>
        <v>9.00</v>
      </c>
      <c r="I1324" t="s">
        <v>21</v>
      </c>
      <c r="J1324" s="23" t="str" cm="1">
        <f t="array" ref="J1324">_xlfn.IFS(LEFT($I1324,5) = "Later", TRIM(RIGHT($I1324, 7)),LEFT($I1324,5) = "Befor", TRIM(RIGHT($I1324, 7)), TRUE, TRIM(LEFT($I1324,7)))</f>
        <v>5.00pm</v>
      </c>
      <c r="K1324" s="21">
        <f t="shared" si="181"/>
        <v>17</v>
      </c>
      <c r="L1324" s="21">
        <f t="shared" si="183"/>
        <v>8</v>
      </c>
      <c r="M1324" s="21">
        <f t="shared" si="186"/>
        <v>16</v>
      </c>
      <c r="N1324" t="s">
        <v>22</v>
      </c>
      <c r="O1324" s="13">
        <v>3</v>
      </c>
      <c r="P1324" s="15">
        <v>4.827</v>
      </c>
      <c r="Q1324" s="17">
        <f t="shared" si="187"/>
        <v>4.8280320000000003</v>
      </c>
      <c r="R1324" s="17">
        <f t="shared" si="188"/>
        <v>9.6560640000000006</v>
      </c>
      <c r="S1324" t="s">
        <v>23</v>
      </c>
      <c r="T1324" t="s">
        <v>31</v>
      </c>
      <c r="U1324" t="s">
        <v>25</v>
      </c>
      <c r="V1324" t="s">
        <v>17</v>
      </c>
    </row>
    <row r="1325" spans="1:22" hidden="1">
      <c r="A1325" t="s">
        <v>7</v>
      </c>
      <c r="B1325" s="19">
        <f t="shared" si="182"/>
        <v>1</v>
      </c>
      <c r="C1325" s="19">
        <f t="shared" si="184"/>
        <v>44</v>
      </c>
      <c r="D1325" t="s">
        <v>9</v>
      </c>
      <c r="E1325" t="s">
        <v>48</v>
      </c>
      <c r="F1325" t="s">
        <v>11</v>
      </c>
      <c r="G1325" s="21" t="str">
        <f t="shared" si="185"/>
        <v>9.00am</v>
      </c>
      <c r="H1325" s="21" t="str">
        <f t="shared" si="180"/>
        <v>9.00</v>
      </c>
      <c r="I1325" t="s">
        <v>21</v>
      </c>
      <c r="J1325" s="23" t="str" cm="1">
        <f t="array" ref="J1325">_xlfn.IFS(LEFT($I1325,5) = "Later", TRIM(RIGHT($I1325, 7)),LEFT($I1325,5) = "Befor", TRIM(RIGHT($I1325, 7)), TRUE, TRIM(LEFT($I1325,7)))</f>
        <v>5.00pm</v>
      </c>
      <c r="K1325" s="21">
        <f t="shared" si="181"/>
        <v>17</v>
      </c>
      <c r="L1325" s="21">
        <f t="shared" si="183"/>
        <v>8</v>
      </c>
      <c r="M1325" s="21">
        <f t="shared" si="186"/>
        <v>8</v>
      </c>
      <c r="N1325" t="s">
        <v>29</v>
      </c>
      <c r="O1325" s="13">
        <v>17</v>
      </c>
      <c r="P1325" s="15">
        <v>27.353000000000002</v>
      </c>
      <c r="Q1325" s="17">
        <f t="shared" si="187"/>
        <v>27.358848000000002</v>
      </c>
      <c r="R1325" s="17">
        <f t="shared" si="188"/>
        <v>54.717696000000004</v>
      </c>
      <c r="S1325" t="s">
        <v>30</v>
      </c>
      <c r="T1325" t="s">
        <v>24</v>
      </c>
      <c r="U1325" t="s">
        <v>25</v>
      </c>
      <c r="V1325" t="s">
        <v>17</v>
      </c>
    </row>
    <row r="1326" spans="1:22">
      <c r="A1326" t="s">
        <v>26</v>
      </c>
      <c r="B1326" s="19">
        <f t="shared" si="182"/>
        <v>3</v>
      </c>
      <c r="C1326" s="19">
        <f t="shared" si="184"/>
        <v>132</v>
      </c>
      <c r="D1326" t="s">
        <v>9</v>
      </c>
      <c r="E1326" t="s">
        <v>8</v>
      </c>
      <c r="F1326" t="s">
        <v>27</v>
      </c>
      <c r="G1326" s="21" t="str">
        <f t="shared" si="185"/>
        <v>8.00am</v>
      </c>
      <c r="H1326" s="21" t="str">
        <f t="shared" si="180"/>
        <v>8.00</v>
      </c>
      <c r="I1326" t="s">
        <v>64</v>
      </c>
      <c r="J1326" s="23" t="str" cm="1">
        <f t="array" ref="J1326">_xlfn.IFS(LEFT($I1326,5) = "Later", TRIM(RIGHT($I1326, 7)),LEFT($I1326,5) = "Befor", TRIM(RIGHT($I1326, 7)), TRUE, TRIM(LEFT($I1326,7)))</f>
        <v>3.30pm</v>
      </c>
      <c r="K1326" s="21">
        <f t="shared" si="181"/>
        <v>15.3</v>
      </c>
      <c r="L1326" s="21">
        <f t="shared" si="183"/>
        <v>7.3000000000000007</v>
      </c>
      <c r="M1326" s="21">
        <f t="shared" si="186"/>
        <v>21.900000000000002</v>
      </c>
      <c r="N1326" t="s">
        <v>66</v>
      </c>
      <c r="O1326" s="13">
        <v>10</v>
      </c>
      <c r="P1326" s="15">
        <v>16.09</v>
      </c>
      <c r="Q1326" s="17">
        <f t="shared" si="187"/>
        <v>16.093440000000001</v>
      </c>
      <c r="R1326" s="17">
        <f t="shared" si="188"/>
        <v>32.186880000000002</v>
      </c>
      <c r="S1326" t="s">
        <v>49</v>
      </c>
      <c r="T1326" t="s">
        <v>53</v>
      </c>
      <c r="U1326" t="s">
        <v>25</v>
      </c>
      <c r="V1326" t="s">
        <v>43</v>
      </c>
    </row>
    <row r="1327" spans="1:22" hidden="1">
      <c r="A1327" t="s">
        <v>26</v>
      </c>
      <c r="B1327" s="19">
        <f t="shared" si="182"/>
        <v>3</v>
      </c>
      <c r="C1327" s="19">
        <f t="shared" si="184"/>
        <v>132</v>
      </c>
      <c r="D1327" t="s">
        <v>9</v>
      </c>
      <c r="E1327" t="s">
        <v>59</v>
      </c>
      <c r="F1327" t="s">
        <v>11</v>
      </c>
      <c r="G1327" s="21" t="str">
        <f t="shared" si="185"/>
        <v>9.00am</v>
      </c>
      <c r="H1327" s="21" t="str">
        <f t="shared" ref="H1327:H1390" si="189">IFERROR((LEFT(G1327, SEARCH("a", G1327)-1)),0)</f>
        <v>9.00</v>
      </c>
      <c r="I1327" t="s">
        <v>33</v>
      </c>
      <c r="J1327" s="23" t="str" cm="1">
        <f t="array" ref="J1327">_xlfn.IFS(LEFT($I1327,5) = "Later", TRIM(RIGHT($I1327, 7)),LEFT($I1327,5) = "Befor", TRIM(RIGHT($I1327, 7)), TRUE, TRIM(LEFT($I1327,7)))</f>
        <v>7.00pm</v>
      </c>
      <c r="K1327" s="21">
        <f t="shared" ref="K1327:K1390" si="190">IFERROR((LEFT(J1327, SEARCH("p", J1327)-1)+12),0)</f>
        <v>19</v>
      </c>
      <c r="L1327" s="21">
        <f t="shared" si="183"/>
        <v>10</v>
      </c>
      <c r="M1327" s="21">
        <f t="shared" si="186"/>
        <v>30</v>
      </c>
      <c r="N1327" t="s">
        <v>36</v>
      </c>
      <c r="O1327" s="13">
        <v>1.3</v>
      </c>
      <c r="P1327" s="15">
        <v>2.0916999999999999</v>
      </c>
      <c r="Q1327" s="17">
        <f t="shared" si="187"/>
        <v>2.0921472000000003</v>
      </c>
      <c r="R1327" s="17">
        <f t="shared" si="188"/>
        <v>4.1842944000000006</v>
      </c>
      <c r="S1327" t="s">
        <v>23</v>
      </c>
      <c r="T1327" t="s">
        <v>42</v>
      </c>
      <c r="U1327" t="s">
        <v>25</v>
      </c>
      <c r="V1327" t="s">
        <v>43</v>
      </c>
    </row>
    <row r="1328" spans="1:22" hidden="1">
      <c r="A1328" t="s">
        <v>18</v>
      </c>
      <c r="B1328" s="19">
        <f t="shared" si="182"/>
        <v>4</v>
      </c>
      <c r="C1328" s="19">
        <f t="shared" si="184"/>
        <v>176</v>
      </c>
      <c r="D1328" t="s">
        <v>55</v>
      </c>
      <c r="E1328" t="s">
        <v>8</v>
      </c>
      <c r="F1328" t="s">
        <v>20</v>
      </c>
      <c r="G1328" s="21" t="str">
        <f t="shared" si="185"/>
        <v>10.00am</v>
      </c>
      <c r="H1328" s="21" t="str">
        <f t="shared" si="189"/>
        <v>10.00</v>
      </c>
      <c r="I1328" t="s">
        <v>35</v>
      </c>
      <c r="J1328" s="23" t="str" cm="1">
        <f t="array" ref="J1328">_xlfn.IFS(LEFT($I1328,5) = "Later", TRIM(RIGHT($I1328, 7)),LEFT($I1328,5) = "Befor", TRIM(RIGHT($I1328, 7)), TRUE, TRIM(LEFT($I1328,7)))</f>
        <v>5.30pm</v>
      </c>
      <c r="K1328" s="21">
        <f t="shared" si="190"/>
        <v>17.3</v>
      </c>
      <c r="L1328" s="21">
        <f t="shared" si="183"/>
        <v>7.3000000000000007</v>
      </c>
      <c r="M1328" s="21">
        <f t="shared" si="186"/>
        <v>29.200000000000003</v>
      </c>
      <c r="N1328" t="s">
        <v>22</v>
      </c>
      <c r="O1328" s="13">
        <v>4.2</v>
      </c>
      <c r="P1328" s="15">
        <v>6.7578000000000005</v>
      </c>
      <c r="Q1328" s="17">
        <f t="shared" si="187"/>
        <v>6.7592448000000012</v>
      </c>
      <c r="R1328" s="17">
        <f t="shared" si="188"/>
        <v>13.518489600000002</v>
      </c>
      <c r="S1328" t="s">
        <v>14</v>
      </c>
      <c r="T1328" t="s">
        <v>42</v>
      </c>
      <c r="U1328" t="s">
        <v>25</v>
      </c>
      <c r="V1328" t="s">
        <v>43</v>
      </c>
    </row>
    <row r="1329" spans="1:22" hidden="1">
      <c r="A1329" t="s">
        <v>7</v>
      </c>
      <c r="B1329" s="19">
        <f t="shared" si="182"/>
        <v>1</v>
      </c>
      <c r="C1329" s="19">
        <f t="shared" si="184"/>
        <v>44</v>
      </c>
      <c r="D1329" t="s">
        <v>9</v>
      </c>
      <c r="E1329" t="s">
        <v>48</v>
      </c>
      <c r="F1329" t="s">
        <v>41</v>
      </c>
      <c r="G1329" s="21" t="str">
        <f t="shared" si="185"/>
        <v>8.30am</v>
      </c>
      <c r="H1329" s="21" t="str">
        <f t="shared" si="189"/>
        <v>8.30</v>
      </c>
      <c r="I1329" t="s">
        <v>12</v>
      </c>
      <c r="J1329" s="23" t="str" cm="1">
        <f t="array" ref="J1329">_xlfn.IFS(LEFT($I1329,5) = "Later", TRIM(RIGHT($I1329, 7)),LEFT($I1329,5) = "Befor", TRIM(RIGHT($I1329, 7)), TRUE, TRIM(LEFT($I1329,7)))</f>
        <v>4.30pm</v>
      </c>
      <c r="K1329" s="21">
        <f t="shared" si="190"/>
        <v>16.3</v>
      </c>
      <c r="L1329" s="21">
        <f t="shared" si="183"/>
        <v>8</v>
      </c>
      <c r="M1329" s="21">
        <f t="shared" si="186"/>
        <v>8</v>
      </c>
      <c r="N1329" t="s">
        <v>44</v>
      </c>
      <c r="O1329" s="13">
        <v>3.4</v>
      </c>
      <c r="P1329" s="15">
        <v>5.4706000000000001</v>
      </c>
      <c r="Q1329" s="17">
        <f t="shared" si="187"/>
        <v>5.4717696</v>
      </c>
      <c r="R1329" s="17">
        <f t="shared" si="188"/>
        <v>10.9435392</v>
      </c>
      <c r="S1329" t="s">
        <v>30</v>
      </c>
      <c r="T1329" t="s">
        <v>31</v>
      </c>
      <c r="U1329" t="s">
        <v>25</v>
      </c>
      <c r="V1329" t="s">
        <v>17</v>
      </c>
    </row>
    <row r="1330" spans="1:22" hidden="1">
      <c r="A1330" t="s">
        <v>39</v>
      </c>
      <c r="B1330" s="19">
        <f t="shared" si="182"/>
        <v>2</v>
      </c>
      <c r="C1330" s="19">
        <f t="shared" si="184"/>
        <v>88</v>
      </c>
      <c r="D1330" t="s">
        <v>9</v>
      </c>
      <c r="E1330" t="s">
        <v>48</v>
      </c>
      <c r="F1330" t="s">
        <v>11</v>
      </c>
      <c r="G1330" s="21" t="str">
        <f t="shared" si="185"/>
        <v>9.00am</v>
      </c>
      <c r="H1330" s="21" t="str">
        <f t="shared" si="189"/>
        <v>9.00</v>
      </c>
      <c r="I1330" t="s">
        <v>12</v>
      </c>
      <c r="J1330" s="23" t="str" cm="1">
        <f t="array" ref="J1330">_xlfn.IFS(LEFT($I1330,5) = "Later", TRIM(RIGHT($I1330, 7)),LEFT($I1330,5) = "Befor", TRIM(RIGHT($I1330, 7)), TRUE, TRIM(LEFT($I1330,7)))</f>
        <v>4.30pm</v>
      </c>
      <c r="K1330" s="21">
        <f t="shared" si="190"/>
        <v>16.3</v>
      </c>
      <c r="L1330" s="21">
        <f t="shared" si="183"/>
        <v>7.3000000000000007</v>
      </c>
      <c r="M1330" s="21">
        <f t="shared" si="186"/>
        <v>14.600000000000001</v>
      </c>
      <c r="N1330" t="s">
        <v>29</v>
      </c>
      <c r="O1330" s="13">
        <v>2.2999999999999998</v>
      </c>
      <c r="P1330" s="15">
        <v>3.7006999999999999</v>
      </c>
      <c r="Q1330" s="17">
        <f t="shared" si="187"/>
        <v>3.7014912</v>
      </c>
      <c r="R1330" s="17">
        <f t="shared" si="188"/>
        <v>7.4029824</v>
      </c>
      <c r="S1330" t="s">
        <v>23</v>
      </c>
      <c r="T1330" t="s">
        <v>42</v>
      </c>
      <c r="U1330" t="s">
        <v>25</v>
      </c>
      <c r="V1330" t="s">
        <v>17</v>
      </c>
    </row>
    <row r="1331" spans="1:22" hidden="1">
      <c r="A1331" t="s">
        <v>39</v>
      </c>
      <c r="B1331" s="19">
        <f t="shared" si="182"/>
        <v>2</v>
      </c>
      <c r="C1331" s="19">
        <f t="shared" si="184"/>
        <v>88</v>
      </c>
      <c r="D1331" t="s">
        <v>9</v>
      </c>
      <c r="E1331" t="s">
        <v>8</v>
      </c>
      <c r="F1331" t="s">
        <v>27</v>
      </c>
      <c r="G1331" s="21" t="str">
        <f t="shared" si="185"/>
        <v>8.00am</v>
      </c>
      <c r="H1331" s="21" t="str">
        <f t="shared" si="189"/>
        <v>8.00</v>
      </c>
      <c r="I1331" t="s">
        <v>12</v>
      </c>
      <c r="J1331" s="23" t="str" cm="1">
        <f t="array" ref="J1331">_xlfn.IFS(LEFT($I1331,5) = "Later", TRIM(RIGHT($I1331, 7)),LEFT($I1331,5) = "Befor", TRIM(RIGHT($I1331, 7)), TRUE, TRIM(LEFT($I1331,7)))</f>
        <v>4.30pm</v>
      </c>
      <c r="K1331" s="21">
        <f t="shared" si="190"/>
        <v>16.3</v>
      </c>
      <c r="L1331" s="21">
        <f t="shared" si="183"/>
        <v>8.3000000000000007</v>
      </c>
      <c r="M1331" s="21">
        <f t="shared" si="186"/>
        <v>16.600000000000001</v>
      </c>
      <c r="N1331" t="s">
        <v>13</v>
      </c>
      <c r="O1331" s="13">
        <v>25</v>
      </c>
      <c r="P1331" s="15">
        <v>40.225000000000001</v>
      </c>
      <c r="Q1331" s="17">
        <f t="shared" si="187"/>
        <v>40.233600000000003</v>
      </c>
      <c r="R1331" s="17">
        <f t="shared" si="188"/>
        <v>80.467200000000005</v>
      </c>
      <c r="S1331" t="s">
        <v>30</v>
      </c>
      <c r="T1331" t="s">
        <v>15</v>
      </c>
      <c r="U1331" t="s">
        <v>25</v>
      </c>
      <c r="V1331" t="s">
        <v>17</v>
      </c>
    </row>
    <row r="1332" spans="1:22" hidden="1">
      <c r="A1332" t="s">
        <v>39</v>
      </c>
      <c r="B1332" s="19">
        <f t="shared" si="182"/>
        <v>2</v>
      </c>
      <c r="C1332" s="19">
        <f t="shared" si="184"/>
        <v>88</v>
      </c>
      <c r="D1332" t="s">
        <v>9</v>
      </c>
      <c r="E1332" t="s">
        <v>48</v>
      </c>
      <c r="F1332" t="s">
        <v>11</v>
      </c>
      <c r="G1332" s="21" t="str">
        <f t="shared" si="185"/>
        <v>9.00am</v>
      </c>
      <c r="H1332" s="21" t="str">
        <f t="shared" si="189"/>
        <v>9.00</v>
      </c>
      <c r="I1332" t="s">
        <v>21</v>
      </c>
      <c r="J1332" s="23" t="str" cm="1">
        <f t="array" ref="J1332">_xlfn.IFS(LEFT($I1332,5) = "Later", TRIM(RIGHT($I1332, 7)),LEFT($I1332,5) = "Befor", TRIM(RIGHT($I1332, 7)), TRUE, TRIM(LEFT($I1332,7)))</f>
        <v>5.00pm</v>
      </c>
      <c r="K1332" s="21">
        <f t="shared" si="190"/>
        <v>17</v>
      </c>
      <c r="L1332" s="21">
        <f t="shared" si="183"/>
        <v>8</v>
      </c>
      <c r="M1332" s="21">
        <f t="shared" si="186"/>
        <v>16</v>
      </c>
      <c r="N1332" t="s">
        <v>36</v>
      </c>
      <c r="O1332" s="13">
        <v>8</v>
      </c>
      <c r="P1332" s="15">
        <v>12.872</v>
      </c>
      <c r="Q1332" s="17">
        <f t="shared" si="187"/>
        <v>12.874752000000001</v>
      </c>
      <c r="R1332" s="17">
        <f t="shared" si="188"/>
        <v>25.749504000000002</v>
      </c>
      <c r="S1332" t="s">
        <v>30</v>
      </c>
      <c r="T1332" t="s">
        <v>15</v>
      </c>
      <c r="U1332" t="s">
        <v>25</v>
      </c>
      <c r="V1332" t="s">
        <v>17</v>
      </c>
    </row>
    <row r="1333" spans="1:22" hidden="1">
      <c r="A1333" t="s">
        <v>32</v>
      </c>
      <c r="B1333" s="19">
        <f t="shared" si="182"/>
        <v>5</v>
      </c>
      <c r="C1333" s="19">
        <f t="shared" si="184"/>
        <v>220</v>
      </c>
      <c r="D1333" t="s">
        <v>9</v>
      </c>
      <c r="E1333" t="s">
        <v>65</v>
      </c>
      <c r="F1333" t="s">
        <v>27</v>
      </c>
      <c r="G1333" s="21" t="str">
        <f t="shared" si="185"/>
        <v>8.00am</v>
      </c>
      <c r="H1333" s="21" t="str">
        <f t="shared" si="189"/>
        <v>8.00</v>
      </c>
      <c r="I1333" t="s">
        <v>28</v>
      </c>
      <c r="J1333" s="23" t="str" cm="1">
        <f t="array" ref="J1333">_xlfn.IFS(LEFT($I1333,5) = "Later", TRIM(RIGHT($I1333, 7)),LEFT($I1333,5) = "Befor", TRIM(RIGHT($I1333, 7)), TRUE, TRIM(LEFT($I1333,7)))</f>
        <v>3.30pm</v>
      </c>
      <c r="K1333" s="21">
        <f t="shared" si="190"/>
        <v>15.3</v>
      </c>
      <c r="L1333" s="21">
        <f t="shared" si="183"/>
        <v>7.3000000000000007</v>
      </c>
      <c r="M1333" s="21">
        <f t="shared" si="186"/>
        <v>36.5</v>
      </c>
      <c r="N1333" t="s">
        <v>44</v>
      </c>
      <c r="O1333" s="13">
        <v>2</v>
      </c>
      <c r="P1333" s="15">
        <v>3.218</v>
      </c>
      <c r="Q1333" s="17">
        <f t="shared" si="187"/>
        <v>3.2186880000000002</v>
      </c>
      <c r="R1333" s="17">
        <f t="shared" si="188"/>
        <v>6.4373760000000004</v>
      </c>
      <c r="S1333" s="2" t="s">
        <v>49</v>
      </c>
      <c r="T1333" t="s">
        <v>38</v>
      </c>
      <c r="U1333" t="s">
        <v>25</v>
      </c>
      <c r="V1333" t="s">
        <v>17</v>
      </c>
    </row>
    <row r="1334" spans="1:22" hidden="1">
      <c r="A1334" t="s">
        <v>58</v>
      </c>
      <c r="B1334" s="19">
        <f t="shared" si="182"/>
        <v>0</v>
      </c>
      <c r="C1334" s="19">
        <f t="shared" si="184"/>
        <v>0</v>
      </c>
      <c r="D1334" t="s">
        <v>8</v>
      </c>
      <c r="E1334" t="s">
        <v>8</v>
      </c>
      <c r="F1334" t="s">
        <v>8</v>
      </c>
      <c r="G1334" s="21" t="str">
        <f t="shared" si="185"/>
        <v/>
      </c>
      <c r="H1334" s="21">
        <f t="shared" si="189"/>
        <v>0</v>
      </c>
      <c r="I1334" t="s">
        <v>8</v>
      </c>
      <c r="J1334" s="23" t="str" cm="1">
        <f t="array" ref="J1334">_xlfn.IFS(LEFT($I1334,5) = "Later", TRIM(RIGHT($I1334, 7)),LEFT($I1334,5) = "Befor", TRIM(RIGHT($I1334, 7)), TRUE, TRIM(LEFT($I1334,7)))</f>
        <v/>
      </c>
      <c r="K1334" s="21">
        <f t="shared" si="190"/>
        <v>0</v>
      </c>
      <c r="L1334" s="21">
        <f t="shared" si="183"/>
        <v>0</v>
      </c>
      <c r="M1334" s="21">
        <f t="shared" si="186"/>
        <v>0</v>
      </c>
      <c r="N1334" t="s">
        <v>8</v>
      </c>
      <c r="O1334" s="13" t="s">
        <v>8</v>
      </c>
      <c r="P1334" s="15" t="s">
        <v>8</v>
      </c>
      <c r="Q1334" s="17">
        <f t="shared" si="187"/>
        <v>0</v>
      </c>
      <c r="R1334" s="17">
        <f t="shared" si="188"/>
        <v>0</v>
      </c>
      <c r="S1334" t="s">
        <v>8</v>
      </c>
      <c r="T1334" t="s">
        <v>42</v>
      </c>
      <c r="U1334" t="s">
        <v>25</v>
      </c>
      <c r="V1334" t="s">
        <v>43</v>
      </c>
    </row>
    <row r="1335" spans="1:22" hidden="1">
      <c r="A1335" t="s">
        <v>32</v>
      </c>
      <c r="B1335" s="19">
        <f t="shared" si="182"/>
        <v>5</v>
      </c>
      <c r="C1335" s="19">
        <f t="shared" si="184"/>
        <v>220</v>
      </c>
      <c r="D1335" t="s">
        <v>55</v>
      </c>
      <c r="E1335" t="s">
        <v>8</v>
      </c>
      <c r="F1335" t="s">
        <v>11</v>
      </c>
      <c r="G1335" s="21" t="str">
        <f t="shared" si="185"/>
        <v>9.00am</v>
      </c>
      <c r="H1335" s="21" t="str">
        <f t="shared" si="189"/>
        <v>9.00</v>
      </c>
      <c r="I1335" t="s">
        <v>12</v>
      </c>
      <c r="J1335" s="23" t="str" cm="1">
        <f t="array" ref="J1335">_xlfn.IFS(LEFT($I1335,5) = "Later", TRIM(RIGHT($I1335, 7)),LEFT($I1335,5) = "Befor", TRIM(RIGHT($I1335, 7)), TRUE, TRIM(LEFT($I1335,7)))</f>
        <v>4.30pm</v>
      </c>
      <c r="K1335" s="21">
        <f t="shared" si="190"/>
        <v>16.3</v>
      </c>
      <c r="L1335" s="21">
        <f t="shared" si="183"/>
        <v>7.3000000000000007</v>
      </c>
      <c r="M1335" s="21">
        <f t="shared" si="186"/>
        <v>36.5</v>
      </c>
      <c r="N1335" t="s">
        <v>44</v>
      </c>
      <c r="O1335" s="13">
        <v>1</v>
      </c>
      <c r="P1335" s="15">
        <v>1.609</v>
      </c>
      <c r="Q1335" s="17">
        <f t="shared" si="187"/>
        <v>1.6093440000000001</v>
      </c>
      <c r="R1335" s="17">
        <f t="shared" si="188"/>
        <v>3.2186880000000002</v>
      </c>
      <c r="S1335" t="s">
        <v>23</v>
      </c>
      <c r="T1335" t="s">
        <v>31</v>
      </c>
      <c r="U1335" t="s">
        <v>25</v>
      </c>
      <c r="V1335" t="s">
        <v>17</v>
      </c>
    </row>
    <row r="1336" spans="1:22" hidden="1">
      <c r="A1336" t="s">
        <v>18</v>
      </c>
      <c r="B1336" s="19">
        <f t="shared" si="182"/>
        <v>4</v>
      </c>
      <c r="C1336" s="19">
        <f t="shared" si="184"/>
        <v>176</v>
      </c>
      <c r="D1336" t="s">
        <v>51</v>
      </c>
      <c r="E1336" t="s">
        <v>8</v>
      </c>
      <c r="F1336" t="s">
        <v>11</v>
      </c>
      <c r="G1336" s="21" t="str">
        <f t="shared" si="185"/>
        <v>9.00am</v>
      </c>
      <c r="H1336" s="21" t="str">
        <f t="shared" si="189"/>
        <v>9.00</v>
      </c>
      <c r="I1336" t="s">
        <v>21</v>
      </c>
      <c r="J1336" s="23" t="str" cm="1">
        <f t="array" ref="J1336">_xlfn.IFS(LEFT($I1336,5) = "Later", TRIM(RIGHT($I1336, 7)),LEFT($I1336,5) = "Befor", TRIM(RIGHT($I1336, 7)), TRUE, TRIM(LEFT($I1336,7)))</f>
        <v>5.00pm</v>
      </c>
      <c r="K1336" s="21">
        <f t="shared" si="190"/>
        <v>17</v>
      </c>
      <c r="L1336" s="21">
        <f t="shared" si="183"/>
        <v>8</v>
      </c>
      <c r="M1336" s="21">
        <f t="shared" si="186"/>
        <v>32</v>
      </c>
      <c r="N1336" t="s">
        <v>36</v>
      </c>
      <c r="O1336" s="13">
        <v>6</v>
      </c>
      <c r="P1336" s="15">
        <v>9.6539999999999999</v>
      </c>
      <c r="Q1336" s="17">
        <f t="shared" si="187"/>
        <v>9.6560640000000006</v>
      </c>
      <c r="R1336" s="17">
        <f t="shared" si="188"/>
        <v>19.312128000000001</v>
      </c>
      <c r="S1336" t="s">
        <v>30</v>
      </c>
      <c r="T1336" t="s">
        <v>31</v>
      </c>
      <c r="U1336" t="s">
        <v>16</v>
      </c>
      <c r="V1336" t="s">
        <v>17</v>
      </c>
    </row>
    <row r="1337" spans="1:22" hidden="1">
      <c r="A1337" t="s">
        <v>39</v>
      </c>
      <c r="B1337" s="19">
        <f t="shared" si="182"/>
        <v>2</v>
      </c>
      <c r="C1337" s="19">
        <f t="shared" si="184"/>
        <v>88</v>
      </c>
      <c r="D1337" t="s">
        <v>9</v>
      </c>
      <c r="E1337" t="s">
        <v>50</v>
      </c>
      <c r="F1337" t="s">
        <v>41</v>
      </c>
      <c r="G1337" s="21" t="str">
        <f t="shared" si="185"/>
        <v>8.30am</v>
      </c>
      <c r="H1337" s="21" t="str">
        <f t="shared" si="189"/>
        <v>8.30</v>
      </c>
      <c r="I1337" t="s">
        <v>12</v>
      </c>
      <c r="J1337" s="23" t="str" cm="1">
        <f t="array" ref="J1337">_xlfn.IFS(LEFT($I1337,5) = "Later", TRIM(RIGHT($I1337, 7)),LEFT($I1337,5) = "Befor", TRIM(RIGHT($I1337, 7)), TRUE, TRIM(LEFT($I1337,7)))</f>
        <v>4.30pm</v>
      </c>
      <c r="K1337" s="21">
        <f t="shared" si="190"/>
        <v>16.3</v>
      </c>
      <c r="L1337" s="21">
        <f t="shared" si="183"/>
        <v>8</v>
      </c>
      <c r="M1337" s="21">
        <f t="shared" si="186"/>
        <v>16</v>
      </c>
      <c r="N1337" t="s">
        <v>13</v>
      </c>
      <c r="O1337" s="13">
        <v>8.3000000000000007</v>
      </c>
      <c r="P1337" s="15">
        <v>13.354700000000001</v>
      </c>
      <c r="Q1337" s="17">
        <f t="shared" si="187"/>
        <v>13.357555200000002</v>
      </c>
      <c r="R1337" s="17">
        <f t="shared" si="188"/>
        <v>26.715110400000004</v>
      </c>
      <c r="S1337" t="s">
        <v>49</v>
      </c>
      <c r="T1337" t="s">
        <v>42</v>
      </c>
      <c r="U1337" t="s">
        <v>25</v>
      </c>
      <c r="V1337" t="s">
        <v>17</v>
      </c>
    </row>
    <row r="1338" spans="1:22" hidden="1">
      <c r="A1338" t="s">
        <v>32</v>
      </c>
      <c r="B1338" s="19">
        <f t="shared" si="182"/>
        <v>5</v>
      </c>
      <c r="C1338" s="19">
        <f t="shared" si="184"/>
        <v>220</v>
      </c>
      <c r="D1338" t="s">
        <v>51</v>
      </c>
      <c r="E1338" t="s">
        <v>8</v>
      </c>
      <c r="F1338" t="s">
        <v>11</v>
      </c>
      <c r="G1338" s="21" t="str">
        <f t="shared" si="185"/>
        <v>9.00am</v>
      </c>
      <c r="H1338" s="21" t="str">
        <f t="shared" si="189"/>
        <v>9.00</v>
      </c>
      <c r="I1338" t="s">
        <v>21</v>
      </c>
      <c r="J1338" s="23" t="str" cm="1">
        <f t="array" ref="J1338">_xlfn.IFS(LEFT($I1338,5) = "Later", TRIM(RIGHT($I1338, 7)),LEFT($I1338,5) = "Befor", TRIM(RIGHT($I1338, 7)), TRUE, TRIM(LEFT($I1338,7)))</f>
        <v>5.00pm</v>
      </c>
      <c r="K1338" s="21">
        <f t="shared" si="190"/>
        <v>17</v>
      </c>
      <c r="L1338" s="21">
        <f t="shared" si="183"/>
        <v>8</v>
      </c>
      <c r="M1338" s="21">
        <f t="shared" si="186"/>
        <v>40</v>
      </c>
      <c r="N1338" t="s">
        <v>29</v>
      </c>
      <c r="O1338" s="13">
        <v>13</v>
      </c>
      <c r="P1338" s="15">
        <v>20.917000000000002</v>
      </c>
      <c r="Q1338" s="17">
        <f t="shared" si="187"/>
        <v>20.921472000000001</v>
      </c>
      <c r="R1338" s="17">
        <f t="shared" si="188"/>
        <v>41.842944000000003</v>
      </c>
      <c r="S1338" t="s">
        <v>52</v>
      </c>
      <c r="T1338" t="s">
        <v>15</v>
      </c>
      <c r="U1338" t="s">
        <v>25</v>
      </c>
      <c r="V1338" t="s">
        <v>17</v>
      </c>
    </row>
    <row r="1339" spans="1:22" hidden="1">
      <c r="A1339" t="s">
        <v>26</v>
      </c>
      <c r="B1339" s="19">
        <f t="shared" si="182"/>
        <v>3</v>
      </c>
      <c r="C1339" s="19">
        <f t="shared" si="184"/>
        <v>132</v>
      </c>
      <c r="D1339" t="s">
        <v>51</v>
      </c>
      <c r="E1339" t="s">
        <v>8</v>
      </c>
      <c r="F1339" t="s">
        <v>20</v>
      </c>
      <c r="G1339" s="21" t="str">
        <f t="shared" si="185"/>
        <v>10.00am</v>
      </c>
      <c r="H1339" s="21" t="str">
        <f t="shared" si="189"/>
        <v>10.00</v>
      </c>
      <c r="I1339" t="s">
        <v>12</v>
      </c>
      <c r="J1339" s="23" t="str" cm="1">
        <f t="array" ref="J1339">_xlfn.IFS(LEFT($I1339,5) = "Later", TRIM(RIGHT($I1339, 7)),LEFT($I1339,5) = "Befor", TRIM(RIGHT($I1339, 7)), TRUE, TRIM(LEFT($I1339,7)))</f>
        <v>4.30pm</v>
      </c>
      <c r="K1339" s="21">
        <f t="shared" si="190"/>
        <v>16.3</v>
      </c>
      <c r="L1339" s="21">
        <f t="shared" si="183"/>
        <v>6.3000000000000007</v>
      </c>
      <c r="M1339" s="21">
        <f t="shared" si="186"/>
        <v>18.900000000000002</v>
      </c>
      <c r="N1339" t="s">
        <v>36</v>
      </c>
      <c r="O1339" s="13">
        <v>3.5</v>
      </c>
      <c r="P1339" s="15">
        <v>5.6315</v>
      </c>
      <c r="Q1339" s="17">
        <f t="shared" si="187"/>
        <v>5.6327040000000004</v>
      </c>
      <c r="R1339" s="17">
        <f t="shared" si="188"/>
        <v>11.265408000000001</v>
      </c>
      <c r="S1339" t="s">
        <v>14</v>
      </c>
      <c r="T1339" t="s">
        <v>31</v>
      </c>
      <c r="U1339" t="s">
        <v>25</v>
      </c>
      <c r="V1339" t="s">
        <v>43</v>
      </c>
    </row>
    <row r="1340" spans="1:22" hidden="1">
      <c r="A1340" t="s">
        <v>18</v>
      </c>
      <c r="B1340" s="19">
        <f t="shared" si="182"/>
        <v>4</v>
      </c>
      <c r="C1340" s="19">
        <f t="shared" si="184"/>
        <v>176</v>
      </c>
      <c r="D1340" t="s">
        <v>9</v>
      </c>
      <c r="E1340" t="s">
        <v>67</v>
      </c>
      <c r="F1340" t="s">
        <v>41</v>
      </c>
      <c r="G1340" s="21" t="str">
        <f t="shared" si="185"/>
        <v>8.30am</v>
      </c>
      <c r="H1340" s="21" t="str">
        <f t="shared" si="189"/>
        <v>8.30</v>
      </c>
      <c r="I1340" t="s">
        <v>12</v>
      </c>
      <c r="J1340" s="23" t="str" cm="1">
        <f t="array" ref="J1340">_xlfn.IFS(LEFT($I1340,5) = "Later", TRIM(RIGHT($I1340, 7)),LEFT($I1340,5) = "Befor", TRIM(RIGHT($I1340, 7)), TRUE, TRIM(LEFT($I1340,7)))</f>
        <v>4.30pm</v>
      </c>
      <c r="K1340" s="21">
        <f t="shared" si="190"/>
        <v>16.3</v>
      </c>
      <c r="L1340" s="21">
        <f t="shared" si="183"/>
        <v>8</v>
      </c>
      <c r="M1340" s="21">
        <f t="shared" si="186"/>
        <v>32</v>
      </c>
      <c r="N1340" t="s">
        <v>36</v>
      </c>
      <c r="O1340" s="13">
        <v>1.5</v>
      </c>
      <c r="P1340" s="15">
        <v>2.4135</v>
      </c>
      <c r="Q1340" s="17">
        <f t="shared" si="187"/>
        <v>2.4140160000000002</v>
      </c>
      <c r="R1340" s="17">
        <f t="shared" si="188"/>
        <v>4.8280320000000003</v>
      </c>
      <c r="S1340" t="s">
        <v>23</v>
      </c>
      <c r="T1340" t="s">
        <v>42</v>
      </c>
      <c r="U1340" t="s">
        <v>25</v>
      </c>
      <c r="V1340" t="s">
        <v>43</v>
      </c>
    </row>
    <row r="1341" spans="1:22" hidden="1">
      <c r="A1341" t="s">
        <v>32</v>
      </c>
      <c r="B1341" s="19">
        <f t="shared" si="182"/>
        <v>5</v>
      </c>
      <c r="C1341" s="19">
        <f t="shared" si="184"/>
        <v>220</v>
      </c>
      <c r="D1341" t="s">
        <v>9</v>
      </c>
      <c r="E1341" t="s">
        <v>59</v>
      </c>
      <c r="F1341" t="s">
        <v>11</v>
      </c>
      <c r="G1341" s="21" t="str">
        <f t="shared" si="185"/>
        <v>9.00am</v>
      </c>
      <c r="H1341" s="21" t="str">
        <f t="shared" si="189"/>
        <v>9.00</v>
      </c>
      <c r="I1341" t="s">
        <v>12</v>
      </c>
      <c r="J1341" s="23" t="str" cm="1">
        <f t="array" ref="J1341">_xlfn.IFS(LEFT($I1341,5) = "Later", TRIM(RIGHT($I1341, 7)),LEFT($I1341,5) = "Befor", TRIM(RIGHT($I1341, 7)), TRUE, TRIM(LEFT($I1341,7)))</f>
        <v>4.30pm</v>
      </c>
      <c r="K1341" s="21">
        <f t="shared" si="190"/>
        <v>16.3</v>
      </c>
      <c r="L1341" s="21">
        <f t="shared" si="183"/>
        <v>7.3000000000000007</v>
      </c>
      <c r="M1341" s="21">
        <f t="shared" si="186"/>
        <v>36.5</v>
      </c>
      <c r="N1341" t="s">
        <v>44</v>
      </c>
      <c r="O1341" s="13">
        <v>2</v>
      </c>
      <c r="P1341" s="15">
        <v>3.218</v>
      </c>
      <c r="Q1341" s="17">
        <f t="shared" si="187"/>
        <v>3.2186880000000002</v>
      </c>
      <c r="R1341" s="17">
        <f t="shared" si="188"/>
        <v>6.4373760000000004</v>
      </c>
      <c r="S1341" t="s">
        <v>14</v>
      </c>
      <c r="T1341" t="s">
        <v>42</v>
      </c>
      <c r="U1341" t="s">
        <v>16</v>
      </c>
      <c r="V1341" t="s">
        <v>17</v>
      </c>
    </row>
    <row r="1342" spans="1:22">
      <c r="A1342" t="s">
        <v>7</v>
      </c>
      <c r="B1342" s="19">
        <f t="shared" si="182"/>
        <v>1</v>
      </c>
      <c r="C1342" s="19">
        <f t="shared" si="184"/>
        <v>44</v>
      </c>
      <c r="D1342" t="s">
        <v>9</v>
      </c>
      <c r="E1342" t="s">
        <v>50</v>
      </c>
      <c r="F1342" t="s">
        <v>20</v>
      </c>
      <c r="G1342" s="21" t="str">
        <f t="shared" si="185"/>
        <v>10.00am</v>
      </c>
      <c r="H1342" s="21" t="str">
        <f t="shared" si="189"/>
        <v>10.00</v>
      </c>
      <c r="I1342" t="s">
        <v>28</v>
      </c>
      <c r="J1342" s="23" t="str" cm="1">
        <f t="array" ref="J1342">_xlfn.IFS(LEFT($I1342,5) = "Later", TRIM(RIGHT($I1342, 7)),LEFT($I1342,5) = "Befor", TRIM(RIGHT($I1342, 7)), TRUE, TRIM(LEFT($I1342,7)))</f>
        <v>3.30pm</v>
      </c>
      <c r="K1342" s="21">
        <f t="shared" si="190"/>
        <v>15.3</v>
      </c>
      <c r="L1342" s="21">
        <f t="shared" si="183"/>
        <v>5.3000000000000007</v>
      </c>
      <c r="M1342" s="21">
        <f t="shared" si="186"/>
        <v>5.3000000000000007</v>
      </c>
      <c r="N1342" t="s">
        <v>66</v>
      </c>
      <c r="O1342" s="13">
        <v>14</v>
      </c>
      <c r="P1342" s="15">
        <v>22.526</v>
      </c>
      <c r="Q1342" s="17">
        <f t="shared" si="187"/>
        <v>22.530816000000002</v>
      </c>
      <c r="R1342" s="17">
        <f t="shared" si="188"/>
        <v>45.061632000000003</v>
      </c>
      <c r="S1342" t="s">
        <v>37</v>
      </c>
      <c r="T1342" t="s">
        <v>15</v>
      </c>
      <c r="U1342" t="s">
        <v>16</v>
      </c>
      <c r="V1342" t="s">
        <v>17</v>
      </c>
    </row>
    <row r="1343" spans="1:22" hidden="1">
      <c r="A1343" t="s">
        <v>7</v>
      </c>
      <c r="B1343" s="19">
        <f t="shared" si="182"/>
        <v>1</v>
      </c>
      <c r="C1343" s="19">
        <f t="shared" si="184"/>
        <v>44</v>
      </c>
      <c r="D1343" t="s">
        <v>9</v>
      </c>
      <c r="E1343" t="s">
        <v>61</v>
      </c>
      <c r="F1343" t="s">
        <v>11</v>
      </c>
      <c r="G1343" s="21" t="str">
        <f t="shared" si="185"/>
        <v>9.00am</v>
      </c>
      <c r="H1343" s="21" t="str">
        <f t="shared" si="189"/>
        <v>9.00</v>
      </c>
      <c r="I1343" t="s">
        <v>21</v>
      </c>
      <c r="J1343" s="23" t="str" cm="1">
        <f t="array" ref="J1343">_xlfn.IFS(LEFT($I1343,5) = "Later", TRIM(RIGHT($I1343, 7)),LEFT($I1343,5) = "Befor", TRIM(RIGHT($I1343, 7)), TRUE, TRIM(LEFT($I1343,7)))</f>
        <v>5.00pm</v>
      </c>
      <c r="K1343" s="21">
        <f t="shared" si="190"/>
        <v>17</v>
      </c>
      <c r="L1343" s="21">
        <f t="shared" si="183"/>
        <v>8</v>
      </c>
      <c r="M1343" s="21">
        <f t="shared" si="186"/>
        <v>8</v>
      </c>
      <c r="N1343" t="s">
        <v>29</v>
      </c>
      <c r="O1343" s="13">
        <v>25</v>
      </c>
      <c r="P1343" s="15">
        <v>40.225000000000001</v>
      </c>
      <c r="Q1343" s="17">
        <f t="shared" si="187"/>
        <v>40.233600000000003</v>
      </c>
      <c r="R1343" s="17">
        <f t="shared" si="188"/>
        <v>80.467200000000005</v>
      </c>
      <c r="S1343" t="s">
        <v>30</v>
      </c>
      <c r="T1343" t="s">
        <v>42</v>
      </c>
      <c r="U1343" t="s">
        <v>25</v>
      </c>
      <c r="V1343" t="s">
        <v>17</v>
      </c>
    </row>
    <row r="1344" spans="1:22" hidden="1">
      <c r="A1344" t="s">
        <v>18</v>
      </c>
      <c r="B1344" s="19">
        <f t="shared" si="182"/>
        <v>4</v>
      </c>
      <c r="C1344" s="19">
        <f t="shared" si="184"/>
        <v>176</v>
      </c>
      <c r="D1344" t="s">
        <v>9</v>
      </c>
      <c r="E1344" t="s">
        <v>65</v>
      </c>
      <c r="F1344" t="s">
        <v>11</v>
      </c>
      <c r="G1344" s="21" t="str">
        <f t="shared" si="185"/>
        <v>9.00am</v>
      </c>
      <c r="H1344" s="21" t="str">
        <f t="shared" si="189"/>
        <v>9.00</v>
      </c>
      <c r="I1344" t="s">
        <v>45</v>
      </c>
      <c r="J1344" s="23" t="str" cm="1">
        <f t="array" ref="J1344">_xlfn.IFS(LEFT($I1344,5) = "Later", TRIM(RIGHT($I1344, 7)),LEFT($I1344,5) = "Befor", TRIM(RIGHT($I1344, 7)), TRUE, TRIM(LEFT($I1344,7)))</f>
        <v>6.00pm</v>
      </c>
      <c r="K1344" s="21">
        <f t="shared" si="190"/>
        <v>18</v>
      </c>
      <c r="L1344" s="21">
        <f t="shared" si="183"/>
        <v>9</v>
      </c>
      <c r="M1344" s="21">
        <f t="shared" si="186"/>
        <v>36</v>
      </c>
      <c r="N1344" t="s">
        <v>36</v>
      </c>
      <c r="O1344" s="13">
        <v>2.8</v>
      </c>
      <c r="P1344" s="15">
        <v>4.5051999999999994</v>
      </c>
      <c r="Q1344" s="17">
        <f t="shared" si="187"/>
        <v>4.5061631999999996</v>
      </c>
      <c r="R1344" s="17">
        <f t="shared" si="188"/>
        <v>9.0123263999999992</v>
      </c>
      <c r="S1344" t="s">
        <v>37</v>
      </c>
      <c r="T1344" t="s">
        <v>42</v>
      </c>
      <c r="U1344" t="s">
        <v>25</v>
      </c>
      <c r="V1344" t="s">
        <v>17</v>
      </c>
    </row>
    <row r="1345" spans="1:22" hidden="1">
      <c r="A1345" t="s">
        <v>18</v>
      </c>
      <c r="B1345" s="19">
        <f t="shared" si="182"/>
        <v>4</v>
      </c>
      <c r="C1345" s="19">
        <f t="shared" si="184"/>
        <v>176</v>
      </c>
      <c r="D1345" t="s">
        <v>9</v>
      </c>
      <c r="E1345" t="s">
        <v>69</v>
      </c>
      <c r="F1345" t="s">
        <v>11</v>
      </c>
      <c r="G1345" s="21" t="str">
        <f t="shared" si="185"/>
        <v>9.00am</v>
      </c>
      <c r="H1345" s="21" t="str">
        <f t="shared" si="189"/>
        <v>9.00</v>
      </c>
      <c r="I1345" t="s">
        <v>45</v>
      </c>
      <c r="J1345" s="23" t="str" cm="1">
        <f t="array" ref="J1345">_xlfn.IFS(LEFT($I1345,5) = "Later", TRIM(RIGHT($I1345, 7)),LEFT($I1345,5) = "Befor", TRIM(RIGHT($I1345, 7)), TRUE, TRIM(LEFT($I1345,7)))</f>
        <v>6.00pm</v>
      </c>
      <c r="K1345" s="21">
        <f t="shared" si="190"/>
        <v>18</v>
      </c>
      <c r="L1345" s="21">
        <f t="shared" si="183"/>
        <v>9</v>
      </c>
      <c r="M1345" s="21">
        <f t="shared" si="186"/>
        <v>36</v>
      </c>
      <c r="N1345" t="s">
        <v>22</v>
      </c>
      <c r="O1345" s="13">
        <v>15</v>
      </c>
      <c r="P1345" s="15">
        <v>24.134999999999998</v>
      </c>
      <c r="Q1345" s="17">
        <f t="shared" si="187"/>
        <v>24.140160000000002</v>
      </c>
      <c r="R1345" s="17">
        <f t="shared" si="188"/>
        <v>48.280320000000003</v>
      </c>
      <c r="S1345" t="s">
        <v>30</v>
      </c>
      <c r="T1345" t="s">
        <v>31</v>
      </c>
      <c r="U1345" t="s">
        <v>25</v>
      </c>
      <c r="V1345" t="s">
        <v>17</v>
      </c>
    </row>
    <row r="1346" spans="1:22">
      <c r="A1346" t="s">
        <v>39</v>
      </c>
      <c r="B1346" s="19">
        <f t="shared" ref="B1346:B1409" si="191">IFERROR((LEFT(A1346, SEARCH("%",A1346)-1)/100)*5, "N/A")</f>
        <v>2</v>
      </c>
      <c r="C1346" s="19">
        <f t="shared" si="184"/>
        <v>88</v>
      </c>
      <c r="D1346" t="s">
        <v>9</v>
      </c>
      <c r="E1346" t="s">
        <v>50</v>
      </c>
      <c r="F1346" t="s">
        <v>41</v>
      </c>
      <c r="G1346" s="21" t="str">
        <f t="shared" si="185"/>
        <v>8.30am</v>
      </c>
      <c r="H1346" s="21" t="str">
        <f t="shared" si="189"/>
        <v>8.30</v>
      </c>
      <c r="I1346" t="s">
        <v>64</v>
      </c>
      <c r="J1346" s="23" t="str" cm="1">
        <f t="array" ref="J1346">_xlfn.IFS(LEFT($I1346,5) = "Later", TRIM(RIGHT($I1346, 7)),LEFT($I1346,5) = "Befor", TRIM(RIGHT($I1346, 7)), TRUE, TRIM(LEFT($I1346,7)))</f>
        <v>3.30pm</v>
      </c>
      <c r="K1346" s="21">
        <f t="shared" si="190"/>
        <v>15.3</v>
      </c>
      <c r="L1346" s="21">
        <f t="shared" ref="L1346:L1409" si="192">IF(K1346-H1346&lt;0, 0, K1346-H1346)</f>
        <v>7</v>
      </c>
      <c r="M1346" s="21">
        <f t="shared" si="186"/>
        <v>14</v>
      </c>
      <c r="N1346" t="s">
        <v>66</v>
      </c>
      <c r="O1346" s="13">
        <v>3</v>
      </c>
      <c r="P1346" s="15">
        <v>4.827</v>
      </c>
      <c r="Q1346" s="17">
        <f t="shared" si="187"/>
        <v>4.8280320000000003</v>
      </c>
      <c r="R1346" s="17">
        <f t="shared" si="188"/>
        <v>9.6560640000000006</v>
      </c>
      <c r="S1346" t="s">
        <v>23</v>
      </c>
      <c r="T1346" t="s">
        <v>38</v>
      </c>
      <c r="U1346" t="s">
        <v>16</v>
      </c>
      <c r="V1346" t="s">
        <v>17</v>
      </c>
    </row>
    <row r="1347" spans="1:22" hidden="1">
      <c r="A1347" t="s">
        <v>32</v>
      </c>
      <c r="B1347" s="19">
        <f t="shared" si="191"/>
        <v>5</v>
      </c>
      <c r="C1347" s="19">
        <f t="shared" ref="C1347:C1410" si="193">IFERROR(((LEFT(A1347, SEARCH("%",A1347)-1)/100)*220),0)</f>
        <v>220</v>
      </c>
      <c r="D1347" t="s">
        <v>9</v>
      </c>
      <c r="E1347" t="s">
        <v>59</v>
      </c>
      <c r="F1347" t="s">
        <v>41</v>
      </c>
      <c r="G1347" s="21" t="str">
        <f t="shared" ref="G1347:G1410" si="194">TRIM(RIGHT(F1347,7))</f>
        <v>8.30am</v>
      </c>
      <c r="H1347" s="21" t="str">
        <f t="shared" si="189"/>
        <v>8.30</v>
      </c>
      <c r="I1347" t="s">
        <v>45</v>
      </c>
      <c r="J1347" s="23" t="str" cm="1">
        <f t="array" ref="J1347">_xlfn.IFS(LEFT($I1347,5) = "Later", TRIM(RIGHT($I1347, 7)),LEFT($I1347,5) = "Befor", TRIM(RIGHT($I1347, 7)), TRUE, TRIM(LEFT($I1347,7)))</f>
        <v>6.00pm</v>
      </c>
      <c r="K1347" s="21">
        <f t="shared" si="190"/>
        <v>18</v>
      </c>
      <c r="L1347" s="21">
        <f t="shared" si="192"/>
        <v>9.6999999999999993</v>
      </c>
      <c r="M1347" s="21">
        <f t="shared" ref="M1347:M1410" si="195">L1347*B1347</f>
        <v>48.5</v>
      </c>
      <c r="N1347" t="s">
        <v>22</v>
      </c>
      <c r="O1347" s="13">
        <v>1.6</v>
      </c>
      <c r="P1347" s="15">
        <v>2.5744000000000002</v>
      </c>
      <c r="Q1347" s="17">
        <f t="shared" ref="Q1347:Q1410" si="196" xml:space="preserve"> IF(ISBLANK($O1347), (IF(ISBLANK($P1347), 0, $P1347)), IFERROR($O1347*1.609344, 0))</f>
        <v>2.5749504000000005</v>
      </c>
      <c r="R1347" s="17">
        <f t="shared" ref="R1347:R1410" si="197">$Q1347*2</f>
        <v>5.1499008000000011</v>
      </c>
      <c r="S1347" t="s">
        <v>23</v>
      </c>
      <c r="T1347" t="s">
        <v>8</v>
      </c>
      <c r="U1347" t="s">
        <v>25</v>
      </c>
      <c r="V1347" t="s">
        <v>43</v>
      </c>
    </row>
    <row r="1348" spans="1:22">
      <c r="A1348" t="s">
        <v>18</v>
      </c>
      <c r="B1348" s="19">
        <f t="shared" si="191"/>
        <v>4</v>
      </c>
      <c r="C1348" s="19">
        <f t="shared" si="193"/>
        <v>176</v>
      </c>
      <c r="D1348" t="s">
        <v>9</v>
      </c>
      <c r="E1348" t="s">
        <v>8</v>
      </c>
      <c r="F1348" t="s">
        <v>27</v>
      </c>
      <c r="G1348" s="21" t="str">
        <f t="shared" si="194"/>
        <v>8.00am</v>
      </c>
      <c r="H1348" s="21" t="str">
        <f t="shared" si="189"/>
        <v>8.00</v>
      </c>
      <c r="I1348" t="s">
        <v>64</v>
      </c>
      <c r="J1348" s="23" t="str" cm="1">
        <f t="array" ref="J1348">_xlfn.IFS(LEFT($I1348,5) = "Later", TRIM(RIGHT($I1348, 7)),LEFT($I1348,5) = "Befor", TRIM(RIGHT($I1348, 7)), TRUE, TRIM(LEFT($I1348,7)))</f>
        <v>3.30pm</v>
      </c>
      <c r="K1348" s="21">
        <f t="shared" si="190"/>
        <v>15.3</v>
      </c>
      <c r="L1348" s="21">
        <f t="shared" si="192"/>
        <v>7.3000000000000007</v>
      </c>
      <c r="M1348" s="21">
        <f t="shared" si="195"/>
        <v>29.200000000000003</v>
      </c>
      <c r="N1348" t="s">
        <v>66</v>
      </c>
      <c r="O1348" s="13">
        <v>10</v>
      </c>
      <c r="P1348" s="15">
        <v>16.09</v>
      </c>
      <c r="Q1348" s="17">
        <f t="shared" si="196"/>
        <v>16.093440000000001</v>
      </c>
      <c r="R1348" s="17">
        <f t="shared" si="197"/>
        <v>32.186880000000002</v>
      </c>
      <c r="S1348" t="s">
        <v>49</v>
      </c>
      <c r="T1348" t="s">
        <v>38</v>
      </c>
      <c r="U1348" t="s">
        <v>25</v>
      </c>
      <c r="V1348" t="s">
        <v>43</v>
      </c>
    </row>
    <row r="1349" spans="1:22" hidden="1">
      <c r="A1349" t="s">
        <v>39</v>
      </c>
      <c r="B1349" s="19">
        <f t="shared" si="191"/>
        <v>2</v>
      </c>
      <c r="C1349" s="19">
        <f t="shared" si="193"/>
        <v>88</v>
      </c>
      <c r="D1349" t="s">
        <v>51</v>
      </c>
      <c r="E1349" t="s">
        <v>8</v>
      </c>
      <c r="F1349" t="s">
        <v>41</v>
      </c>
      <c r="G1349" s="21" t="str">
        <f t="shared" si="194"/>
        <v>8.30am</v>
      </c>
      <c r="H1349" s="21" t="str">
        <f t="shared" si="189"/>
        <v>8.30</v>
      </c>
      <c r="I1349" t="s">
        <v>21</v>
      </c>
      <c r="J1349" s="23" t="str" cm="1">
        <f t="array" ref="J1349">_xlfn.IFS(LEFT($I1349,5) = "Later", TRIM(RIGHT($I1349, 7)),LEFT($I1349,5) = "Befor", TRIM(RIGHT($I1349, 7)), TRUE, TRIM(LEFT($I1349,7)))</f>
        <v>5.00pm</v>
      </c>
      <c r="K1349" s="21">
        <f t="shared" si="190"/>
        <v>17</v>
      </c>
      <c r="L1349" s="21">
        <f t="shared" si="192"/>
        <v>8.6999999999999993</v>
      </c>
      <c r="M1349" s="21">
        <f t="shared" si="195"/>
        <v>17.399999999999999</v>
      </c>
      <c r="N1349" t="s">
        <v>13</v>
      </c>
      <c r="O1349" s="13">
        <v>6</v>
      </c>
      <c r="P1349" s="15">
        <v>9.6539999999999999</v>
      </c>
      <c r="Q1349" s="17">
        <f t="shared" si="196"/>
        <v>9.6560640000000006</v>
      </c>
      <c r="R1349" s="17">
        <f t="shared" si="197"/>
        <v>19.312128000000001</v>
      </c>
      <c r="S1349" t="s">
        <v>14</v>
      </c>
      <c r="T1349" t="s">
        <v>15</v>
      </c>
      <c r="U1349" t="s">
        <v>16</v>
      </c>
      <c r="V1349" t="s">
        <v>43</v>
      </c>
    </row>
    <row r="1350" spans="1:22">
      <c r="A1350" t="s">
        <v>7</v>
      </c>
      <c r="B1350" s="19">
        <f t="shared" si="191"/>
        <v>1</v>
      </c>
      <c r="C1350" s="19">
        <f t="shared" si="193"/>
        <v>44</v>
      </c>
      <c r="D1350" t="s">
        <v>9</v>
      </c>
      <c r="E1350" t="s">
        <v>71</v>
      </c>
      <c r="F1350" t="s">
        <v>20</v>
      </c>
      <c r="G1350" s="21" t="str">
        <f t="shared" si="194"/>
        <v>10.00am</v>
      </c>
      <c r="H1350" s="21" t="str">
        <f t="shared" si="189"/>
        <v>10.00</v>
      </c>
      <c r="I1350" t="s">
        <v>35</v>
      </c>
      <c r="J1350" s="23" t="str" cm="1">
        <f t="array" ref="J1350">_xlfn.IFS(LEFT($I1350,5) = "Later", TRIM(RIGHT($I1350, 7)),LEFT($I1350,5) = "Befor", TRIM(RIGHT($I1350, 7)), TRUE, TRIM(LEFT($I1350,7)))</f>
        <v>5.30pm</v>
      </c>
      <c r="K1350" s="21">
        <f t="shared" si="190"/>
        <v>17.3</v>
      </c>
      <c r="L1350" s="21">
        <f t="shared" si="192"/>
        <v>7.3000000000000007</v>
      </c>
      <c r="M1350" s="21">
        <f t="shared" si="195"/>
        <v>7.3000000000000007</v>
      </c>
      <c r="N1350" t="s">
        <v>66</v>
      </c>
      <c r="O1350" s="13">
        <v>40</v>
      </c>
      <c r="P1350" s="15">
        <v>64.36</v>
      </c>
      <c r="Q1350" s="17">
        <f t="shared" si="196"/>
        <v>64.373760000000004</v>
      </c>
      <c r="R1350" s="17">
        <f t="shared" si="197"/>
        <v>128.74752000000001</v>
      </c>
      <c r="S1350" t="s">
        <v>52</v>
      </c>
      <c r="T1350" t="s">
        <v>24</v>
      </c>
      <c r="U1350" t="s">
        <v>25</v>
      </c>
      <c r="V1350" t="s">
        <v>17</v>
      </c>
    </row>
    <row r="1351" spans="1:22" hidden="1">
      <c r="A1351" t="s">
        <v>18</v>
      </c>
      <c r="B1351" s="19">
        <f t="shared" si="191"/>
        <v>4</v>
      </c>
      <c r="C1351" s="19">
        <f t="shared" si="193"/>
        <v>176</v>
      </c>
      <c r="D1351" t="s">
        <v>51</v>
      </c>
      <c r="E1351" t="s">
        <v>8</v>
      </c>
      <c r="F1351" t="s">
        <v>11</v>
      </c>
      <c r="G1351" s="21" t="str">
        <f t="shared" si="194"/>
        <v>9.00am</v>
      </c>
      <c r="H1351" s="21" t="str">
        <f t="shared" si="189"/>
        <v>9.00</v>
      </c>
      <c r="I1351" t="s">
        <v>21</v>
      </c>
      <c r="J1351" s="23" t="str" cm="1">
        <f t="array" ref="J1351">_xlfn.IFS(LEFT($I1351,5) = "Later", TRIM(RIGHT($I1351, 7)),LEFT($I1351,5) = "Befor", TRIM(RIGHT($I1351, 7)), TRUE, TRIM(LEFT($I1351,7)))</f>
        <v>5.00pm</v>
      </c>
      <c r="K1351" s="21">
        <f t="shared" si="190"/>
        <v>17</v>
      </c>
      <c r="L1351" s="21">
        <f t="shared" si="192"/>
        <v>8</v>
      </c>
      <c r="M1351" s="21">
        <f t="shared" si="195"/>
        <v>32</v>
      </c>
      <c r="N1351" t="s">
        <v>29</v>
      </c>
      <c r="O1351" s="13">
        <v>4.5</v>
      </c>
      <c r="P1351" s="15">
        <v>7.2404999999999999</v>
      </c>
      <c r="Q1351" s="17">
        <f t="shared" si="196"/>
        <v>7.2420480000000005</v>
      </c>
      <c r="R1351" s="17">
        <f t="shared" si="197"/>
        <v>14.484096000000001</v>
      </c>
      <c r="S1351" t="s">
        <v>52</v>
      </c>
      <c r="T1351" t="s">
        <v>31</v>
      </c>
      <c r="U1351" t="s">
        <v>25</v>
      </c>
      <c r="V1351" t="s">
        <v>43</v>
      </c>
    </row>
    <row r="1352" spans="1:22">
      <c r="A1352" t="s">
        <v>39</v>
      </c>
      <c r="B1352" s="19">
        <f t="shared" si="191"/>
        <v>2</v>
      </c>
      <c r="C1352" s="19">
        <f t="shared" si="193"/>
        <v>88</v>
      </c>
      <c r="D1352" t="s">
        <v>9</v>
      </c>
      <c r="E1352" t="s">
        <v>50</v>
      </c>
      <c r="F1352" t="s">
        <v>41</v>
      </c>
      <c r="G1352" s="21" t="str">
        <f t="shared" si="194"/>
        <v>8.30am</v>
      </c>
      <c r="H1352" s="21" t="str">
        <f t="shared" si="189"/>
        <v>8.30</v>
      </c>
      <c r="I1352" t="s">
        <v>45</v>
      </c>
      <c r="J1352" s="23" t="str" cm="1">
        <f t="array" ref="J1352">_xlfn.IFS(LEFT($I1352,5) = "Later", TRIM(RIGHT($I1352, 7)),LEFT($I1352,5) = "Befor", TRIM(RIGHT($I1352, 7)), TRUE, TRIM(LEFT($I1352,7)))</f>
        <v>6.00pm</v>
      </c>
      <c r="K1352" s="21">
        <f t="shared" si="190"/>
        <v>18</v>
      </c>
      <c r="L1352" s="21">
        <f t="shared" si="192"/>
        <v>9.6999999999999993</v>
      </c>
      <c r="M1352" s="21">
        <f t="shared" si="195"/>
        <v>19.399999999999999</v>
      </c>
      <c r="N1352" t="s">
        <v>66</v>
      </c>
      <c r="O1352" s="13">
        <v>100</v>
      </c>
      <c r="P1352" s="15">
        <v>160.9</v>
      </c>
      <c r="Q1352" s="17">
        <f t="shared" si="196"/>
        <v>160.93440000000001</v>
      </c>
      <c r="R1352" s="17">
        <f t="shared" si="197"/>
        <v>321.86880000000002</v>
      </c>
      <c r="S1352" t="s">
        <v>30</v>
      </c>
      <c r="T1352" t="s">
        <v>42</v>
      </c>
      <c r="U1352" t="s">
        <v>25</v>
      </c>
      <c r="V1352" t="s">
        <v>17</v>
      </c>
    </row>
    <row r="1353" spans="1:22">
      <c r="A1353" t="s">
        <v>7</v>
      </c>
      <c r="B1353" s="19">
        <f t="shared" si="191"/>
        <v>1</v>
      </c>
      <c r="C1353" s="19">
        <f t="shared" si="193"/>
        <v>44</v>
      </c>
      <c r="D1353" t="s">
        <v>9</v>
      </c>
      <c r="E1353" t="s">
        <v>10</v>
      </c>
      <c r="F1353" t="s">
        <v>11</v>
      </c>
      <c r="G1353" s="21" t="str">
        <f t="shared" si="194"/>
        <v>9.00am</v>
      </c>
      <c r="H1353" s="21" t="str">
        <f t="shared" si="189"/>
        <v>9.00</v>
      </c>
      <c r="I1353" t="s">
        <v>28</v>
      </c>
      <c r="J1353" s="23" t="str" cm="1">
        <f t="array" ref="J1353">_xlfn.IFS(LEFT($I1353,5) = "Later", TRIM(RIGHT($I1353, 7)),LEFT($I1353,5) = "Befor", TRIM(RIGHT($I1353, 7)), TRUE, TRIM(LEFT($I1353,7)))</f>
        <v>3.30pm</v>
      </c>
      <c r="K1353" s="21">
        <f t="shared" si="190"/>
        <v>15.3</v>
      </c>
      <c r="L1353" s="21">
        <f t="shared" si="192"/>
        <v>6.3000000000000007</v>
      </c>
      <c r="M1353" s="21">
        <f t="shared" si="195"/>
        <v>6.3000000000000007</v>
      </c>
      <c r="N1353" t="s">
        <v>66</v>
      </c>
      <c r="O1353" s="13">
        <v>80</v>
      </c>
      <c r="P1353" s="15">
        <v>128.72</v>
      </c>
      <c r="Q1353" s="17">
        <f t="shared" si="196"/>
        <v>128.74752000000001</v>
      </c>
      <c r="R1353" s="17">
        <f t="shared" si="197"/>
        <v>257.49504000000002</v>
      </c>
      <c r="S1353" t="s">
        <v>52</v>
      </c>
      <c r="T1353" t="s">
        <v>31</v>
      </c>
      <c r="U1353" t="s">
        <v>25</v>
      </c>
      <c r="V1353" t="s">
        <v>17</v>
      </c>
    </row>
    <row r="1354" spans="1:22" hidden="1">
      <c r="A1354" t="s">
        <v>18</v>
      </c>
      <c r="B1354" s="19">
        <f t="shared" si="191"/>
        <v>4</v>
      </c>
      <c r="C1354" s="19">
        <f t="shared" si="193"/>
        <v>176</v>
      </c>
      <c r="D1354" t="s">
        <v>9</v>
      </c>
      <c r="E1354" t="s">
        <v>68</v>
      </c>
      <c r="F1354" t="s">
        <v>11</v>
      </c>
      <c r="G1354" s="21" t="str">
        <f t="shared" si="194"/>
        <v>9.00am</v>
      </c>
      <c r="H1354" s="21" t="str">
        <f t="shared" si="189"/>
        <v>9.00</v>
      </c>
      <c r="I1354" t="s">
        <v>64</v>
      </c>
      <c r="J1354" s="23" t="str" cm="1">
        <f t="array" ref="J1354">_xlfn.IFS(LEFT($I1354,5) = "Later", TRIM(RIGHT($I1354, 7)),LEFT($I1354,5) = "Befor", TRIM(RIGHT($I1354, 7)), TRUE, TRIM(LEFT($I1354,7)))</f>
        <v>3.30pm</v>
      </c>
      <c r="K1354" s="21">
        <f t="shared" si="190"/>
        <v>15.3</v>
      </c>
      <c r="L1354" s="21">
        <f t="shared" si="192"/>
        <v>6.3000000000000007</v>
      </c>
      <c r="M1354" s="21">
        <f t="shared" si="195"/>
        <v>25.200000000000003</v>
      </c>
      <c r="N1354" t="s">
        <v>36</v>
      </c>
      <c r="O1354" s="13">
        <v>4</v>
      </c>
      <c r="P1354" s="15">
        <v>6.4359999999999999</v>
      </c>
      <c r="Q1354" s="17">
        <f t="shared" si="196"/>
        <v>6.4373760000000004</v>
      </c>
      <c r="R1354" s="17">
        <f t="shared" si="197"/>
        <v>12.874752000000001</v>
      </c>
      <c r="S1354" t="s">
        <v>87</v>
      </c>
      <c r="T1354" t="s">
        <v>42</v>
      </c>
      <c r="U1354" t="s">
        <v>16</v>
      </c>
      <c r="V1354" t="s">
        <v>43</v>
      </c>
    </row>
    <row r="1355" spans="1:22" hidden="1">
      <c r="A1355" t="s">
        <v>32</v>
      </c>
      <c r="B1355" s="19">
        <f t="shared" si="191"/>
        <v>5</v>
      </c>
      <c r="C1355" s="19">
        <f t="shared" si="193"/>
        <v>220</v>
      </c>
      <c r="D1355" t="s">
        <v>9</v>
      </c>
      <c r="E1355" t="s">
        <v>61</v>
      </c>
      <c r="F1355" t="s">
        <v>11</v>
      </c>
      <c r="G1355" s="21" t="str">
        <f t="shared" si="194"/>
        <v>9.00am</v>
      </c>
      <c r="H1355" s="21" t="str">
        <f t="shared" si="189"/>
        <v>9.00</v>
      </c>
      <c r="I1355" t="s">
        <v>21</v>
      </c>
      <c r="J1355" s="23" t="str" cm="1">
        <f t="array" ref="J1355">_xlfn.IFS(LEFT($I1355,5) = "Later", TRIM(RIGHT($I1355, 7)),LEFT($I1355,5) = "Befor", TRIM(RIGHT($I1355, 7)), TRUE, TRIM(LEFT($I1355,7)))</f>
        <v>5.00pm</v>
      </c>
      <c r="K1355" s="21">
        <f t="shared" si="190"/>
        <v>17</v>
      </c>
      <c r="L1355" s="21">
        <f t="shared" si="192"/>
        <v>8</v>
      </c>
      <c r="M1355" s="21">
        <f t="shared" si="195"/>
        <v>40</v>
      </c>
      <c r="N1355" t="s">
        <v>13</v>
      </c>
      <c r="O1355" s="13">
        <v>2</v>
      </c>
      <c r="P1355" s="15">
        <v>3.218</v>
      </c>
      <c r="Q1355" s="17">
        <f t="shared" si="196"/>
        <v>3.2186880000000002</v>
      </c>
      <c r="R1355" s="17">
        <f t="shared" si="197"/>
        <v>6.4373760000000004</v>
      </c>
      <c r="S1355" t="s">
        <v>23</v>
      </c>
      <c r="T1355" t="s">
        <v>31</v>
      </c>
      <c r="U1355" t="s">
        <v>25</v>
      </c>
      <c r="V1355" t="s">
        <v>43</v>
      </c>
    </row>
    <row r="1356" spans="1:22" hidden="1">
      <c r="A1356" t="s">
        <v>39</v>
      </c>
      <c r="B1356" s="19">
        <f t="shared" si="191"/>
        <v>2</v>
      </c>
      <c r="C1356" s="19">
        <f t="shared" si="193"/>
        <v>88</v>
      </c>
      <c r="D1356" t="s">
        <v>9</v>
      </c>
      <c r="E1356" t="s">
        <v>71</v>
      </c>
      <c r="F1356" t="s">
        <v>27</v>
      </c>
      <c r="G1356" s="21" t="str">
        <f t="shared" si="194"/>
        <v>8.00am</v>
      </c>
      <c r="H1356" s="21" t="str">
        <f t="shared" si="189"/>
        <v>8.00</v>
      </c>
      <c r="I1356" t="s">
        <v>28</v>
      </c>
      <c r="J1356" s="23" t="str" cm="1">
        <f t="array" ref="J1356">_xlfn.IFS(LEFT($I1356,5) = "Later", TRIM(RIGHT($I1356, 7)),LEFT($I1356,5) = "Befor", TRIM(RIGHT($I1356, 7)), TRUE, TRIM(LEFT($I1356,7)))</f>
        <v>3.30pm</v>
      </c>
      <c r="K1356" s="21">
        <f t="shared" si="190"/>
        <v>15.3</v>
      </c>
      <c r="L1356" s="21">
        <f t="shared" si="192"/>
        <v>7.3000000000000007</v>
      </c>
      <c r="M1356" s="21">
        <f t="shared" si="195"/>
        <v>14.600000000000001</v>
      </c>
      <c r="N1356" t="s">
        <v>13</v>
      </c>
      <c r="O1356" s="13">
        <v>30</v>
      </c>
      <c r="P1356" s="15">
        <v>48.269999999999996</v>
      </c>
      <c r="Q1356" s="17">
        <f t="shared" si="196"/>
        <v>48.280320000000003</v>
      </c>
      <c r="R1356" s="17">
        <f t="shared" si="197"/>
        <v>96.560640000000006</v>
      </c>
      <c r="S1356" t="s">
        <v>30</v>
      </c>
      <c r="T1356" t="s">
        <v>42</v>
      </c>
      <c r="U1356" t="s">
        <v>25</v>
      </c>
      <c r="V1356" t="s">
        <v>17</v>
      </c>
    </row>
    <row r="1357" spans="1:22" hidden="1">
      <c r="A1357" t="s">
        <v>39</v>
      </c>
      <c r="B1357" s="19">
        <f t="shared" si="191"/>
        <v>2</v>
      </c>
      <c r="C1357" s="19">
        <f t="shared" si="193"/>
        <v>88</v>
      </c>
      <c r="D1357" t="s">
        <v>51</v>
      </c>
      <c r="E1357" t="s">
        <v>8</v>
      </c>
      <c r="F1357" t="s">
        <v>41</v>
      </c>
      <c r="G1357" s="21" t="str">
        <f t="shared" si="194"/>
        <v>8.30am</v>
      </c>
      <c r="H1357" s="21" t="str">
        <f t="shared" si="189"/>
        <v>8.30</v>
      </c>
      <c r="I1357" t="s">
        <v>12</v>
      </c>
      <c r="J1357" s="23" t="str" cm="1">
        <f t="array" ref="J1357">_xlfn.IFS(LEFT($I1357,5) = "Later", TRIM(RIGHT($I1357, 7)),LEFT($I1357,5) = "Befor", TRIM(RIGHT($I1357, 7)), TRUE, TRIM(LEFT($I1357,7)))</f>
        <v>4.30pm</v>
      </c>
      <c r="K1357" s="21">
        <f t="shared" si="190"/>
        <v>16.3</v>
      </c>
      <c r="L1357" s="21">
        <f t="shared" si="192"/>
        <v>8</v>
      </c>
      <c r="M1357" s="21">
        <f t="shared" si="195"/>
        <v>16</v>
      </c>
      <c r="N1357" t="s">
        <v>62</v>
      </c>
      <c r="O1357" s="13">
        <v>0.1</v>
      </c>
      <c r="P1357" s="15">
        <v>0.16090000000000002</v>
      </c>
      <c r="Q1357" s="17">
        <f t="shared" si="196"/>
        <v>0.16093440000000003</v>
      </c>
      <c r="R1357" s="17">
        <f t="shared" si="197"/>
        <v>0.32186880000000007</v>
      </c>
      <c r="S1357" t="s">
        <v>23</v>
      </c>
      <c r="T1357" t="s">
        <v>15</v>
      </c>
      <c r="U1357" t="s">
        <v>16</v>
      </c>
      <c r="V1357" t="s">
        <v>17</v>
      </c>
    </row>
    <row r="1358" spans="1:22" hidden="1">
      <c r="A1358" t="s">
        <v>32</v>
      </c>
      <c r="B1358" s="19">
        <f t="shared" si="191"/>
        <v>5</v>
      </c>
      <c r="C1358" s="19">
        <f t="shared" si="193"/>
        <v>220</v>
      </c>
      <c r="D1358" t="s">
        <v>9</v>
      </c>
      <c r="E1358" t="s">
        <v>40</v>
      </c>
      <c r="F1358" t="s">
        <v>41</v>
      </c>
      <c r="G1358" s="21" t="str">
        <f t="shared" si="194"/>
        <v>8.30am</v>
      </c>
      <c r="H1358" s="21" t="str">
        <f t="shared" si="189"/>
        <v>8.30</v>
      </c>
      <c r="I1358" t="s">
        <v>21</v>
      </c>
      <c r="J1358" s="23" t="str" cm="1">
        <f t="array" ref="J1358">_xlfn.IFS(LEFT($I1358,5) = "Later", TRIM(RIGHT($I1358, 7)),LEFT($I1358,5) = "Befor", TRIM(RIGHT($I1358, 7)), TRUE, TRIM(LEFT($I1358,7)))</f>
        <v>5.00pm</v>
      </c>
      <c r="K1358" s="21">
        <f t="shared" si="190"/>
        <v>17</v>
      </c>
      <c r="L1358" s="21">
        <f t="shared" si="192"/>
        <v>8.6999999999999993</v>
      </c>
      <c r="M1358" s="21">
        <f t="shared" si="195"/>
        <v>43.5</v>
      </c>
      <c r="N1358" t="s">
        <v>13</v>
      </c>
      <c r="O1358" s="13">
        <v>15.5</v>
      </c>
      <c r="P1358" s="15">
        <v>24.939499999999999</v>
      </c>
      <c r="Q1358" s="17">
        <f t="shared" si="196"/>
        <v>24.944832000000002</v>
      </c>
      <c r="R1358" s="17">
        <f t="shared" si="197"/>
        <v>49.889664000000003</v>
      </c>
      <c r="S1358" t="s">
        <v>30</v>
      </c>
      <c r="T1358" t="s">
        <v>42</v>
      </c>
      <c r="U1358" t="s">
        <v>25</v>
      </c>
      <c r="V1358" t="s">
        <v>17</v>
      </c>
    </row>
    <row r="1359" spans="1:22" hidden="1">
      <c r="A1359" t="s">
        <v>58</v>
      </c>
      <c r="B1359" s="19">
        <f t="shared" si="191"/>
        <v>0</v>
      </c>
      <c r="C1359" s="19">
        <f t="shared" si="193"/>
        <v>0</v>
      </c>
      <c r="D1359" t="s">
        <v>8</v>
      </c>
      <c r="E1359" t="s">
        <v>8</v>
      </c>
      <c r="F1359" t="s">
        <v>8</v>
      </c>
      <c r="G1359" s="21" t="str">
        <f t="shared" si="194"/>
        <v/>
      </c>
      <c r="H1359" s="21">
        <f t="shared" si="189"/>
        <v>0</v>
      </c>
      <c r="I1359" t="s">
        <v>8</v>
      </c>
      <c r="J1359" s="23" t="str" cm="1">
        <f t="array" ref="J1359">_xlfn.IFS(LEFT($I1359,5) = "Later", TRIM(RIGHT($I1359, 7)),LEFT($I1359,5) = "Befor", TRIM(RIGHT($I1359, 7)), TRUE, TRIM(LEFT($I1359,7)))</f>
        <v/>
      </c>
      <c r="K1359" s="21">
        <f t="shared" si="190"/>
        <v>0</v>
      </c>
      <c r="L1359" s="21">
        <f t="shared" si="192"/>
        <v>0</v>
      </c>
      <c r="M1359" s="21">
        <f t="shared" si="195"/>
        <v>0</v>
      </c>
      <c r="N1359" t="s">
        <v>8</v>
      </c>
      <c r="O1359" s="13" t="s">
        <v>8</v>
      </c>
      <c r="P1359" s="15" t="s">
        <v>8</v>
      </c>
      <c r="Q1359" s="17">
        <f t="shared" si="196"/>
        <v>0</v>
      </c>
      <c r="R1359" s="17">
        <f t="shared" si="197"/>
        <v>0</v>
      </c>
      <c r="S1359" t="s">
        <v>8</v>
      </c>
      <c r="T1359" t="s">
        <v>31</v>
      </c>
      <c r="U1359" t="s">
        <v>25</v>
      </c>
      <c r="V1359" t="s">
        <v>17</v>
      </c>
    </row>
    <row r="1360" spans="1:22" hidden="1">
      <c r="A1360" t="s">
        <v>7</v>
      </c>
      <c r="B1360" s="19">
        <f t="shared" si="191"/>
        <v>1</v>
      </c>
      <c r="C1360" s="19">
        <f t="shared" si="193"/>
        <v>44</v>
      </c>
      <c r="D1360" t="s">
        <v>9</v>
      </c>
      <c r="E1360" t="s">
        <v>8</v>
      </c>
      <c r="F1360" t="s">
        <v>11</v>
      </c>
      <c r="G1360" s="21" t="str">
        <f t="shared" si="194"/>
        <v>9.00am</v>
      </c>
      <c r="H1360" s="21" t="str">
        <f t="shared" si="189"/>
        <v>9.00</v>
      </c>
      <c r="I1360" t="s">
        <v>35</v>
      </c>
      <c r="J1360" s="23" t="str" cm="1">
        <f t="array" ref="J1360">_xlfn.IFS(LEFT($I1360,5) = "Later", TRIM(RIGHT($I1360, 7)),LEFT($I1360,5) = "Befor", TRIM(RIGHT($I1360, 7)), TRUE, TRIM(LEFT($I1360,7)))</f>
        <v>5.30pm</v>
      </c>
      <c r="K1360" s="21">
        <f t="shared" si="190"/>
        <v>17.3</v>
      </c>
      <c r="L1360" s="21">
        <f t="shared" si="192"/>
        <v>8.3000000000000007</v>
      </c>
      <c r="M1360" s="21">
        <f t="shared" si="195"/>
        <v>8.3000000000000007</v>
      </c>
      <c r="N1360" t="s">
        <v>29</v>
      </c>
      <c r="O1360" s="13" t="s">
        <v>8</v>
      </c>
      <c r="P1360" s="15" t="s">
        <v>8</v>
      </c>
      <c r="Q1360" s="17">
        <f t="shared" si="196"/>
        <v>0</v>
      </c>
      <c r="R1360" s="17">
        <f t="shared" si="197"/>
        <v>0</v>
      </c>
      <c r="S1360" t="s">
        <v>14</v>
      </c>
      <c r="T1360" t="s">
        <v>31</v>
      </c>
      <c r="U1360" t="s">
        <v>25</v>
      </c>
      <c r="V1360" t="s">
        <v>43</v>
      </c>
    </row>
    <row r="1361" spans="1:22" hidden="1">
      <c r="A1361" t="s">
        <v>26</v>
      </c>
      <c r="B1361" s="19">
        <f t="shared" si="191"/>
        <v>3</v>
      </c>
      <c r="C1361" s="19">
        <f t="shared" si="193"/>
        <v>132</v>
      </c>
      <c r="D1361" t="s">
        <v>9</v>
      </c>
      <c r="E1361" t="s">
        <v>76</v>
      </c>
      <c r="F1361" t="s">
        <v>11</v>
      </c>
      <c r="G1361" s="21" t="str">
        <f t="shared" si="194"/>
        <v>9.00am</v>
      </c>
      <c r="H1361" s="21" t="str">
        <f t="shared" si="189"/>
        <v>9.00</v>
      </c>
      <c r="I1361" t="s">
        <v>21</v>
      </c>
      <c r="J1361" s="23" t="str" cm="1">
        <f t="array" ref="J1361">_xlfn.IFS(LEFT($I1361,5) = "Later", TRIM(RIGHT($I1361, 7)),LEFT($I1361,5) = "Befor", TRIM(RIGHT($I1361, 7)), TRUE, TRIM(LEFT($I1361,7)))</f>
        <v>5.00pm</v>
      </c>
      <c r="K1361" s="21">
        <f t="shared" si="190"/>
        <v>17</v>
      </c>
      <c r="L1361" s="21">
        <f t="shared" si="192"/>
        <v>8</v>
      </c>
      <c r="M1361" s="21">
        <f t="shared" si="195"/>
        <v>24</v>
      </c>
      <c r="N1361" t="s">
        <v>44</v>
      </c>
      <c r="O1361" s="13">
        <v>1.2</v>
      </c>
      <c r="P1361" s="15">
        <v>1.9307999999999998</v>
      </c>
      <c r="Q1361" s="17">
        <f t="shared" si="196"/>
        <v>1.9312128</v>
      </c>
      <c r="R1361" s="17">
        <f t="shared" si="197"/>
        <v>3.8624255999999999</v>
      </c>
      <c r="S1361" t="s">
        <v>23</v>
      </c>
      <c r="T1361" t="s">
        <v>31</v>
      </c>
      <c r="U1361" t="s">
        <v>25</v>
      </c>
      <c r="V1361" t="s">
        <v>17</v>
      </c>
    </row>
    <row r="1362" spans="1:22" hidden="1">
      <c r="A1362" t="s">
        <v>26</v>
      </c>
      <c r="B1362" s="19">
        <f t="shared" si="191"/>
        <v>3</v>
      </c>
      <c r="C1362" s="19">
        <f t="shared" si="193"/>
        <v>132</v>
      </c>
      <c r="D1362" t="s">
        <v>9</v>
      </c>
      <c r="E1362" t="s">
        <v>46</v>
      </c>
      <c r="F1362" t="s">
        <v>20</v>
      </c>
      <c r="G1362" s="21" t="str">
        <f t="shared" si="194"/>
        <v>10.00am</v>
      </c>
      <c r="H1362" s="21" t="str">
        <f t="shared" si="189"/>
        <v>10.00</v>
      </c>
      <c r="I1362" t="s">
        <v>35</v>
      </c>
      <c r="J1362" s="23" t="str" cm="1">
        <f t="array" ref="J1362">_xlfn.IFS(LEFT($I1362,5) = "Later", TRIM(RIGHT($I1362, 7)),LEFT($I1362,5) = "Befor", TRIM(RIGHT($I1362, 7)), TRUE, TRIM(LEFT($I1362,7)))</f>
        <v>5.30pm</v>
      </c>
      <c r="K1362" s="21">
        <f t="shared" si="190"/>
        <v>17.3</v>
      </c>
      <c r="L1362" s="21">
        <f t="shared" si="192"/>
        <v>7.3000000000000007</v>
      </c>
      <c r="M1362" s="21">
        <f t="shared" si="195"/>
        <v>21.900000000000002</v>
      </c>
      <c r="N1362" t="s">
        <v>13</v>
      </c>
      <c r="O1362" s="13" t="s">
        <v>8</v>
      </c>
      <c r="P1362" s="15" t="s">
        <v>8</v>
      </c>
      <c r="Q1362" s="17">
        <f t="shared" si="196"/>
        <v>0</v>
      </c>
      <c r="R1362" s="17">
        <f t="shared" si="197"/>
        <v>0</v>
      </c>
      <c r="S1362" t="s">
        <v>23</v>
      </c>
      <c r="T1362" t="s">
        <v>31</v>
      </c>
      <c r="U1362" t="s">
        <v>25</v>
      </c>
      <c r="V1362" t="s">
        <v>43</v>
      </c>
    </row>
    <row r="1363" spans="1:22">
      <c r="A1363" t="s">
        <v>7</v>
      </c>
      <c r="B1363" s="19">
        <f t="shared" si="191"/>
        <v>1</v>
      </c>
      <c r="C1363" s="19">
        <f t="shared" si="193"/>
        <v>44</v>
      </c>
      <c r="D1363" t="s">
        <v>51</v>
      </c>
      <c r="E1363" t="s">
        <v>8</v>
      </c>
      <c r="F1363" t="s">
        <v>11</v>
      </c>
      <c r="G1363" s="21" t="str">
        <f t="shared" si="194"/>
        <v>9.00am</v>
      </c>
      <c r="H1363" s="21" t="str">
        <f t="shared" si="189"/>
        <v>9.00</v>
      </c>
      <c r="I1363" t="s">
        <v>21</v>
      </c>
      <c r="J1363" s="23" t="str" cm="1">
        <f t="array" ref="J1363">_xlfn.IFS(LEFT($I1363,5) = "Later", TRIM(RIGHT($I1363, 7)),LEFT($I1363,5) = "Befor", TRIM(RIGHT($I1363, 7)), TRUE, TRIM(LEFT($I1363,7)))</f>
        <v>5.00pm</v>
      </c>
      <c r="K1363" s="21">
        <f t="shared" si="190"/>
        <v>17</v>
      </c>
      <c r="L1363" s="21">
        <f t="shared" si="192"/>
        <v>8</v>
      </c>
      <c r="M1363" s="21">
        <f t="shared" si="195"/>
        <v>8</v>
      </c>
      <c r="N1363" t="s">
        <v>66</v>
      </c>
      <c r="O1363" s="13">
        <v>20</v>
      </c>
      <c r="P1363" s="15">
        <v>32.18</v>
      </c>
      <c r="Q1363" s="17">
        <f t="shared" si="196"/>
        <v>32.186880000000002</v>
      </c>
      <c r="R1363" s="17">
        <f t="shared" si="197"/>
        <v>64.373760000000004</v>
      </c>
      <c r="S1363" t="s">
        <v>30</v>
      </c>
      <c r="T1363" t="s">
        <v>31</v>
      </c>
      <c r="U1363" t="s">
        <v>25</v>
      </c>
      <c r="V1363" t="s">
        <v>17</v>
      </c>
    </row>
    <row r="1364" spans="1:22" hidden="1">
      <c r="A1364" t="s">
        <v>7</v>
      </c>
      <c r="B1364" s="19">
        <f t="shared" si="191"/>
        <v>1</v>
      </c>
      <c r="C1364" s="19">
        <f t="shared" si="193"/>
        <v>44</v>
      </c>
      <c r="D1364" t="s">
        <v>57</v>
      </c>
      <c r="E1364" t="s">
        <v>8</v>
      </c>
      <c r="F1364" t="s">
        <v>41</v>
      </c>
      <c r="G1364" s="21" t="str">
        <f t="shared" si="194"/>
        <v>8.30am</v>
      </c>
      <c r="H1364" s="21" t="str">
        <f t="shared" si="189"/>
        <v>8.30</v>
      </c>
      <c r="I1364" t="s">
        <v>21</v>
      </c>
      <c r="J1364" s="23" t="str" cm="1">
        <f t="array" ref="J1364">_xlfn.IFS(LEFT($I1364,5) = "Later", TRIM(RIGHT($I1364, 7)),LEFT($I1364,5) = "Befor", TRIM(RIGHT($I1364, 7)), TRUE, TRIM(LEFT($I1364,7)))</f>
        <v>5.00pm</v>
      </c>
      <c r="K1364" s="21">
        <f t="shared" si="190"/>
        <v>17</v>
      </c>
      <c r="L1364" s="21">
        <f t="shared" si="192"/>
        <v>8.6999999999999993</v>
      </c>
      <c r="M1364" s="21">
        <f t="shared" si="195"/>
        <v>8.6999999999999993</v>
      </c>
      <c r="N1364" t="s">
        <v>36</v>
      </c>
      <c r="O1364" s="13">
        <v>3.3</v>
      </c>
      <c r="P1364" s="15">
        <v>5.3096999999999994</v>
      </c>
      <c r="Q1364" s="17">
        <f t="shared" si="196"/>
        <v>5.3108351999999996</v>
      </c>
      <c r="R1364" s="17">
        <f t="shared" si="197"/>
        <v>10.621670399999999</v>
      </c>
      <c r="S1364" t="s">
        <v>14</v>
      </c>
      <c r="T1364" t="s">
        <v>31</v>
      </c>
      <c r="U1364" t="s">
        <v>25</v>
      </c>
      <c r="V1364" t="s">
        <v>17</v>
      </c>
    </row>
    <row r="1365" spans="1:22" hidden="1">
      <c r="A1365" t="s">
        <v>32</v>
      </c>
      <c r="B1365" s="19">
        <f t="shared" si="191"/>
        <v>5</v>
      </c>
      <c r="C1365" s="19">
        <f t="shared" si="193"/>
        <v>220</v>
      </c>
      <c r="D1365" t="s">
        <v>9</v>
      </c>
      <c r="E1365" t="s">
        <v>71</v>
      </c>
      <c r="F1365" t="s">
        <v>11</v>
      </c>
      <c r="G1365" s="21" t="str">
        <f t="shared" si="194"/>
        <v>9.00am</v>
      </c>
      <c r="H1365" s="21" t="str">
        <f t="shared" si="189"/>
        <v>9.00</v>
      </c>
      <c r="I1365" t="s">
        <v>21</v>
      </c>
      <c r="J1365" s="23" t="str" cm="1">
        <f t="array" ref="J1365">_xlfn.IFS(LEFT($I1365,5) = "Later", TRIM(RIGHT($I1365, 7)),LEFT($I1365,5) = "Befor", TRIM(RIGHT($I1365, 7)), TRUE, TRIM(LEFT($I1365,7)))</f>
        <v>5.00pm</v>
      </c>
      <c r="K1365" s="21">
        <f t="shared" si="190"/>
        <v>17</v>
      </c>
      <c r="L1365" s="21">
        <f t="shared" si="192"/>
        <v>8</v>
      </c>
      <c r="M1365" s="21">
        <f t="shared" si="195"/>
        <v>40</v>
      </c>
      <c r="N1365" t="s">
        <v>22</v>
      </c>
      <c r="O1365" s="13">
        <v>2</v>
      </c>
      <c r="P1365" s="15">
        <v>3.218</v>
      </c>
      <c r="Q1365" s="17">
        <f t="shared" si="196"/>
        <v>3.2186880000000002</v>
      </c>
      <c r="R1365" s="17">
        <f t="shared" si="197"/>
        <v>6.4373760000000004</v>
      </c>
      <c r="S1365" t="s">
        <v>23</v>
      </c>
      <c r="T1365" t="s">
        <v>15</v>
      </c>
      <c r="U1365" t="s">
        <v>25</v>
      </c>
      <c r="V1365" t="s">
        <v>17</v>
      </c>
    </row>
    <row r="1366" spans="1:22" hidden="1">
      <c r="A1366" t="s">
        <v>26</v>
      </c>
      <c r="B1366" s="19">
        <f t="shared" si="191"/>
        <v>3</v>
      </c>
      <c r="C1366" s="19">
        <f t="shared" si="193"/>
        <v>132</v>
      </c>
      <c r="D1366" t="s">
        <v>9</v>
      </c>
      <c r="E1366" t="s">
        <v>67</v>
      </c>
      <c r="F1366" t="s">
        <v>20</v>
      </c>
      <c r="G1366" s="21" t="str">
        <f t="shared" si="194"/>
        <v>10.00am</v>
      </c>
      <c r="H1366" s="21" t="str">
        <f t="shared" si="189"/>
        <v>10.00</v>
      </c>
      <c r="I1366" t="s">
        <v>21</v>
      </c>
      <c r="J1366" s="23" t="str" cm="1">
        <f t="array" ref="J1366">_xlfn.IFS(LEFT($I1366,5) = "Later", TRIM(RIGHT($I1366, 7)),LEFT($I1366,5) = "Befor", TRIM(RIGHT($I1366, 7)), TRUE, TRIM(LEFT($I1366,7)))</f>
        <v>5.00pm</v>
      </c>
      <c r="K1366" s="21">
        <f t="shared" si="190"/>
        <v>17</v>
      </c>
      <c r="L1366" s="21">
        <f t="shared" si="192"/>
        <v>7</v>
      </c>
      <c r="M1366" s="21">
        <f t="shared" si="195"/>
        <v>21</v>
      </c>
      <c r="N1366" t="s">
        <v>36</v>
      </c>
      <c r="O1366" s="13">
        <v>5</v>
      </c>
      <c r="P1366" s="15">
        <v>8.0449999999999999</v>
      </c>
      <c r="Q1366" s="17">
        <f t="shared" si="196"/>
        <v>8.0467200000000005</v>
      </c>
      <c r="R1366" s="17">
        <f t="shared" si="197"/>
        <v>16.093440000000001</v>
      </c>
      <c r="S1366" t="s">
        <v>14</v>
      </c>
      <c r="T1366" t="s">
        <v>15</v>
      </c>
      <c r="U1366" t="s">
        <v>16</v>
      </c>
      <c r="V1366" t="s">
        <v>43</v>
      </c>
    </row>
    <row r="1367" spans="1:22" hidden="1">
      <c r="A1367" t="s">
        <v>39</v>
      </c>
      <c r="B1367" s="19">
        <f t="shared" si="191"/>
        <v>2</v>
      </c>
      <c r="C1367" s="19">
        <f t="shared" si="193"/>
        <v>88</v>
      </c>
      <c r="D1367" t="s">
        <v>51</v>
      </c>
      <c r="E1367" t="s">
        <v>8</v>
      </c>
      <c r="F1367" t="s">
        <v>41</v>
      </c>
      <c r="G1367" s="21" t="str">
        <f t="shared" si="194"/>
        <v>8.30am</v>
      </c>
      <c r="H1367" s="21" t="str">
        <f t="shared" si="189"/>
        <v>8.30</v>
      </c>
      <c r="I1367" t="s">
        <v>12</v>
      </c>
      <c r="J1367" s="23" t="str" cm="1">
        <f t="array" ref="J1367">_xlfn.IFS(LEFT($I1367,5) = "Later", TRIM(RIGHT($I1367, 7)),LEFT($I1367,5) = "Befor", TRIM(RIGHT($I1367, 7)), TRUE, TRIM(LEFT($I1367,7)))</f>
        <v>4.30pm</v>
      </c>
      <c r="K1367" s="21">
        <f t="shared" si="190"/>
        <v>16.3</v>
      </c>
      <c r="L1367" s="21">
        <f t="shared" si="192"/>
        <v>8</v>
      </c>
      <c r="M1367" s="21">
        <f t="shared" si="195"/>
        <v>16</v>
      </c>
      <c r="N1367" t="s">
        <v>22</v>
      </c>
      <c r="O1367" s="13">
        <v>16</v>
      </c>
      <c r="P1367" s="15">
        <v>25.744</v>
      </c>
      <c r="Q1367" s="17">
        <f t="shared" si="196"/>
        <v>25.749504000000002</v>
      </c>
      <c r="R1367" s="17">
        <f t="shared" si="197"/>
        <v>51.499008000000003</v>
      </c>
      <c r="S1367" t="s">
        <v>37</v>
      </c>
      <c r="T1367" t="s">
        <v>15</v>
      </c>
      <c r="U1367" t="s">
        <v>25</v>
      </c>
      <c r="V1367" t="s">
        <v>17</v>
      </c>
    </row>
    <row r="1368" spans="1:22">
      <c r="A1368" t="s">
        <v>7</v>
      </c>
      <c r="B1368" s="19">
        <f t="shared" si="191"/>
        <v>1</v>
      </c>
      <c r="C1368" s="19">
        <f t="shared" si="193"/>
        <v>44</v>
      </c>
      <c r="D1368" t="s">
        <v>9</v>
      </c>
      <c r="E1368" t="s">
        <v>59</v>
      </c>
      <c r="F1368" t="s">
        <v>11</v>
      </c>
      <c r="G1368" s="21" t="str">
        <f t="shared" si="194"/>
        <v>9.00am</v>
      </c>
      <c r="H1368" s="21" t="str">
        <f t="shared" si="189"/>
        <v>9.00</v>
      </c>
      <c r="I1368" t="s">
        <v>12</v>
      </c>
      <c r="J1368" s="23" t="str" cm="1">
        <f t="array" ref="J1368">_xlfn.IFS(LEFT($I1368,5) = "Later", TRIM(RIGHT($I1368, 7)),LEFT($I1368,5) = "Befor", TRIM(RIGHT($I1368, 7)), TRUE, TRIM(LEFT($I1368,7)))</f>
        <v>4.30pm</v>
      </c>
      <c r="K1368" s="21">
        <f t="shared" si="190"/>
        <v>16.3</v>
      </c>
      <c r="L1368" s="21">
        <f t="shared" si="192"/>
        <v>7.3000000000000007</v>
      </c>
      <c r="M1368" s="21">
        <f t="shared" si="195"/>
        <v>7.3000000000000007</v>
      </c>
      <c r="N1368" t="s">
        <v>66</v>
      </c>
      <c r="O1368" s="13">
        <v>3.6</v>
      </c>
      <c r="P1368" s="15">
        <v>5.7923999999999998</v>
      </c>
      <c r="Q1368" s="17">
        <f t="shared" si="196"/>
        <v>5.7936384000000007</v>
      </c>
      <c r="R1368" s="17">
        <f t="shared" si="197"/>
        <v>11.587276800000001</v>
      </c>
      <c r="S1368" t="s">
        <v>23</v>
      </c>
      <c r="T1368" t="s">
        <v>24</v>
      </c>
      <c r="U1368" t="s">
        <v>25</v>
      </c>
      <c r="V1368" t="s">
        <v>43</v>
      </c>
    </row>
    <row r="1369" spans="1:22" hidden="1">
      <c r="A1369" t="s">
        <v>18</v>
      </c>
      <c r="B1369" s="19">
        <f t="shared" si="191"/>
        <v>4</v>
      </c>
      <c r="C1369" s="19">
        <f t="shared" si="193"/>
        <v>176</v>
      </c>
      <c r="D1369" t="s">
        <v>9</v>
      </c>
      <c r="E1369" t="s">
        <v>83</v>
      </c>
      <c r="F1369" t="s">
        <v>11</v>
      </c>
      <c r="G1369" s="21" t="str">
        <f t="shared" si="194"/>
        <v>9.00am</v>
      </c>
      <c r="H1369" s="21" t="str">
        <f t="shared" si="189"/>
        <v>9.00</v>
      </c>
      <c r="I1369" t="s">
        <v>12</v>
      </c>
      <c r="J1369" s="23" t="str" cm="1">
        <f t="array" ref="J1369">_xlfn.IFS(LEFT($I1369,5) = "Later", TRIM(RIGHT($I1369, 7)),LEFT($I1369,5) = "Befor", TRIM(RIGHT($I1369, 7)), TRUE, TRIM(LEFT($I1369,7)))</f>
        <v>4.30pm</v>
      </c>
      <c r="K1369" s="21">
        <f t="shared" si="190"/>
        <v>16.3</v>
      </c>
      <c r="L1369" s="21">
        <f t="shared" si="192"/>
        <v>7.3000000000000007</v>
      </c>
      <c r="M1369" s="21">
        <f t="shared" si="195"/>
        <v>29.200000000000003</v>
      </c>
      <c r="N1369" t="s">
        <v>62</v>
      </c>
      <c r="O1369" s="13">
        <v>0.6</v>
      </c>
      <c r="P1369" s="15">
        <v>0.96539999999999992</v>
      </c>
      <c r="Q1369" s="17">
        <f t="shared" si="196"/>
        <v>0.96560639999999998</v>
      </c>
      <c r="R1369" s="17">
        <f t="shared" si="197"/>
        <v>1.9312128</v>
      </c>
      <c r="S1369" t="s">
        <v>23</v>
      </c>
      <c r="T1369" t="s">
        <v>42</v>
      </c>
      <c r="U1369" t="s">
        <v>25</v>
      </c>
      <c r="V1369" t="s">
        <v>17</v>
      </c>
    </row>
    <row r="1370" spans="1:22" hidden="1">
      <c r="A1370" t="s">
        <v>7</v>
      </c>
      <c r="B1370" s="19">
        <f t="shared" si="191"/>
        <v>1</v>
      </c>
      <c r="C1370" s="19">
        <f t="shared" si="193"/>
        <v>44</v>
      </c>
      <c r="D1370" t="s">
        <v>9</v>
      </c>
      <c r="E1370" t="s">
        <v>8</v>
      </c>
      <c r="F1370" t="s">
        <v>27</v>
      </c>
      <c r="G1370" s="21" t="str">
        <f t="shared" si="194"/>
        <v>8.00am</v>
      </c>
      <c r="H1370" s="21" t="str">
        <f t="shared" si="189"/>
        <v>8.00</v>
      </c>
      <c r="I1370" t="s">
        <v>28</v>
      </c>
      <c r="J1370" s="23" t="str" cm="1">
        <f t="array" ref="J1370">_xlfn.IFS(LEFT($I1370,5) = "Later", TRIM(RIGHT($I1370, 7)),LEFT($I1370,5) = "Befor", TRIM(RIGHT($I1370, 7)), TRUE, TRIM(LEFT($I1370,7)))</f>
        <v>3.30pm</v>
      </c>
      <c r="K1370" s="21">
        <f t="shared" si="190"/>
        <v>15.3</v>
      </c>
      <c r="L1370" s="21">
        <f t="shared" si="192"/>
        <v>7.3000000000000007</v>
      </c>
      <c r="M1370" s="21">
        <f t="shared" si="195"/>
        <v>7.3000000000000007</v>
      </c>
      <c r="N1370" t="s">
        <v>44</v>
      </c>
      <c r="O1370" s="13">
        <v>1.2</v>
      </c>
      <c r="P1370" s="15">
        <v>1.9307999999999998</v>
      </c>
      <c r="Q1370" s="17">
        <f t="shared" si="196"/>
        <v>1.9312128</v>
      </c>
      <c r="R1370" s="17">
        <f t="shared" si="197"/>
        <v>3.8624255999999999</v>
      </c>
      <c r="S1370" t="s">
        <v>14</v>
      </c>
      <c r="T1370" t="s">
        <v>15</v>
      </c>
      <c r="U1370" t="s">
        <v>25</v>
      </c>
      <c r="V1370" t="s">
        <v>17</v>
      </c>
    </row>
    <row r="1371" spans="1:22">
      <c r="A1371" t="s">
        <v>58</v>
      </c>
      <c r="B1371" s="19">
        <f t="shared" si="191"/>
        <v>0</v>
      </c>
      <c r="C1371" s="19">
        <f t="shared" si="193"/>
        <v>0</v>
      </c>
      <c r="D1371" t="s">
        <v>9</v>
      </c>
      <c r="E1371" t="s">
        <v>70</v>
      </c>
      <c r="F1371" t="s">
        <v>27</v>
      </c>
      <c r="G1371" s="21" t="str">
        <f t="shared" si="194"/>
        <v>8.00am</v>
      </c>
      <c r="H1371" s="21" t="str">
        <f t="shared" si="189"/>
        <v>8.00</v>
      </c>
      <c r="I1371" t="s">
        <v>21</v>
      </c>
      <c r="J1371" s="23" t="str" cm="1">
        <f t="array" ref="J1371">_xlfn.IFS(LEFT($I1371,5) = "Later", TRIM(RIGHT($I1371, 7)),LEFT($I1371,5) = "Befor", TRIM(RIGHT($I1371, 7)), TRUE, TRIM(LEFT($I1371,7)))</f>
        <v>5.00pm</v>
      </c>
      <c r="K1371" s="21">
        <f t="shared" si="190"/>
        <v>17</v>
      </c>
      <c r="L1371" s="21">
        <f t="shared" si="192"/>
        <v>9</v>
      </c>
      <c r="M1371" s="21">
        <f t="shared" si="195"/>
        <v>0</v>
      </c>
      <c r="N1371" t="s">
        <v>66</v>
      </c>
      <c r="O1371" s="13">
        <v>31</v>
      </c>
      <c r="P1371" s="15">
        <v>49.878999999999998</v>
      </c>
      <c r="Q1371" s="17">
        <f t="shared" si="196"/>
        <v>49.889664000000003</v>
      </c>
      <c r="R1371" s="17">
        <f t="shared" si="197"/>
        <v>99.779328000000007</v>
      </c>
      <c r="S1371" t="s">
        <v>30</v>
      </c>
      <c r="T1371" t="s">
        <v>53</v>
      </c>
      <c r="U1371" t="s">
        <v>25</v>
      </c>
      <c r="V1371" t="s">
        <v>17</v>
      </c>
    </row>
    <row r="1372" spans="1:22" hidden="1">
      <c r="A1372" t="s">
        <v>32</v>
      </c>
      <c r="B1372" s="19">
        <f t="shared" si="191"/>
        <v>5</v>
      </c>
      <c r="C1372" s="19">
        <f t="shared" si="193"/>
        <v>220</v>
      </c>
      <c r="D1372" t="s">
        <v>9</v>
      </c>
      <c r="E1372" t="s">
        <v>70</v>
      </c>
      <c r="F1372" t="s">
        <v>11</v>
      </c>
      <c r="G1372" s="21" t="str">
        <f t="shared" si="194"/>
        <v>9.00am</v>
      </c>
      <c r="H1372" s="21" t="str">
        <f t="shared" si="189"/>
        <v>9.00</v>
      </c>
      <c r="I1372" t="s">
        <v>35</v>
      </c>
      <c r="J1372" s="23" t="str" cm="1">
        <f t="array" ref="J1372">_xlfn.IFS(LEFT($I1372,5) = "Later", TRIM(RIGHT($I1372, 7)),LEFT($I1372,5) = "Befor", TRIM(RIGHT($I1372, 7)), TRUE, TRIM(LEFT($I1372,7)))</f>
        <v>5.30pm</v>
      </c>
      <c r="K1372" s="21">
        <f t="shared" si="190"/>
        <v>17.3</v>
      </c>
      <c r="L1372" s="21">
        <f t="shared" si="192"/>
        <v>8.3000000000000007</v>
      </c>
      <c r="M1372" s="21">
        <f t="shared" si="195"/>
        <v>41.5</v>
      </c>
      <c r="N1372" t="s">
        <v>36</v>
      </c>
      <c r="O1372" s="13">
        <v>2</v>
      </c>
      <c r="P1372" s="15">
        <v>3.218</v>
      </c>
      <c r="Q1372" s="17">
        <f t="shared" si="196"/>
        <v>3.2186880000000002</v>
      </c>
      <c r="R1372" s="17">
        <f t="shared" si="197"/>
        <v>6.4373760000000004</v>
      </c>
      <c r="S1372" t="s">
        <v>49</v>
      </c>
      <c r="T1372" t="s">
        <v>31</v>
      </c>
      <c r="U1372" t="s">
        <v>25</v>
      </c>
      <c r="V1372" t="s">
        <v>17</v>
      </c>
    </row>
    <row r="1373" spans="1:22" hidden="1">
      <c r="A1373" t="s">
        <v>32</v>
      </c>
      <c r="B1373" s="19">
        <f t="shared" si="191"/>
        <v>5</v>
      </c>
      <c r="C1373" s="19">
        <f t="shared" si="193"/>
        <v>220</v>
      </c>
      <c r="D1373" t="s">
        <v>9</v>
      </c>
      <c r="E1373" t="s">
        <v>106</v>
      </c>
      <c r="F1373" t="s">
        <v>20</v>
      </c>
      <c r="G1373" s="21" t="str">
        <f t="shared" si="194"/>
        <v>10.00am</v>
      </c>
      <c r="H1373" s="21" t="str">
        <f t="shared" si="189"/>
        <v>10.00</v>
      </c>
      <c r="I1373" t="s">
        <v>45</v>
      </c>
      <c r="J1373" s="23" t="str" cm="1">
        <f t="array" ref="J1373">_xlfn.IFS(LEFT($I1373,5) = "Later", TRIM(RIGHT($I1373, 7)),LEFT($I1373,5) = "Befor", TRIM(RIGHT($I1373, 7)), TRUE, TRIM(LEFT($I1373,7)))</f>
        <v>6.00pm</v>
      </c>
      <c r="K1373" s="21">
        <f t="shared" si="190"/>
        <v>18</v>
      </c>
      <c r="L1373" s="21">
        <f t="shared" si="192"/>
        <v>8</v>
      </c>
      <c r="M1373" s="21">
        <f t="shared" si="195"/>
        <v>40</v>
      </c>
      <c r="N1373" t="s">
        <v>36</v>
      </c>
      <c r="O1373" s="13">
        <v>4.5</v>
      </c>
      <c r="P1373" s="15">
        <v>7.2404999999999999</v>
      </c>
      <c r="Q1373" s="17">
        <f t="shared" si="196"/>
        <v>7.2420480000000005</v>
      </c>
      <c r="R1373" s="17">
        <f t="shared" si="197"/>
        <v>14.484096000000001</v>
      </c>
      <c r="S1373" t="s">
        <v>14</v>
      </c>
      <c r="T1373" t="s">
        <v>42</v>
      </c>
      <c r="U1373" t="s">
        <v>25</v>
      </c>
      <c r="V1373" t="s">
        <v>17</v>
      </c>
    </row>
    <row r="1374" spans="1:22" hidden="1">
      <c r="A1374" t="s">
        <v>26</v>
      </c>
      <c r="B1374" s="19">
        <f t="shared" si="191"/>
        <v>3</v>
      </c>
      <c r="C1374" s="19">
        <f t="shared" si="193"/>
        <v>132</v>
      </c>
      <c r="D1374" t="s">
        <v>9</v>
      </c>
      <c r="E1374" t="s">
        <v>56</v>
      </c>
      <c r="F1374" t="s">
        <v>20</v>
      </c>
      <c r="G1374" s="21" t="str">
        <f t="shared" si="194"/>
        <v>10.00am</v>
      </c>
      <c r="H1374" s="21" t="str">
        <f t="shared" si="189"/>
        <v>10.00</v>
      </c>
      <c r="I1374" t="s">
        <v>45</v>
      </c>
      <c r="J1374" s="23" t="str" cm="1">
        <f t="array" ref="J1374">_xlfn.IFS(LEFT($I1374,5) = "Later", TRIM(RIGHT($I1374, 7)),LEFT($I1374,5) = "Befor", TRIM(RIGHT($I1374, 7)), TRUE, TRIM(LEFT($I1374,7)))</f>
        <v>6.00pm</v>
      </c>
      <c r="K1374" s="21">
        <f t="shared" si="190"/>
        <v>18</v>
      </c>
      <c r="L1374" s="21">
        <f t="shared" si="192"/>
        <v>8</v>
      </c>
      <c r="M1374" s="21">
        <f t="shared" si="195"/>
        <v>24</v>
      </c>
      <c r="N1374" t="s">
        <v>36</v>
      </c>
      <c r="O1374" s="13">
        <v>1.5</v>
      </c>
      <c r="P1374" s="15">
        <v>2.4135</v>
      </c>
      <c r="Q1374" s="17">
        <f t="shared" si="196"/>
        <v>2.4140160000000002</v>
      </c>
      <c r="R1374" s="17">
        <f t="shared" si="197"/>
        <v>4.8280320000000003</v>
      </c>
      <c r="S1374" t="s">
        <v>23</v>
      </c>
      <c r="T1374" t="s">
        <v>42</v>
      </c>
      <c r="U1374" t="s">
        <v>25</v>
      </c>
      <c r="V1374" t="s">
        <v>43</v>
      </c>
    </row>
    <row r="1375" spans="1:22" hidden="1">
      <c r="A1375" t="s">
        <v>7</v>
      </c>
      <c r="B1375" s="19">
        <f t="shared" si="191"/>
        <v>1</v>
      </c>
      <c r="C1375" s="19">
        <f t="shared" si="193"/>
        <v>44</v>
      </c>
      <c r="D1375" t="s">
        <v>51</v>
      </c>
      <c r="E1375" t="s">
        <v>8</v>
      </c>
      <c r="F1375" t="s">
        <v>47</v>
      </c>
      <c r="G1375" s="21" t="str">
        <f t="shared" si="194"/>
        <v>10.00am</v>
      </c>
      <c r="H1375" s="21" t="str">
        <f t="shared" si="189"/>
        <v>10.00</v>
      </c>
      <c r="I1375" t="s">
        <v>28</v>
      </c>
      <c r="J1375" s="23" t="str" cm="1">
        <f t="array" ref="J1375">_xlfn.IFS(LEFT($I1375,5) = "Later", TRIM(RIGHT($I1375, 7)),LEFT($I1375,5) = "Befor", TRIM(RIGHT($I1375, 7)), TRUE, TRIM(LEFT($I1375,7)))</f>
        <v>3.30pm</v>
      </c>
      <c r="K1375" s="21">
        <f t="shared" si="190"/>
        <v>15.3</v>
      </c>
      <c r="L1375" s="21">
        <f t="shared" si="192"/>
        <v>5.3000000000000007</v>
      </c>
      <c r="M1375" s="21">
        <f t="shared" si="195"/>
        <v>5.3000000000000007</v>
      </c>
      <c r="N1375" t="s">
        <v>44</v>
      </c>
      <c r="O1375" s="13">
        <v>1.1000000000000001</v>
      </c>
      <c r="P1375" s="15">
        <v>1.7699</v>
      </c>
      <c r="Q1375" s="17">
        <f t="shared" si="196"/>
        <v>1.7702784000000003</v>
      </c>
      <c r="R1375" s="17">
        <f t="shared" si="197"/>
        <v>3.5405568000000005</v>
      </c>
      <c r="S1375" t="s">
        <v>111</v>
      </c>
      <c r="T1375" t="s">
        <v>38</v>
      </c>
      <c r="U1375" t="s">
        <v>25</v>
      </c>
      <c r="V1375" t="s">
        <v>43</v>
      </c>
    </row>
    <row r="1376" spans="1:22" hidden="1">
      <c r="A1376" t="s">
        <v>32</v>
      </c>
      <c r="B1376" s="19">
        <f t="shared" si="191"/>
        <v>5</v>
      </c>
      <c r="C1376" s="19">
        <f t="shared" si="193"/>
        <v>220</v>
      </c>
      <c r="D1376" t="s">
        <v>9</v>
      </c>
      <c r="E1376" t="s">
        <v>46</v>
      </c>
      <c r="F1376" t="s">
        <v>11</v>
      </c>
      <c r="G1376" s="21" t="str">
        <f t="shared" si="194"/>
        <v>9.00am</v>
      </c>
      <c r="H1376" s="21" t="str">
        <f t="shared" si="189"/>
        <v>9.00</v>
      </c>
      <c r="I1376" t="s">
        <v>21</v>
      </c>
      <c r="J1376" s="23" t="str" cm="1">
        <f t="array" ref="J1376">_xlfn.IFS(LEFT($I1376,5) = "Later", TRIM(RIGHT($I1376, 7)),LEFT($I1376,5) = "Befor", TRIM(RIGHT($I1376, 7)), TRUE, TRIM(LEFT($I1376,7)))</f>
        <v>5.00pm</v>
      </c>
      <c r="K1376" s="21">
        <f t="shared" si="190"/>
        <v>17</v>
      </c>
      <c r="L1376" s="21">
        <f t="shared" si="192"/>
        <v>8</v>
      </c>
      <c r="M1376" s="21">
        <f t="shared" si="195"/>
        <v>40</v>
      </c>
      <c r="N1376" t="s">
        <v>36</v>
      </c>
      <c r="O1376" s="13">
        <v>4.0999999999999996</v>
      </c>
      <c r="P1376" s="15">
        <v>6.5968999999999998</v>
      </c>
      <c r="Q1376" s="17">
        <f t="shared" si="196"/>
        <v>6.5983103999999999</v>
      </c>
      <c r="R1376" s="17">
        <f t="shared" si="197"/>
        <v>13.1966208</v>
      </c>
      <c r="S1376" t="s">
        <v>14</v>
      </c>
      <c r="T1376" t="s">
        <v>31</v>
      </c>
      <c r="U1376" t="s">
        <v>25</v>
      </c>
      <c r="V1376" t="s">
        <v>43</v>
      </c>
    </row>
    <row r="1377" spans="1:22" hidden="1">
      <c r="A1377" t="s">
        <v>26</v>
      </c>
      <c r="B1377" s="19">
        <f t="shared" si="191"/>
        <v>3</v>
      </c>
      <c r="C1377" s="19">
        <f t="shared" si="193"/>
        <v>132</v>
      </c>
      <c r="D1377" t="s">
        <v>51</v>
      </c>
      <c r="E1377" t="s">
        <v>8</v>
      </c>
      <c r="F1377" t="s">
        <v>20</v>
      </c>
      <c r="G1377" s="21" t="str">
        <f t="shared" si="194"/>
        <v>10.00am</v>
      </c>
      <c r="H1377" s="21" t="str">
        <f t="shared" si="189"/>
        <v>10.00</v>
      </c>
      <c r="I1377" t="s">
        <v>45</v>
      </c>
      <c r="J1377" s="23" t="str" cm="1">
        <f t="array" ref="J1377">_xlfn.IFS(LEFT($I1377,5) = "Later", TRIM(RIGHT($I1377, 7)),LEFT($I1377,5) = "Befor", TRIM(RIGHT($I1377, 7)), TRUE, TRIM(LEFT($I1377,7)))</f>
        <v>6.00pm</v>
      </c>
      <c r="K1377" s="21">
        <f t="shared" si="190"/>
        <v>18</v>
      </c>
      <c r="L1377" s="21">
        <f t="shared" si="192"/>
        <v>8</v>
      </c>
      <c r="M1377" s="21">
        <f t="shared" si="195"/>
        <v>24</v>
      </c>
      <c r="N1377" t="s">
        <v>13</v>
      </c>
      <c r="O1377" s="13">
        <v>16</v>
      </c>
      <c r="P1377" s="15">
        <v>25.744</v>
      </c>
      <c r="Q1377" s="17">
        <f t="shared" si="196"/>
        <v>25.749504000000002</v>
      </c>
      <c r="R1377" s="17">
        <f t="shared" si="197"/>
        <v>51.499008000000003</v>
      </c>
      <c r="S1377" t="s">
        <v>30</v>
      </c>
      <c r="T1377" t="s">
        <v>15</v>
      </c>
      <c r="U1377" t="s">
        <v>25</v>
      </c>
      <c r="V1377" t="s">
        <v>8</v>
      </c>
    </row>
    <row r="1378" spans="1:22" hidden="1">
      <c r="A1378" t="s">
        <v>39</v>
      </c>
      <c r="B1378" s="19">
        <f t="shared" si="191"/>
        <v>2</v>
      </c>
      <c r="C1378" s="19">
        <f t="shared" si="193"/>
        <v>88</v>
      </c>
      <c r="D1378" t="s">
        <v>9</v>
      </c>
      <c r="E1378" t="s">
        <v>50</v>
      </c>
      <c r="F1378" t="s">
        <v>27</v>
      </c>
      <c r="G1378" s="21" t="str">
        <f t="shared" si="194"/>
        <v>8.00am</v>
      </c>
      <c r="H1378" s="21" t="str">
        <f t="shared" si="189"/>
        <v>8.00</v>
      </c>
      <c r="I1378" t="s">
        <v>28</v>
      </c>
      <c r="J1378" s="23" t="str" cm="1">
        <f t="array" ref="J1378">_xlfn.IFS(LEFT($I1378,5) = "Later", TRIM(RIGHT($I1378, 7)),LEFT($I1378,5) = "Befor", TRIM(RIGHT($I1378, 7)), TRUE, TRIM(LEFT($I1378,7)))</f>
        <v>3.30pm</v>
      </c>
      <c r="K1378" s="21">
        <f t="shared" si="190"/>
        <v>15.3</v>
      </c>
      <c r="L1378" s="21">
        <f t="shared" si="192"/>
        <v>7.3000000000000007</v>
      </c>
      <c r="M1378" s="21">
        <f t="shared" si="195"/>
        <v>14.600000000000001</v>
      </c>
      <c r="N1378" t="s">
        <v>62</v>
      </c>
      <c r="O1378" s="13">
        <v>2.9</v>
      </c>
      <c r="P1378" s="15">
        <v>4.6661000000000001</v>
      </c>
      <c r="Q1378" s="17">
        <f t="shared" si="196"/>
        <v>4.6670976</v>
      </c>
      <c r="R1378" s="17">
        <f t="shared" si="197"/>
        <v>9.3341951999999999</v>
      </c>
      <c r="S1378" t="s">
        <v>30</v>
      </c>
      <c r="T1378" t="s">
        <v>38</v>
      </c>
      <c r="U1378" t="s">
        <v>25</v>
      </c>
      <c r="V1378" t="s">
        <v>17</v>
      </c>
    </row>
    <row r="1379" spans="1:22" hidden="1">
      <c r="A1379" t="s">
        <v>39</v>
      </c>
      <c r="B1379" s="19">
        <f t="shared" si="191"/>
        <v>2</v>
      </c>
      <c r="C1379" s="19">
        <f t="shared" si="193"/>
        <v>88</v>
      </c>
      <c r="D1379" t="s">
        <v>9</v>
      </c>
      <c r="E1379" t="s">
        <v>60</v>
      </c>
      <c r="F1379" t="s">
        <v>20</v>
      </c>
      <c r="G1379" s="21" t="str">
        <f t="shared" si="194"/>
        <v>10.00am</v>
      </c>
      <c r="H1379" s="21" t="str">
        <f t="shared" si="189"/>
        <v>10.00</v>
      </c>
      <c r="I1379" t="s">
        <v>21</v>
      </c>
      <c r="J1379" s="23" t="str" cm="1">
        <f t="array" ref="J1379">_xlfn.IFS(LEFT($I1379,5) = "Later", TRIM(RIGHT($I1379, 7)),LEFT($I1379,5) = "Befor", TRIM(RIGHT($I1379, 7)), TRUE, TRIM(LEFT($I1379,7)))</f>
        <v>5.00pm</v>
      </c>
      <c r="K1379" s="21">
        <f t="shared" si="190"/>
        <v>17</v>
      </c>
      <c r="L1379" s="21">
        <f t="shared" si="192"/>
        <v>7</v>
      </c>
      <c r="M1379" s="21">
        <f t="shared" si="195"/>
        <v>14</v>
      </c>
      <c r="N1379" t="s">
        <v>36</v>
      </c>
      <c r="O1379" s="13">
        <v>1.5</v>
      </c>
      <c r="P1379" s="15">
        <v>2.4135</v>
      </c>
      <c r="Q1379" s="17">
        <f t="shared" si="196"/>
        <v>2.4140160000000002</v>
      </c>
      <c r="R1379" s="17">
        <f t="shared" si="197"/>
        <v>4.8280320000000003</v>
      </c>
      <c r="S1379" t="s">
        <v>23</v>
      </c>
      <c r="T1379" t="s">
        <v>42</v>
      </c>
      <c r="U1379" t="s">
        <v>25</v>
      </c>
      <c r="V1379" t="s">
        <v>17</v>
      </c>
    </row>
    <row r="1380" spans="1:22" hidden="1">
      <c r="A1380" t="s">
        <v>26</v>
      </c>
      <c r="B1380" s="19">
        <f t="shared" si="191"/>
        <v>3</v>
      </c>
      <c r="C1380" s="19">
        <f t="shared" si="193"/>
        <v>132</v>
      </c>
      <c r="D1380" t="s">
        <v>9</v>
      </c>
      <c r="E1380" t="s">
        <v>70</v>
      </c>
      <c r="F1380" t="s">
        <v>11</v>
      </c>
      <c r="G1380" s="21" t="str">
        <f t="shared" si="194"/>
        <v>9.00am</v>
      </c>
      <c r="H1380" s="21" t="str">
        <f t="shared" si="189"/>
        <v>9.00</v>
      </c>
      <c r="I1380" t="s">
        <v>21</v>
      </c>
      <c r="J1380" s="23" t="str" cm="1">
        <f t="array" ref="J1380">_xlfn.IFS(LEFT($I1380,5) = "Later", TRIM(RIGHT($I1380, 7)),LEFT($I1380,5) = "Befor", TRIM(RIGHT($I1380, 7)), TRUE, TRIM(LEFT($I1380,7)))</f>
        <v>5.00pm</v>
      </c>
      <c r="K1380" s="21">
        <f t="shared" si="190"/>
        <v>17</v>
      </c>
      <c r="L1380" s="21">
        <f t="shared" si="192"/>
        <v>8</v>
      </c>
      <c r="M1380" s="21">
        <f t="shared" si="195"/>
        <v>24</v>
      </c>
      <c r="N1380" t="s">
        <v>62</v>
      </c>
      <c r="O1380" s="13">
        <v>0.25</v>
      </c>
      <c r="P1380" s="15">
        <v>0.40225</v>
      </c>
      <c r="Q1380" s="17">
        <f t="shared" si="196"/>
        <v>0.40233600000000003</v>
      </c>
      <c r="R1380" s="17">
        <f t="shared" si="197"/>
        <v>0.80467200000000005</v>
      </c>
      <c r="S1380" t="s">
        <v>23</v>
      </c>
      <c r="T1380" t="s">
        <v>38</v>
      </c>
      <c r="U1380" t="s">
        <v>25</v>
      </c>
      <c r="V1380" t="s">
        <v>17</v>
      </c>
    </row>
    <row r="1381" spans="1:22" hidden="1">
      <c r="A1381" t="s">
        <v>32</v>
      </c>
      <c r="B1381" s="19">
        <f t="shared" si="191"/>
        <v>5</v>
      </c>
      <c r="C1381" s="19">
        <f t="shared" si="193"/>
        <v>220</v>
      </c>
      <c r="D1381" t="s">
        <v>9</v>
      </c>
      <c r="E1381" t="s">
        <v>61</v>
      </c>
      <c r="F1381" t="s">
        <v>41</v>
      </c>
      <c r="G1381" s="21" t="str">
        <f t="shared" si="194"/>
        <v>8.30am</v>
      </c>
      <c r="H1381" s="21" t="str">
        <f t="shared" si="189"/>
        <v>8.30</v>
      </c>
      <c r="I1381" t="s">
        <v>28</v>
      </c>
      <c r="J1381" s="23" t="str" cm="1">
        <f t="array" ref="J1381">_xlfn.IFS(LEFT($I1381,5) = "Later", TRIM(RIGHT($I1381, 7)),LEFT($I1381,5) = "Befor", TRIM(RIGHT($I1381, 7)), TRUE, TRIM(LEFT($I1381,7)))</f>
        <v>3.30pm</v>
      </c>
      <c r="K1381" s="21">
        <f t="shared" si="190"/>
        <v>15.3</v>
      </c>
      <c r="L1381" s="21">
        <f t="shared" si="192"/>
        <v>7</v>
      </c>
      <c r="M1381" s="21">
        <f t="shared" si="195"/>
        <v>35</v>
      </c>
      <c r="N1381" t="s">
        <v>36</v>
      </c>
      <c r="O1381" s="13">
        <v>6</v>
      </c>
      <c r="P1381" s="15">
        <v>9.6539999999999999</v>
      </c>
      <c r="Q1381" s="17">
        <f t="shared" si="196"/>
        <v>9.6560640000000006</v>
      </c>
      <c r="R1381" s="17">
        <f t="shared" si="197"/>
        <v>19.312128000000001</v>
      </c>
      <c r="S1381" t="s">
        <v>30</v>
      </c>
      <c r="T1381" t="s">
        <v>15</v>
      </c>
      <c r="U1381" t="s">
        <v>25</v>
      </c>
      <c r="V1381" t="s">
        <v>17</v>
      </c>
    </row>
    <row r="1382" spans="1:22" hidden="1">
      <c r="A1382" t="s">
        <v>26</v>
      </c>
      <c r="B1382" s="19">
        <f t="shared" si="191"/>
        <v>3</v>
      </c>
      <c r="C1382" s="19">
        <f t="shared" si="193"/>
        <v>132</v>
      </c>
      <c r="D1382" t="s">
        <v>9</v>
      </c>
      <c r="E1382" t="s">
        <v>74</v>
      </c>
      <c r="F1382" t="s">
        <v>11</v>
      </c>
      <c r="G1382" s="21" t="str">
        <f t="shared" si="194"/>
        <v>9.00am</v>
      </c>
      <c r="H1382" s="21" t="str">
        <f t="shared" si="189"/>
        <v>9.00</v>
      </c>
      <c r="I1382" t="s">
        <v>21</v>
      </c>
      <c r="J1382" s="23" t="str" cm="1">
        <f t="array" ref="J1382">_xlfn.IFS(LEFT($I1382,5) = "Later", TRIM(RIGHT($I1382, 7)),LEFT($I1382,5) = "Befor", TRIM(RIGHT($I1382, 7)), TRUE, TRIM(LEFT($I1382,7)))</f>
        <v>5.00pm</v>
      </c>
      <c r="K1382" s="21">
        <f t="shared" si="190"/>
        <v>17</v>
      </c>
      <c r="L1382" s="21">
        <f t="shared" si="192"/>
        <v>8</v>
      </c>
      <c r="M1382" s="21">
        <f t="shared" si="195"/>
        <v>24</v>
      </c>
      <c r="N1382" t="s">
        <v>13</v>
      </c>
      <c r="O1382" s="13">
        <v>6</v>
      </c>
      <c r="P1382" s="15">
        <v>9.6539999999999999</v>
      </c>
      <c r="Q1382" s="17">
        <f t="shared" si="196"/>
        <v>9.6560640000000006</v>
      </c>
      <c r="R1382" s="17">
        <f t="shared" si="197"/>
        <v>19.312128000000001</v>
      </c>
      <c r="S1382" t="s">
        <v>14</v>
      </c>
      <c r="T1382" t="s">
        <v>24</v>
      </c>
      <c r="U1382" t="s">
        <v>25</v>
      </c>
      <c r="V1382" t="s">
        <v>17</v>
      </c>
    </row>
    <row r="1383" spans="1:22" hidden="1">
      <c r="A1383" t="s">
        <v>32</v>
      </c>
      <c r="B1383" s="19">
        <f t="shared" si="191"/>
        <v>5</v>
      </c>
      <c r="C1383" s="19">
        <f t="shared" si="193"/>
        <v>220</v>
      </c>
      <c r="D1383" t="s">
        <v>9</v>
      </c>
      <c r="E1383" t="s">
        <v>59</v>
      </c>
      <c r="F1383" t="s">
        <v>27</v>
      </c>
      <c r="G1383" s="21" t="str">
        <f t="shared" si="194"/>
        <v>8.00am</v>
      </c>
      <c r="H1383" s="21" t="str">
        <f t="shared" si="189"/>
        <v>8.00</v>
      </c>
      <c r="I1383" t="s">
        <v>28</v>
      </c>
      <c r="J1383" s="23" t="str" cm="1">
        <f t="array" ref="J1383">_xlfn.IFS(LEFT($I1383,5) = "Later", TRIM(RIGHT($I1383, 7)),LEFT($I1383,5) = "Befor", TRIM(RIGHT($I1383, 7)), TRUE, TRIM(LEFT($I1383,7)))</f>
        <v>3.30pm</v>
      </c>
      <c r="K1383" s="21">
        <f t="shared" si="190"/>
        <v>15.3</v>
      </c>
      <c r="L1383" s="21">
        <f t="shared" si="192"/>
        <v>7.3000000000000007</v>
      </c>
      <c r="M1383" s="21">
        <f t="shared" si="195"/>
        <v>36.5</v>
      </c>
      <c r="N1383" t="s">
        <v>36</v>
      </c>
      <c r="O1383" s="13">
        <v>1.5</v>
      </c>
      <c r="P1383" s="15">
        <v>2.4135</v>
      </c>
      <c r="Q1383" s="17">
        <f t="shared" si="196"/>
        <v>2.4140160000000002</v>
      </c>
      <c r="R1383" s="17">
        <f t="shared" si="197"/>
        <v>4.8280320000000003</v>
      </c>
      <c r="S1383" t="s">
        <v>23</v>
      </c>
      <c r="T1383" t="s">
        <v>42</v>
      </c>
      <c r="U1383" t="s">
        <v>25</v>
      </c>
      <c r="V1383" t="s">
        <v>17</v>
      </c>
    </row>
    <row r="1384" spans="1:22" hidden="1">
      <c r="A1384" t="s">
        <v>26</v>
      </c>
      <c r="B1384" s="19">
        <f t="shared" si="191"/>
        <v>3</v>
      </c>
      <c r="C1384" s="19">
        <f t="shared" si="193"/>
        <v>132</v>
      </c>
      <c r="D1384" t="s">
        <v>9</v>
      </c>
      <c r="E1384" t="s">
        <v>76</v>
      </c>
      <c r="F1384" t="s">
        <v>27</v>
      </c>
      <c r="G1384" s="21" t="str">
        <f t="shared" si="194"/>
        <v>8.00am</v>
      </c>
      <c r="H1384" s="21" t="str">
        <f t="shared" si="189"/>
        <v>8.00</v>
      </c>
      <c r="I1384" t="s">
        <v>35</v>
      </c>
      <c r="J1384" s="23" t="str" cm="1">
        <f t="array" ref="J1384">_xlfn.IFS(LEFT($I1384,5) = "Later", TRIM(RIGHT($I1384, 7)),LEFT($I1384,5) = "Befor", TRIM(RIGHT($I1384, 7)), TRUE, TRIM(LEFT($I1384,7)))</f>
        <v>5.30pm</v>
      </c>
      <c r="K1384" s="21">
        <f t="shared" si="190"/>
        <v>17.3</v>
      </c>
      <c r="L1384" s="21">
        <f t="shared" si="192"/>
        <v>9.3000000000000007</v>
      </c>
      <c r="M1384" s="21">
        <f t="shared" si="195"/>
        <v>27.900000000000002</v>
      </c>
      <c r="N1384" t="s">
        <v>13</v>
      </c>
      <c r="O1384" s="13">
        <v>17.3</v>
      </c>
      <c r="P1384" s="15">
        <v>27.835699999999999</v>
      </c>
      <c r="Q1384" s="17">
        <f t="shared" si="196"/>
        <v>27.841651200000005</v>
      </c>
      <c r="R1384" s="17">
        <f t="shared" si="197"/>
        <v>55.683302400000009</v>
      </c>
      <c r="S1384" t="s">
        <v>37</v>
      </c>
      <c r="T1384" t="s">
        <v>15</v>
      </c>
      <c r="U1384" t="s">
        <v>25</v>
      </c>
      <c r="V1384" t="s">
        <v>17</v>
      </c>
    </row>
    <row r="1385" spans="1:22" hidden="1">
      <c r="A1385" t="s">
        <v>7</v>
      </c>
      <c r="B1385" s="19">
        <f t="shared" si="191"/>
        <v>1</v>
      </c>
      <c r="C1385" s="19">
        <f t="shared" si="193"/>
        <v>44</v>
      </c>
      <c r="D1385" t="s">
        <v>9</v>
      </c>
      <c r="E1385" t="s">
        <v>76</v>
      </c>
      <c r="F1385" t="s">
        <v>27</v>
      </c>
      <c r="G1385" s="21" t="str">
        <f t="shared" si="194"/>
        <v>8.00am</v>
      </c>
      <c r="H1385" s="21" t="str">
        <f t="shared" si="189"/>
        <v>8.00</v>
      </c>
      <c r="I1385" t="s">
        <v>12</v>
      </c>
      <c r="J1385" s="23" t="str" cm="1">
        <f t="array" ref="J1385">_xlfn.IFS(LEFT($I1385,5) = "Later", TRIM(RIGHT($I1385, 7)),LEFT($I1385,5) = "Befor", TRIM(RIGHT($I1385, 7)), TRUE, TRIM(LEFT($I1385,7)))</f>
        <v>4.30pm</v>
      </c>
      <c r="K1385" s="21">
        <f t="shared" si="190"/>
        <v>16.3</v>
      </c>
      <c r="L1385" s="21">
        <f t="shared" si="192"/>
        <v>8.3000000000000007</v>
      </c>
      <c r="M1385" s="21">
        <f t="shared" si="195"/>
        <v>8.3000000000000007</v>
      </c>
      <c r="N1385" t="s">
        <v>13</v>
      </c>
      <c r="O1385" s="13">
        <v>20</v>
      </c>
      <c r="P1385" s="15">
        <v>32.18</v>
      </c>
      <c r="Q1385" s="17">
        <f t="shared" si="196"/>
        <v>32.186880000000002</v>
      </c>
      <c r="R1385" s="17">
        <f t="shared" si="197"/>
        <v>64.373760000000004</v>
      </c>
      <c r="S1385" t="s">
        <v>30</v>
      </c>
      <c r="T1385" t="s">
        <v>38</v>
      </c>
      <c r="U1385" t="s">
        <v>25</v>
      </c>
      <c r="V1385" t="s">
        <v>17</v>
      </c>
    </row>
    <row r="1386" spans="1:22" hidden="1">
      <c r="A1386" t="s">
        <v>7</v>
      </c>
      <c r="B1386" s="19">
        <f t="shared" si="191"/>
        <v>1</v>
      </c>
      <c r="C1386" s="19">
        <f t="shared" si="193"/>
        <v>44</v>
      </c>
      <c r="D1386" t="s">
        <v>9</v>
      </c>
      <c r="E1386" t="s">
        <v>67</v>
      </c>
      <c r="F1386" t="s">
        <v>20</v>
      </c>
      <c r="G1386" s="21" t="str">
        <f t="shared" si="194"/>
        <v>10.00am</v>
      </c>
      <c r="H1386" s="21" t="str">
        <f t="shared" si="189"/>
        <v>10.00</v>
      </c>
      <c r="I1386" t="s">
        <v>28</v>
      </c>
      <c r="J1386" s="23" t="str" cm="1">
        <f t="array" ref="J1386">_xlfn.IFS(LEFT($I1386,5) = "Later", TRIM(RIGHT($I1386, 7)),LEFT($I1386,5) = "Befor", TRIM(RIGHT($I1386, 7)), TRUE, TRIM(LEFT($I1386,7)))</f>
        <v>3.30pm</v>
      </c>
      <c r="K1386" s="21">
        <f t="shared" si="190"/>
        <v>15.3</v>
      </c>
      <c r="L1386" s="21">
        <f t="shared" si="192"/>
        <v>5.3000000000000007</v>
      </c>
      <c r="M1386" s="21">
        <f t="shared" si="195"/>
        <v>5.3000000000000007</v>
      </c>
      <c r="N1386" t="s">
        <v>44</v>
      </c>
      <c r="O1386" s="13">
        <v>1.4</v>
      </c>
      <c r="P1386" s="15">
        <v>2.2525999999999997</v>
      </c>
      <c r="Q1386" s="17">
        <f t="shared" si="196"/>
        <v>2.2530815999999998</v>
      </c>
      <c r="R1386" s="17">
        <f t="shared" si="197"/>
        <v>4.5061631999999996</v>
      </c>
      <c r="S1386" t="s">
        <v>14</v>
      </c>
      <c r="T1386" t="s">
        <v>31</v>
      </c>
      <c r="U1386" t="s">
        <v>25</v>
      </c>
      <c r="V1386" t="s">
        <v>43</v>
      </c>
    </row>
    <row r="1387" spans="1:22" hidden="1">
      <c r="A1387" t="s">
        <v>32</v>
      </c>
      <c r="B1387" s="19">
        <f t="shared" si="191"/>
        <v>5</v>
      </c>
      <c r="C1387" s="19">
        <f t="shared" si="193"/>
        <v>220</v>
      </c>
      <c r="D1387" t="s">
        <v>9</v>
      </c>
      <c r="E1387" t="s">
        <v>76</v>
      </c>
      <c r="F1387" t="s">
        <v>11</v>
      </c>
      <c r="G1387" s="21" t="str">
        <f t="shared" si="194"/>
        <v>9.00am</v>
      </c>
      <c r="H1387" s="21" t="str">
        <f t="shared" si="189"/>
        <v>9.00</v>
      </c>
      <c r="I1387" t="s">
        <v>21</v>
      </c>
      <c r="J1387" s="23" t="str" cm="1">
        <f t="array" ref="J1387">_xlfn.IFS(LEFT($I1387,5) = "Later", TRIM(RIGHT($I1387, 7)),LEFT($I1387,5) = "Befor", TRIM(RIGHT($I1387, 7)), TRUE, TRIM(LEFT($I1387,7)))</f>
        <v>5.00pm</v>
      </c>
      <c r="K1387" s="21">
        <f t="shared" si="190"/>
        <v>17</v>
      </c>
      <c r="L1387" s="21">
        <f t="shared" si="192"/>
        <v>8</v>
      </c>
      <c r="M1387" s="21">
        <f t="shared" si="195"/>
        <v>40</v>
      </c>
      <c r="N1387" t="s">
        <v>29</v>
      </c>
      <c r="O1387" s="13">
        <v>21</v>
      </c>
      <c r="P1387" s="15">
        <v>33.789000000000001</v>
      </c>
      <c r="Q1387" s="17">
        <f t="shared" si="196"/>
        <v>33.796224000000002</v>
      </c>
      <c r="R1387" s="17">
        <f t="shared" si="197"/>
        <v>67.592448000000005</v>
      </c>
      <c r="S1387" t="s">
        <v>30</v>
      </c>
      <c r="T1387" t="s">
        <v>31</v>
      </c>
      <c r="U1387" t="s">
        <v>25</v>
      </c>
      <c r="V1387" t="s">
        <v>17</v>
      </c>
    </row>
    <row r="1388" spans="1:22" hidden="1">
      <c r="A1388" t="s">
        <v>32</v>
      </c>
      <c r="B1388" s="19">
        <f t="shared" si="191"/>
        <v>5</v>
      </c>
      <c r="C1388" s="19">
        <f t="shared" si="193"/>
        <v>220</v>
      </c>
      <c r="D1388" t="s">
        <v>9</v>
      </c>
      <c r="E1388" t="s">
        <v>34</v>
      </c>
      <c r="F1388" t="s">
        <v>41</v>
      </c>
      <c r="G1388" s="21" t="str">
        <f t="shared" si="194"/>
        <v>8.30am</v>
      </c>
      <c r="H1388" s="21" t="str">
        <f t="shared" si="189"/>
        <v>8.30</v>
      </c>
      <c r="I1388" t="s">
        <v>21</v>
      </c>
      <c r="J1388" s="23" t="str" cm="1">
        <f t="array" ref="J1388">_xlfn.IFS(LEFT($I1388,5) = "Later", TRIM(RIGHT($I1388, 7)),LEFT($I1388,5) = "Befor", TRIM(RIGHT($I1388, 7)), TRUE, TRIM(LEFT($I1388,7)))</f>
        <v>5.00pm</v>
      </c>
      <c r="K1388" s="21">
        <f t="shared" si="190"/>
        <v>17</v>
      </c>
      <c r="L1388" s="21">
        <f t="shared" si="192"/>
        <v>8.6999999999999993</v>
      </c>
      <c r="M1388" s="21">
        <f t="shared" si="195"/>
        <v>43.5</v>
      </c>
      <c r="N1388" t="s">
        <v>36</v>
      </c>
      <c r="O1388" s="13">
        <v>3</v>
      </c>
      <c r="P1388" s="15">
        <v>4.827</v>
      </c>
      <c r="Q1388" s="17">
        <f t="shared" si="196"/>
        <v>4.8280320000000003</v>
      </c>
      <c r="R1388" s="17">
        <f t="shared" si="197"/>
        <v>9.6560640000000006</v>
      </c>
      <c r="S1388" t="s">
        <v>37</v>
      </c>
      <c r="T1388" t="s">
        <v>42</v>
      </c>
      <c r="U1388" t="s">
        <v>25</v>
      </c>
      <c r="V1388" t="s">
        <v>43</v>
      </c>
    </row>
    <row r="1389" spans="1:22" hidden="1">
      <c r="A1389" t="s">
        <v>39</v>
      </c>
      <c r="B1389" s="19">
        <f t="shared" si="191"/>
        <v>2</v>
      </c>
      <c r="C1389" s="19">
        <f t="shared" si="193"/>
        <v>88</v>
      </c>
      <c r="D1389" t="s">
        <v>51</v>
      </c>
      <c r="E1389" t="s">
        <v>8</v>
      </c>
      <c r="F1389" t="s">
        <v>41</v>
      </c>
      <c r="G1389" s="21" t="str">
        <f t="shared" si="194"/>
        <v>8.30am</v>
      </c>
      <c r="H1389" s="21" t="str">
        <f t="shared" si="189"/>
        <v>8.30</v>
      </c>
      <c r="I1389" t="s">
        <v>12</v>
      </c>
      <c r="J1389" s="23" t="str" cm="1">
        <f t="array" ref="J1389">_xlfn.IFS(LEFT($I1389,5) = "Later", TRIM(RIGHT($I1389, 7)),LEFT($I1389,5) = "Befor", TRIM(RIGHT($I1389, 7)), TRUE, TRIM(LEFT($I1389,7)))</f>
        <v>4.30pm</v>
      </c>
      <c r="K1389" s="21">
        <f t="shared" si="190"/>
        <v>16.3</v>
      </c>
      <c r="L1389" s="21">
        <f t="shared" si="192"/>
        <v>8</v>
      </c>
      <c r="M1389" s="21">
        <f t="shared" si="195"/>
        <v>16</v>
      </c>
      <c r="N1389" t="s">
        <v>13</v>
      </c>
      <c r="O1389" s="13">
        <v>30</v>
      </c>
      <c r="P1389" s="15">
        <v>48.269999999999996</v>
      </c>
      <c r="Q1389" s="17">
        <f t="shared" si="196"/>
        <v>48.280320000000003</v>
      </c>
      <c r="R1389" s="17">
        <f t="shared" si="197"/>
        <v>96.560640000000006</v>
      </c>
      <c r="S1389" t="s">
        <v>30</v>
      </c>
      <c r="T1389" t="s">
        <v>31</v>
      </c>
      <c r="U1389" t="s">
        <v>25</v>
      </c>
      <c r="V1389" t="s">
        <v>43</v>
      </c>
    </row>
    <row r="1390" spans="1:22" hidden="1">
      <c r="A1390" t="s">
        <v>32</v>
      </c>
      <c r="B1390" s="19">
        <f t="shared" si="191"/>
        <v>5</v>
      </c>
      <c r="C1390" s="19">
        <f t="shared" si="193"/>
        <v>220</v>
      </c>
      <c r="D1390" t="s">
        <v>9</v>
      </c>
      <c r="E1390" t="s">
        <v>79</v>
      </c>
      <c r="F1390" t="s">
        <v>20</v>
      </c>
      <c r="G1390" s="21" t="str">
        <f t="shared" si="194"/>
        <v>10.00am</v>
      </c>
      <c r="H1390" s="21" t="str">
        <f t="shared" si="189"/>
        <v>10.00</v>
      </c>
      <c r="I1390" t="s">
        <v>45</v>
      </c>
      <c r="J1390" s="23" t="str" cm="1">
        <f t="array" ref="J1390">_xlfn.IFS(LEFT($I1390,5) = "Later", TRIM(RIGHT($I1390, 7)),LEFT($I1390,5) = "Befor", TRIM(RIGHT($I1390, 7)), TRUE, TRIM(LEFT($I1390,7)))</f>
        <v>6.00pm</v>
      </c>
      <c r="K1390" s="21">
        <f t="shared" si="190"/>
        <v>18</v>
      </c>
      <c r="L1390" s="21">
        <f t="shared" si="192"/>
        <v>8</v>
      </c>
      <c r="M1390" s="21">
        <f t="shared" si="195"/>
        <v>40</v>
      </c>
      <c r="N1390" t="s">
        <v>36</v>
      </c>
      <c r="O1390" s="13">
        <v>1.2</v>
      </c>
      <c r="P1390" s="15">
        <v>1.9307999999999998</v>
      </c>
      <c r="Q1390" s="17">
        <f t="shared" si="196"/>
        <v>1.9312128</v>
      </c>
      <c r="R1390" s="17">
        <f t="shared" si="197"/>
        <v>3.8624255999999999</v>
      </c>
      <c r="S1390" t="s">
        <v>14</v>
      </c>
      <c r="T1390" t="s">
        <v>42</v>
      </c>
      <c r="U1390" t="s">
        <v>25</v>
      </c>
      <c r="V1390" t="s">
        <v>43</v>
      </c>
    </row>
    <row r="1391" spans="1:22" hidden="1">
      <c r="A1391" t="s">
        <v>26</v>
      </c>
      <c r="B1391" s="19">
        <f t="shared" si="191"/>
        <v>3</v>
      </c>
      <c r="C1391" s="19">
        <f t="shared" si="193"/>
        <v>132</v>
      </c>
      <c r="D1391" t="s">
        <v>9</v>
      </c>
      <c r="E1391" t="s">
        <v>8</v>
      </c>
      <c r="F1391" t="s">
        <v>27</v>
      </c>
      <c r="G1391" s="21" t="str">
        <f t="shared" si="194"/>
        <v>8.00am</v>
      </c>
      <c r="H1391" s="21" t="str">
        <f t="shared" ref="H1391:H1454" si="198">IFERROR((LEFT(G1391, SEARCH("a", G1391)-1)),0)</f>
        <v>8.00</v>
      </c>
      <c r="I1391" t="s">
        <v>35</v>
      </c>
      <c r="J1391" s="23" t="str" cm="1">
        <f t="array" ref="J1391">_xlfn.IFS(LEFT($I1391,5) = "Later", TRIM(RIGHT($I1391, 7)),LEFT($I1391,5) = "Befor", TRIM(RIGHT($I1391, 7)), TRUE, TRIM(LEFT($I1391,7)))</f>
        <v>5.30pm</v>
      </c>
      <c r="K1391" s="21">
        <f t="shared" ref="K1391:K1454" si="199">IFERROR((LEFT(J1391, SEARCH("p", J1391)-1)+12),0)</f>
        <v>17.3</v>
      </c>
      <c r="L1391" s="21">
        <f t="shared" si="192"/>
        <v>9.3000000000000007</v>
      </c>
      <c r="M1391" s="21">
        <f t="shared" si="195"/>
        <v>27.900000000000002</v>
      </c>
      <c r="N1391" t="s">
        <v>29</v>
      </c>
      <c r="O1391" s="13">
        <v>18</v>
      </c>
      <c r="P1391" s="15">
        <v>28.962</v>
      </c>
      <c r="Q1391" s="17">
        <f t="shared" si="196"/>
        <v>28.968192000000002</v>
      </c>
      <c r="R1391" s="17">
        <f t="shared" si="197"/>
        <v>57.936384000000004</v>
      </c>
      <c r="S1391" t="s">
        <v>52</v>
      </c>
      <c r="T1391" t="s">
        <v>31</v>
      </c>
      <c r="U1391" t="s">
        <v>16</v>
      </c>
      <c r="V1391" t="s">
        <v>43</v>
      </c>
    </row>
    <row r="1392" spans="1:22" hidden="1">
      <c r="A1392" t="s">
        <v>7</v>
      </c>
      <c r="B1392" s="19">
        <f t="shared" si="191"/>
        <v>1</v>
      </c>
      <c r="C1392" s="19">
        <f t="shared" si="193"/>
        <v>44</v>
      </c>
      <c r="D1392" t="s">
        <v>9</v>
      </c>
      <c r="E1392" t="s">
        <v>60</v>
      </c>
      <c r="F1392" t="s">
        <v>41</v>
      </c>
      <c r="G1392" s="21" t="str">
        <f t="shared" si="194"/>
        <v>8.30am</v>
      </c>
      <c r="H1392" s="21" t="str">
        <f t="shared" si="198"/>
        <v>8.30</v>
      </c>
      <c r="I1392" t="s">
        <v>12</v>
      </c>
      <c r="J1392" s="23" t="str" cm="1">
        <f t="array" ref="J1392">_xlfn.IFS(LEFT($I1392,5) = "Later", TRIM(RIGHT($I1392, 7)),LEFT($I1392,5) = "Befor", TRIM(RIGHT($I1392, 7)), TRUE, TRIM(LEFT($I1392,7)))</f>
        <v>4.30pm</v>
      </c>
      <c r="K1392" s="21">
        <f t="shared" si="199"/>
        <v>16.3</v>
      </c>
      <c r="L1392" s="21">
        <f t="shared" si="192"/>
        <v>8</v>
      </c>
      <c r="M1392" s="21">
        <f t="shared" si="195"/>
        <v>8</v>
      </c>
      <c r="N1392" t="s">
        <v>22</v>
      </c>
      <c r="O1392" s="13">
        <v>12</v>
      </c>
      <c r="P1392" s="15">
        <v>19.308</v>
      </c>
      <c r="Q1392" s="17">
        <f t="shared" si="196"/>
        <v>19.312128000000001</v>
      </c>
      <c r="R1392" s="17">
        <f t="shared" si="197"/>
        <v>38.624256000000003</v>
      </c>
      <c r="S1392" t="s">
        <v>30</v>
      </c>
      <c r="T1392" t="s">
        <v>15</v>
      </c>
      <c r="U1392" t="s">
        <v>16</v>
      </c>
      <c r="V1392" t="s">
        <v>17</v>
      </c>
    </row>
    <row r="1393" spans="1:22" hidden="1">
      <c r="A1393" t="s">
        <v>32</v>
      </c>
      <c r="B1393" s="19">
        <f t="shared" si="191"/>
        <v>5</v>
      </c>
      <c r="C1393" s="19">
        <f t="shared" si="193"/>
        <v>220</v>
      </c>
      <c r="D1393" t="s">
        <v>9</v>
      </c>
      <c r="E1393" t="s">
        <v>40</v>
      </c>
      <c r="F1393" t="s">
        <v>47</v>
      </c>
      <c r="G1393" s="21" t="str">
        <f t="shared" si="194"/>
        <v>10.00am</v>
      </c>
      <c r="H1393" s="21" t="str">
        <f t="shared" si="198"/>
        <v>10.00</v>
      </c>
      <c r="I1393" t="s">
        <v>45</v>
      </c>
      <c r="J1393" s="23" t="str" cm="1">
        <f t="array" ref="J1393">_xlfn.IFS(LEFT($I1393,5) = "Later", TRIM(RIGHT($I1393, 7)),LEFT($I1393,5) = "Befor", TRIM(RIGHT($I1393, 7)), TRUE, TRIM(LEFT($I1393,7)))</f>
        <v>6.00pm</v>
      </c>
      <c r="K1393" s="21">
        <f t="shared" si="199"/>
        <v>18</v>
      </c>
      <c r="L1393" s="21">
        <f t="shared" si="192"/>
        <v>8</v>
      </c>
      <c r="M1393" s="21">
        <f t="shared" si="195"/>
        <v>40</v>
      </c>
      <c r="N1393" t="s">
        <v>22</v>
      </c>
      <c r="O1393" s="13">
        <v>2</v>
      </c>
      <c r="P1393" s="15">
        <v>3.218</v>
      </c>
      <c r="Q1393" s="17">
        <f t="shared" si="196"/>
        <v>3.2186880000000002</v>
      </c>
      <c r="R1393" s="17">
        <f t="shared" si="197"/>
        <v>6.4373760000000004</v>
      </c>
      <c r="S1393" t="s">
        <v>49</v>
      </c>
      <c r="T1393" t="s">
        <v>31</v>
      </c>
      <c r="U1393" t="s">
        <v>25</v>
      </c>
      <c r="V1393" t="s">
        <v>82</v>
      </c>
    </row>
    <row r="1394" spans="1:22" hidden="1">
      <c r="A1394" t="s">
        <v>26</v>
      </c>
      <c r="B1394" s="19">
        <f t="shared" si="191"/>
        <v>3</v>
      </c>
      <c r="C1394" s="19">
        <f t="shared" si="193"/>
        <v>132</v>
      </c>
      <c r="D1394" t="s">
        <v>9</v>
      </c>
      <c r="E1394" t="s">
        <v>50</v>
      </c>
      <c r="F1394" t="s">
        <v>41</v>
      </c>
      <c r="G1394" s="21" t="str">
        <f t="shared" si="194"/>
        <v>8.30am</v>
      </c>
      <c r="H1394" s="21" t="str">
        <f t="shared" si="198"/>
        <v>8.30</v>
      </c>
      <c r="I1394" t="s">
        <v>21</v>
      </c>
      <c r="J1394" s="23" t="str" cm="1">
        <f t="array" ref="J1394">_xlfn.IFS(LEFT($I1394,5) = "Later", TRIM(RIGHT($I1394, 7)),LEFT($I1394,5) = "Befor", TRIM(RIGHT($I1394, 7)), TRUE, TRIM(LEFT($I1394,7)))</f>
        <v>5.00pm</v>
      </c>
      <c r="K1394" s="21">
        <f t="shared" si="199"/>
        <v>17</v>
      </c>
      <c r="L1394" s="21">
        <f t="shared" si="192"/>
        <v>8.6999999999999993</v>
      </c>
      <c r="M1394" s="21">
        <f t="shared" si="195"/>
        <v>26.099999999999998</v>
      </c>
      <c r="N1394" t="s">
        <v>36</v>
      </c>
      <c r="O1394" s="13">
        <v>4</v>
      </c>
      <c r="P1394" s="15">
        <v>6.4359999999999999</v>
      </c>
      <c r="Q1394" s="17">
        <f t="shared" si="196"/>
        <v>6.4373760000000004</v>
      </c>
      <c r="R1394" s="17">
        <f t="shared" si="197"/>
        <v>12.874752000000001</v>
      </c>
      <c r="S1394" t="s">
        <v>52</v>
      </c>
      <c r="T1394" t="s">
        <v>42</v>
      </c>
      <c r="U1394" t="s">
        <v>25</v>
      </c>
      <c r="V1394" t="s">
        <v>17</v>
      </c>
    </row>
    <row r="1395" spans="1:22" hidden="1">
      <c r="A1395" t="s">
        <v>18</v>
      </c>
      <c r="B1395" s="19">
        <f t="shared" si="191"/>
        <v>4</v>
      </c>
      <c r="C1395" s="19">
        <f t="shared" si="193"/>
        <v>176</v>
      </c>
      <c r="D1395" t="s">
        <v>51</v>
      </c>
      <c r="E1395" t="s">
        <v>8</v>
      </c>
      <c r="F1395" t="s">
        <v>27</v>
      </c>
      <c r="G1395" s="21" t="str">
        <f t="shared" si="194"/>
        <v>8.00am</v>
      </c>
      <c r="H1395" s="21" t="str">
        <f t="shared" si="198"/>
        <v>8.00</v>
      </c>
      <c r="I1395" t="s">
        <v>21</v>
      </c>
      <c r="J1395" s="23" t="str" cm="1">
        <f t="array" ref="J1395">_xlfn.IFS(LEFT($I1395,5) = "Later", TRIM(RIGHT($I1395, 7)),LEFT($I1395,5) = "Befor", TRIM(RIGHT($I1395, 7)), TRUE, TRIM(LEFT($I1395,7)))</f>
        <v>5.00pm</v>
      </c>
      <c r="K1395" s="21">
        <f t="shared" si="199"/>
        <v>17</v>
      </c>
      <c r="L1395" s="21">
        <f t="shared" si="192"/>
        <v>9</v>
      </c>
      <c r="M1395" s="21">
        <f t="shared" si="195"/>
        <v>36</v>
      </c>
      <c r="N1395" t="s">
        <v>22</v>
      </c>
      <c r="O1395" s="13">
        <v>10</v>
      </c>
      <c r="P1395" s="15">
        <v>16.09</v>
      </c>
      <c r="Q1395" s="17">
        <f t="shared" si="196"/>
        <v>16.093440000000001</v>
      </c>
      <c r="R1395" s="17">
        <f t="shared" si="197"/>
        <v>32.186880000000002</v>
      </c>
      <c r="S1395" t="s">
        <v>14</v>
      </c>
      <c r="T1395" t="s">
        <v>15</v>
      </c>
      <c r="U1395" t="s">
        <v>25</v>
      </c>
      <c r="V1395" t="s">
        <v>43</v>
      </c>
    </row>
    <row r="1396" spans="1:22" hidden="1">
      <c r="A1396" t="s">
        <v>39</v>
      </c>
      <c r="B1396" s="19">
        <f t="shared" si="191"/>
        <v>2</v>
      </c>
      <c r="C1396" s="19">
        <f t="shared" si="193"/>
        <v>88</v>
      </c>
      <c r="D1396" t="s">
        <v>9</v>
      </c>
      <c r="E1396" t="s">
        <v>71</v>
      </c>
      <c r="F1396" t="s">
        <v>72</v>
      </c>
      <c r="G1396" s="21" t="str">
        <f t="shared" si="194"/>
        <v>7.00am</v>
      </c>
      <c r="H1396" s="21" t="str">
        <f t="shared" si="198"/>
        <v>7.00</v>
      </c>
      <c r="I1396" t="s">
        <v>28</v>
      </c>
      <c r="J1396" s="23" t="str" cm="1">
        <f t="array" ref="J1396">_xlfn.IFS(LEFT($I1396,5) = "Later", TRIM(RIGHT($I1396, 7)),LEFT($I1396,5) = "Befor", TRIM(RIGHT($I1396, 7)), TRUE, TRIM(LEFT($I1396,7)))</f>
        <v>3.30pm</v>
      </c>
      <c r="K1396" s="21">
        <f t="shared" si="199"/>
        <v>15.3</v>
      </c>
      <c r="L1396" s="21">
        <f t="shared" si="192"/>
        <v>8.3000000000000007</v>
      </c>
      <c r="M1396" s="21">
        <f t="shared" si="195"/>
        <v>16.600000000000001</v>
      </c>
      <c r="N1396" t="s">
        <v>13</v>
      </c>
      <c r="O1396" s="13">
        <v>3</v>
      </c>
      <c r="P1396" s="15">
        <v>4.827</v>
      </c>
      <c r="Q1396" s="17">
        <f t="shared" si="196"/>
        <v>4.8280320000000003</v>
      </c>
      <c r="R1396" s="17">
        <f t="shared" si="197"/>
        <v>9.6560640000000006</v>
      </c>
      <c r="S1396" t="s">
        <v>49</v>
      </c>
      <c r="T1396" t="s">
        <v>38</v>
      </c>
      <c r="U1396" t="s">
        <v>25</v>
      </c>
      <c r="V1396" t="s">
        <v>17</v>
      </c>
    </row>
    <row r="1397" spans="1:22" hidden="1">
      <c r="A1397" t="s">
        <v>7</v>
      </c>
      <c r="B1397" s="19">
        <f t="shared" si="191"/>
        <v>1</v>
      </c>
      <c r="C1397" s="19">
        <f t="shared" si="193"/>
        <v>44</v>
      </c>
      <c r="D1397" t="s">
        <v>9</v>
      </c>
      <c r="E1397" t="s">
        <v>60</v>
      </c>
      <c r="F1397" t="s">
        <v>11</v>
      </c>
      <c r="G1397" s="21" t="str">
        <f t="shared" si="194"/>
        <v>9.00am</v>
      </c>
      <c r="H1397" s="21" t="str">
        <f t="shared" si="198"/>
        <v>9.00</v>
      </c>
      <c r="I1397" t="s">
        <v>35</v>
      </c>
      <c r="J1397" s="23" t="str" cm="1">
        <f t="array" ref="J1397">_xlfn.IFS(LEFT($I1397,5) = "Later", TRIM(RIGHT($I1397, 7)),LEFT($I1397,5) = "Befor", TRIM(RIGHT($I1397, 7)), TRUE, TRIM(LEFT($I1397,7)))</f>
        <v>5.30pm</v>
      </c>
      <c r="K1397" s="21">
        <f t="shared" si="199"/>
        <v>17.3</v>
      </c>
      <c r="L1397" s="21">
        <f t="shared" si="192"/>
        <v>8.3000000000000007</v>
      </c>
      <c r="M1397" s="21">
        <f t="shared" si="195"/>
        <v>8.3000000000000007</v>
      </c>
      <c r="N1397" t="s">
        <v>44</v>
      </c>
      <c r="O1397" s="13">
        <v>2.2000000000000002</v>
      </c>
      <c r="P1397" s="15">
        <v>3.5398000000000001</v>
      </c>
      <c r="Q1397" s="17">
        <f t="shared" si="196"/>
        <v>3.5405568000000005</v>
      </c>
      <c r="R1397" s="17">
        <f t="shared" si="197"/>
        <v>7.081113600000001</v>
      </c>
      <c r="S1397" t="s">
        <v>14</v>
      </c>
      <c r="T1397" t="s">
        <v>15</v>
      </c>
      <c r="U1397" t="s">
        <v>16</v>
      </c>
      <c r="V1397" t="s">
        <v>43</v>
      </c>
    </row>
    <row r="1398" spans="1:22" hidden="1">
      <c r="A1398" t="s">
        <v>18</v>
      </c>
      <c r="B1398" s="19">
        <f t="shared" si="191"/>
        <v>4</v>
      </c>
      <c r="C1398" s="19">
        <f t="shared" si="193"/>
        <v>176</v>
      </c>
      <c r="D1398" t="s">
        <v>9</v>
      </c>
      <c r="E1398" t="s">
        <v>71</v>
      </c>
      <c r="F1398" t="s">
        <v>11</v>
      </c>
      <c r="G1398" s="21" t="str">
        <f t="shared" si="194"/>
        <v>9.00am</v>
      </c>
      <c r="H1398" s="21" t="str">
        <f t="shared" si="198"/>
        <v>9.00</v>
      </c>
      <c r="I1398" t="s">
        <v>21</v>
      </c>
      <c r="J1398" s="23" t="str" cm="1">
        <f t="array" ref="J1398">_xlfn.IFS(LEFT($I1398,5) = "Later", TRIM(RIGHT($I1398, 7)),LEFT($I1398,5) = "Befor", TRIM(RIGHT($I1398, 7)), TRUE, TRIM(LEFT($I1398,7)))</f>
        <v>5.00pm</v>
      </c>
      <c r="K1398" s="21">
        <f t="shared" si="199"/>
        <v>17</v>
      </c>
      <c r="L1398" s="21">
        <f t="shared" si="192"/>
        <v>8</v>
      </c>
      <c r="M1398" s="21">
        <f t="shared" si="195"/>
        <v>32</v>
      </c>
      <c r="N1398" t="s">
        <v>44</v>
      </c>
      <c r="O1398" s="13">
        <v>2</v>
      </c>
      <c r="P1398" s="15">
        <v>3.218</v>
      </c>
      <c r="Q1398" s="17">
        <f t="shared" si="196"/>
        <v>3.2186880000000002</v>
      </c>
      <c r="R1398" s="17">
        <f t="shared" si="197"/>
        <v>6.4373760000000004</v>
      </c>
      <c r="S1398" t="s">
        <v>14</v>
      </c>
      <c r="T1398" t="s">
        <v>15</v>
      </c>
      <c r="U1398" t="s">
        <v>16</v>
      </c>
      <c r="V1398" t="s">
        <v>43</v>
      </c>
    </row>
    <row r="1399" spans="1:22" hidden="1">
      <c r="A1399" t="s">
        <v>39</v>
      </c>
      <c r="B1399" s="19">
        <f t="shared" si="191"/>
        <v>2</v>
      </c>
      <c r="C1399" s="19">
        <f t="shared" si="193"/>
        <v>88</v>
      </c>
      <c r="D1399" t="s">
        <v>9</v>
      </c>
      <c r="E1399" t="s">
        <v>10</v>
      </c>
      <c r="F1399" t="s">
        <v>47</v>
      </c>
      <c r="G1399" s="21" t="str">
        <f t="shared" si="194"/>
        <v>10.00am</v>
      </c>
      <c r="H1399" s="21" t="str">
        <f t="shared" si="198"/>
        <v>10.00</v>
      </c>
      <c r="I1399" t="s">
        <v>21</v>
      </c>
      <c r="J1399" s="23" t="str" cm="1">
        <f t="array" ref="J1399">_xlfn.IFS(LEFT($I1399,5) = "Later", TRIM(RIGHT($I1399, 7)),LEFT($I1399,5) = "Befor", TRIM(RIGHT($I1399, 7)), TRUE, TRIM(LEFT($I1399,7)))</f>
        <v>5.00pm</v>
      </c>
      <c r="K1399" s="21">
        <f t="shared" si="199"/>
        <v>17</v>
      </c>
      <c r="L1399" s="21">
        <f t="shared" si="192"/>
        <v>7</v>
      </c>
      <c r="M1399" s="21">
        <f t="shared" si="195"/>
        <v>14</v>
      </c>
      <c r="N1399" t="s">
        <v>13</v>
      </c>
      <c r="O1399" s="13">
        <v>29</v>
      </c>
      <c r="P1399" s="15">
        <v>46.661000000000001</v>
      </c>
      <c r="Q1399" s="17">
        <f t="shared" si="196"/>
        <v>46.670976000000003</v>
      </c>
      <c r="R1399" s="17">
        <f t="shared" si="197"/>
        <v>93.341952000000006</v>
      </c>
      <c r="S1399" t="s">
        <v>52</v>
      </c>
      <c r="T1399" t="s">
        <v>15</v>
      </c>
      <c r="U1399" t="s">
        <v>25</v>
      </c>
      <c r="V1399" t="s">
        <v>17</v>
      </c>
    </row>
    <row r="1400" spans="1:22" hidden="1">
      <c r="A1400" t="s">
        <v>39</v>
      </c>
      <c r="B1400" s="19">
        <f t="shared" si="191"/>
        <v>2</v>
      </c>
      <c r="C1400" s="19">
        <f t="shared" si="193"/>
        <v>88</v>
      </c>
      <c r="D1400" t="s">
        <v>51</v>
      </c>
      <c r="E1400" t="s">
        <v>8</v>
      </c>
      <c r="F1400" t="s">
        <v>11</v>
      </c>
      <c r="G1400" s="21" t="str">
        <f t="shared" si="194"/>
        <v>9.00am</v>
      </c>
      <c r="H1400" s="21" t="str">
        <f t="shared" si="198"/>
        <v>9.00</v>
      </c>
      <c r="I1400" t="s">
        <v>21</v>
      </c>
      <c r="J1400" s="23" t="str" cm="1">
        <f t="array" ref="J1400">_xlfn.IFS(LEFT($I1400,5) = "Later", TRIM(RIGHT($I1400, 7)),LEFT($I1400,5) = "Befor", TRIM(RIGHT($I1400, 7)), TRUE, TRIM(LEFT($I1400,7)))</f>
        <v>5.00pm</v>
      </c>
      <c r="K1400" s="21">
        <f t="shared" si="199"/>
        <v>17</v>
      </c>
      <c r="L1400" s="21">
        <f t="shared" si="192"/>
        <v>8</v>
      </c>
      <c r="M1400" s="21">
        <f t="shared" si="195"/>
        <v>16</v>
      </c>
      <c r="N1400" t="s">
        <v>36</v>
      </c>
      <c r="O1400" s="13">
        <v>1</v>
      </c>
      <c r="P1400" s="15">
        <v>1.609</v>
      </c>
      <c r="Q1400" s="17">
        <f t="shared" si="196"/>
        <v>1.6093440000000001</v>
      </c>
      <c r="R1400" s="17">
        <f t="shared" si="197"/>
        <v>3.2186880000000002</v>
      </c>
      <c r="S1400" t="s">
        <v>23</v>
      </c>
      <c r="T1400" t="s">
        <v>31</v>
      </c>
      <c r="U1400" t="s">
        <v>25</v>
      </c>
      <c r="V1400" t="s">
        <v>43</v>
      </c>
    </row>
    <row r="1401" spans="1:22" hidden="1">
      <c r="A1401" t="s">
        <v>39</v>
      </c>
      <c r="B1401" s="19">
        <f t="shared" si="191"/>
        <v>2</v>
      </c>
      <c r="C1401" s="19">
        <f t="shared" si="193"/>
        <v>88</v>
      </c>
      <c r="D1401" t="s">
        <v>51</v>
      </c>
      <c r="E1401" t="s">
        <v>8</v>
      </c>
      <c r="F1401" t="s">
        <v>20</v>
      </c>
      <c r="G1401" s="21" t="str">
        <f t="shared" si="194"/>
        <v>10.00am</v>
      </c>
      <c r="H1401" s="21" t="str">
        <f t="shared" si="198"/>
        <v>10.00</v>
      </c>
      <c r="I1401" t="s">
        <v>21</v>
      </c>
      <c r="J1401" s="23" t="str" cm="1">
        <f t="array" ref="J1401">_xlfn.IFS(LEFT($I1401,5) = "Later", TRIM(RIGHT($I1401, 7)),LEFT($I1401,5) = "Befor", TRIM(RIGHT($I1401, 7)), TRUE, TRIM(LEFT($I1401,7)))</f>
        <v>5.00pm</v>
      </c>
      <c r="K1401" s="21">
        <f t="shared" si="199"/>
        <v>17</v>
      </c>
      <c r="L1401" s="21">
        <f t="shared" si="192"/>
        <v>7</v>
      </c>
      <c r="M1401" s="21">
        <f t="shared" si="195"/>
        <v>14</v>
      </c>
      <c r="N1401" t="s">
        <v>44</v>
      </c>
      <c r="O1401" s="13">
        <v>4</v>
      </c>
      <c r="P1401" s="15">
        <v>6.4359999999999999</v>
      </c>
      <c r="Q1401" s="17">
        <f t="shared" si="196"/>
        <v>6.4373760000000004</v>
      </c>
      <c r="R1401" s="17">
        <f t="shared" si="197"/>
        <v>12.874752000000001</v>
      </c>
      <c r="S1401" t="s">
        <v>14</v>
      </c>
      <c r="T1401" t="s">
        <v>38</v>
      </c>
      <c r="U1401" t="s">
        <v>25</v>
      </c>
      <c r="V1401" t="s">
        <v>43</v>
      </c>
    </row>
    <row r="1402" spans="1:22" hidden="1">
      <c r="A1402" t="s">
        <v>32</v>
      </c>
      <c r="B1402" s="19">
        <f t="shared" si="191"/>
        <v>5</v>
      </c>
      <c r="C1402" s="19">
        <f t="shared" si="193"/>
        <v>220</v>
      </c>
      <c r="D1402" t="s">
        <v>9</v>
      </c>
      <c r="E1402" t="s">
        <v>59</v>
      </c>
      <c r="F1402" t="s">
        <v>11</v>
      </c>
      <c r="G1402" s="21" t="str">
        <f t="shared" si="194"/>
        <v>9.00am</v>
      </c>
      <c r="H1402" s="21" t="str">
        <f t="shared" si="198"/>
        <v>9.00</v>
      </c>
      <c r="I1402" t="s">
        <v>12</v>
      </c>
      <c r="J1402" s="23" t="str" cm="1">
        <f t="array" ref="J1402">_xlfn.IFS(LEFT($I1402,5) = "Later", TRIM(RIGHT($I1402, 7)),LEFT($I1402,5) = "Befor", TRIM(RIGHT($I1402, 7)), TRUE, TRIM(LEFT($I1402,7)))</f>
        <v>4.30pm</v>
      </c>
      <c r="K1402" s="21">
        <f t="shared" si="199"/>
        <v>16.3</v>
      </c>
      <c r="L1402" s="21">
        <f t="shared" si="192"/>
        <v>7.3000000000000007</v>
      </c>
      <c r="M1402" s="21">
        <f t="shared" si="195"/>
        <v>36.5</v>
      </c>
      <c r="N1402" t="s">
        <v>62</v>
      </c>
      <c r="O1402" s="13">
        <v>1</v>
      </c>
      <c r="P1402" s="15">
        <v>1.609</v>
      </c>
      <c r="Q1402" s="17">
        <f t="shared" si="196"/>
        <v>1.6093440000000001</v>
      </c>
      <c r="R1402" s="17">
        <f t="shared" si="197"/>
        <v>3.2186880000000002</v>
      </c>
      <c r="S1402" t="s">
        <v>23</v>
      </c>
      <c r="T1402" t="s">
        <v>42</v>
      </c>
      <c r="U1402" t="s">
        <v>25</v>
      </c>
      <c r="V1402" t="s">
        <v>17</v>
      </c>
    </row>
    <row r="1403" spans="1:22" hidden="1">
      <c r="A1403" t="s">
        <v>39</v>
      </c>
      <c r="B1403" s="19">
        <f t="shared" si="191"/>
        <v>2</v>
      </c>
      <c r="C1403" s="19">
        <f t="shared" si="193"/>
        <v>88</v>
      </c>
      <c r="D1403" t="s">
        <v>9</v>
      </c>
      <c r="E1403" t="s">
        <v>8</v>
      </c>
      <c r="F1403" t="s">
        <v>11</v>
      </c>
      <c r="G1403" s="21" t="str">
        <f t="shared" si="194"/>
        <v>9.00am</v>
      </c>
      <c r="H1403" s="21" t="str">
        <f t="shared" si="198"/>
        <v>9.00</v>
      </c>
      <c r="I1403" t="s">
        <v>12</v>
      </c>
      <c r="J1403" s="23" t="str" cm="1">
        <f t="array" ref="J1403">_xlfn.IFS(LEFT($I1403,5) = "Later", TRIM(RIGHT($I1403, 7)),LEFT($I1403,5) = "Befor", TRIM(RIGHT($I1403, 7)), TRUE, TRIM(LEFT($I1403,7)))</f>
        <v>4.30pm</v>
      </c>
      <c r="K1403" s="21">
        <f t="shared" si="199"/>
        <v>16.3</v>
      </c>
      <c r="L1403" s="21">
        <f t="shared" si="192"/>
        <v>7.3000000000000007</v>
      </c>
      <c r="M1403" s="21">
        <f t="shared" si="195"/>
        <v>14.600000000000001</v>
      </c>
      <c r="N1403" t="s">
        <v>36</v>
      </c>
      <c r="O1403" s="13">
        <v>10</v>
      </c>
      <c r="P1403" s="15">
        <v>16.09</v>
      </c>
      <c r="Q1403" s="17">
        <f t="shared" si="196"/>
        <v>16.093440000000001</v>
      </c>
      <c r="R1403" s="17">
        <f t="shared" si="197"/>
        <v>32.186880000000002</v>
      </c>
      <c r="S1403" t="s">
        <v>30</v>
      </c>
      <c r="T1403" t="s">
        <v>31</v>
      </c>
      <c r="U1403" t="s">
        <v>25</v>
      </c>
      <c r="V1403" t="s">
        <v>17</v>
      </c>
    </row>
    <row r="1404" spans="1:22" hidden="1">
      <c r="A1404" t="s">
        <v>39</v>
      </c>
      <c r="B1404" s="19">
        <f t="shared" si="191"/>
        <v>2</v>
      </c>
      <c r="C1404" s="19">
        <f t="shared" si="193"/>
        <v>88</v>
      </c>
      <c r="D1404" t="s">
        <v>9</v>
      </c>
      <c r="E1404" t="s">
        <v>70</v>
      </c>
      <c r="F1404" t="s">
        <v>41</v>
      </c>
      <c r="G1404" s="21" t="str">
        <f t="shared" si="194"/>
        <v>8.30am</v>
      </c>
      <c r="H1404" s="21" t="str">
        <f t="shared" si="198"/>
        <v>8.30</v>
      </c>
      <c r="I1404" t="s">
        <v>12</v>
      </c>
      <c r="J1404" s="23" t="str" cm="1">
        <f t="array" ref="J1404">_xlfn.IFS(LEFT($I1404,5) = "Later", TRIM(RIGHT($I1404, 7)),LEFT($I1404,5) = "Befor", TRIM(RIGHT($I1404, 7)), TRUE, TRIM(LEFT($I1404,7)))</f>
        <v>4.30pm</v>
      </c>
      <c r="K1404" s="21">
        <f t="shared" si="199"/>
        <v>16.3</v>
      </c>
      <c r="L1404" s="21">
        <f t="shared" si="192"/>
        <v>8</v>
      </c>
      <c r="M1404" s="21">
        <f t="shared" si="195"/>
        <v>16</v>
      </c>
      <c r="N1404" t="s">
        <v>29</v>
      </c>
      <c r="O1404" s="13">
        <v>13</v>
      </c>
      <c r="P1404" s="15">
        <v>20.917000000000002</v>
      </c>
      <c r="Q1404" s="17">
        <f t="shared" si="196"/>
        <v>20.921472000000001</v>
      </c>
      <c r="R1404" s="17">
        <f t="shared" si="197"/>
        <v>41.842944000000003</v>
      </c>
      <c r="S1404" t="s">
        <v>52</v>
      </c>
      <c r="T1404" t="s">
        <v>24</v>
      </c>
      <c r="U1404" t="s">
        <v>25</v>
      </c>
      <c r="V1404" t="s">
        <v>43</v>
      </c>
    </row>
    <row r="1405" spans="1:22" hidden="1">
      <c r="A1405" t="s">
        <v>32</v>
      </c>
      <c r="B1405" s="19">
        <f t="shared" si="191"/>
        <v>5</v>
      </c>
      <c r="C1405" s="19">
        <f t="shared" si="193"/>
        <v>220</v>
      </c>
      <c r="D1405" t="s">
        <v>9</v>
      </c>
      <c r="E1405" t="s">
        <v>8</v>
      </c>
      <c r="F1405" t="s">
        <v>41</v>
      </c>
      <c r="G1405" s="21" t="str">
        <f t="shared" si="194"/>
        <v>8.30am</v>
      </c>
      <c r="H1405" s="21" t="str">
        <f t="shared" si="198"/>
        <v>8.30</v>
      </c>
      <c r="I1405" t="s">
        <v>28</v>
      </c>
      <c r="J1405" s="23" t="str" cm="1">
        <f t="array" ref="J1405">_xlfn.IFS(LEFT($I1405,5) = "Later", TRIM(RIGHT($I1405, 7)),LEFT($I1405,5) = "Befor", TRIM(RIGHT($I1405, 7)), TRUE, TRIM(LEFT($I1405,7)))</f>
        <v>3.30pm</v>
      </c>
      <c r="K1405" s="21">
        <f t="shared" si="199"/>
        <v>15.3</v>
      </c>
      <c r="L1405" s="21">
        <f t="shared" si="192"/>
        <v>7</v>
      </c>
      <c r="M1405" s="21">
        <f t="shared" si="195"/>
        <v>35</v>
      </c>
      <c r="N1405" t="s">
        <v>36</v>
      </c>
      <c r="O1405" s="13">
        <v>9</v>
      </c>
      <c r="P1405" s="15">
        <v>14.481</v>
      </c>
      <c r="Q1405" s="17">
        <f t="shared" si="196"/>
        <v>14.484096000000001</v>
      </c>
      <c r="R1405" s="17">
        <f t="shared" si="197"/>
        <v>28.968192000000002</v>
      </c>
      <c r="S1405" t="s">
        <v>75</v>
      </c>
      <c r="T1405" t="s">
        <v>15</v>
      </c>
      <c r="U1405" t="s">
        <v>16</v>
      </c>
      <c r="V1405" t="s">
        <v>17</v>
      </c>
    </row>
    <row r="1406" spans="1:22" hidden="1">
      <c r="A1406" t="s">
        <v>18</v>
      </c>
      <c r="B1406" s="19">
        <f t="shared" si="191"/>
        <v>4</v>
      </c>
      <c r="C1406" s="19">
        <f t="shared" si="193"/>
        <v>176</v>
      </c>
      <c r="D1406" t="s">
        <v>51</v>
      </c>
      <c r="E1406" t="s">
        <v>8</v>
      </c>
      <c r="F1406" t="s">
        <v>41</v>
      </c>
      <c r="G1406" s="21" t="str">
        <f t="shared" si="194"/>
        <v>8.30am</v>
      </c>
      <c r="H1406" s="21" t="str">
        <f t="shared" si="198"/>
        <v>8.30</v>
      </c>
      <c r="I1406" t="s">
        <v>21</v>
      </c>
      <c r="J1406" s="23" t="str" cm="1">
        <f t="array" ref="J1406">_xlfn.IFS(LEFT($I1406,5) = "Later", TRIM(RIGHT($I1406, 7)),LEFT($I1406,5) = "Befor", TRIM(RIGHT($I1406, 7)), TRUE, TRIM(LEFT($I1406,7)))</f>
        <v>5.00pm</v>
      </c>
      <c r="K1406" s="21">
        <f t="shared" si="199"/>
        <v>17</v>
      </c>
      <c r="L1406" s="21">
        <f t="shared" si="192"/>
        <v>8.6999999999999993</v>
      </c>
      <c r="M1406" s="21">
        <f t="shared" si="195"/>
        <v>34.799999999999997</v>
      </c>
      <c r="N1406" t="s">
        <v>36</v>
      </c>
      <c r="O1406" s="13">
        <v>4</v>
      </c>
      <c r="P1406" s="15">
        <v>6.4359999999999999</v>
      </c>
      <c r="Q1406" s="17">
        <f t="shared" si="196"/>
        <v>6.4373760000000004</v>
      </c>
      <c r="R1406" s="17">
        <f t="shared" si="197"/>
        <v>12.874752000000001</v>
      </c>
      <c r="S1406" t="s">
        <v>49</v>
      </c>
      <c r="T1406" t="s">
        <v>8</v>
      </c>
      <c r="U1406" t="s">
        <v>25</v>
      </c>
      <c r="V1406" t="s">
        <v>17</v>
      </c>
    </row>
    <row r="1407" spans="1:22" hidden="1">
      <c r="A1407" t="s">
        <v>7</v>
      </c>
      <c r="B1407" s="19">
        <f t="shared" si="191"/>
        <v>1</v>
      </c>
      <c r="C1407" s="19">
        <f t="shared" si="193"/>
        <v>44</v>
      </c>
      <c r="D1407" t="s">
        <v>9</v>
      </c>
      <c r="E1407" t="s">
        <v>86</v>
      </c>
      <c r="F1407" t="s">
        <v>41</v>
      </c>
      <c r="G1407" s="21" t="str">
        <f t="shared" si="194"/>
        <v>8.30am</v>
      </c>
      <c r="H1407" s="21" t="str">
        <f t="shared" si="198"/>
        <v>8.30</v>
      </c>
      <c r="I1407" t="s">
        <v>12</v>
      </c>
      <c r="J1407" s="23" t="str" cm="1">
        <f t="array" ref="J1407">_xlfn.IFS(LEFT($I1407,5) = "Later", TRIM(RIGHT($I1407, 7)),LEFT($I1407,5) = "Befor", TRIM(RIGHT($I1407, 7)), TRUE, TRIM(LEFT($I1407,7)))</f>
        <v>4.30pm</v>
      </c>
      <c r="K1407" s="21">
        <f t="shared" si="199"/>
        <v>16.3</v>
      </c>
      <c r="L1407" s="21">
        <f t="shared" si="192"/>
        <v>8</v>
      </c>
      <c r="M1407" s="21">
        <f t="shared" si="195"/>
        <v>8</v>
      </c>
      <c r="N1407" t="s">
        <v>36</v>
      </c>
      <c r="O1407" s="13" t="s">
        <v>8</v>
      </c>
      <c r="P1407" s="15" t="s">
        <v>8</v>
      </c>
      <c r="Q1407" s="17">
        <f t="shared" si="196"/>
        <v>0</v>
      </c>
      <c r="R1407" s="17">
        <f t="shared" si="197"/>
        <v>0</v>
      </c>
      <c r="S1407" t="s">
        <v>30</v>
      </c>
      <c r="T1407" t="s">
        <v>42</v>
      </c>
      <c r="U1407" t="s">
        <v>16</v>
      </c>
      <c r="V1407" t="s">
        <v>17</v>
      </c>
    </row>
    <row r="1408" spans="1:22">
      <c r="A1408" t="s">
        <v>7</v>
      </c>
      <c r="B1408" s="19">
        <f t="shared" si="191"/>
        <v>1</v>
      </c>
      <c r="C1408" s="19">
        <f t="shared" si="193"/>
        <v>44</v>
      </c>
      <c r="D1408" t="s">
        <v>9</v>
      </c>
      <c r="E1408" t="s">
        <v>10</v>
      </c>
      <c r="F1408" t="s">
        <v>11</v>
      </c>
      <c r="G1408" s="21" t="str">
        <f t="shared" si="194"/>
        <v>9.00am</v>
      </c>
      <c r="H1408" s="21" t="str">
        <f t="shared" si="198"/>
        <v>9.00</v>
      </c>
      <c r="I1408" t="s">
        <v>28</v>
      </c>
      <c r="J1408" s="23" t="str" cm="1">
        <f t="array" ref="J1408">_xlfn.IFS(LEFT($I1408,5) = "Later", TRIM(RIGHT($I1408, 7)),LEFT($I1408,5) = "Befor", TRIM(RIGHT($I1408, 7)), TRUE, TRIM(LEFT($I1408,7)))</f>
        <v>3.30pm</v>
      </c>
      <c r="K1408" s="21">
        <f t="shared" si="199"/>
        <v>15.3</v>
      </c>
      <c r="L1408" s="21">
        <f t="shared" si="192"/>
        <v>6.3000000000000007</v>
      </c>
      <c r="M1408" s="21">
        <f t="shared" si="195"/>
        <v>6.3000000000000007</v>
      </c>
      <c r="N1408" t="s">
        <v>66</v>
      </c>
      <c r="O1408" s="13">
        <v>42</v>
      </c>
      <c r="P1408" s="15">
        <v>67.578000000000003</v>
      </c>
      <c r="Q1408" s="17">
        <f t="shared" si="196"/>
        <v>67.592448000000005</v>
      </c>
      <c r="R1408" s="17">
        <f t="shared" si="197"/>
        <v>135.18489600000001</v>
      </c>
      <c r="S1408" t="s">
        <v>30</v>
      </c>
      <c r="T1408" t="s">
        <v>15</v>
      </c>
      <c r="U1408" t="s">
        <v>25</v>
      </c>
      <c r="V1408" t="s">
        <v>17</v>
      </c>
    </row>
    <row r="1409" spans="1:22" hidden="1">
      <c r="A1409" t="s">
        <v>26</v>
      </c>
      <c r="B1409" s="19">
        <f t="shared" si="191"/>
        <v>3</v>
      </c>
      <c r="C1409" s="19">
        <f t="shared" si="193"/>
        <v>132</v>
      </c>
      <c r="D1409" t="s">
        <v>9</v>
      </c>
      <c r="E1409" t="s">
        <v>61</v>
      </c>
      <c r="F1409" t="s">
        <v>11</v>
      </c>
      <c r="G1409" s="21" t="str">
        <f t="shared" si="194"/>
        <v>9.00am</v>
      </c>
      <c r="H1409" s="21" t="str">
        <f t="shared" si="198"/>
        <v>9.00</v>
      </c>
      <c r="I1409" t="s">
        <v>64</v>
      </c>
      <c r="J1409" s="23" t="str" cm="1">
        <f t="array" ref="J1409">_xlfn.IFS(LEFT($I1409,5) = "Later", TRIM(RIGHT($I1409, 7)),LEFT($I1409,5) = "Befor", TRIM(RIGHT($I1409, 7)), TRUE, TRIM(LEFT($I1409,7)))</f>
        <v>3.30pm</v>
      </c>
      <c r="K1409" s="21">
        <f t="shared" si="199"/>
        <v>15.3</v>
      </c>
      <c r="L1409" s="21">
        <f t="shared" si="192"/>
        <v>6.3000000000000007</v>
      </c>
      <c r="M1409" s="21">
        <f t="shared" si="195"/>
        <v>18.900000000000002</v>
      </c>
      <c r="N1409" t="s">
        <v>62</v>
      </c>
      <c r="O1409" s="13">
        <v>1</v>
      </c>
      <c r="P1409" s="15">
        <v>1.609</v>
      </c>
      <c r="Q1409" s="17">
        <f t="shared" si="196"/>
        <v>1.6093440000000001</v>
      </c>
      <c r="R1409" s="17">
        <f t="shared" si="197"/>
        <v>3.2186880000000002</v>
      </c>
      <c r="S1409" t="s">
        <v>14</v>
      </c>
      <c r="T1409" t="s">
        <v>15</v>
      </c>
      <c r="U1409" t="s">
        <v>16</v>
      </c>
      <c r="V1409" t="s">
        <v>17</v>
      </c>
    </row>
    <row r="1410" spans="1:22" hidden="1">
      <c r="A1410" t="s">
        <v>18</v>
      </c>
      <c r="B1410" s="19">
        <f t="shared" ref="B1410:B1473" si="200">IFERROR((LEFT(A1410, SEARCH("%",A1410)-1)/100)*5, "N/A")</f>
        <v>4</v>
      </c>
      <c r="C1410" s="19">
        <f t="shared" si="193"/>
        <v>176</v>
      </c>
      <c r="D1410" t="s">
        <v>9</v>
      </c>
      <c r="E1410" t="s">
        <v>74</v>
      </c>
      <c r="F1410" t="s">
        <v>47</v>
      </c>
      <c r="G1410" s="21" t="str">
        <f t="shared" si="194"/>
        <v>10.00am</v>
      </c>
      <c r="H1410" s="21" t="str">
        <f t="shared" si="198"/>
        <v>10.00</v>
      </c>
      <c r="I1410" t="s">
        <v>33</v>
      </c>
      <c r="J1410" s="23" t="str" cm="1">
        <f t="array" ref="J1410">_xlfn.IFS(LEFT($I1410,5) = "Later", TRIM(RIGHT($I1410, 7)),LEFT($I1410,5) = "Befor", TRIM(RIGHT($I1410, 7)), TRUE, TRIM(LEFT($I1410,7)))</f>
        <v>7.00pm</v>
      </c>
      <c r="K1410" s="21">
        <f t="shared" si="199"/>
        <v>19</v>
      </c>
      <c r="L1410" s="21">
        <f t="shared" ref="L1410:L1473" si="201">IF(K1410-H1410&lt;0, 0, K1410-H1410)</f>
        <v>9</v>
      </c>
      <c r="M1410" s="21">
        <f t="shared" si="195"/>
        <v>36</v>
      </c>
      <c r="N1410" t="s">
        <v>13</v>
      </c>
      <c r="O1410" s="13">
        <v>16</v>
      </c>
      <c r="P1410" s="15">
        <v>25.744</v>
      </c>
      <c r="Q1410" s="17">
        <f t="shared" si="196"/>
        <v>25.749504000000002</v>
      </c>
      <c r="R1410" s="17">
        <f t="shared" si="197"/>
        <v>51.499008000000003</v>
      </c>
      <c r="S1410" t="s">
        <v>30</v>
      </c>
      <c r="T1410" t="s">
        <v>15</v>
      </c>
      <c r="U1410" t="s">
        <v>16</v>
      </c>
      <c r="V1410" t="s">
        <v>17</v>
      </c>
    </row>
    <row r="1411" spans="1:22" hidden="1">
      <c r="A1411" t="s">
        <v>26</v>
      </c>
      <c r="B1411" s="19">
        <f t="shared" si="200"/>
        <v>3</v>
      </c>
      <c r="C1411" s="19">
        <f t="shared" ref="C1411:C1474" si="202">IFERROR(((LEFT(A1411, SEARCH("%",A1411)-1)/100)*220),0)</f>
        <v>132</v>
      </c>
      <c r="D1411" t="s">
        <v>9</v>
      </c>
      <c r="E1411" t="s">
        <v>80</v>
      </c>
      <c r="F1411" t="s">
        <v>11</v>
      </c>
      <c r="G1411" s="21" t="str">
        <f t="shared" ref="G1411:G1474" si="203">TRIM(RIGHT(F1411,7))</f>
        <v>9.00am</v>
      </c>
      <c r="H1411" s="21" t="str">
        <f t="shared" si="198"/>
        <v>9.00</v>
      </c>
      <c r="I1411" t="s">
        <v>21</v>
      </c>
      <c r="J1411" s="23" t="str" cm="1">
        <f t="array" ref="J1411">_xlfn.IFS(LEFT($I1411,5) = "Later", TRIM(RIGHT($I1411, 7)),LEFT($I1411,5) = "Befor", TRIM(RIGHT($I1411, 7)), TRUE, TRIM(LEFT($I1411,7)))</f>
        <v>5.00pm</v>
      </c>
      <c r="K1411" s="21">
        <f t="shared" si="199"/>
        <v>17</v>
      </c>
      <c r="L1411" s="21">
        <f t="shared" si="201"/>
        <v>8</v>
      </c>
      <c r="M1411" s="21">
        <f t="shared" ref="M1411:M1474" si="204">L1411*B1411</f>
        <v>24</v>
      </c>
      <c r="N1411" t="s">
        <v>13</v>
      </c>
      <c r="O1411" s="13">
        <v>2</v>
      </c>
      <c r="P1411" s="15">
        <v>3.218</v>
      </c>
      <c r="Q1411" s="17">
        <f t="shared" ref="Q1411:Q1474" si="205" xml:space="preserve"> IF(ISBLANK($O1411), (IF(ISBLANK($P1411), 0, $P1411)), IFERROR($O1411*1.609344, 0))</f>
        <v>3.2186880000000002</v>
      </c>
      <c r="R1411" s="17">
        <f t="shared" ref="R1411:R1474" si="206">$Q1411*2</f>
        <v>6.4373760000000004</v>
      </c>
      <c r="S1411" t="s">
        <v>23</v>
      </c>
      <c r="T1411" t="s">
        <v>31</v>
      </c>
      <c r="U1411" t="s">
        <v>25</v>
      </c>
      <c r="V1411" t="s">
        <v>17</v>
      </c>
    </row>
    <row r="1412" spans="1:22" hidden="1">
      <c r="A1412" t="s">
        <v>32</v>
      </c>
      <c r="B1412" s="19">
        <f t="shared" si="200"/>
        <v>5</v>
      </c>
      <c r="C1412" s="19">
        <f t="shared" si="202"/>
        <v>220</v>
      </c>
      <c r="D1412" t="s">
        <v>51</v>
      </c>
      <c r="E1412" t="s">
        <v>8</v>
      </c>
      <c r="F1412" t="s">
        <v>20</v>
      </c>
      <c r="G1412" s="21" t="str">
        <f t="shared" si="203"/>
        <v>10.00am</v>
      </c>
      <c r="H1412" s="21" t="str">
        <f t="shared" si="198"/>
        <v>10.00</v>
      </c>
      <c r="I1412" t="s">
        <v>21</v>
      </c>
      <c r="J1412" s="23" t="str" cm="1">
        <f t="array" ref="J1412">_xlfn.IFS(LEFT($I1412,5) = "Later", TRIM(RIGHT($I1412, 7)),LEFT($I1412,5) = "Befor", TRIM(RIGHT($I1412, 7)), TRUE, TRIM(LEFT($I1412,7)))</f>
        <v>5.00pm</v>
      </c>
      <c r="K1412" s="21">
        <f t="shared" si="199"/>
        <v>17</v>
      </c>
      <c r="L1412" s="21">
        <f t="shared" si="201"/>
        <v>7</v>
      </c>
      <c r="M1412" s="21">
        <f t="shared" si="204"/>
        <v>35</v>
      </c>
      <c r="N1412" t="s">
        <v>22</v>
      </c>
      <c r="O1412" s="13">
        <v>17</v>
      </c>
      <c r="P1412" s="15">
        <v>27.353000000000002</v>
      </c>
      <c r="Q1412" s="17">
        <f t="shared" si="205"/>
        <v>27.358848000000002</v>
      </c>
      <c r="R1412" s="17">
        <f t="shared" si="206"/>
        <v>54.717696000000004</v>
      </c>
      <c r="S1412" t="s">
        <v>30</v>
      </c>
      <c r="T1412" t="s">
        <v>31</v>
      </c>
      <c r="U1412" t="s">
        <v>25</v>
      </c>
      <c r="V1412" t="s">
        <v>17</v>
      </c>
    </row>
    <row r="1413" spans="1:22" hidden="1">
      <c r="A1413" t="s">
        <v>18</v>
      </c>
      <c r="B1413" s="19">
        <f t="shared" si="200"/>
        <v>4</v>
      </c>
      <c r="C1413" s="19">
        <f t="shared" si="202"/>
        <v>176</v>
      </c>
      <c r="D1413" t="s">
        <v>9</v>
      </c>
      <c r="E1413" t="s">
        <v>59</v>
      </c>
      <c r="F1413" t="s">
        <v>27</v>
      </c>
      <c r="G1413" s="21" t="str">
        <f t="shared" si="203"/>
        <v>8.00am</v>
      </c>
      <c r="H1413" s="21" t="str">
        <f t="shared" si="198"/>
        <v>8.00</v>
      </c>
      <c r="I1413" t="s">
        <v>12</v>
      </c>
      <c r="J1413" s="23" t="str" cm="1">
        <f t="array" ref="J1413">_xlfn.IFS(LEFT($I1413,5) = "Later", TRIM(RIGHT($I1413, 7)),LEFT($I1413,5) = "Befor", TRIM(RIGHT($I1413, 7)), TRUE, TRIM(LEFT($I1413,7)))</f>
        <v>4.30pm</v>
      </c>
      <c r="K1413" s="21">
        <f t="shared" si="199"/>
        <v>16.3</v>
      </c>
      <c r="L1413" s="21">
        <f t="shared" si="201"/>
        <v>8.3000000000000007</v>
      </c>
      <c r="M1413" s="21">
        <f t="shared" si="204"/>
        <v>33.200000000000003</v>
      </c>
      <c r="N1413" t="s">
        <v>44</v>
      </c>
      <c r="O1413" s="13">
        <v>2.5</v>
      </c>
      <c r="P1413" s="15">
        <v>4.0225</v>
      </c>
      <c r="Q1413" s="17">
        <f t="shared" si="205"/>
        <v>4.0233600000000003</v>
      </c>
      <c r="R1413" s="17">
        <f t="shared" si="206"/>
        <v>8.0467200000000005</v>
      </c>
      <c r="S1413" t="s">
        <v>14</v>
      </c>
      <c r="T1413" t="s">
        <v>31</v>
      </c>
      <c r="U1413" t="s">
        <v>25</v>
      </c>
      <c r="V1413" t="s">
        <v>43</v>
      </c>
    </row>
    <row r="1414" spans="1:22" hidden="1">
      <c r="A1414" t="s">
        <v>32</v>
      </c>
      <c r="B1414" s="19">
        <f t="shared" si="200"/>
        <v>5</v>
      </c>
      <c r="C1414" s="19">
        <f t="shared" si="202"/>
        <v>220</v>
      </c>
      <c r="D1414" t="s">
        <v>9</v>
      </c>
      <c r="E1414" t="s">
        <v>84</v>
      </c>
      <c r="F1414" t="s">
        <v>20</v>
      </c>
      <c r="G1414" s="21" t="str">
        <f t="shared" si="203"/>
        <v>10.00am</v>
      </c>
      <c r="H1414" s="21" t="str">
        <f t="shared" si="198"/>
        <v>10.00</v>
      </c>
      <c r="I1414" t="s">
        <v>21</v>
      </c>
      <c r="J1414" s="23" t="str" cm="1">
        <f t="array" ref="J1414">_xlfn.IFS(LEFT($I1414,5) = "Later", TRIM(RIGHT($I1414, 7)),LEFT($I1414,5) = "Befor", TRIM(RIGHT($I1414, 7)), TRUE, TRIM(LEFT($I1414,7)))</f>
        <v>5.00pm</v>
      </c>
      <c r="K1414" s="21">
        <f t="shared" si="199"/>
        <v>17</v>
      </c>
      <c r="L1414" s="21">
        <f t="shared" si="201"/>
        <v>7</v>
      </c>
      <c r="M1414" s="21">
        <f t="shared" si="204"/>
        <v>35</v>
      </c>
      <c r="N1414" t="s">
        <v>62</v>
      </c>
      <c r="O1414" s="13">
        <v>2</v>
      </c>
      <c r="P1414" s="15">
        <v>3.218</v>
      </c>
      <c r="Q1414" s="17">
        <f t="shared" si="205"/>
        <v>3.2186880000000002</v>
      </c>
      <c r="R1414" s="17">
        <f t="shared" si="206"/>
        <v>6.4373760000000004</v>
      </c>
      <c r="S1414" t="s">
        <v>87</v>
      </c>
      <c r="T1414" t="s">
        <v>15</v>
      </c>
      <c r="U1414" t="s">
        <v>25</v>
      </c>
      <c r="V1414" t="s">
        <v>43</v>
      </c>
    </row>
    <row r="1415" spans="1:22" hidden="1">
      <c r="A1415" t="s">
        <v>32</v>
      </c>
      <c r="B1415" s="19">
        <f t="shared" si="200"/>
        <v>5</v>
      </c>
      <c r="C1415" s="19">
        <f t="shared" si="202"/>
        <v>220</v>
      </c>
      <c r="D1415" t="s">
        <v>9</v>
      </c>
      <c r="E1415" t="s">
        <v>46</v>
      </c>
      <c r="F1415" t="s">
        <v>20</v>
      </c>
      <c r="G1415" s="21" t="str">
        <f t="shared" si="203"/>
        <v>10.00am</v>
      </c>
      <c r="H1415" s="21" t="str">
        <f t="shared" si="198"/>
        <v>10.00</v>
      </c>
      <c r="I1415" t="s">
        <v>12</v>
      </c>
      <c r="J1415" s="23" t="str" cm="1">
        <f t="array" ref="J1415">_xlfn.IFS(LEFT($I1415,5) = "Later", TRIM(RIGHT($I1415, 7)),LEFT($I1415,5) = "Befor", TRIM(RIGHT($I1415, 7)), TRUE, TRIM(LEFT($I1415,7)))</f>
        <v>4.30pm</v>
      </c>
      <c r="K1415" s="21">
        <f t="shared" si="199"/>
        <v>16.3</v>
      </c>
      <c r="L1415" s="21">
        <f t="shared" si="201"/>
        <v>6.3000000000000007</v>
      </c>
      <c r="M1415" s="21">
        <f t="shared" si="204"/>
        <v>31.500000000000004</v>
      </c>
      <c r="N1415" t="s">
        <v>44</v>
      </c>
      <c r="O1415" s="13">
        <v>1</v>
      </c>
      <c r="P1415" s="15">
        <v>1.609</v>
      </c>
      <c r="Q1415" s="17">
        <f t="shared" si="205"/>
        <v>1.6093440000000001</v>
      </c>
      <c r="R1415" s="17">
        <f t="shared" si="206"/>
        <v>3.2186880000000002</v>
      </c>
      <c r="S1415" t="s">
        <v>14</v>
      </c>
      <c r="T1415" t="s">
        <v>24</v>
      </c>
      <c r="U1415" t="s">
        <v>16</v>
      </c>
      <c r="V1415" t="s">
        <v>43</v>
      </c>
    </row>
    <row r="1416" spans="1:22" hidden="1">
      <c r="A1416" t="s">
        <v>26</v>
      </c>
      <c r="B1416" s="19">
        <f t="shared" si="200"/>
        <v>3</v>
      </c>
      <c r="C1416" s="19">
        <f t="shared" si="202"/>
        <v>132</v>
      </c>
      <c r="D1416" t="s">
        <v>9</v>
      </c>
      <c r="E1416" t="s">
        <v>56</v>
      </c>
      <c r="F1416" t="s">
        <v>20</v>
      </c>
      <c r="G1416" s="21" t="str">
        <f t="shared" si="203"/>
        <v>10.00am</v>
      </c>
      <c r="H1416" s="21" t="str">
        <f t="shared" si="198"/>
        <v>10.00</v>
      </c>
      <c r="I1416" t="s">
        <v>35</v>
      </c>
      <c r="J1416" s="23" t="str" cm="1">
        <f t="array" ref="J1416">_xlfn.IFS(LEFT($I1416,5) = "Later", TRIM(RIGHT($I1416, 7)),LEFT($I1416,5) = "Befor", TRIM(RIGHT($I1416, 7)), TRUE, TRIM(LEFT($I1416,7)))</f>
        <v>5.30pm</v>
      </c>
      <c r="K1416" s="21">
        <f t="shared" si="199"/>
        <v>17.3</v>
      </c>
      <c r="L1416" s="21">
        <f t="shared" si="201"/>
        <v>7.3000000000000007</v>
      </c>
      <c r="M1416" s="21">
        <f t="shared" si="204"/>
        <v>21.900000000000002</v>
      </c>
      <c r="N1416" t="s">
        <v>44</v>
      </c>
      <c r="O1416" s="13">
        <v>1</v>
      </c>
      <c r="P1416" s="15">
        <v>1.609</v>
      </c>
      <c r="Q1416" s="17">
        <f t="shared" si="205"/>
        <v>1.6093440000000001</v>
      </c>
      <c r="R1416" s="17">
        <f t="shared" si="206"/>
        <v>3.2186880000000002</v>
      </c>
      <c r="S1416" t="s">
        <v>14</v>
      </c>
      <c r="T1416" t="s">
        <v>15</v>
      </c>
      <c r="U1416" t="s">
        <v>25</v>
      </c>
      <c r="V1416" t="s">
        <v>43</v>
      </c>
    </row>
    <row r="1417" spans="1:22" hidden="1">
      <c r="A1417" t="s">
        <v>39</v>
      </c>
      <c r="B1417" s="19">
        <f t="shared" si="200"/>
        <v>2</v>
      </c>
      <c r="C1417" s="19">
        <f t="shared" si="202"/>
        <v>88</v>
      </c>
      <c r="D1417" t="s">
        <v>9</v>
      </c>
      <c r="E1417" t="s">
        <v>50</v>
      </c>
      <c r="F1417" t="s">
        <v>11</v>
      </c>
      <c r="G1417" s="21" t="str">
        <f t="shared" si="203"/>
        <v>9.00am</v>
      </c>
      <c r="H1417" s="21" t="str">
        <f t="shared" si="198"/>
        <v>9.00</v>
      </c>
      <c r="I1417" t="s">
        <v>45</v>
      </c>
      <c r="J1417" s="23" t="str" cm="1">
        <f t="array" ref="J1417">_xlfn.IFS(LEFT($I1417,5) = "Later", TRIM(RIGHT($I1417, 7)),LEFT($I1417,5) = "Befor", TRIM(RIGHT($I1417, 7)), TRUE, TRIM(LEFT($I1417,7)))</f>
        <v>6.00pm</v>
      </c>
      <c r="K1417" s="21">
        <f t="shared" si="199"/>
        <v>18</v>
      </c>
      <c r="L1417" s="21">
        <f t="shared" si="201"/>
        <v>9</v>
      </c>
      <c r="M1417" s="21">
        <f t="shared" si="204"/>
        <v>18</v>
      </c>
      <c r="N1417" t="s">
        <v>29</v>
      </c>
      <c r="O1417" s="13">
        <v>3.5</v>
      </c>
      <c r="P1417" s="15">
        <v>5.6315</v>
      </c>
      <c r="Q1417" s="17">
        <f t="shared" si="205"/>
        <v>5.6327040000000004</v>
      </c>
      <c r="R1417" s="17">
        <f t="shared" si="206"/>
        <v>11.265408000000001</v>
      </c>
      <c r="S1417" t="s">
        <v>23</v>
      </c>
      <c r="T1417" t="s">
        <v>42</v>
      </c>
      <c r="U1417" t="s">
        <v>25</v>
      </c>
      <c r="V1417" t="s">
        <v>17</v>
      </c>
    </row>
    <row r="1418" spans="1:22" hidden="1">
      <c r="A1418" t="s">
        <v>18</v>
      </c>
      <c r="B1418" s="19">
        <f t="shared" si="200"/>
        <v>4</v>
      </c>
      <c r="C1418" s="19">
        <f t="shared" si="202"/>
        <v>176</v>
      </c>
      <c r="D1418" t="s">
        <v>9</v>
      </c>
      <c r="E1418" t="s">
        <v>56</v>
      </c>
      <c r="F1418" t="s">
        <v>11</v>
      </c>
      <c r="G1418" s="21" t="str">
        <f t="shared" si="203"/>
        <v>9.00am</v>
      </c>
      <c r="H1418" s="21" t="str">
        <f t="shared" si="198"/>
        <v>9.00</v>
      </c>
      <c r="I1418" t="s">
        <v>21</v>
      </c>
      <c r="J1418" s="23" t="str" cm="1">
        <f t="array" ref="J1418">_xlfn.IFS(LEFT($I1418,5) = "Later", TRIM(RIGHT($I1418, 7)),LEFT($I1418,5) = "Befor", TRIM(RIGHT($I1418, 7)), TRUE, TRIM(LEFT($I1418,7)))</f>
        <v>5.00pm</v>
      </c>
      <c r="K1418" s="21">
        <f t="shared" si="199"/>
        <v>17</v>
      </c>
      <c r="L1418" s="21">
        <f t="shared" si="201"/>
        <v>8</v>
      </c>
      <c r="M1418" s="21">
        <f t="shared" si="204"/>
        <v>32</v>
      </c>
      <c r="N1418" t="s">
        <v>29</v>
      </c>
      <c r="O1418" s="13">
        <v>11</v>
      </c>
      <c r="P1418" s="15">
        <v>17.698999999999998</v>
      </c>
      <c r="Q1418" s="17">
        <f t="shared" si="205"/>
        <v>17.702784000000001</v>
      </c>
      <c r="R1418" s="17">
        <f t="shared" si="206"/>
        <v>35.405568000000002</v>
      </c>
      <c r="S1418" t="s">
        <v>52</v>
      </c>
      <c r="T1418" t="s">
        <v>42</v>
      </c>
      <c r="U1418" t="s">
        <v>25</v>
      </c>
      <c r="V1418" t="s">
        <v>43</v>
      </c>
    </row>
    <row r="1419" spans="1:22" hidden="1">
      <c r="A1419" t="s">
        <v>39</v>
      </c>
      <c r="B1419" s="19">
        <f t="shared" si="200"/>
        <v>2</v>
      </c>
      <c r="C1419" s="19">
        <f t="shared" si="202"/>
        <v>88</v>
      </c>
      <c r="D1419" t="s">
        <v>9</v>
      </c>
      <c r="E1419" t="s">
        <v>71</v>
      </c>
      <c r="F1419" t="s">
        <v>11</v>
      </c>
      <c r="G1419" s="21" t="str">
        <f t="shared" si="203"/>
        <v>9.00am</v>
      </c>
      <c r="H1419" s="21" t="str">
        <f t="shared" si="198"/>
        <v>9.00</v>
      </c>
      <c r="I1419" t="s">
        <v>28</v>
      </c>
      <c r="J1419" s="23" t="str" cm="1">
        <f t="array" ref="J1419">_xlfn.IFS(LEFT($I1419,5) = "Later", TRIM(RIGHT($I1419, 7)),LEFT($I1419,5) = "Befor", TRIM(RIGHT($I1419, 7)), TRUE, TRIM(LEFT($I1419,7)))</f>
        <v>3.30pm</v>
      </c>
      <c r="K1419" s="21">
        <f t="shared" si="199"/>
        <v>15.3</v>
      </c>
      <c r="L1419" s="21">
        <f t="shared" si="201"/>
        <v>6.3000000000000007</v>
      </c>
      <c r="M1419" s="21">
        <f t="shared" si="204"/>
        <v>12.600000000000001</v>
      </c>
      <c r="N1419" t="s">
        <v>22</v>
      </c>
      <c r="O1419" s="13">
        <v>10.199999999999999</v>
      </c>
      <c r="P1419" s="15">
        <v>16.411799999999999</v>
      </c>
      <c r="Q1419" s="17">
        <f t="shared" si="205"/>
        <v>16.415308799999998</v>
      </c>
      <c r="R1419" s="17">
        <f t="shared" si="206"/>
        <v>32.830617599999997</v>
      </c>
      <c r="S1419" t="s">
        <v>30</v>
      </c>
      <c r="T1419" t="s">
        <v>15</v>
      </c>
      <c r="U1419" t="s">
        <v>25</v>
      </c>
      <c r="V1419" t="s">
        <v>17</v>
      </c>
    </row>
    <row r="1420" spans="1:22" hidden="1">
      <c r="A1420" t="s">
        <v>32</v>
      </c>
      <c r="B1420" s="19">
        <f t="shared" si="200"/>
        <v>5</v>
      </c>
      <c r="C1420" s="19">
        <f t="shared" si="202"/>
        <v>220</v>
      </c>
      <c r="D1420" t="s">
        <v>55</v>
      </c>
      <c r="E1420" t="s">
        <v>8</v>
      </c>
      <c r="F1420" t="s">
        <v>20</v>
      </c>
      <c r="G1420" s="21" t="str">
        <f t="shared" si="203"/>
        <v>10.00am</v>
      </c>
      <c r="H1420" s="21" t="str">
        <f t="shared" si="198"/>
        <v>10.00</v>
      </c>
      <c r="I1420" t="s">
        <v>21</v>
      </c>
      <c r="J1420" s="23" t="str" cm="1">
        <f t="array" ref="J1420">_xlfn.IFS(LEFT($I1420,5) = "Later", TRIM(RIGHT($I1420, 7)),LEFT($I1420,5) = "Befor", TRIM(RIGHT($I1420, 7)), TRUE, TRIM(LEFT($I1420,7)))</f>
        <v>5.00pm</v>
      </c>
      <c r="K1420" s="21">
        <f t="shared" si="199"/>
        <v>17</v>
      </c>
      <c r="L1420" s="21">
        <f t="shared" si="201"/>
        <v>7</v>
      </c>
      <c r="M1420" s="21">
        <f t="shared" si="204"/>
        <v>35</v>
      </c>
      <c r="N1420" t="s">
        <v>13</v>
      </c>
      <c r="O1420" s="13">
        <v>2.5</v>
      </c>
      <c r="P1420" s="15">
        <v>4.0225</v>
      </c>
      <c r="Q1420" s="17">
        <f t="shared" si="205"/>
        <v>4.0233600000000003</v>
      </c>
      <c r="R1420" s="17">
        <f t="shared" si="206"/>
        <v>8.0467200000000005</v>
      </c>
      <c r="S1420" s="2" t="s">
        <v>49</v>
      </c>
      <c r="T1420" t="s">
        <v>31</v>
      </c>
      <c r="U1420" t="s">
        <v>25</v>
      </c>
      <c r="V1420" t="s">
        <v>17</v>
      </c>
    </row>
    <row r="1421" spans="1:22" hidden="1">
      <c r="A1421" t="s">
        <v>39</v>
      </c>
      <c r="B1421" s="19">
        <f t="shared" si="200"/>
        <v>2</v>
      </c>
      <c r="C1421" s="19">
        <f t="shared" si="202"/>
        <v>88</v>
      </c>
      <c r="D1421" t="s">
        <v>9</v>
      </c>
      <c r="E1421" t="s">
        <v>8</v>
      </c>
      <c r="F1421" t="s">
        <v>20</v>
      </c>
      <c r="G1421" s="21" t="str">
        <f t="shared" si="203"/>
        <v>10.00am</v>
      </c>
      <c r="H1421" s="21" t="str">
        <f t="shared" si="198"/>
        <v>10.00</v>
      </c>
      <c r="I1421" t="s">
        <v>45</v>
      </c>
      <c r="J1421" s="23" t="str" cm="1">
        <f t="array" ref="J1421">_xlfn.IFS(LEFT($I1421,5) = "Later", TRIM(RIGHT($I1421, 7)),LEFT($I1421,5) = "Befor", TRIM(RIGHT($I1421, 7)), TRUE, TRIM(LEFT($I1421,7)))</f>
        <v>6.00pm</v>
      </c>
      <c r="K1421" s="21">
        <f t="shared" si="199"/>
        <v>18</v>
      </c>
      <c r="L1421" s="21">
        <f t="shared" si="201"/>
        <v>8</v>
      </c>
      <c r="M1421" s="21">
        <f t="shared" si="204"/>
        <v>16</v>
      </c>
      <c r="N1421" t="s">
        <v>44</v>
      </c>
      <c r="O1421" s="13">
        <v>2</v>
      </c>
      <c r="P1421" s="15">
        <v>3.218</v>
      </c>
      <c r="Q1421" s="17">
        <f t="shared" si="205"/>
        <v>3.2186880000000002</v>
      </c>
      <c r="R1421" s="17">
        <f t="shared" si="206"/>
        <v>6.4373760000000004</v>
      </c>
      <c r="S1421" t="s">
        <v>14</v>
      </c>
      <c r="T1421" t="s">
        <v>15</v>
      </c>
      <c r="U1421" t="s">
        <v>25</v>
      </c>
      <c r="V1421" t="s">
        <v>17</v>
      </c>
    </row>
    <row r="1422" spans="1:22" hidden="1">
      <c r="A1422" t="s">
        <v>39</v>
      </c>
      <c r="B1422" s="19">
        <f t="shared" si="200"/>
        <v>2</v>
      </c>
      <c r="C1422" s="19">
        <f t="shared" si="202"/>
        <v>88</v>
      </c>
      <c r="D1422" t="s">
        <v>9</v>
      </c>
      <c r="E1422" t="s">
        <v>48</v>
      </c>
      <c r="F1422" t="s">
        <v>27</v>
      </c>
      <c r="G1422" s="21" t="str">
        <f t="shared" si="203"/>
        <v>8.00am</v>
      </c>
      <c r="H1422" s="21" t="str">
        <f t="shared" si="198"/>
        <v>8.00</v>
      </c>
      <c r="I1422" t="s">
        <v>28</v>
      </c>
      <c r="J1422" s="23" t="str" cm="1">
        <f t="array" ref="J1422">_xlfn.IFS(LEFT($I1422,5) = "Later", TRIM(RIGHT($I1422, 7)),LEFT($I1422,5) = "Befor", TRIM(RIGHT($I1422, 7)), TRUE, TRIM(LEFT($I1422,7)))</f>
        <v>3.30pm</v>
      </c>
      <c r="K1422" s="21">
        <f t="shared" si="199"/>
        <v>15.3</v>
      </c>
      <c r="L1422" s="21">
        <f t="shared" si="201"/>
        <v>7.3000000000000007</v>
      </c>
      <c r="M1422" s="21">
        <f t="shared" si="204"/>
        <v>14.600000000000001</v>
      </c>
      <c r="N1422" t="s">
        <v>44</v>
      </c>
      <c r="O1422" s="13">
        <v>7</v>
      </c>
      <c r="P1422" s="15">
        <v>11.263</v>
      </c>
      <c r="Q1422" s="17">
        <f t="shared" si="205"/>
        <v>11.265408000000001</v>
      </c>
      <c r="R1422" s="17">
        <f t="shared" si="206"/>
        <v>22.530816000000002</v>
      </c>
      <c r="S1422" t="s">
        <v>30</v>
      </c>
      <c r="T1422" t="s">
        <v>38</v>
      </c>
      <c r="U1422" t="s">
        <v>25</v>
      </c>
      <c r="V1422" t="s">
        <v>17</v>
      </c>
    </row>
    <row r="1423" spans="1:22" hidden="1">
      <c r="A1423" t="s">
        <v>7</v>
      </c>
      <c r="B1423" s="19">
        <f t="shared" si="200"/>
        <v>1</v>
      </c>
      <c r="C1423" s="19">
        <f t="shared" si="202"/>
        <v>44</v>
      </c>
      <c r="D1423" t="s">
        <v>9</v>
      </c>
      <c r="E1423" t="s">
        <v>10</v>
      </c>
      <c r="F1423" t="s">
        <v>20</v>
      </c>
      <c r="G1423" s="21" t="str">
        <f t="shared" si="203"/>
        <v>10.00am</v>
      </c>
      <c r="H1423" s="21" t="str">
        <f t="shared" si="198"/>
        <v>10.00</v>
      </c>
      <c r="I1423" t="s">
        <v>64</v>
      </c>
      <c r="J1423" s="23" t="str" cm="1">
        <f t="array" ref="J1423">_xlfn.IFS(LEFT($I1423,5) = "Later", TRIM(RIGHT($I1423, 7)),LEFT($I1423,5) = "Befor", TRIM(RIGHT($I1423, 7)), TRUE, TRIM(LEFT($I1423,7)))</f>
        <v>3.30pm</v>
      </c>
      <c r="K1423" s="21">
        <f t="shared" si="199"/>
        <v>15.3</v>
      </c>
      <c r="L1423" s="21">
        <f t="shared" si="201"/>
        <v>5.3000000000000007</v>
      </c>
      <c r="M1423" s="21">
        <f t="shared" si="204"/>
        <v>5.3000000000000007</v>
      </c>
      <c r="N1423" t="s">
        <v>22</v>
      </c>
      <c r="O1423" s="13">
        <v>13</v>
      </c>
      <c r="P1423" s="15">
        <v>20.917000000000002</v>
      </c>
      <c r="Q1423" s="17">
        <f t="shared" si="205"/>
        <v>20.921472000000001</v>
      </c>
      <c r="R1423" s="17">
        <f t="shared" si="206"/>
        <v>41.842944000000003</v>
      </c>
      <c r="S1423" t="s">
        <v>30</v>
      </c>
      <c r="T1423" t="s">
        <v>42</v>
      </c>
      <c r="U1423" t="s">
        <v>16</v>
      </c>
      <c r="V1423" t="s">
        <v>17</v>
      </c>
    </row>
    <row r="1424" spans="1:22" hidden="1">
      <c r="A1424" t="s">
        <v>32</v>
      </c>
      <c r="B1424" s="19">
        <f t="shared" si="200"/>
        <v>5</v>
      </c>
      <c r="C1424" s="19">
        <f t="shared" si="202"/>
        <v>220</v>
      </c>
      <c r="D1424" t="s">
        <v>55</v>
      </c>
      <c r="E1424" t="s">
        <v>8</v>
      </c>
      <c r="F1424" t="s">
        <v>11</v>
      </c>
      <c r="G1424" s="21" t="str">
        <f t="shared" si="203"/>
        <v>9.00am</v>
      </c>
      <c r="H1424" s="21" t="str">
        <f t="shared" si="198"/>
        <v>9.00</v>
      </c>
      <c r="I1424" t="s">
        <v>12</v>
      </c>
      <c r="J1424" s="23" t="str" cm="1">
        <f t="array" ref="J1424">_xlfn.IFS(LEFT($I1424,5) = "Later", TRIM(RIGHT($I1424, 7)),LEFT($I1424,5) = "Befor", TRIM(RIGHT($I1424, 7)), TRUE, TRIM(LEFT($I1424,7)))</f>
        <v>4.30pm</v>
      </c>
      <c r="K1424" s="21">
        <f t="shared" si="199"/>
        <v>16.3</v>
      </c>
      <c r="L1424" s="21">
        <f t="shared" si="201"/>
        <v>7.3000000000000007</v>
      </c>
      <c r="M1424" s="21">
        <f t="shared" si="204"/>
        <v>36.5</v>
      </c>
      <c r="N1424" t="s">
        <v>44</v>
      </c>
      <c r="O1424" s="13">
        <v>3</v>
      </c>
      <c r="P1424" s="15">
        <v>4.827</v>
      </c>
      <c r="Q1424" s="17">
        <f t="shared" si="205"/>
        <v>4.8280320000000003</v>
      </c>
      <c r="R1424" s="17">
        <f t="shared" si="206"/>
        <v>9.6560640000000006</v>
      </c>
      <c r="S1424" t="s">
        <v>14</v>
      </c>
      <c r="T1424" t="s">
        <v>24</v>
      </c>
      <c r="U1424" t="s">
        <v>25</v>
      </c>
      <c r="V1424" t="s">
        <v>17</v>
      </c>
    </row>
    <row r="1425" spans="1:22" hidden="1">
      <c r="A1425" t="s">
        <v>32</v>
      </c>
      <c r="B1425" s="19">
        <f t="shared" si="200"/>
        <v>5</v>
      </c>
      <c r="C1425" s="19">
        <f t="shared" si="202"/>
        <v>220</v>
      </c>
      <c r="D1425" t="s">
        <v>9</v>
      </c>
      <c r="E1425" t="s">
        <v>59</v>
      </c>
      <c r="F1425" t="s">
        <v>41</v>
      </c>
      <c r="G1425" s="21" t="str">
        <f t="shared" si="203"/>
        <v>8.30am</v>
      </c>
      <c r="H1425" s="21" t="str">
        <f t="shared" si="198"/>
        <v>8.30</v>
      </c>
      <c r="I1425" t="s">
        <v>12</v>
      </c>
      <c r="J1425" s="23" t="str" cm="1">
        <f t="array" ref="J1425">_xlfn.IFS(LEFT($I1425,5) = "Later", TRIM(RIGHT($I1425, 7)),LEFT($I1425,5) = "Befor", TRIM(RIGHT($I1425, 7)), TRUE, TRIM(LEFT($I1425,7)))</f>
        <v>4.30pm</v>
      </c>
      <c r="K1425" s="21">
        <f t="shared" si="199"/>
        <v>16.3</v>
      </c>
      <c r="L1425" s="21">
        <f t="shared" si="201"/>
        <v>8</v>
      </c>
      <c r="M1425" s="21">
        <f t="shared" si="204"/>
        <v>40</v>
      </c>
      <c r="N1425" t="s">
        <v>36</v>
      </c>
      <c r="O1425" s="13">
        <v>2</v>
      </c>
      <c r="P1425" s="15">
        <v>3.218</v>
      </c>
      <c r="Q1425" s="17">
        <f t="shared" si="205"/>
        <v>3.2186880000000002</v>
      </c>
      <c r="R1425" s="17">
        <f t="shared" si="206"/>
        <v>6.4373760000000004</v>
      </c>
      <c r="S1425" t="s">
        <v>49</v>
      </c>
      <c r="T1425" t="s">
        <v>24</v>
      </c>
      <c r="U1425" t="s">
        <v>25</v>
      </c>
      <c r="V1425" t="s">
        <v>17</v>
      </c>
    </row>
    <row r="1426" spans="1:22" hidden="1">
      <c r="A1426" t="s">
        <v>32</v>
      </c>
      <c r="B1426" s="19">
        <f t="shared" si="200"/>
        <v>5</v>
      </c>
      <c r="C1426" s="19">
        <f t="shared" si="202"/>
        <v>220</v>
      </c>
      <c r="D1426" t="s">
        <v>9</v>
      </c>
      <c r="E1426" t="s">
        <v>50</v>
      </c>
      <c r="F1426" t="s">
        <v>20</v>
      </c>
      <c r="G1426" s="21" t="str">
        <f t="shared" si="203"/>
        <v>10.00am</v>
      </c>
      <c r="H1426" s="21" t="str">
        <f t="shared" si="198"/>
        <v>10.00</v>
      </c>
      <c r="I1426" t="s">
        <v>45</v>
      </c>
      <c r="J1426" s="23" t="str" cm="1">
        <f t="array" ref="J1426">_xlfn.IFS(LEFT($I1426,5) = "Later", TRIM(RIGHT($I1426, 7)),LEFT($I1426,5) = "Befor", TRIM(RIGHT($I1426, 7)), TRUE, TRIM(LEFT($I1426,7)))</f>
        <v>6.00pm</v>
      </c>
      <c r="K1426" s="21">
        <f t="shared" si="199"/>
        <v>18</v>
      </c>
      <c r="L1426" s="21">
        <f t="shared" si="201"/>
        <v>8</v>
      </c>
      <c r="M1426" s="21">
        <f t="shared" si="204"/>
        <v>40</v>
      </c>
      <c r="N1426" t="s">
        <v>36</v>
      </c>
      <c r="O1426" s="13" t="s">
        <v>8</v>
      </c>
      <c r="P1426" s="15" t="s">
        <v>8</v>
      </c>
      <c r="Q1426" s="17">
        <f t="shared" si="205"/>
        <v>0</v>
      </c>
      <c r="R1426" s="17">
        <f t="shared" si="206"/>
        <v>0</v>
      </c>
      <c r="S1426" t="s">
        <v>23</v>
      </c>
      <c r="T1426" t="s">
        <v>31</v>
      </c>
      <c r="U1426" t="s">
        <v>25</v>
      </c>
      <c r="V1426" t="s">
        <v>43</v>
      </c>
    </row>
    <row r="1427" spans="1:22" hidden="1">
      <c r="A1427" t="s">
        <v>18</v>
      </c>
      <c r="B1427" s="19">
        <f t="shared" si="200"/>
        <v>4</v>
      </c>
      <c r="C1427" s="19">
        <f t="shared" si="202"/>
        <v>176</v>
      </c>
      <c r="D1427" t="s">
        <v>9</v>
      </c>
      <c r="E1427" t="s">
        <v>46</v>
      </c>
      <c r="F1427" t="s">
        <v>20</v>
      </c>
      <c r="G1427" s="21" t="str">
        <f t="shared" si="203"/>
        <v>10.00am</v>
      </c>
      <c r="H1427" s="21" t="str">
        <f t="shared" si="198"/>
        <v>10.00</v>
      </c>
      <c r="I1427" t="s">
        <v>35</v>
      </c>
      <c r="J1427" s="23" t="str" cm="1">
        <f t="array" ref="J1427">_xlfn.IFS(LEFT($I1427,5) = "Later", TRIM(RIGHT($I1427, 7)),LEFT($I1427,5) = "Befor", TRIM(RIGHT($I1427, 7)), TRUE, TRIM(LEFT($I1427,7)))</f>
        <v>5.30pm</v>
      </c>
      <c r="K1427" s="21">
        <f t="shared" si="199"/>
        <v>17.3</v>
      </c>
      <c r="L1427" s="21">
        <f t="shared" si="201"/>
        <v>7.3000000000000007</v>
      </c>
      <c r="M1427" s="21">
        <f t="shared" si="204"/>
        <v>29.200000000000003</v>
      </c>
      <c r="N1427" t="s">
        <v>44</v>
      </c>
      <c r="O1427" s="13">
        <v>1.5</v>
      </c>
      <c r="P1427" s="15">
        <v>2.4135</v>
      </c>
      <c r="Q1427" s="17">
        <f t="shared" si="205"/>
        <v>2.4140160000000002</v>
      </c>
      <c r="R1427" s="17">
        <f t="shared" si="206"/>
        <v>4.8280320000000003</v>
      </c>
      <c r="S1427" t="s">
        <v>14</v>
      </c>
      <c r="T1427" t="s">
        <v>24</v>
      </c>
      <c r="U1427" t="s">
        <v>16</v>
      </c>
      <c r="V1427" t="s">
        <v>82</v>
      </c>
    </row>
    <row r="1428" spans="1:22" hidden="1">
      <c r="A1428" t="s">
        <v>7</v>
      </c>
      <c r="B1428" s="19">
        <f t="shared" si="200"/>
        <v>1</v>
      </c>
      <c r="C1428" s="19">
        <f t="shared" si="202"/>
        <v>44</v>
      </c>
      <c r="D1428" t="s">
        <v>51</v>
      </c>
      <c r="E1428" t="s">
        <v>8</v>
      </c>
      <c r="F1428" t="s">
        <v>27</v>
      </c>
      <c r="G1428" s="21" t="str">
        <f t="shared" si="203"/>
        <v>8.00am</v>
      </c>
      <c r="H1428" s="21" t="str">
        <f t="shared" si="198"/>
        <v>8.00</v>
      </c>
      <c r="I1428" t="s">
        <v>12</v>
      </c>
      <c r="J1428" s="23" t="str" cm="1">
        <f t="array" ref="J1428">_xlfn.IFS(LEFT($I1428,5) = "Later", TRIM(RIGHT($I1428, 7)),LEFT($I1428,5) = "Befor", TRIM(RIGHT($I1428, 7)), TRUE, TRIM(LEFT($I1428,7)))</f>
        <v>4.30pm</v>
      </c>
      <c r="K1428" s="21">
        <f t="shared" si="199"/>
        <v>16.3</v>
      </c>
      <c r="L1428" s="21">
        <f t="shared" si="201"/>
        <v>8.3000000000000007</v>
      </c>
      <c r="M1428" s="21">
        <f t="shared" si="204"/>
        <v>8.3000000000000007</v>
      </c>
      <c r="N1428" t="s">
        <v>22</v>
      </c>
      <c r="O1428" s="13">
        <v>12</v>
      </c>
      <c r="P1428" s="15">
        <v>19.308</v>
      </c>
      <c r="Q1428" s="17">
        <f t="shared" si="205"/>
        <v>19.312128000000001</v>
      </c>
      <c r="R1428" s="17">
        <f t="shared" si="206"/>
        <v>38.624256000000003</v>
      </c>
      <c r="S1428" t="s">
        <v>30</v>
      </c>
      <c r="T1428" t="s">
        <v>38</v>
      </c>
      <c r="U1428" t="s">
        <v>16</v>
      </c>
      <c r="V1428" t="s">
        <v>43</v>
      </c>
    </row>
    <row r="1429" spans="1:22" hidden="1">
      <c r="A1429" t="s">
        <v>32</v>
      </c>
      <c r="B1429" s="19">
        <f t="shared" si="200"/>
        <v>5</v>
      </c>
      <c r="C1429" s="19">
        <f t="shared" si="202"/>
        <v>220</v>
      </c>
      <c r="D1429" t="s">
        <v>9</v>
      </c>
      <c r="E1429" t="s">
        <v>60</v>
      </c>
      <c r="F1429" t="s">
        <v>72</v>
      </c>
      <c r="G1429" s="21" t="str">
        <f t="shared" si="203"/>
        <v>7.00am</v>
      </c>
      <c r="H1429" s="21" t="str">
        <f t="shared" si="198"/>
        <v>7.00</v>
      </c>
      <c r="I1429" t="s">
        <v>64</v>
      </c>
      <c r="J1429" s="23" t="str" cm="1">
        <f t="array" ref="J1429">_xlfn.IFS(LEFT($I1429,5) = "Later", TRIM(RIGHT($I1429, 7)),LEFT($I1429,5) = "Befor", TRIM(RIGHT($I1429, 7)), TRUE, TRIM(LEFT($I1429,7)))</f>
        <v>3.30pm</v>
      </c>
      <c r="K1429" s="21">
        <f t="shared" si="199"/>
        <v>15.3</v>
      </c>
      <c r="L1429" s="21">
        <f t="shared" si="201"/>
        <v>8.3000000000000007</v>
      </c>
      <c r="M1429" s="21">
        <f t="shared" si="204"/>
        <v>41.5</v>
      </c>
      <c r="N1429" t="s">
        <v>44</v>
      </c>
      <c r="O1429" s="13">
        <v>2.8</v>
      </c>
      <c r="P1429" s="15">
        <v>4.5051999999999994</v>
      </c>
      <c r="Q1429" s="17">
        <f t="shared" si="205"/>
        <v>4.5061631999999996</v>
      </c>
      <c r="R1429" s="17">
        <f t="shared" si="206"/>
        <v>9.0123263999999992</v>
      </c>
      <c r="S1429" t="s">
        <v>30</v>
      </c>
      <c r="T1429" t="s">
        <v>31</v>
      </c>
      <c r="U1429" t="s">
        <v>16</v>
      </c>
      <c r="V1429" t="s">
        <v>17</v>
      </c>
    </row>
    <row r="1430" spans="1:22" hidden="1">
      <c r="A1430" t="s">
        <v>18</v>
      </c>
      <c r="B1430" s="19">
        <f t="shared" si="200"/>
        <v>4</v>
      </c>
      <c r="C1430" s="19">
        <f t="shared" si="202"/>
        <v>176</v>
      </c>
      <c r="D1430" t="s">
        <v>9</v>
      </c>
      <c r="E1430" t="s">
        <v>61</v>
      </c>
      <c r="F1430" t="s">
        <v>20</v>
      </c>
      <c r="G1430" s="21" t="str">
        <f t="shared" si="203"/>
        <v>10.00am</v>
      </c>
      <c r="H1430" s="21" t="str">
        <f t="shared" si="198"/>
        <v>10.00</v>
      </c>
      <c r="I1430" t="s">
        <v>12</v>
      </c>
      <c r="J1430" s="23" t="str" cm="1">
        <f t="array" ref="J1430">_xlfn.IFS(LEFT($I1430,5) = "Later", TRIM(RIGHT($I1430, 7)),LEFT($I1430,5) = "Befor", TRIM(RIGHT($I1430, 7)), TRUE, TRIM(LEFT($I1430,7)))</f>
        <v>4.30pm</v>
      </c>
      <c r="K1430" s="21">
        <f t="shared" si="199"/>
        <v>16.3</v>
      </c>
      <c r="L1430" s="21">
        <f t="shared" si="201"/>
        <v>6.3000000000000007</v>
      </c>
      <c r="M1430" s="21">
        <f t="shared" si="204"/>
        <v>25.200000000000003</v>
      </c>
      <c r="N1430" t="s">
        <v>36</v>
      </c>
      <c r="O1430" s="13">
        <v>13</v>
      </c>
      <c r="P1430" s="15">
        <v>20.917000000000002</v>
      </c>
      <c r="Q1430" s="17">
        <f t="shared" si="205"/>
        <v>20.921472000000001</v>
      </c>
      <c r="R1430" s="17">
        <f t="shared" si="206"/>
        <v>41.842944000000003</v>
      </c>
      <c r="S1430" t="s">
        <v>37</v>
      </c>
      <c r="T1430" t="s">
        <v>31</v>
      </c>
      <c r="U1430" t="s">
        <v>16</v>
      </c>
      <c r="V1430" t="s">
        <v>43</v>
      </c>
    </row>
    <row r="1431" spans="1:22" hidden="1">
      <c r="A1431" t="s">
        <v>39</v>
      </c>
      <c r="B1431" s="19">
        <f t="shared" si="200"/>
        <v>2</v>
      </c>
      <c r="C1431" s="19">
        <f t="shared" si="202"/>
        <v>88</v>
      </c>
      <c r="D1431" t="s">
        <v>9</v>
      </c>
      <c r="E1431" t="s">
        <v>70</v>
      </c>
      <c r="F1431" t="s">
        <v>11</v>
      </c>
      <c r="G1431" s="21" t="str">
        <f t="shared" si="203"/>
        <v>9.00am</v>
      </c>
      <c r="H1431" s="21" t="str">
        <f t="shared" si="198"/>
        <v>9.00</v>
      </c>
      <c r="I1431" t="s">
        <v>21</v>
      </c>
      <c r="J1431" s="23" t="str" cm="1">
        <f t="array" ref="J1431">_xlfn.IFS(LEFT($I1431,5) = "Later", TRIM(RIGHT($I1431, 7)),LEFT($I1431,5) = "Befor", TRIM(RIGHT($I1431, 7)), TRUE, TRIM(LEFT($I1431,7)))</f>
        <v>5.00pm</v>
      </c>
      <c r="K1431" s="21">
        <f t="shared" si="199"/>
        <v>17</v>
      </c>
      <c r="L1431" s="21">
        <f t="shared" si="201"/>
        <v>8</v>
      </c>
      <c r="M1431" s="21">
        <f t="shared" si="204"/>
        <v>16</v>
      </c>
      <c r="N1431" t="s">
        <v>29</v>
      </c>
      <c r="O1431" s="13">
        <v>37</v>
      </c>
      <c r="P1431" s="15">
        <v>59.533000000000001</v>
      </c>
      <c r="Q1431" s="17">
        <f t="shared" si="205"/>
        <v>59.545728000000004</v>
      </c>
      <c r="R1431" s="17">
        <f t="shared" si="206"/>
        <v>119.09145600000001</v>
      </c>
      <c r="S1431" t="s">
        <v>52</v>
      </c>
      <c r="T1431" t="s">
        <v>31</v>
      </c>
      <c r="U1431" t="s">
        <v>25</v>
      </c>
      <c r="V1431" t="s">
        <v>17</v>
      </c>
    </row>
    <row r="1432" spans="1:22" hidden="1">
      <c r="A1432" t="s">
        <v>7</v>
      </c>
      <c r="B1432" s="19">
        <f t="shared" si="200"/>
        <v>1</v>
      </c>
      <c r="C1432" s="19">
        <f t="shared" si="202"/>
        <v>44</v>
      </c>
      <c r="D1432" t="s">
        <v>9</v>
      </c>
      <c r="E1432" t="s">
        <v>76</v>
      </c>
      <c r="F1432" t="s">
        <v>41</v>
      </c>
      <c r="G1432" s="21" t="str">
        <f t="shared" si="203"/>
        <v>8.30am</v>
      </c>
      <c r="H1432" s="21" t="str">
        <f t="shared" si="198"/>
        <v>8.30</v>
      </c>
      <c r="I1432" t="s">
        <v>28</v>
      </c>
      <c r="J1432" s="23" t="str" cm="1">
        <f t="array" ref="J1432">_xlfn.IFS(LEFT($I1432,5) = "Later", TRIM(RIGHT($I1432, 7)),LEFT($I1432,5) = "Befor", TRIM(RIGHT($I1432, 7)), TRUE, TRIM(LEFT($I1432,7)))</f>
        <v>3.30pm</v>
      </c>
      <c r="K1432" s="21">
        <f t="shared" si="199"/>
        <v>15.3</v>
      </c>
      <c r="L1432" s="21">
        <f t="shared" si="201"/>
        <v>7</v>
      </c>
      <c r="M1432" s="21">
        <f t="shared" si="204"/>
        <v>7</v>
      </c>
      <c r="N1432" t="s">
        <v>22</v>
      </c>
      <c r="O1432" s="13">
        <v>10</v>
      </c>
      <c r="P1432" s="15">
        <v>16.09</v>
      </c>
      <c r="Q1432" s="17">
        <f t="shared" si="205"/>
        <v>16.093440000000001</v>
      </c>
      <c r="R1432" s="17">
        <f t="shared" si="206"/>
        <v>32.186880000000002</v>
      </c>
      <c r="S1432" t="s">
        <v>37</v>
      </c>
      <c r="T1432" t="s">
        <v>15</v>
      </c>
      <c r="U1432" t="s">
        <v>16</v>
      </c>
      <c r="V1432" t="s">
        <v>43</v>
      </c>
    </row>
    <row r="1433" spans="1:22" hidden="1">
      <c r="A1433" t="s">
        <v>32</v>
      </c>
      <c r="B1433" s="19">
        <f t="shared" si="200"/>
        <v>5</v>
      </c>
      <c r="C1433" s="19">
        <f t="shared" si="202"/>
        <v>220</v>
      </c>
      <c r="D1433" t="s">
        <v>51</v>
      </c>
      <c r="E1433" t="s">
        <v>8</v>
      </c>
      <c r="F1433" t="s">
        <v>47</v>
      </c>
      <c r="G1433" s="21" t="str">
        <f t="shared" si="203"/>
        <v>10.00am</v>
      </c>
      <c r="H1433" s="21" t="str">
        <f t="shared" si="198"/>
        <v>10.00</v>
      </c>
      <c r="I1433" t="s">
        <v>45</v>
      </c>
      <c r="J1433" s="23" t="str" cm="1">
        <f t="array" ref="J1433">_xlfn.IFS(LEFT($I1433,5) = "Later", TRIM(RIGHT($I1433, 7)),LEFT($I1433,5) = "Befor", TRIM(RIGHT($I1433, 7)), TRUE, TRIM(LEFT($I1433,7)))</f>
        <v>6.00pm</v>
      </c>
      <c r="K1433" s="21">
        <f t="shared" si="199"/>
        <v>18</v>
      </c>
      <c r="L1433" s="21">
        <f t="shared" si="201"/>
        <v>8</v>
      </c>
      <c r="M1433" s="21">
        <f t="shared" si="204"/>
        <v>40</v>
      </c>
      <c r="N1433" t="s">
        <v>44</v>
      </c>
      <c r="O1433" s="13">
        <v>2</v>
      </c>
      <c r="P1433" s="15">
        <v>3.218</v>
      </c>
      <c r="Q1433" s="17">
        <f t="shared" si="205"/>
        <v>3.2186880000000002</v>
      </c>
      <c r="R1433" s="17">
        <f t="shared" si="206"/>
        <v>6.4373760000000004</v>
      </c>
      <c r="S1433" t="s">
        <v>14</v>
      </c>
      <c r="T1433" t="s">
        <v>24</v>
      </c>
      <c r="U1433" t="s">
        <v>16</v>
      </c>
      <c r="V1433" t="s">
        <v>82</v>
      </c>
    </row>
    <row r="1434" spans="1:22" hidden="1">
      <c r="A1434" t="s">
        <v>39</v>
      </c>
      <c r="B1434" s="19">
        <f t="shared" si="200"/>
        <v>2</v>
      </c>
      <c r="C1434" s="19">
        <f t="shared" si="202"/>
        <v>88</v>
      </c>
      <c r="D1434" t="s">
        <v>9</v>
      </c>
      <c r="E1434" t="s">
        <v>50</v>
      </c>
      <c r="F1434" t="s">
        <v>11</v>
      </c>
      <c r="G1434" s="21" t="str">
        <f t="shared" si="203"/>
        <v>9.00am</v>
      </c>
      <c r="H1434" s="21" t="str">
        <f t="shared" si="198"/>
        <v>9.00</v>
      </c>
      <c r="I1434" t="s">
        <v>21</v>
      </c>
      <c r="J1434" s="23" t="str" cm="1">
        <f t="array" ref="J1434">_xlfn.IFS(LEFT($I1434,5) = "Later", TRIM(RIGHT($I1434, 7)),LEFT($I1434,5) = "Befor", TRIM(RIGHT($I1434, 7)), TRUE, TRIM(LEFT($I1434,7)))</f>
        <v>5.00pm</v>
      </c>
      <c r="K1434" s="21">
        <f t="shared" si="199"/>
        <v>17</v>
      </c>
      <c r="L1434" s="21">
        <f t="shared" si="201"/>
        <v>8</v>
      </c>
      <c r="M1434" s="21">
        <f t="shared" si="204"/>
        <v>16</v>
      </c>
      <c r="N1434" t="s">
        <v>36</v>
      </c>
      <c r="O1434" s="13">
        <v>3</v>
      </c>
      <c r="P1434" s="15">
        <v>4.827</v>
      </c>
      <c r="Q1434" s="17">
        <f t="shared" si="205"/>
        <v>4.8280320000000003</v>
      </c>
      <c r="R1434" s="17">
        <f t="shared" si="206"/>
        <v>9.6560640000000006</v>
      </c>
      <c r="S1434" t="s">
        <v>14</v>
      </c>
      <c r="T1434" t="s">
        <v>38</v>
      </c>
      <c r="U1434" t="s">
        <v>25</v>
      </c>
      <c r="V1434" t="s">
        <v>17</v>
      </c>
    </row>
    <row r="1435" spans="1:22" hidden="1">
      <c r="A1435" t="s">
        <v>32</v>
      </c>
      <c r="B1435" s="19">
        <f t="shared" si="200"/>
        <v>5</v>
      </c>
      <c r="C1435" s="19">
        <f t="shared" si="202"/>
        <v>220</v>
      </c>
      <c r="D1435" t="s">
        <v>9</v>
      </c>
      <c r="E1435" t="s">
        <v>70</v>
      </c>
      <c r="F1435" t="s">
        <v>11</v>
      </c>
      <c r="G1435" s="21" t="str">
        <f t="shared" si="203"/>
        <v>9.00am</v>
      </c>
      <c r="H1435" s="21" t="str">
        <f t="shared" si="198"/>
        <v>9.00</v>
      </c>
      <c r="I1435" t="s">
        <v>21</v>
      </c>
      <c r="J1435" s="23" t="str" cm="1">
        <f t="array" ref="J1435">_xlfn.IFS(LEFT($I1435,5) = "Later", TRIM(RIGHT($I1435, 7)),LEFT($I1435,5) = "Befor", TRIM(RIGHT($I1435, 7)), TRUE, TRIM(LEFT($I1435,7)))</f>
        <v>5.00pm</v>
      </c>
      <c r="K1435" s="21">
        <f t="shared" si="199"/>
        <v>17</v>
      </c>
      <c r="L1435" s="21">
        <f t="shared" si="201"/>
        <v>8</v>
      </c>
      <c r="M1435" s="21">
        <f t="shared" si="204"/>
        <v>40</v>
      </c>
      <c r="N1435" t="s">
        <v>13</v>
      </c>
      <c r="O1435" s="13">
        <v>1.8</v>
      </c>
      <c r="P1435" s="15">
        <v>2.8961999999999999</v>
      </c>
      <c r="Q1435" s="17">
        <f t="shared" si="205"/>
        <v>2.8968192000000004</v>
      </c>
      <c r="R1435" s="17">
        <f t="shared" si="206"/>
        <v>5.7936384000000007</v>
      </c>
      <c r="S1435" t="s">
        <v>23</v>
      </c>
      <c r="T1435" t="s">
        <v>31</v>
      </c>
      <c r="U1435" t="s">
        <v>25</v>
      </c>
      <c r="V1435" t="s">
        <v>17</v>
      </c>
    </row>
    <row r="1436" spans="1:22" hidden="1">
      <c r="A1436" t="s">
        <v>26</v>
      </c>
      <c r="B1436" s="19">
        <f t="shared" si="200"/>
        <v>3</v>
      </c>
      <c r="C1436" s="19">
        <f t="shared" si="202"/>
        <v>132</v>
      </c>
      <c r="D1436" t="s">
        <v>9</v>
      </c>
      <c r="E1436" t="s">
        <v>71</v>
      </c>
      <c r="F1436" t="s">
        <v>41</v>
      </c>
      <c r="G1436" s="21" t="str">
        <f t="shared" si="203"/>
        <v>8.30am</v>
      </c>
      <c r="H1436" s="21" t="str">
        <f t="shared" si="198"/>
        <v>8.30</v>
      </c>
      <c r="I1436" t="s">
        <v>12</v>
      </c>
      <c r="J1436" s="23" t="str" cm="1">
        <f t="array" ref="J1436">_xlfn.IFS(LEFT($I1436,5) = "Later", TRIM(RIGHT($I1436, 7)),LEFT($I1436,5) = "Befor", TRIM(RIGHT($I1436, 7)), TRUE, TRIM(LEFT($I1436,7)))</f>
        <v>4.30pm</v>
      </c>
      <c r="K1436" s="21">
        <f t="shared" si="199"/>
        <v>16.3</v>
      </c>
      <c r="L1436" s="21">
        <f t="shared" si="201"/>
        <v>8</v>
      </c>
      <c r="M1436" s="21">
        <f t="shared" si="204"/>
        <v>24</v>
      </c>
      <c r="N1436" t="s">
        <v>36</v>
      </c>
      <c r="O1436" s="13">
        <v>4</v>
      </c>
      <c r="P1436" s="15">
        <v>6.4359999999999999</v>
      </c>
      <c r="Q1436" s="17">
        <f t="shared" si="205"/>
        <v>6.4373760000000004</v>
      </c>
      <c r="R1436" s="17">
        <f t="shared" si="206"/>
        <v>12.874752000000001</v>
      </c>
      <c r="S1436" t="s">
        <v>23</v>
      </c>
      <c r="T1436" t="s">
        <v>31</v>
      </c>
      <c r="U1436" t="s">
        <v>25</v>
      </c>
      <c r="V1436" t="s">
        <v>17</v>
      </c>
    </row>
    <row r="1437" spans="1:22" hidden="1">
      <c r="A1437" t="s">
        <v>18</v>
      </c>
      <c r="B1437" s="19">
        <f t="shared" si="200"/>
        <v>4</v>
      </c>
      <c r="C1437" s="19">
        <f t="shared" si="202"/>
        <v>176</v>
      </c>
      <c r="D1437" t="s">
        <v>9</v>
      </c>
      <c r="E1437" t="s">
        <v>8</v>
      </c>
      <c r="F1437" t="s">
        <v>11</v>
      </c>
      <c r="G1437" s="21" t="str">
        <f t="shared" si="203"/>
        <v>9.00am</v>
      </c>
      <c r="H1437" s="21" t="str">
        <f t="shared" si="198"/>
        <v>9.00</v>
      </c>
      <c r="I1437" t="s">
        <v>21</v>
      </c>
      <c r="J1437" s="23" t="str" cm="1">
        <f t="array" ref="J1437">_xlfn.IFS(LEFT($I1437,5) = "Later", TRIM(RIGHT($I1437, 7)),LEFT($I1437,5) = "Befor", TRIM(RIGHT($I1437, 7)), TRUE, TRIM(LEFT($I1437,7)))</f>
        <v>5.00pm</v>
      </c>
      <c r="K1437" s="21">
        <f t="shared" si="199"/>
        <v>17</v>
      </c>
      <c r="L1437" s="21">
        <f t="shared" si="201"/>
        <v>8</v>
      </c>
      <c r="M1437" s="21">
        <f t="shared" si="204"/>
        <v>32</v>
      </c>
      <c r="N1437" t="s">
        <v>22</v>
      </c>
      <c r="O1437" s="13">
        <v>20</v>
      </c>
      <c r="P1437" s="15">
        <v>32.18</v>
      </c>
      <c r="Q1437" s="17">
        <f t="shared" si="205"/>
        <v>32.186880000000002</v>
      </c>
      <c r="R1437" s="17">
        <f t="shared" si="206"/>
        <v>64.373760000000004</v>
      </c>
      <c r="S1437" t="s">
        <v>52</v>
      </c>
      <c r="T1437" t="s">
        <v>31</v>
      </c>
      <c r="U1437" t="s">
        <v>25</v>
      </c>
      <c r="V1437" t="s">
        <v>17</v>
      </c>
    </row>
    <row r="1438" spans="1:22" hidden="1">
      <c r="A1438" t="s">
        <v>26</v>
      </c>
      <c r="B1438" s="19">
        <f t="shared" si="200"/>
        <v>3</v>
      </c>
      <c r="C1438" s="19">
        <f t="shared" si="202"/>
        <v>132</v>
      </c>
      <c r="D1438" t="s">
        <v>9</v>
      </c>
      <c r="E1438" t="s">
        <v>61</v>
      </c>
      <c r="F1438" t="s">
        <v>20</v>
      </c>
      <c r="G1438" s="21" t="str">
        <f t="shared" si="203"/>
        <v>10.00am</v>
      </c>
      <c r="H1438" s="21" t="str">
        <f t="shared" si="198"/>
        <v>10.00</v>
      </c>
      <c r="I1438" t="s">
        <v>21</v>
      </c>
      <c r="J1438" s="23" t="str" cm="1">
        <f t="array" ref="J1438">_xlfn.IFS(LEFT($I1438,5) = "Later", TRIM(RIGHT($I1438, 7)),LEFT($I1438,5) = "Befor", TRIM(RIGHT($I1438, 7)), TRUE, TRIM(LEFT($I1438,7)))</f>
        <v>5.00pm</v>
      </c>
      <c r="K1438" s="21">
        <f t="shared" si="199"/>
        <v>17</v>
      </c>
      <c r="L1438" s="21">
        <f t="shared" si="201"/>
        <v>7</v>
      </c>
      <c r="M1438" s="21">
        <f t="shared" si="204"/>
        <v>21</v>
      </c>
      <c r="N1438" t="s">
        <v>13</v>
      </c>
      <c r="O1438" s="13">
        <v>12</v>
      </c>
      <c r="P1438" s="15">
        <v>19.308</v>
      </c>
      <c r="Q1438" s="17">
        <f t="shared" si="205"/>
        <v>19.312128000000001</v>
      </c>
      <c r="R1438" s="17">
        <f t="shared" si="206"/>
        <v>38.624256000000003</v>
      </c>
      <c r="S1438" t="s">
        <v>52</v>
      </c>
      <c r="T1438" t="s">
        <v>42</v>
      </c>
      <c r="U1438" t="s">
        <v>25</v>
      </c>
      <c r="V1438" t="s">
        <v>43</v>
      </c>
    </row>
    <row r="1439" spans="1:22" hidden="1">
      <c r="A1439" t="s">
        <v>39</v>
      </c>
      <c r="B1439" s="19">
        <f t="shared" si="200"/>
        <v>2</v>
      </c>
      <c r="C1439" s="19">
        <f t="shared" si="202"/>
        <v>88</v>
      </c>
      <c r="D1439" t="s">
        <v>51</v>
      </c>
      <c r="E1439" t="s">
        <v>8</v>
      </c>
      <c r="F1439" t="s">
        <v>11</v>
      </c>
      <c r="G1439" s="21" t="str">
        <f t="shared" si="203"/>
        <v>9.00am</v>
      </c>
      <c r="H1439" s="21" t="str">
        <f t="shared" si="198"/>
        <v>9.00</v>
      </c>
      <c r="I1439" t="s">
        <v>21</v>
      </c>
      <c r="J1439" s="23" t="str" cm="1">
        <f t="array" ref="J1439">_xlfn.IFS(LEFT($I1439,5) = "Later", TRIM(RIGHT($I1439, 7)),LEFT($I1439,5) = "Befor", TRIM(RIGHT($I1439, 7)), TRUE, TRIM(LEFT($I1439,7)))</f>
        <v>5.00pm</v>
      </c>
      <c r="K1439" s="21">
        <f t="shared" si="199"/>
        <v>17</v>
      </c>
      <c r="L1439" s="21">
        <f t="shared" si="201"/>
        <v>8</v>
      </c>
      <c r="M1439" s="21">
        <f t="shared" si="204"/>
        <v>16</v>
      </c>
      <c r="N1439" t="s">
        <v>62</v>
      </c>
      <c r="O1439" s="13">
        <v>0.1</v>
      </c>
      <c r="P1439" s="15">
        <v>0.16090000000000002</v>
      </c>
      <c r="Q1439" s="17">
        <f t="shared" si="205"/>
        <v>0.16093440000000003</v>
      </c>
      <c r="R1439" s="17">
        <f t="shared" si="206"/>
        <v>0.32186880000000007</v>
      </c>
      <c r="S1439" t="s">
        <v>23</v>
      </c>
      <c r="T1439" t="s">
        <v>42</v>
      </c>
      <c r="U1439" t="s">
        <v>16</v>
      </c>
      <c r="V1439" t="s">
        <v>43</v>
      </c>
    </row>
    <row r="1440" spans="1:22" hidden="1">
      <c r="A1440" t="s">
        <v>39</v>
      </c>
      <c r="B1440" s="19">
        <f t="shared" si="200"/>
        <v>2</v>
      </c>
      <c r="C1440" s="19">
        <f t="shared" si="202"/>
        <v>88</v>
      </c>
      <c r="D1440" t="s">
        <v>9</v>
      </c>
      <c r="E1440" t="s">
        <v>10</v>
      </c>
      <c r="F1440" t="s">
        <v>27</v>
      </c>
      <c r="G1440" s="21" t="str">
        <f t="shared" si="203"/>
        <v>8.00am</v>
      </c>
      <c r="H1440" s="21" t="str">
        <f t="shared" si="198"/>
        <v>8.00</v>
      </c>
      <c r="I1440" t="s">
        <v>35</v>
      </c>
      <c r="J1440" s="23" t="str" cm="1">
        <f t="array" ref="J1440">_xlfn.IFS(LEFT($I1440,5) = "Later", TRIM(RIGHT($I1440, 7)),LEFT($I1440,5) = "Befor", TRIM(RIGHT($I1440, 7)), TRUE, TRIM(LEFT($I1440,7)))</f>
        <v>5.30pm</v>
      </c>
      <c r="K1440" s="21">
        <f t="shared" si="199"/>
        <v>17.3</v>
      </c>
      <c r="L1440" s="21">
        <f t="shared" si="201"/>
        <v>9.3000000000000007</v>
      </c>
      <c r="M1440" s="21">
        <f t="shared" si="204"/>
        <v>18.600000000000001</v>
      </c>
      <c r="N1440" t="s">
        <v>13</v>
      </c>
      <c r="O1440" s="13">
        <v>15</v>
      </c>
      <c r="P1440" s="15">
        <v>24.134999999999998</v>
      </c>
      <c r="Q1440" s="17">
        <f t="shared" si="205"/>
        <v>24.140160000000002</v>
      </c>
      <c r="R1440" s="17">
        <f t="shared" si="206"/>
        <v>48.280320000000003</v>
      </c>
      <c r="S1440" t="s">
        <v>30</v>
      </c>
      <c r="T1440" t="s">
        <v>38</v>
      </c>
      <c r="U1440" t="s">
        <v>25</v>
      </c>
      <c r="V1440" t="s">
        <v>8</v>
      </c>
    </row>
    <row r="1441" spans="1:22" hidden="1">
      <c r="A1441" t="s">
        <v>32</v>
      </c>
      <c r="B1441" s="19">
        <f t="shared" si="200"/>
        <v>5</v>
      </c>
      <c r="C1441" s="19">
        <f t="shared" si="202"/>
        <v>220</v>
      </c>
      <c r="D1441" t="s">
        <v>9</v>
      </c>
      <c r="E1441" t="s">
        <v>70</v>
      </c>
      <c r="F1441" t="s">
        <v>20</v>
      </c>
      <c r="G1441" s="21" t="str">
        <f t="shared" si="203"/>
        <v>10.00am</v>
      </c>
      <c r="H1441" s="21" t="str">
        <f t="shared" si="198"/>
        <v>10.00</v>
      </c>
      <c r="I1441" t="s">
        <v>35</v>
      </c>
      <c r="J1441" s="23" t="str" cm="1">
        <f t="array" ref="J1441">_xlfn.IFS(LEFT($I1441,5) = "Later", TRIM(RIGHT($I1441, 7)),LEFT($I1441,5) = "Befor", TRIM(RIGHT($I1441, 7)), TRUE, TRIM(LEFT($I1441,7)))</f>
        <v>5.30pm</v>
      </c>
      <c r="K1441" s="21">
        <f t="shared" si="199"/>
        <v>17.3</v>
      </c>
      <c r="L1441" s="21">
        <f t="shared" si="201"/>
        <v>7.3000000000000007</v>
      </c>
      <c r="M1441" s="21">
        <f t="shared" si="204"/>
        <v>36.5</v>
      </c>
      <c r="N1441" t="s">
        <v>44</v>
      </c>
      <c r="O1441" s="13">
        <v>2</v>
      </c>
      <c r="P1441" s="15">
        <v>3.218</v>
      </c>
      <c r="Q1441" s="17">
        <f t="shared" si="205"/>
        <v>3.2186880000000002</v>
      </c>
      <c r="R1441" s="17">
        <f t="shared" si="206"/>
        <v>6.4373760000000004</v>
      </c>
      <c r="S1441" t="s">
        <v>14</v>
      </c>
      <c r="T1441" t="s">
        <v>31</v>
      </c>
      <c r="U1441" t="s">
        <v>25</v>
      </c>
      <c r="V1441" t="s">
        <v>17</v>
      </c>
    </row>
    <row r="1442" spans="1:22" hidden="1">
      <c r="A1442" t="s">
        <v>26</v>
      </c>
      <c r="B1442" s="19">
        <f t="shared" si="200"/>
        <v>3</v>
      </c>
      <c r="C1442" s="19">
        <f t="shared" si="202"/>
        <v>132</v>
      </c>
      <c r="D1442" t="s">
        <v>9</v>
      </c>
      <c r="E1442" t="s">
        <v>8</v>
      </c>
      <c r="F1442" t="s">
        <v>41</v>
      </c>
      <c r="G1442" s="21" t="str">
        <f t="shared" si="203"/>
        <v>8.30am</v>
      </c>
      <c r="H1442" s="21" t="str">
        <f t="shared" si="198"/>
        <v>8.30</v>
      </c>
      <c r="I1442" t="s">
        <v>12</v>
      </c>
      <c r="J1442" s="23" t="str" cm="1">
        <f t="array" ref="J1442">_xlfn.IFS(LEFT($I1442,5) = "Later", TRIM(RIGHT($I1442, 7)),LEFT($I1442,5) = "Befor", TRIM(RIGHT($I1442, 7)), TRUE, TRIM(LEFT($I1442,7)))</f>
        <v>4.30pm</v>
      </c>
      <c r="K1442" s="21">
        <f t="shared" si="199"/>
        <v>16.3</v>
      </c>
      <c r="L1442" s="21">
        <f t="shared" si="201"/>
        <v>8</v>
      </c>
      <c r="M1442" s="21">
        <f t="shared" si="204"/>
        <v>24</v>
      </c>
      <c r="N1442" t="s">
        <v>22</v>
      </c>
      <c r="O1442" s="13">
        <v>1.5</v>
      </c>
      <c r="P1442" s="15">
        <v>2.4135</v>
      </c>
      <c r="Q1442" s="17">
        <f t="shared" si="205"/>
        <v>2.4140160000000002</v>
      </c>
      <c r="R1442" s="17">
        <f t="shared" si="206"/>
        <v>4.8280320000000003</v>
      </c>
      <c r="S1442" t="s">
        <v>23</v>
      </c>
      <c r="T1442" t="s">
        <v>42</v>
      </c>
      <c r="U1442" t="s">
        <v>25</v>
      </c>
      <c r="V1442" t="s">
        <v>17</v>
      </c>
    </row>
    <row r="1443" spans="1:22" hidden="1">
      <c r="A1443" t="s">
        <v>32</v>
      </c>
      <c r="B1443" s="19">
        <f t="shared" si="200"/>
        <v>5</v>
      </c>
      <c r="C1443" s="19">
        <f t="shared" si="202"/>
        <v>220</v>
      </c>
      <c r="D1443" t="s">
        <v>9</v>
      </c>
      <c r="E1443" t="s">
        <v>8</v>
      </c>
      <c r="F1443" t="s">
        <v>20</v>
      </c>
      <c r="G1443" s="21" t="str">
        <f t="shared" si="203"/>
        <v>10.00am</v>
      </c>
      <c r="H1443" s="21" t="str">
        <f t="shared" si="198"/>
        <v>10.00</v>
      </c>
      <c r="I1443" t="s">
        <v>12</v>
      </c>
      <c r="J1443" s="23" t="str" cm="1">
        <f t="array" ref="J1443">_xlfn.IFS(LEFT($I1443,5) = "Later", TRIM(RIGHT($I1443, 7)),LEFT($I1443,5) = "Befor", TRIM(RIGHT($I1443, 7)), TRUE, TRIM(LEFT($I1443,7)))</f>
        <v>4.30pm</v>
      </c>
      <c r="K1443" s="21">
        <f t="shared" si="199"/>
        <v>16.3</v>
      </c>
      <c r="L1443" s="21">
        <f t="shared" si="201"/>
        <v>6.3000000000000007</v>
      </c>
      <c r="M1443" s="21">
        <f t="shared" si="204"/>
        <v>31.500000000000004</v>
      </c>
      <c r="N1443" t="s">
        <v>62</v>
      </c>
      <c r="O1443" s="13">
        <v>0.5</v>
      </c>
      <c r="P1443" s="15">
        <v>0.80449999999999999</v>
      </c>
      <c r="Q1443" s="17">
        <f t="shared" si="205"/>
        <v>0.80467200000000005</v>
      </c>
      <c r="R1443" s="17">
        <f t="shared" si="206"/>
        <v>1.6093440000000001</v>
      </c>
      <c r="S1443" t="s">
        <v>23</v>
      </c>
      <c r="T1443" t="s">
        <v>42</v>
      </c>
      <c r="U1443" t="s">
        <v>25</v>
      </c>
      <c r="V1443" t="s">
        <v>82</v>
      </c>
    </row>
    <row r="1444" spans="1:22" hidden="1">
      <c r="A1444" t="s">
        <v>18</v>
      </c>
      <c r="B1444" s="19">
        <f t="shared" si="200"/>
        <v>4</v>
      </c>
      <c r="C1444" s="19">
        <f t="shared" si="202"/>
        <v>176</v>
      </c>
      <c r="D1444" t="s">
        <v>9</v>
      </c>
      <c r="E1444" t="s">
        <v>90</v>
      </c>
      <c r="F1444" t="s">
        <v>47</v>
      </c>
      <c r="G1444" s="21" t="str">
        <f t="shared" si="203"/>
        <v>10.00am</v>
      </c>
      <c r="H1444" s="21" t="str">
        <f t="shared" si="198"/>
        <v>10.00</v>
      </c>
      <c r="I1444" t="s">
        <v>33</v>
      </c>
      <c r="J1444" s="23" t="str" cm="1">
        <f t="array" ref="J1444">_xlfn.IFS(LEFT($I1444,5) = "Later", TRIM(RIGHT($I1444, 7)),LEFT($I1444,5) = "Befor", TRIM(RIGHT($I1444, 7)), TRUE, TRIM(LEFT($I1444,7)))</f>
        <v>7.00pm</v>
      </c>
      <c r="K1444" s="21">
        <f t="shared" si="199"/>
        <v>19</v>
      </c>
      <c r="L1444" s="21">
        <f t="shared" si="201"/>
        <v>9</v>
      </c>
      <c r="M1444" s="21">
        <f t="shared" si="204"/>
        <v>36</v>
      </c>
      <c r="N1444" t="s">
        <v>62</v>
      </c>
      <c r="O1444" s="13">
        <v>1</v>
      </c>
      <c r="P1444" s="15">
        <v>1.609</v>
      </c>
      <c r="Q1444" s="17">
        <f t="shared" si="205"/>
        <v>1.6093440000000001</v>
      </c>
      <c r="R1444" s="17">
        <f t="shared" si="206"/>
        <v>3.2186880000000002</v>
      </c>
      <c r="S1444" t="s">
        <v>23</v>
      </c>
      <c r="T1444" t="s">
        <v>24</v>
      </c>
      <c r="U1444" t="s">
        <v>16</v>
      </c>
      <c r="V1444" t="s">
        <v>17</v>
      </c>
    </row>
    <row r="1445" spans="1:22">
      <c r="A1445" t="s">
        <v>18</v>
      </c>
      <c r="B1445" s="19">
        <f t="shared" si="200"/>
        <v>4</v>
      </c>
      <c r="C1445" s="19">
        <f t="shared" si="202"/>
        <v>176</v>
      </c>
      <c r="D1445" t="s">
        <v>9</v>
      </c>
      <c r="E1445" t="s">
        <v>56</v>
      </c>
      <c r="F1445" t="s">
        <v>27</v>
      </c>
      <c r="G1445" s="21" t="str">
        <f t="shared" si="203"/>
        <v>8.00am</v>
      </c>
      <c r="H1445" s="21" t="str">
        <f t="shared" si="198"/>
        <v>8.00</v>
      </c>
      <c r="I1445" t="s">
        <v>12</v>
      </c>
      <c r="J1445" s="23" t="str" cm="1">
        <f t="array" ref="J1445">_xlfn.IFS(LEFT($I1445,5) = "Later", TRIM(RIGHT($I1445, 7)),LEFT($I1445,5) = "Befor", TRIM(RIGHT($I1445, 7)), TRUE, TRIM(LEFT($I1445,7)))</f>
        <v>4.30pm</v>
      </c>
      <c r="K1445" s="21">
        <f t="shared" si="199"/>
        <v>16.3</v>
      </c>
      <c r="L1445" s="21">
        <f t="shared" si="201"/>
        <v>8.3000000000000007</v>
      </c>
      <c r="M1445" s="21">
        <f t="shared" si="204"/>
        <v>33.200000000000003</v>
      </c>
      <c r="N1445" t="s">
        <v>66</v>
      </c>
      <c r="O1445" s="13">
        <v>50</v>
      </c>
      <c r="P1445" s="15">
        <v>80.45</v>
      </c>
      <c r="Q1445" s="17">
        <f t="shared" si="205"/>
        <v>80.467200000000005</v>
      </c>
      <c r="R1445" s="17">
        <f t="shared" si="206"/>
        <v>160.93440000000001</v>
      </c>
      <c r="S1445" t="s">
        <v>30</v>
      </c>
      <c r="T1445" t="s">
        <v>31</v>
      </c>
      <c r="U1445" t="s">
        <v>16</v>
      </c>
      <c r="V1445" t="s">
        <v>43</v>
      </c>
    </row>
    <row r="1446" spans="1:22">
      <c r="A1446" t="s">
        <v>26</v>
      </c>
      <c r="B1446" s="19">
        <f t="shared" si="200"/>
        <v>3</v>
      </c>
      <c r="C1446" s="19">
        <f t="shared" si="202"/>
        <v>132</v>
      </c>
      <c r="D1446" t="s">
        <v>9</v>
      </c>
      <c r="E1446" t="s">
        <v>8</v>
      </c>
      <c r="F1446" t="s">
        <v>47</v>
      </c>
      <c r="G1446" s="21" t="str">
        <f t="shared" si="203"/>
        <v>10.00am</v>
      </c>
      <c r="H1446" s="21" t="str">
        <f t="shared" si="198"/>
        <v>10.00</v>
      </c>
      <c r="I1446" t="s">
        <v>35</v>
      </c>
      <c r="J1446" s="23" t="str" cm="1">
        <f t="array" ref="J1446">_xlfn.IFS(LEFT($I1446,5) = "Later", TRIM(RIGHT($I1446, 7)),LEFT($I1446,5) = "Befor", TRIM(RIGHT($I1446, 7)), TRUE, TRIM(LEFT($I1446,7)))</f>
        <v>5.30pm</v>
      </c>
      <c r="K1446" s="21">
        <f t="shared" si="199"/>
        <v>17.3</v>
      </c>
      <c r="L1446" s="21">
        <f t="shared" si="201"/>
        <v>7.3000000000000007</v>
      </c>
      <c r="M1446" s="21">
        <f t="shared" si="204"/>
        <v>21.900000000000002</v>
      </c>
      <c r="N1446" t="s">
        <v>66</v>
      </c>
      <c r="O1446" s="13">
        <v>63</v>
      </c>
      <c r="P1446" s="15">
        <v>101.367</v>
      </c>
      <c r="Q1446" s="17">
        <f t="shared" si="205"/>
        <v>101.38867200000001</v>
      </c>
      <c r="R1446" s="17">
        <f t="shared" si="206"/>
        <v>202.77734400000003</v>
      </c>
      <c r="S1446" t="s">
        <v>52</v>
      </c>
      <c r="T1446" t="s">
        <v>15</v>
      </c>
      <c r="U1446" t="s">
        <v>16</v>
      </c>
      <c r="V1446" t="s">
        <v>43</v>
      </c>
    </row>
    <row r="1447" spans="1:22" hidden="1">
      <c r="A1447" t="s">
        <v>39</v>
      </c>
      <c r="B1447" s="19">
        <f t="shared" si="200"/>
        <v>2</v>
      </c>
      <c r="C1447" s="19">
        <f t="shared" si="202"/>
        <v>88</v>
      </c>
      <c r="D1447" t="s">
        <v>9</v>
      </c>
      <c r="E1447" t="s">
        <v>10</v>
      </c>
      <c r="F1447" t="s">
        <v>20</v>
      </c>
      <c r="G1447" s="21" t="str">
        <f t="shared" si="203"/>
        <v>10.00am</v>
      </c>
      <c r="H1447" s="21" t="str">
        <f t="shared" si="198"/>
        <v>10.00</v>
      </c>
      <c r="I1447" t="s">
        <v>21</v>
      </c>
      <c r="J1447" s="23" t="str" cm="1">
        <f t="array" ref="J1447">_xlfn.IFS(LEFT($I1447,5) = "Later", TRIM(RIGHT($I1447, 7)),LEFT($I1447,5) = "Befor", TRIM(RIGHT($I1447, 7)), TRUE, TRIM(LEFT($I1447,7)))</f>
        <v>5.00pm</v>
      </c>
      <c r="K1447" s="21">
        <f t="shared" si="199"/>
        <v>17</v>
      </c>
      <c r="L1447" s="21">
        <f t="shared" si="201"/>
        <v>7</v>
      </c>
      <c r="M1447" s="21">
        <f t="shared" si="204"/>
        <v>14</v>
      </c>
      <c r="N1447" t="s">
        <v>44</v>
      </c>
      <c r="O1447" s="13">
        <v>1.7</v>
      </c>
      <c r="P1447" s="15">
        <v>2.7353000000000001</v>
      </c>
      <c r="Q1447" s="17">
        <f t="shared" si="205"/>
        <v>2.7358848</v>
      </c>
      <c r="R1447" s="17">
        <f t="shared" si="206"/>
        <v>5.4717696</v>
      </c>
      <c r="S1447" t="s">
        <v>14</v>
      </c>
      <c r="T1447" t="s">
        <v>42</v>
      </c>
      <c r="U1447" t="s">
        <v>25</v>
      </c>
      <c r="V1447" t="s">
        <v>17</v>
      </c>
    </row>
    <row r="1448" spans="1:22" hidden="1">
      <c r="A1448" t="s">
        <v>32</v>
      </c>
      <c r="B1448" s="19">
        <f t="shared" si="200"/>
        <v>5</v>
      </c>
      <c r="C1448" s="19">
        <f t="shared" si="202"/>
        <v>220</v>
      </c>
      <c r="D1448" t="s">
        <v>9</v>
      </c>
      <c r="E1448" t="s">
        <v>50</v>
      </c>
      <c r="F1448" t="s">
        <v>20</v>
      </c>
      <c r="G1448" s="21" t="str">
        <f t="shared" si="203"/>
        <v>10.00am</v>
      </c>
      <c r="H1448" s="21" t="str">
        <f t="shared" si="198"/>
        <v>10.00</v>
      </c>
      <c r="I1448" t="s">
        <v>21</v>
      </c>
      <c r="J1448" s="23" t="str" cm="1">
        <f t="array" ref="J1448">_xlfn.IFS(LEFT($I1448,5) = "Later", TRIM(RIGHT($I1448, 7)),LEFT($I1448,5) = "Befor", TRIM(RIGHT($I1448, 7)), TRUE, TRIM(LEFT($I1448,7)))</f>
        <v>5.00pm</v>
      </c>
      <c r="K1448" s="21">
        <f t="shared" si="199"/>
        <v>17</v>
      </c>
      <c r="L1448" s="21">
        <f t="shared" si="201"/>
        <v>7</v>
      </c>
      <c r="M1448" s="21">
        <f t="shared" si="204"/>
        <v>35</v>
      </c>
      <c r="N1448" t="s">
        <v>44</v>
      </c>
      <c r="O1448" s="13">
        <v>1</v>
      </c>
      <c r="P1448" s="15">
        <v>1.609</v>
      </c>
      <c r="Q1448" s="17">
        <f t="shared" si="205"/>
        <v>1.6093440000000001</v>
      </c>
      <c r="R1448" s="17">
        <f t="shared" si="206"/>
        <v>3.2186880000000002</v>
      </c>
      <c r="S1448" t="s">
        <v>23</v>
      </c>
      <c r="T1448" t="s">
        <v>42</v>
      </c>
      <c r="U1448" t="s">
        <v>25</v>
      </c>
      <c r="V1448" t="s">
        <v>17</v>
      </c>
    </row>
    <row r="1449" spans="1:22" hidden="1">
      <c r="A1449" t="s">
        <v>26</v>
      </c>
      <c r="B1449" s="19">
        <f t="shared" si="200"/>
        <v>3</v>
      </c>
      <c r="C1449" s="19">
        <f t="shared" si="202"/>
        <v>132</v>
      </c>
      <c r="D1449" t="s">
        <v>9</v>
      </c>
      <c r="E1449" t="s">
        <v>56</v>
      </c>
      <c r="F1449" t="s">
        <v>20</v>
      </c>
      <c r="G1449" s="21" t="str">
        <f t="shared" si="203"/>
        <v>10.00am</v>
      </c>
      <c r="H1449" s="21" t="str">
        <f t="shared" si="198"/>
        <v>10.00</v>
      </c>
      <c r="I1449" t="s">
        <v>21</v>
      </c>
      <c r="J1449" s="23" t="str" cm="1">
        <f t="array" ref="J1449">_xlfn.IFS(LEFT($I1449,5) = "Later", TRIM(RIGHT($I1449, 7)),LEFT($I1449,5) = "Befor", TRIM(RIGHT($I1449, 7)), TRUE, TRIM(LEFT($I1449,7)))</f>
        <v>5.00pm</v>
      </c>
      <c r="K1449" s="21">
        <f t="shared" si="199"/>
        <v>17</v>
      </c>
      <c r="L1449" s="21">
        <f t="shared" si="201"/>
        <v>7</v>
      </c>
      <c r="M1449" s="21">
        <f t="shared" si="204"/>
        <v>21</v>
      </c>
      <c r="N1449" t="s">
        <v>44</v>
      </c>
      <c r="O1449" s="13">
        <v>1.6</v>
      </c>
      <c r="P1449" s="15">
        <v>2.5744000000000002</v>
      </c>
      <c r="Q1449" s="17">
        <f t="shared" si="205"/>
        <v>2.5749504000000005</v>
      </c>
      <c r="R1449" s="17">
        <f t="shared" si="206"/>
        <v>5.1499008000000011</v>
      </c>
      <c r="S1449" t="s">
        <v>14</v>
      </c>
      <c r="T1449" t="s">
        <v>42</v>
      </c>
      <c r="U1449" t="s">
        <v>25</v>
      </c>
      <c r="V1449" t="s">
        <v>43</v>
      </c>
    </row>
    <row r="1450" spans="1:22" hidden="1">
      <c r="A1450" t="s">
        <v>39</v>
      </c>
      <c r="B1450" s="19">
        <f t="shared" si="200"/>
        <v>2</v>
      </c>
      <c r="C1450" s="19">
        <f t="shared" si="202"/>
        <v>88</v>
      </c>
      <c r="D1450" t="s">
        <v>9</v>
      </c>
      <c r="E1450" t="s">
        <v>61</v>
      </c>
      <c r="F1450" t="s">
        <v>11</v>
      </c>
      <c r="G1450" s="21" t="str">
        <f t="shared" si="203"/>
        <v>9.00am</v>
      </c>
      <c r="H1450" s="21" t="str">
        <f t="shared" si="198"/>
        <v>9.00</v>
      </c>
      <c r="I1450" t="s">
        <v>12</v>
      </c>
      <c r="J1450" s="23" t="str" cm="1">
        <f t="array" ref="J1450">_xlfn.IFS(LEFT($I1450,5) = "Later", TRIM(RIGHT($I1450, 7)),LEFT($I1450,5) = "Befor", TRIM(RIGHT($I1450, 7)), TRUE, TRIM(LEFT($I1450,7)))</f>
        <v>4.30pm</v>
      </c>
      <c r="K1450" s="21">
        <f t="shared" si="199"/>
        <v>16.3</v>
      </c>
      <c r="L1450" s="21">
        <f t="shared" si="201"/>
        <v>7.3000000000000007</v>
      </c>
      <c r="M1450" s="21">
        <f t="shared" si="204"/>
        <v>14.600000000000001</v>
      </c>
      <c r="N1450" t="s">
        <v>36</v>
      </c>
      <c r="O1450" s="13">
        <v>11</v>
      </c>
      <c r="P1450" s="15">
        <v>17.698999999999998</v>
      </c>
      <c r="Q1450" s="17">
        <f t="shared" si="205"/>
        <v>17.702784000000001</v>
      </c>
      <c r="R1450" s="17">
        <f t="shared" si="206"/>
        <v>35.405568000000002</v>
      </c>
      <c r="S1450" t="s">
        <v>37</v>
      </c>
      <c r="T1450" t="s">
        <v>38</v>
      </c>
      <c r="U1450" t="s">
        <v>25</v>
      </c>
      <c r="V1450" t="s">
        <v>17</v>
      </c>
    </row>
    <row r="1451" spans="1:22" hidden="1">
      <c r="A1451" t="s">
        <v>32</v>
      </c>
      <c r="B1451" s="19">
        <f t="shared" si="200"/>
        <v>5</v>
      </c>
      <c r="C1451" s="19">
        <f t="shared" si="202"/>
        <v>220</v>
      </c>
      <c r="D1451" t="s">
        <v>57</v>
      </c>
      <c r="E1451" t="s">
        <v>8</v>
      </c>
      <c r="F1451" t="s">
        <v>11</v>
      </c>
      <c r="G1451" s="21" t="str">
        <f t="shared" si="203"/>
        <v>9.00am</v>
      </c>
      <c r="H1451" s="21" t="str">
        <f t="shared" si="198"/>
        <v>9.00</v>
      </c>
      <c r="I1451" t="s">
        <v>64</v>
      </c>
      <c r="J1451" s="23" t="str" cm="1">
        <f t="array" ref="J1451">_xlfn.IFS(LEFT($I1451,5) = "Later", TRIM(RIGHT($I1451, 7)),LEFT($I1451,5) = "Befor", TRIM(RIGHT($I1451, 7)), TRUE, TRIM(LEFT($I1451,7)))</f>
        <v>3.30pm</v>
      </c>
      <c r="K1451" s="21">
        <f t="shared" si="199"/>
        <v>15.3</v>
      </c>
      <c r="L1451" s="21">
        <f t="shared" si="201"/>
        <v>6.3000000000000007</v>
      </c>
      <c r="M1451" s="21">
        <f t="shared" si="204"/>
        <v>31.500000000000004</v>
      </c>
      <c r="N1451" t="s">
        <v>36</v>
      </c>
      <c r="O1451" s="13">
        <v>1.4</v>
      </c>
      <c r="P1451" s="15">
        <v>2.2525999999999997</v>
      </c>
      <c r="Q1451" s="17">
        <f t="shared" si="205"/>
        <v>2.2530815999999998</v>
      </c>
      <c r="R1451" s="17">
        <f t="shared" si="206"/>
        <v>4.5061631999999996</v>
      </c>
      <c r="S1451" t="s">
        <v>23</v>
      </c>
      <c r="T1451" t="s">
        <v>38</v>
      </c>
      <c r="U1451" t="s">
        <v>16</v>
      </c>
      <c r="V1451" t="s">
        <v>17</v>
      </c>
    </row>
    <row r="1452" spans="1:22">
      <c r="A1452" t="s">
        <v>26</v>
      </c>
      <c r="B1452" s="19">
        <f t="shared" si="200"/>
        <v>3</v>
      </c>
      <c r="C1452" s="19">
        <f t="shared" si="202"/>
        <v>132</v>
      </c>
      <c r="D1452" t="s">
        <v>51</v>
      </c>
      <c r="E1452" t="s">
        <v>8</v>
      </c>
      <c r="F1452" t="s">
        <v>11</v>
      </c>
      <c r="G1452" s="21" t="str">
        <f t="shared" si="203"/>
        <v>9.00am</v>
      </c>
      <c r="H1452" s="21" t="str">
        <f t="shared" si="198"/>
        <v>9.00</v>
      </c>
      <c r="I1452" t="s">
        <v>35</v>
      </c>
      <c r="J1452" s="23" t="str" cm="1">
        <f t="array" ref="J1452">_xlfn.IFS(LEFT($I1452,5) = "Later", TRIM(RIGHT($I1452, 7)),LEFT($I1452,5) = "Befor", TRIM(RIGHT($I1452, 7)), TRUE, TRIM(LEFT($I1452,7)))</f>
        <v>5.30pm</v>
      </c>
      <c r="K1452" s="21">
        <f t="shared" si="199"/>
        <v>17.3</v>
      </c>
      <c r="L1452" s="21">
        <f t="shared" si="201"/>
        <v>8.3000000000000007</v>
      </c>
      <c r="M1452" s="21">
        <f t="shared" si="204"/>
        <v>24.900000000000002</v>
      </c>
      <c r="N1452" t="s">
        <v>66</v>
      </c>
      <c r="O1452" s="13">
        <v>78</v>
      </c>
      <c r="P1452" s="15">
        <v>125.502</v>
      </c>
      <c r="Q1452" s="17">
        <f t="shared" si="205"/>
        <v>125.52883200000001</v>
      </c>
      <c r="R1452" s="17">
        <f t="shared" si="206"/>
        <v>251.05766400000002</v>
      </c>
      <c r="S1452" t="s">
        <v>30</v>
      </c>
      <c r="T1452" t="s">
        <v>38</v>
      </c>
      <c r="U1452" t="s">
        <v>25</v>
      </c>
      <c r="V1452" t="s">
        <v>43</v>
      </c>
    </row>
    <row r="1453" spans="1:22" hidden="1">
      <c r="A1453" t="s">
        <v>18</v>
      </c>
      <c r="B1453" s="19">
        <f t="shared" si="200"/>
        <v>4</v>
      </c>
      <c r="C1453" s="19">
        <f t="shared" si="202"/>
        <v>176</v>
      </c>
      <c r="D1453" t="s">
        <v>9</v>
      </c>
      <c r="E1453" t="s">
        <v>46</v>
      </c>
      <c r="F1453" t="s">
        <v>47</v>
      </c>
      <c r="G1453" s="21" t="str">
        <f t="shared" si="203"/>
        <v>10.00am</v>
      </c>
      <c r="H1453" s="21" t="str">
        <f t="shared" si="198"/>
        <v>10.00</v>
      </c>
      <c r="I1453" t="s">
        <v>45</v>
      </c>
      <c r="J1453" s="23" t="str" cm="1">
        <f t="array" ref="J1453">_xlfn.IFS(LEFT($I1453,5) = "Later", TRIM(RIGHT($I1453, 7)),LEFT($I1453,5) = "Befor", TRIM(RIGHT($I1453, 7)), TRUE, TRIM(LEFT($I1453,7)))</f>
        <v>6.00pm</v>
      </c>
      <c r="K1453" s="21">
        <f t="shared" si="199"/>
        <v>18</v>
      </c>
      <c r="L1453" s="21">
        <f t="shared" si="201"/>
        <v>8</v>
      </c>
      <c r="M1453" s="21">
        <f t="shared" si="204"/>
        <v>32</v>
      </c>
      <c r="N1453" t="s">
        <v>36</v>
      </c>
      <c r="O1453" s="13">
        <v>0.6</v>
      </c>
      <c r="P1453" s="15">
        <v>0.96539999999999992</v>
      </c>
      <c r="Q1453" s="17">
        <f t="shared" si="205"/>
        <v>0.96560639999999998</v>
      </c>
      <c r="R1453" s="17">
        <f t="shared" si="206"/>
        <v>1.9312128</v>
      </c>
      <c r="S1453" t="s">
        <v>111</v>
      </c>
      <c r="T1453" t="s">
        <v>31</v>
      </c>
      <c r="U1453" t="s">
        <v>16</v>
      </c>
      <c r="V1453" t="s">
        <v>43</v>
      </c>
    </row>
    <row r="1454" spans="1:22">
      <c r="A1454" t="s">
        <v>26</v>
      </c>
      <c r="B1454" s="19">
        <f t="shared" si="200"/>
        <v>3</v>
      </c>
      <c r="C1454" s="19">
        <f t="shared" si="202"/>
        <v>132</v>
      </c>
      <c r="D1454" t="s">
        <v>51</v>
      </c>
      <c r="E1454" t="s">
        <v>8</v>
      </c>
      <c r="F1454" t="s">
        <v>27</v>
      </c>
      <c r="G1454" s="21" t="str">
        <f t="shared" si="203"/>
        <v>8.00am</v>
      </c>
      <c r="H1454" s="21" t="str">
        <f t="shared" si="198"/>
        <v>8.00</v>
      </c>
      <c r="I1454" t="s">
        <v>45</v>
      </c>
      <c r="J1454" s="23" t="str" cm="1">
        <f t="array" ref="J1454">_xlfn.IFS(LEFT($I1454,5) = "Later", TRIM(RIGHT($I1454, 7)),LEFT($I1454,5) = "Befor", TRIM(RIGHT($I1454, 7)), TRUE, TRIM(LEFT($I1454,7)))</f>
        <v>6.00pm</v>
      </c>
      <c r="K1454" s="21">
        <f t="shared" si="199"/>
        <v>18</v>
      </c>
      <c r="L1454" s="21">
        <f t="shared" si="201"/>
        <v>10</v>
      </c>
      <c r="M1454" s="21">
        <f t="shared" si="204"/>
        <v>30</v>
      </c>
      <c r="N1454" t="s">
        <v>66</v>
      </c>
      <c r="O1454" s="13">
        <v>51</v>
      </c>
      <c r="P1454" s="15">
        <v>82.058999999999997</v>
      </c>
      <c r="Q1454" s="17">
        <f t="shared" si="205"/>
        <v>82.076544000000013</v>
      </c>
      <c r="R1454" s="17">
        <f t="shared" si="206"/>
        <v>164.15308800000003</v>
      </c>
      <c r="S1454" t="s">
        <v>30</v>
      </c>
      <c r="T1454" t="s">
        <v>31</v>
      </c>
      <c r="U1454" t="s">
        <v>25</v>
      </c>
      <c r="V1454" t="s">
        <v>43</v>
      </c>
    </row>
    <row r="1455" spans="1:22" hidden="1">
      <c r="A1455" t="s">
        <v>18</v>
      </c>
      <c r="B1455" s="19">
        <f t="shared" si="200"/>
        <v>4</v>
      </c>
      <c r="C1455" s="19">
        <f t="shared" si="202"/>
        <v>176</v>
      </c>
      <c r="D1455" t="s">
        <v>9</v>
      </c>
      <c r="E1455" t="s">
        <v>8</v>
      </c>
      <c r="F1455" t="s">
        <v>47</v>
      </c>
      <c r="G1455" s="21" t="str">
        <f t="shared" si="203"/>
        <v>10.00am</v>
      </c>
      <c r="H1455" s="21" t="str">
        <f t="shared" ref="H1455:H1518" si="207">IFERROR((LEFT(G1455, SEARCH("a", G1455)-1)),0)</f>
        <v>10.00</v>
      </c>
      <c r="I1455" t="s">
        <v>64</v>
      </c>
      <c r="J1455" s="23" t="str" cm="1">
        <f t="array" ref="J1455">_xlfn.IFS(LEFT($I1455,5) = "Later", TRIM(RIGHT($I1455, 7)),LEFT($I1455,5) = "Befor", TRIM(RIGHT($I1455, 7)), TRUE, TRIM(LEFT($I1455,7)))</f>
        <v>3.30pm</v>
      </c>
      <c r="K1455" s="21">
        <f t="shared" ref="K1455:K1518" si="208">IFERROR((LEFT(J1455, SEARCH("p", J1455)-1)+12),0)</f>
        <v>15.3</v>
      </c>
      <c r="L1455" s="21">
        <f t="shared" si="201"/>
        <v>5.3000000000000007</v>
      </c>
      <c r="M1455" s="21">
        <f t="shared" si="204"/>
        <v>21.200000000000003</v>
      </c>
      <c r="N1455" t="s">
        <v>22</v>
      </c>
      <c r="O1455" s="13">
        <v>17</v>
      </c>
      <c r="P1455" s="15">
        <v>27.353000000000002</v>
      </c>
      <c r="Q1455" s="17">
        <f t="shared" si="205"/>
        <v>27.358848000000002</v>
      </c>
      <c r="R1455" s="17">
        <f t="shared" si="206"/>
        <v>54.717696000000004</v>
      </c>
      <c r="S1455" t="s">
        <v>30</v>
      </c>
      <c r="T1455" t="s">
        <v>38</v>
      </c>
      <c r="U1455" t="s">
        <v>25</v>
      </c>
      <c r="V1455" t="s">
        <v>17</v>
      </c>
    </row>
    <row r="1456" spans="1:22" hidden="1">
      <c r="A1456" t="s">
        <v>18</v>
      </c>
      <c r="B1456" s="19">
        <f t="shared" si="200"/>
        <v>4</v>
      </c>
      <c r="C1456" s="19">
        <f t="shared" si="202"/>
        <v>176</v>
      </c>
      <c r="D1456" t="s">
        <v>51</v>
      </c>
      <c r="E1456" t="s">
        <v>8</v>
      </c>
      <c r="F1456" t="s">
        <v>72</v>
      </c>
      <c r="G1456" s="21" t="str">
        <f t="shared" si="203"/>
        <v>7.00am</v>
      </c>
      <c r="H1456" s="21" t="str">
        <f t="shared" si="207"/>
        <v>7.00</v>
      </c>
      <c r="I1456" t="s">
        <v>35</v>
      </c>
      <c r="J1456" s="23" t="str" cm="1">
        <f t="array" ref="J1456">_xlfn.IFS(LEFT($I1456,5) = "Later", TRIM(RIGHT($I1456, 7)),LEFT($I1456,5) = "Befor", TRIM(RIGHT($I1456, 7)), TRUE, TRIM(LEFT($I1456,7)))</f>
        <v>5.30pm</v>
      </c>
      <c r="K1456" s="21">
        <f t="shared" si="208"/>
        <v>17.3</v>
      </c>
      <c r="L1456" s="21">
        <f t="shared" si="201"/>
        <v>10.3</v>
      </c>
      <c r="M1456" s="21">
        <f t="shared" si="204"/>
        <v>41.2</v>
      </c>
      <c r="N1456" t="s">
        <v>13</v>
      </c>
      <c r="O1456" s="13">
        <v>2.5</v>
      </c>
      <c r="P1456" s="15">
        <v>4.0225</v>
      </c>
      <c r="Q1456" s="17">
        <f t="shared" si="205"/>
        <v>4.0233600000000003</v>
      </c>
      <c r="R1456" s="17">
        <f t="shared" si="206"/>
        <v>8.0467200000000005</v>
      </c>
      <c r="S1456" t="s">
        <v>49</v>
      </c>
      <c r="T1456" t="s">
        <v>15</v>
      </c>
      <c r="U1456" t="s">
        <v>25</v>
      </c>
      <c r="V1456" t="s">
        <v>43</v>
      </c>
    </row>
    <row r="1457" spans="1:22" hidden="1">
      <c r="A1457" t="s">
        <v>39</v>
      </c>
      <c r="B1457" s="19">
        <f t="shared" si="200"/>
        <v>2</v>
      </c>
      <c r="C1457" s="19">
        <f t="shared" si="202"/>
        <v>88</v>
      </c>
      <c r="D1457" t="s">
        <v>55</v>
      </c>
      <c r="E1457" t="s">
        <v>8</v>
      </c>
      <c r="F1457" t="s">
        <v>27</v>
      </c>
      <c r="G1457" s="21" t="str">
        <f t="shared" si="203"/>
        <v>8.00am</v>
      </c>
      <c r="H1457" s="21" t="str">
        <f t="shared" si="207"/>
        <v>8.00</v>
      </c>
      <c r="I1457" t="s">
        <v>21</v>
      </c>
      <c r="J1457" s="23" t="str" cm="1">
        <f t="array" ref="J1457">_xlfn.IFS(LEFT($I1457,5) = "Later", TRIM(RIGHT($I1457, 7)),LEFT($I1457,5) = "Befor", TRIM(RIGHT($I1457, 7)), TRUE, TRIM(LEFT($I1457,7)))</f>
        <v>5.00pm</v>
      </c>
      <c r="K1457" s="21">
        <f t="shared" si="208"/>
        <v>17</v>
      </c>
      <c r="L1457" s="21">
        <f t="shared" si="201"/>
        <v>9</v>
      </c>
      <c r="M1457" s="21">
        <f t="shared" si="204"/>
        <v>18</v>
      </c>
      <c r="N1457" t="s">
        <v>13</v>
      </c>
      <c r="O1457" s="13">
        <v>14</v>
      </c>
      <c r="P1457" s="15">
        <v>22.526</v>
      </c>
      <c r="Q1457" s="17">
        <f t="shared" si="205"/>
        <v>22.530816000000002</v>
      </c>
      <c r="R1457" s="17">
        <f t="shared" si="206"/>
        <v>45.061632000000003</v>
      </c>
      <c r="S1457" t="s">
        <v>14</v>
      </c>
      <c r="T1457" t="s">
        <v>42</v>
      </c>
      <c r="U1457" t="s">
        <v>25</v>
      </c>
      <c r="V1457" t="s">
        <v>43</v>
      </c>
    </row>
    <row r="1458" spans="1:22" hidden="1">
      <c r="A1458" t="s">
        <v>26</v>
      </c>
      <c r="B1458" s="19">
        <f t="shared" si="200"/>
        <v>3</v>
      </c>
      <c r="C1458" s="19">
        <f t="shared" si="202"/>
        <v>132</v>
      </c>
      <c r="D1458" t="s">
        <v>9</v>
      </c>
      <c r="E1458" t="s">
        <v>71</v>
      </c>
      <c r="F1458" t="s">
        <v>20</v>
      </c>
      <c r="G1458" s="21" t="str">
        <f t="shared" si="203"/>
        <v>10.00am</v>
      </c>
      <c r="H1458" s="21" t="str">
        <f t="shared" si="207"/>
        <v>10.00</v>
      </c>
      <c r="I1458" t="s">
        <v>64</v>
      </c>
      <c r="J1458" s="23" t="str" cm="1">
        <f t="array" ref="J1458">_xlfn.IFS(LEFT($I1458,5) = "Later", TRIM(RIGHT($I1458, 7)),LEFT($I1458,5) = "Befor", TRIM(RIGHT($I1458, 7)), TRUE, TRIM(LEFT($I1458,7)))</f>
        <v>3.30pm</v>
      </c>
      <c r="K1458" s="21">
        <f t="shared" si="208"/>
        <v>15.3</v>
      </c>
      <c r="L1458" s="21">
        <f t="shared" si="201"/>
        <v>5.3000000000000007</v>
      </c>
      <c r="M1458" s="21">
        <f t="shared" si="204"/>
        <v>15.900000000000002</v>
      </c>
      <c r="N1458" t="s">
        <v>44</v>
      </c>
      <c r="O1458" s="13">
        <v>5</v>
      </c>
      <c r="P1458" s="15">
        <v>8.0449999999999999</v>
      </c>
      <c r="Q1458" s="17">
        <f t="shared" si="205"/>
        <v>8.0467200000000005</v>
      </c>
      <c r="R1458" s="17">
        <f t="shared" si="206"/>
        <v>16.093440000000001</v>
      </c>
      <c r="S1458" s="2" t="s">
        <v>87</v>
      </c>
      <c r="T1458" t="s">
        <v>15</v>
      </c>
      <c r="U1458" t="s">
        <v>16</v>
      </c>
      <c r="V1458" t="s">
        <v>17</v>
      </c>
    </row>
    <row r="1459" spans="1:22" hidden="1">
      <c r="A1459" t="s">
        <v>39</v>
      </c>
      <c r="B1459" s="19">
        <f t="shared" si="200"/>
        <v>2</v>
      </c>
      <c r="C1459" s="19">
        <f t="shared" si="202"/>
        <v>88</v>
      </c>
      <c r="D1459" t="s">
        <v>9</v>
      </c>
      <c r="E1459" t="s">
        <v>10</v>
      </c>
      <c r="F1459" t="s">
        <v>41</v>
      </c>
      <c r="G1459" s="21" t="str">
        <f t="shared" si="203"/>
        <v>8.30am</v>
      </c>
      <c r="H1459" s="21" t="str">
        <f t="shared" si="207"/>
        <v>8.30</v>
      </c>
      <c r="I1459" t="s">
        <v>35</v>
      </c>
      <c r="J1459" s="23" t="str" cm="1">
        <f t="array" ref="J1459">_xlfn.IFS(LEFT($I1459,5) = "Later", TRIM(RIGHT($I1459, 7)),LEFT($I1459,5) = "Befor", TRIM(RIGHT($I1459, 7)), TRUE, TRIM(LEFT($I1459,7)))</f>
        <v>5.30pm</v>
      </c>
      <c r="K1459" s="21">
        <f t="shared" si="208"/>
        <v>17.3</v>
      </c>
      <c r="L1459" s="21">
        <f t="shared" si="201"/>
        <v>9</v>
      </c>
      <c r="M1459" s="21">
        <f t="shared" si="204"/>
        <v>18</v>
      </c>
      <c r="N1459" t="s">
        <v>29</v>
      </c>
      <c r="O1459" s="13">
        <v>12.5</v>
      </c>
      <c r="P1459" s="15">
        <v>20.112500000000001</v>
      </c>
      <c r="Q1459" s="17">
        <f t="shared" si="205"/>
        <v>20.116800000000001</v>
      </c>
      <c r="R1459" s="17">
        <f t="shared" si="206"/>
        <v>40.233600000000003</v>
      </c>
      <c r="S1459" t="s">
        <v>14</v>
      </c>
      <c r="T1459" t="s">
        <v>15</v>
      </c>
      <c r="U1459" t="s">
        <v>25</v>
      </c>
      <c r="V1459" t="s">
        <v>17</v>
      </c>
    </row>
    <row r="1460" spans="1:22" hidden="1">
      <c r="A1460" t="s">
        <v>39</v>
      </c>
      <c r="B1460" s="19">
        <f t="shared" si="200"/>
        <v>2</v>
      </c>
      <c r="C1460" s="19">
        <f t="shared" si="202"/>
        <v>88</v>
      </c>
      <c r="D1460" t="s">
        <v>51</v>
      </c>
      <c r="E1460" t="s">
        <v>8</v>
      </c>
      <c r="F1460" t="s">
        <v>27</v>
      </c>
      <c r="G1460" s="21" t="str">
        <f t="shared" si="203"/>
        <v>8.00am</v>
      </c>
      <c r="H1460" s="21" t="str">
        <f t="shared" si="207"/>
        <v>8.00</v>
      </c>
      <c r="I1460" t="s">
        <v>12</v>
      </c>
      <c r="J1460" s="23" t="str" cm="1">
        <f t="array" ref="J1460">_xlfn.IFS(LEFT($I1460,5) = "Later", TRIM(RIGHT($I1460, 7)),LEFT($I1460,5) = "Befor", TRIM(RIGHT($I1460, 7)), TRUE, TRIM(LEFT($I1460,7)))</f>
        <v>4.30pm</v>
      </c>
      <c r="K1460" s="21">
        <f t="shared" si="208"/>
        <v>16.3</v>
      </c>
      <c r="L1460" s="21">
        <f t="shared" si="201"/>
        <v>8.3000000000000007</v>
      </c>
      <c r="M1460" s="21">
        <f t="shared" si="204"/>
        <v>16.600000000000001</v>
      </c>
      <c r="N1460" t="s">
        <v>22</v>
      </c>
      <c r="O1460" s="13">
        <v>12</v>
      </c>
      <c r="P1460" s="15">
        <v>19.308</v>
      </c>
      <c r="Q1460" s="17">
        <f t="shared" si="205"/>
        <v>19.312128000000001</v>
      </c>
      <c r="R1460" s="17">
        <f t="shared" si="206"/>
        <v>38.624256000000003</v>
      </c>
      <c r="S1460" t="s">
        <v>30</v>
      </c>
      <c r="T1460" t="s">
        <v>15</v>
      </c>
      <c r="U1460" t="s">
        <v>25</v>
      </c>
      <c r="V1460" t="s">
        <v>17</v>
      </c>
    </row>
    <row r="1461" spans="1:22" hidden="1">
      <c r="A1461" t="s">
        <v>7</v>
      </c>
      <c r="B1461" s="19">
        <f t="shared" si="200"/>
        <v>1</v>
      </c>
      <c r="C1461" s="19">
        <f t="shared" si="202"/>
        <v>44</v>
      </c>
      <c r="D1461" t="s">
        <v>51</v>
      </c>
      <c r="E1461" t="s">
        <v>8</v>
      </c>
      <c r="F1461" t="s">
        <v>27</v>
      </c>
      <c r="G1461" s="21" t="str">
        <f t="shared" si="203"/>
        <v>8.00am</v>
      </c>
      <c r="H1461" s="21" t="str">
        <f t="shared" si="207"/>
        <v>8.00</v>
      </c>
      <c r="I1461" t="s">
        <v>28</v>
      </c>
      <c r="J1461" s="23" t="str" cm="1">
        <f t="array" ref="J1461">_xlfn.IFS(LEFT($I1461,5) = "Later", TRIM(RIGHT($I1461, 7)),LEFT($I1461,5) = "Befor", TRIM(RIGHT($I1461, 7)), TRUE, TRIM(LEFT($I1461,7)))</f>
        <v>3.30pm</v>
      </c>
      <c r="K1461" s="21">
        <f t="shared" si="208"/>
        <v>15.3</v>
      </c>
      <c r="L1461" s="21">
        <f t="shared" si="201"/>
        <v>7.3000000000000007</v>
      </c>
      <c r="M1461" s="21">
        <f t="shared" si="204"/>
        <v>7.3000000000000007</v>
      </c>
      <c r="N1461" t="s">
        <v>36</v>
      </c>
      <c r="O1461" s="13">
        <v>6</v>
      </c>
      <c r="P1461" s="15">
        <v>9.6539999999999999</v>
      </c>
      <c r="Q1461" s="17">
        <f t="shared" si="205"/>
        <v>9.6560640000000006</v>
      </c>
      <c r="R1461" s="17">
        <f t="shared" si="206"/>
        <v>19.312128000000001</v>
      </c>
      <c r="S1461" t="s">
        <v>30</v>
      </c>
      <c r="T1461" t="s">
        <v>42</v>
      </c>
      <c r="U1461" t="s">
        <v>25</v>
      </c>
      <c r="V1461" t="s">
        <v>17</v>
      </c>
    </row>
    <row r="1462" spans="1:22" hidden="1">
      <c r="A1462" t="s">
        <v>26</v>
      </c>
      <c r="B1462" s="19">
        <f t="shared" si="200"/>
        <v>3</v>
      </c>
      <c r="C1462" s="19">
        <f t="shared" si="202"/>
        <v>132</v>
      </c>
      <c r="D1462" t="s">
        <v>51</v>
      </c>
      <c r="E1462" t="s">
        <v>8</v>
      </c>
      <c r="F1462" t="s">
        <v>41</v>
      </c>
      <c r="G1462" s="21" t="str">
        <f t="shared" si="203"/>
        <v>8.30am</v>
      </c>
      <c r="H1462" s="21" t="str">
        <f t="shared" si="207"/>
        <v>8.30</v>
      </c>
      <c r="I1462" t="s">
        <v>12</v>
      </c>
      <c r="J1462" s="23" t="str" cm="1">
        <f t="array" ref="J1462">_xlfn.IFS(LEFT($I1462,5) = "Later", TRIM(RIGHT($I1462, 7)),LEFT($I1462,5) = "Befor", TRIM(RIGHT($I1462, 7)), TRUE, TRIM(LEFT($I1462,7)))</f>
        <v>4.30pm</v>
      </c>
      <c r="K1462" s="21">
        <f t="shared" si="208"/>
        <v>16.3</v>
      </c>
      <c r="L1462" s="21">
        <f t="shared" si="201"/>
        <v>8</v>
      </c>
      <c r="M1462" s="21">
        <f t="shared" si="204"/>
        <v>24</v>
      </c>
      <c r="N1462" t="s">
        <v>13</v>
      </c>
      <c r="O1462" s="13">
        <v>4</v>
      </c>
      <c r="P1462" s="15">
        <v>6.4359999999999999</v>
      </c>
      <c r="Q1462" s="17">
        <f t="shared" si="205"/>
        <v>6.4373760000000004</v>
      </c>
      <c r="R1462" s="17">
        <f t="shared" si="206"/>
        <v>12.874752000000001</v>
      </c>
      <c r="S1462" t="s">
        <v>23</v>
      </c>
      <c r="T1462" t="s">
        <v>15</v>
      </c>
      <c r="U1462" t="s">
        <v>25</v>
      </c>
      <c r="V1462" t="s">
        <v>43</v>
      </c>
    </row>
    <row r="1463" spans="1:22" hidden="1">
      <c r="A1463" t="s">
        <v>26</v>
      </c>
      <c r="B1463" s="19">
        <f t="shared" si="200"/>
        <v>3</v>
      </c>
      <c r="C1463" s="19">
        <f t="shared" si="202"/>
        <v>132</v>
      </c>
      <c r="D1463" t="s">
        <v>9</v>
      </c>
      <c r="E1463" t="s">
        <v>50</v>
      </c>
      <c r="F1463" t="s">
        <v>27</v>
      </c>
      <c r="G1463" s="21" t="str">
        <f t="shared" si="203"/>
        <v>8.00am</v>
      </c>
      <c r="H1463" s="21" t="str">
        <f t="shared" si="207"/>
        <v>8.00</v>
      </c>
      <c r="I1463" t="s">
        <v>28</v>
      </c>
      <c r="J1463" s="23" t="str" cm="1">
        <f t="array" ref="J1463">_xlfn.IFS(LEFT($I1463,5) = "Later", TRIM(RIGHT($I1463, 7)),LEFT($I1463,5) = "Befor", TRIM(RIGHT($I1463, 7)), TRUE, TRIM(LEFT($I1463,7)))</f>
        <v>3.30pm</v>
      </c>
      <c r="K1463" s="21">
        <f t="shared" si="208"/>
        <v>15.3</v>
      </c>
      <c r="L1463" s="21">
        <f t="shared" si="201"/>
        <v>7.3000000000000007</v>
      </c>
      <c r="M1463" s="21">
        <f t="shared" si="204"/>
        <v>21.900000000000002</v>
      </c>
      <c r="N1463" t="s">
        <v>22</v>
      </c>
      <c r="O1463" s="13">
        <v>15</v>
      </c>
      <c r="P1463" s="15">
        <v>24.134999999999998</v>
      </c>
      <c r="Q1463" s="17">
        <f t="shared" si="205"/>
        <v>24.140160000000002</v>
      </c>
      <c r="R1463" s="17">
        <f t="shared" si="206"/>
        <v>48.280320000000003</v>
      </c>
      <c r="S1463" t="s">
        <v>30</v>
      </c>
      <c r="T1463" t="s">
        <v>42</v>
      </c>
      <c r="U1463" t="s">
        <v>16</v>
      </c>
      <c r="V1463" t="s">
        <v>17</v>
      </c>
    </row>
    <row r="1464" spans="1:22" hidden="1">
      <c r="A1464" t="s">
        <v>26</v>
      </c>
      <c r="B1464" s="19">
        <f t="shared" si="200"/>
        <v>3</v>
      </c>
      <c r="C1464" s="19">
        <f t="shared" si="202"/>
        <v>132</v>
      </c>
      <c r="D1464" t="s">
        <v>9</v>
      </c>
      <c r="E1464" t="s">
        <v>76</v>
      </c>
      <c r="F1464" t="s">
        <v>27</v>
      </c>
      <c r="G1464" s="21" t="str">
        <f t="shared" si="203"/>
        <v>8.00am</v>
      </c>
      <c r="H1464" s="21" t="str">
        <f t="shared" si="207"/>
        <v>8.00</v>
      </c>
      <c r="I1464" t="s">
        <v>21</v>
      </c>
      <c r="J1464" s="23" t="str" cm="1">
        <f t="array" ref="J1464">_xlfn.IFS(LEFT($I1464,5) = "Later", TRIM(RIGHT($I1464, 7)),LEFT($I1464,5) = "Befor", TRIM(RIGHT($I1464, 7)), TRUE, TRIM(LEFT($I1464,7)))</f>
        <v>5.00pm</v>
      </c>
      <c r="K1464" s="21">
        <f t="shared" si="208"/>
        <v>17</v>
      </c>
      <c r="L1464" s="21">
        <f t="shared" si="201"/>
        <v>9</v>
      </c>
      <c r="M1464" s="21">
        <f t="shared" si="204"/>
        <v>27</v>
      </c>
      <c r="N1464" t="s">
        <v>44</v>
      </c>
      <c r="O1464" s="13">
        <v>4.0999999999999996</v>
      </c>
      <c r="P1464" s="15">
        <v>6.5968999999999998</v>
      </c>
      <c r="Q1464" s="17">
        <f t="shared" si="205"/>
        <v>6.5983103999999999</v>
      </c>
      <c r="R1464" s="17">
        <f t="shared" si="206"/>
        <v>13.1966208</v>
      </c>
      <c r="S1464" t="s">
        <v>30</v>
      </c>
      <c r="T1464" t="s">
        <v>31</v>
      </c>
      <c r="U1464" t="s">
        <v>16</v>
      </c>
      <c r="V1464" t="s">
        <v>17</v>
      </c>
    </row>
    <row r="1465" spans="1:22" hidden="1">
      <c r="A1465" t="s">
        <v>32</v>
      </c>
      <c r="B1465" s="19">
        <f t="shared" si="200"/>
        <v>5</v>
      </c>
      <c r="C1465" s="19">
        <f t="shared" si="202"/>
        <v>220</v>
      </c>
      <c r="D1465" t="s">
        <v>9</v>
      </c>
      <c r="E1465" t="s">
        <v>78</v>
      </c>
      <c r="F1465" t="s">
        <v>27</v>
      </c>
      <c r="G1465" s="21" t="str">
        <f t="shared" si="203"/>
        <v>8.00am</v>
      </c>
      <c r="H1465" s="21" t="str">
        <f t="shared" si="207"/>
        <v>8.00</v>
      </c>
      <c r="I1465" t="s">
        <v>64</v>
      </c>
      <c r="J1465" s="23" t="str" cm="1">
        <f t="array" ref="J1465">_xlfn.IFS(LEFT($I1465,5) = "Later", TRIM(RIGHT($I1465, 7)),LEFT($I1465,5) = "Befor", TRIM(RIGHT($I1465, 7)), TRUE, TRIM(LEFT($I1465,7)))</f>
        <v>3.30pm</v>
      </c>
      <c r="K1465" s="21">
        <f t="shared" si="208"/>
        <v>15.3</v>
      </c>
      <c r="L1465" s="21">
        <f t="shared" si="201"/>
        <v>7.3000000000000007</v>
      </c>
      <c r="M1465" s="21">
        <f t="shared" si="204"/>
        <v>36.5</v>
      </c>
      <c r="N1465" t="s">
        <v>36</v>
      </c>
      <c r="O1465" s="13">
        <v>1.5</v>
      </c>
      <c r="P1465" s="15">
        <v>2.4135</v>
      </c>
      <c r="Q1465" s="17">
        <f t="shared" si="205"/>
        <v>2.4140160000000002</v>
      </c>
      <c r="R1465" s="17">
        <f t="shared" si="206"/>
        <v>4.8280320000000003</v>
      </c>
      <c r="S1465" s="2" t="s">
        <v>49</v>
      </c>
      <c r="T1465" t="s">
        <v>38</v>
      </c>
      <c r="U1465" t="s">
        <v>16</v>
      </c>
      <c r="V1465" t="s">
        <v>17</v>
      </c>
    </row>
    <row r="1466" spans="1:22" hidden="1">
      <c r="A1466" t="s">
        <v>32</v>
      </c>
      <c r="B1466" s="19">
        <f t="shared" si="200"/>
        <v>5</v>
      </c>
      <c r="C1466" s="19">
        <f t="shared" si="202"/>
        <v>220</v>
      </c>
      <c r="D1466" t="s">
        <v>9</v>
      </c>
      <c r="E1466" t="s">
        <v>76</v>
      </c>
      <c r="F1466" t="s">
        <v>27</v>
      </c>
      <c r="G1466" s="21" t="str">
        <f t="shared" si="203"/>
        <v>8.00am</v>
      </c>
      <c r="H1466" s="21" t="str">
        <f t="shared" si="207"/>
        <v>8.00</v>
      </c>
      <c r="I1466" t="s">
        <v>21</v>
      </c>
      <c r="J1466" s="23" t="str" cm="1">
        <f t="array" ref="J1466">_xlfn.IFS(LEFT($I1466,5) = "Later", TRIM(RIGHT($I1466, 7)),LEFT($I1466,5) = "Befor", TRIM(RIGHT($I1466, 7)), TRUE, TRIM(LEFT($I1466,7)))</f>
        <v>5.00pm</v>
      </c>
      <c r="K1466" s="21">
        <f t="shared" si="208"/>
        <v>17</v>
      </c>
      <c r="L1466" s="21">
        <f t="shared" si="201"/>
        <v>9</v>
      </c>
      <c r="M1466" s="21">
        <f t="shared" si="204"/>
        <v>45</v>
      </c>
      <c r="N1466" t="s">
        <v>44</v>
      </c>
      <c r="O1466" s="13">
        <v>1</v>
      </c>
      <c r="P1466" s="15">
        <v>1.609</v>
      </c>
      <c r="Q1466" s="17">
        <f t="shared" si="205"/>
        <v>1.6093440000000001</v>
      </c>
      <c r="R1466" s="17">
        <f t="shared" si="206"/>
        <v>3.2186880000000002</v>
      </c>
      <c r="S1466" t="s">
        <v>23</v>
      </c>
      <c r="T1466" t="s">
        <v>15</v>
      </c>
      <c r="U1466" t="s">
        <v>25</v>
      </c>
      <c r="V1466" t="s">
        <v>17</v>
      </c>
    </row>
    <row r="1467" spans="1:22">
      <c r="A1467" t="s">
        <v>7</v>
      </c>
      <c r="B1467" s="19">
        <f t="shared" si="200"/>
        <v>1</v>
      </c>
      <c r="C1467" s="19">
        <f t="shared" si="202"/>
        <v>44</v>
      </c>
      <c r="D1467" t="s">
        <v>9</v>
      </c>
      <c r="E1467" t="s">
        <v>10</v>
      </c>
      <c r="F1467" t="s">
        <v>11</v>
      </c>
      <c r="G1467" s="21" t="str">
        <f t="shared" si="203"/>
        <v>9.00am</v>
      </c>
      <c r="H1467" s="21" t="str">
        <f t="shared" si="207"/>
        <v>9.00</v>
      </c>
      <c r="I1467" t="s">
        <v>12</v>
      </c>
      <c r="J1467" s="23" t="str" cm="1">
        <f t="array" ref="J1467">_xlfn.IFS(LEFT($I1467,5) = "Later", TRIM(RIGHT($I1467, 7)),LEFT($I1467,5) = "Befor", TRIM(RIGHT($I1467, 7)), TRUE, TRIM(LEFT($I1467,7)))</f>
        <v>4.30pm</v>
      </c>
      <c r="K1467" s="21">
        <f t="shared" si="208"/>
        <v>16.3</v>
      </c>
      <c r="L1467" s="21">
        <f t="shared" si="201"/>
        <v>7.3000000000000007</v>
      </c>
      <c r="M1467" s="21">
        <f t="shared" si="204"/>
        <v>7.3000000000000007</v>
      </c>
      <c r="N1467" t="s">
        <v>66</v>
      </c>
      <c r="O1467" s="13">
        <v>25</v>
      </c>
      <c r="P1467" s="15">
        <v>40.225000000000001</v>
      </c>
      <c r="Q1467" s="17">
        <f t="shared" si="205"/>
        <v>40.233600000000003</v>
      </c>
      <c r="R1467" s="17">
        <f t="shared" si="206"/>
        <v>80.467200000000005</v>
      </c>
      <c r="S1467" t="s">
        <v>52</v>
      </c>
      <c r="T1467" t="s">
        <v>15</v>
      </c>
      <c r="U1467" t="s">
        <v>16</v>
      </c>
      <c r="V1467" t="s">
        <v>17</v>
      </c>
    </row>
    <row r="1468" spans="1:22" hidden="1">
      <c r="A1468" t="s">
        <v>26</v>
      </c>
      <c r="B1468" s="19">
        <f t="shared" si="200"/>
        <v>3</v>
      </c>
      <c r="C1468" s="19">
        <f t="shared" si="202"/>
        <v>132</v>
      </c>
      <c r="D1468" t="s">
        <v>55</v>
      </c>
      <c r="E1468" t="s">
        <v>8</v>
      </c>
      <c r="F1468" t="s">
        <v>27</v>
      </c>
      <c r="G1468" s="21" t="str">
        <f t="shared" si="203"/>
        <v>8.00am</v>
      </c>
      <c r="H1468" s="21" t="str">
        <f t="shared" si="207"/>
        <v>8.00</v>
      </c>
      <c r="I1468" t="s">
        <v>12</v>
      </c>
      <c r="J1468" s="23" t="str" cm="1">
        <f t="array" ref="J1468">_xlfn.IFS(LEFT($I1468,5) = "Later", TRIM(RIGHT($I1468, 7)),LEFT($I1468,5) = "Befor", TRIM(RIGHT($I1468, 7)), TRUE, TRIM(LEFT($I1468,7)))</f>
        <v>4.30pm</v>
      </c>
      <c r="K1468" s="21">
        <f t="shared" si="208"/>
        <v>16.3</v>
      </c>
      <c r="L1468" s="21">
        <f t="shared" si="201"/>
        <v>8.3000000000000007</v>
      </c>
      <c r="M1468" s="21">
        <f t="shared" si="204"/>
        <v>24.900000000000002</v>
      </c>
      <c r="N1468" t="s">
        <v>13</v>
      </c>
      <c r="O1468" s="13">
        <v>33</v>
      </c>
      <c r="P1468" s="15">
        <v>53.097000000000001</v>
      </c>
      <c r="Q1468" s="17">
        <f t="shared" si="205"/>
        <v>53.108352000000004</v>
      </c>
      <c r="R1468" s="17">
        <f t="shared" si="206"/>
        <v>106.21670400000001</v>
      </c>
      <c r="S1468" t="s">
        <v>75</v>
      </c>
      <c r="T1468" t="s">
        <v>31</v>
      </c>
      <c r="U1468" t="s">
        <v>25</v>
      </c>
      <c r="V1468" t="s">
        <v>43</v>
      </c>
    </row>
    <row r="1469" spans="1:22" hidden="1">
      <c r="A1469" t="s">
        <v>7</v>
      </c>
      <c r="B1469" s="19">
        <f t="shared" si="200"/>
        <v>1</v>
      </c>
      <c r="C1469" s="19">
        <f t="shared" si="202"/>
        <v>44</v>
      </c>
      <c r="D1469" t="s">
        <v>9</v>
      </c>
      <c r="E1469" t="s">
        <v>50</v>
      </c>
      <c r="F1469" t="s">
        <v>11</v>
      </c>
      <c r="G1469" s="21" t="str">
        <f t="shared" si="203"/>
        <v>9.00am</v>
      </c>
      <c r="H1469" s="21" t="str">
        <f t="shared" si="207"/>
        <v>9.00</v>
      </c>
      <c r="I1469" t="s">
        <v>21</v>
      </c>
      <c r="J1469" s="23" t="str" cm="1">
        <f t="array" ref="J1469">_xlfn.IFS(LEFT($I1469,5) = "Later", TRIM(RIGHT($I1469, 7)),LEFT($I1469,5) = "Befor", TRIM(RIGHT($I1469, 7)), TRUE, TRIM(LEFT($I1469,7)))</f>
        <v>5.00pm</v>
      </c>
      <c r="K1469" s="21">
        <f t="shared" si="208"/>
        <v>17</v>
      </c>
      <c r="L1469" s="21">
        <f t="shared" si="201"/>
        <v>8</v>
      </c>
      <c r="M1469" s="21">
        <f t="shared" si="204"/>
        <v>8</v>
      </c>
      <c r="N1469" t="s">
        <v>29</v>
      </c>
      <c r="O1469" s="13">
        <v>19</v>
      </c>
      <c r="P1469" s="15">
        <v>30.570999999999998</v>
      </c>
      <c r="Q1469" s="17">
        <f t="shared" si="205"/>
        <v>30.577536000000002</v>
      </c>
      <c r="R1469" s="17">
        <f t="shared" si="206"/>
        <v>61.155072000000004</v>
      </c>
      <c r="S1469" t="s">
        <v>30</v>
      </c>
      <c r="T1469" t="s">
        <v>31</v>
      </c>
      <c r="U1469" t="s">
        <v>16</v>
      </c>
      <c r="V1469" t="s">
        <v>17</v>
      </c>
    </row>
    <row r="1470" spans="1:22" hidden="1">
      <c r="A1470" t="s">
        <v>7</v>
      </c>
      <c r="B1470" s="19">
        <f t="shared" si="200"/>
        <v>1</v>
      </c>
      <c r="C1470" s="19">
        <f t="shared" si="202"/>
        <v>44</v>
      </c>
      <c r="D1470" t="s">
        <v>9</v>
      </c>
      <c r="E1470" t="s">
        <v>70</v>
      </c>
      <c r="F1470" t="s">
        <v>27</v>
      </c>
      <c r="G1470" s="21" t="str">
        <f t="shared" si="203"/>
        <v>8.00am</v>
      </c>
      <c r="H1470" s="21" t="str">
        <f t="shared" si="207"/>
        <v>8.00</v>
      </c>
      <c r="I1470" t="s">
        <v>64</v>
      </c>
      <c r="J1470" s="23" t="str" cm="1">
        <f t="array" ref="J1470">_xlfn.IFS(LEFT($I1470,5) = "Later", TRIM(RIGHT($I1470, 7)),LEFT($I1470,5) = "Befor", TRIM(RIGHT($I1470, 7)), TRUE, TRIM(LEFT($I1470,7)))</f>
        <v>3.30pm</v>
      </c>
      <c r="K1470" s="21">
        <f t="shared" si="208"/>
        <v>15.3</v>
      </c>
      <c r="L1470" s="21">
        <f t="shared" si="201"/>
        <v>7.3000000000000007</v>
      </c>
      <c r="M1470" s="21">
        <f t="shared" si="204"/>
        <v>7.3000000000000007</v>
      </c>
      <c r="N1470" t="s">
        <v>36</v>
      </c>
      <c r="O1470" s="13">
        <v>8</v>
      </c>
      <c r="P1470" s="15">
        <v>12.872</v>
      </c>
      <c r="Q1470" s="17">
        <f t="shared" si="205"/>
        <v>12.874752000000001</v>
      </c>
      <c r="R1470" s="17">
        <f t="shared" si="206"/>
        <v>25.749504000000002</v>
      </c>
      <c r="S1470" t="s">
        <v>30</v>
      </c>
      <c r="T1470" t="s">
        <v>15</v>
      </c>
      <c r="U1470" t="s">
        <v>16</v>
      </c>
      <c r="V1470" t="s">
        <v>17</v>
      </c>
    </row>
    <row r="1471" spans="1:22" hidden="1">
      <c r="A1471" t="s">
        <v>32</v>
      </c>
      <c r="B1471" s="19">
        <f t="shared" si="200"/>
        <v>5</v>
      </c>
      <c r="C1471" s="19">
        <f t="shared" si="202"/>
        <v>220</v>
      </c>
      <c r="D1471" t="s">
        <v>9</v>
      </c>
      <c r="E1471" t="s">
        <v>8</v>
      </c>
      <c r="F1471" t="s">
        <v>41</v>
      </c>
      <c r="G1471" s="21" t="str">
        <f t="shared" si="203"/>
        <v>8.30am</v>
      </c>
      <c r="H1471" s="21" t="str">
        <f t="shared" si="207"/>
        <v>8.30</v>
      </c>
      <c r="I1471" t="s">
        <v>21</v>
      </c>
      <c r="J1471" s="23" t="str" cm="1">
        <f t="array" ref="J1471">_xlfn.IFS(LEFT($I1471,5) = "Later", TRIM(RIGHT($I1471, 7)),LEFT($I1471,5) = "Befor", TRIM(RIGHT($I1471, 7)), TRUE, TRIM(LEFT($I1471,7)))</f>
        <v>5.00pm</v>
      </c>
      <c r="K1471" s="21">
        <f t="shared" si="208"/>
        <v>17</v>
      </c>
      <c r="L1471" s="21">
        <f t="shared" si="201"/>
        <v>8.6999999999999993</v>
      </c>
      <c r="M1471" s="21">
        <f t="shared" si="204"/>
        <v>43.5</v>
      </c>
      <c r="N1471" t="s">
        <v>36</v>
      </c>
      <c r="O1471" s="13">
        <v>4.7</v>
      </c>
      <c r="P1471" s="15">
        <v>7.5623000000000005</v>
      </c>
      <c r="Q1471" s="17">
        <f t="shared" si="205"/>
        <v>7.5639168000000012</v>
      </c>
      <c r="R1471" s="17">
        <f t="shared" si="206"/>
        <v>15.127833600000002</v>
      </c>
      <c r="S1471" t="s">
        <v>52</v>
      </c>
      <c r="T1471" t="s">
        <v>31</v>
      </c>
      <c r="U1471" t="s">
        <v>25</v>
      </c>
      <c r="V1471" t="s">
        <v>43</v>
      </c>
    </row>
    <row r="1472" spans="1:22" hidden="1">
      <c r="A1472" t="s">
        <v>7</v>
      </c>
      <c r="B1472" s="19">
        <f t="shared" si="200"/>
        <v>1</v>
      </c>
      <c r="C1472" s="19">
        <f t="shared" si="202"/>
        <v>44</v>
      </c>
      <c r="D1472" t="s">
        <v>9</v>
      </c>
      <c r="E1472" t="s">
        <v>10</v>
      </c>
      <c r="F1472" t="s">
        <v>11</v>
      </c>
      <c r="G1472" s="21" t="str">
        <f t="shared" si="203"/>
        <v>9.00am</v>
      </c>
      <c r="H1472" s="21" t="str">
        <f t="shared" si="207"/>
        <v>9.00</v>
      </c>
      <c r="I1472" t="s">
        <v>12</v>
      </c>
      <c r="J1472" s="23" t="str" cm="1">
        <f t="array" ref="J1472">_xlfn.IFS(LEFT($I1472,5) = "Later", TRIM(RIGHT($I1472, 7)),LEFT($I1472,5) = "Befor", TRIM(RIGHT($I1472, 7)), TRUE, TRIM(LEFT($I1472,7)))</f>
        <v>4.30pm</v>
      </c>
      <c r="K1472" s="21">
        <f t="shared" si="208"/>
        <v>16.3</v>
      </c>
      <c r="L1472" s="21">
        <f t="shared" si="201"/>
        <v>7.3000000000000007</v>
      </c>
      <c r="M1472" s="21">
        <f t="shared" si="204"/>
        <v>7.3000000000000007</v>
      </c>
      <c r="N1472" t="s">
        <v>22</v>
      </c>
      <c r="O1472" s="13">
        <v>6</v>
      </c>
      <c r="P1472" s="15">
        <v>9.6539999999999999</v>
      </c>
      <c r="Q1472" s="17">
        <f t="shared" si="205"/>
        <v>9.6560640000000006</v>
      </c>
      <c r="R1472" s="17">
        <f t="shared" si="206"/>
        <v>19.312128000000001</v>
      </c>
      <c r="S1472" t="s">
        <v>30</v>
      </c>
      <c r="T1472" t="s">
        <v>42</v>
      </c>
      <c r="U1472" t="s">
        <v>16</v>
      </c>
      <c r="V1472" t="s">
        <v>17</v>
      </c>
    </row>
    <row r="1473" spans="1:22" hidden="1">
      <c r="A1473" t="s">
        <v>7</v>
      </c>
      <c r="B1473" s="19">
        <f t="shared" si="200"/>
        <v>1</v>
      </c>
      <c r="C1473" s="19">
        <f t="shared" si="202"/>
        <v>44</v>
      </c>
      <c r="D1473" t="s">
        <v>9</v>
      </c>
      <c r="E1473" t="s">
        <v>10</v>
      </c>
      <c r="F1473" t="s">
        <v>41</v>
      </c>
      <c r="G1473" s="21" t="str">
        <f t="shared" si="203"/>
        <v>8.30am</v>
      </c>
      <c r="H1473" s="21" t="str">
        <f t="shared" si="207"/>
        <v>8.30</v>
      </c>
      <c r="I1473" t="s">
        <v>28</v>
      </c>
      <c r="J1473" s="23" t="str" cm="1">
        <f t="array" ref="J1473">_xlfn.IFS(LEFT($I1473,5) = "Later", TRIM(RIGHT($I1473, 7)),LEFT($I1473,5) = "Befor", TRIM(RIGHT($I1473, 7)), TRUE, TRIM(LEFT($I1473,7)))</f>
        <v>3.30pm</v>
      </c>
      <c r="K1473" s="21">
        <f t="shared" si="208"/>
        <v>15.3</v>
      </c>
      <c r="L1473" s="21">
        <f t="shared" si="201"/>
        <v>7</v>
      </c>
      <c r="M1473" s="21">
        <f t="shared" si="204"/>
        <v>7</v>
      </c>
      <c r="N1473" t="s">
        <v>36</v>
      </c>
      <c r="O1473" s="13">
        <v>1</v>
      </c>
      <c r="P1473" s="15">
        <v>1.609</v>
      </c>
      <c r="Q1473" s="17">
        <f t="shared" si="205"/>
        <v>1.6093440000000001</v>
      </c>
      <c r="R1473" s="17">
        <f t="shared" si="206"/>
        <v>3.2186880000000002</v>
      </c>
      <c r="S1473" t="s">
        <v>23</v>
      </c>
      <c r="T1473" t="s">
        <v>42</v>
      </c>
      <c r="U1473" t="s">
        <v>25</v>
      </c>
      <c r="V1473" t="s">
        <v>17</v>
      </c>
    </row>
    <row r="1474" spans="1:22" hidden="1">
      <c r="A1474" t="s">
        <v>32</v>
      </c>
      <c r="B1474" s="19">
        <f t="shared" ref="B1474:B1537" si="209">IFERROR((LEFT(A1474, SEARCH("%",A1474)-1)/100)*5, "N/A")</f>
        <v>5</v>
      </c>
      <c r="C1474" s="19">
        <f t="shared" si="202"/>
        <v>220</v>
      </c>
      <c r="D1474" t="s">
        <v>9</v>
      </c>
      <c r="E1474" t="s">
        <v>80</v>
      </c>
      <c r="F1474" t="s">
        <v>72</v>
      </c>
      <c r="G1474" s="21" t="str">
        <f t="shared" si="203"/>
        <v>7.00am</v>
      </c>
      <c r="H1474" s="21" t="str">
        <f t="shared" si="207"/>
        <v>7.00</v>
      </c>
      <c r="I1474" t="s">
        <v>21</v>
      </c>
      <c r="J1474" s="23" t="str" cm="1">
        <f t="array" ref="J1474">_xlfn.IFS(LEFT($I1474,5) = "Later", TRIM(RIGHT($I1474, 7)),LEFT($I1474,5) = "Befor", TRIM(RIGHT($I1474, 7)), TRUE, TRIM(LEFT($I1474,7)))</f>
        <v>5.00pm</v>
      </c>
      <c r="K1474" s="21">
        <f t="shared" si="208"/>
        <v>17</v>
      </c>
      <c r="L1474" s="21">
        <f t="shared" ref="L1474:L1537" si="210">IF(K1474-H1474&lt;0, 0, K1474-H1474)</f>
        <v>10</v>
      </c>
      <c r="M1474" s="21">
        <f t="shared" si="204"/>
        <v>50</v>
      </c>
      <c r="N1474" t="s">
        <v>29</v>
      </c>
      <c r="O1474" s="13">
        <v>28</v>
      </c>
      <c r="P1474" s="15">
        <v>45.052</v>
      </c>
      <c r="Q1474" s="17">
        <f t="shared" si="205"/>
        <v>45.061632000000003</v>
      </c>
      <c r="R1474" s="17">
        <f t="shared" si="206"/>
        <v>90.123264000000006</v>
      </c>
      <c r="S1474" t="s">
        <v>30</v>
      </c>
      <c r="T1474" t="s">
        <v>31</v>
      </c>
      <c r="U1474" t="s">
        <v>25</v>
      </c>
      <c r="V1474" t="s">
        <v>17</v>
      </c>
    </row>
    <row r="1475" spans="1:22" hidden="1">
      <c r="A1475" t="s">
        <v>39</v>
      </c>
      <c r="B1475" s="19">
        <f t="shared" si="209"/>
        <v>2</v>
      </c>
      <c r="C1475" s="19">
        <f t="shared" ref="C1475:C1538" si="211">IFERROR(((LEFT(A1475, SEARCH("%",A1475)-1)/100)*220),0)</f>
        <v>88</v>
      </c>
      <c r="D1475" t="s">
        <v>57</v>
      </c>
      <c r="E1475" t="s">
        <v>8</v>
      </c>
      <c r="F1475" t="s">
        <v>41</v>
      </c>
      <c r="G1475" s="21" t="str">
        <f t="shared" ref="G1475:G1538" si="212">TRIM(RIGHT(F1475,7))</f>
        <v>8.30am</v>
      </c>
      <c r="H1475" s="21" t="str">
        <f t="shared" si="207"/>
        <v>8.30</v>
      </c>
      <c r="I1475" t="s">
        <v>12</v>
      </c>
      <c r="J1475" s="23" t="str" cm="1">
        <f t="array" ref="J1475">_xlfn.IFS(LEFT($I1475,5) = "Later", TRIM(RIGHT($I1475, 7)),LEFT($I1475,5) = "Befor", TRIM(RIGHT($I1475, 7)), TRUE, TRIM(LEFT($I1475,7)))</f>
        <v>4.30pm</v>
      </c>
      <c r="K1475" s="21">
        <f t="shared" si="208"/>
        <v>16.3</v>
      </c>
      <c r="L1475" s="21">
        <f t="shared" si="210"/>
        <v>8</v>
      </c>
      <c r="M1475" s="21">
        <f t="shared" ref="M1475:M1538" si="213">L1475*B1475</f>
        <v>16</v>
      </c>
      <c r="N1475" t="s">
        <v>36</v>
      </c>
      <c r="O1475" s="13">
        <v>16.8</v>
      </c>
      <c r="P1475" s="15">
        <v>27.031200000000002</v>
      </c>
      <c r="Q1475" s="17">
        <f t="shared" ref="Q1475:Q1538" si="214" xml:space="preserve"> IF(ISBLANK($O1475), (IF(ISBLANK($P1475), 0, $P1475)), IFERROR($O1475*1.609344, 0))</f>
        <v>27.036979200000005</v>
      </c>
      <c r="R1475" s="17">
        <f t="shared" ref="R1475:R1538" si="215">$Q1475*2</f>
        <v>54.073958400000009</v>
      </c>
      <c r="S1475" t="s">
        <v>30</v>
      </c>
      <c r="T1475" t="s">
        <v>38</v>
      </c>
      <c r="U1475" t="s">
        <v>25</v>
      </c>
      <c r="V1475" t="s">
        <v>17</v>
      </c>
    </row>
    <row r="1476" spans="1:22" hidden="1">
      <c r="A1476" t="s">
        <v>39</v>
      </c>
      <c r="B1476" s="19">
        <f t="shared" si="209"/>
        <v>2</v>
      </c>
      <c r="C1476" s="19">
        <f t="shared" si="211"/>
        <v>88</v>
      </c>
      <c r="D1476" t="s">
        <v>9</v>
      </c>
      <c r="E1476" t="s">
        <v>71</v>
      </c>
      <c r="F1476" t="s">
        <v>41</v>
      </c>
      <c r="G1476" s="21" t="str">
        <f t="shared" si="212"/>
        <v>8.30am</v>
      </c>
      <c r="H1476" s="21" t="str">
        <f t="shared" si="207"/>
        <v>8.30</v>
      </c>
      <c r="I1476" t="s">
        <v>12</v>
      </c>
      <c r="J1476" s="23" t="str" cm="1">
        <f t="array" ref="J1476">_xlfn.IFS(LEFT($I1476,5) = "Later", TRIM(RIGHT($I1476, 7)),LEFT($I1476,5) = "Befor", TRIM(RIGHT($I1476, 7)), TRUE, TRIM(LEFT($I1476,7)))</f>
        <v>4.30pm</v>
      </c>
      <c r="K1476" s="21">
        <f t="shared" si="208"/>
        <v>16.3</v>
      </c>
      <c r="L1476" s="21">
        <f t="shared" si="210"/>
        <v>8</v>
      </c>
      <c r="M1476" s="21">
        <f t="shared" si="213"/>
        <v>16</v>
      </c>
      <c r="N1476" t="s">
        <v>44</v>
      </c>
      <c r="O1476" s="13">
        <v>3</v>
      </c>
      <c r="P1476" s="15">
        <v>4.827</v>
      </c>
      <c r="Q1476" s="17">
        <f t="shared" si="214"/>
        <v>4.8280320000000003</v>
      </c>
      <c r="R1476" s="17">
        <f t="shared" si="215"/>
        <v>9.6560640000000006</v>
      </c>
      <c r="S1476" t="s">
        <v>88</v>
      </c>
      <c r="T1476" t="s">
        <v>38</v>
      </c>
      <c r="U1476" t="s">
        <v>25</v>
      </c>
      <c r="V1476" t="s">
        <v>17</v>
      </c>
    </row>
    <row r="1477" spans="1:22" hidden="1">
      <c r="A1477" t="s">
        <v>7</v>
      </c>
      <c r="B1477" s="19">
        <f t="shared" si="209"/>
        <v>1</v>
      </c>
      <c r="C1477" s="19">
        <f t="shared" si="211"/>
        <v>44</v>
      </c>
      <c r="D1477" t="s">
        <v>9</v>
      </c>
      <c r="E1477" t="s">
        <v>67</v>
      </c>
      <c r="F1477" t="s">
        <v>41</v>
      </c>
      <c r="G1477" s="21" t="str">
        <f t="shared" si="212"/>
        <v>8.30am</v>
      </c>
      <c r="H1477" s="21" t="str">
        <f t="shared" si="207"/>
        <v>8.30</v>
      </c>
      <c r="I1477" t="s">
        <v>21</v>
      </c>
      <c r="J1477" s="23" t="str" cm="1">
        <f t="array" ref="J1477">_xlfn.IFS(LEFT($I1477,5) = "Later", TRIM(RIGHT($I1477, 7)),LEFT($I1477,5) = "Befor", TRIM(RIGHT($I1477, 7)), TRUE, TRIM(LEFT($I1477,7)))</f>
        <v>5.00pm</v>
      </c>
      <c r="K1477" s="21">
        <f t="shared" si="208"/>
        <v>17</v>
      </c>
      <c r="L1477" s="21">
        <f t="shared" si="210"/>
        <v>8.6999999999999993</v>
      </c>
      <c r="M1477" s="21">
        <f t="shared" si="213"/>
        <v>8.6999999999999993</v>
      </c>
      <c r="N1477" t="s">
        <v>22</v>
      </c>
      <c r="O1477" s="13">
        <v>1.5</v>
      </c>
      <c r="P1477" s="15">
        <v>2.4135</v>
      </c>
      <c r="Q1477" s="17">
        <f t="shared" si="214"/>
        <v>2.4140160000000002</v>
      </c>
      <c r="R1477" s="17">
        <f t="shared" si="215"/>
        <v>4.8280320000000003</v>
      </c>
      <c r="S1477" t="s">
        <v>23</v>
      </c>
      <c r="T1477" t="s">
        <v>31</v>
      </c>
      <c r="U1477" t="s">
        <v>16</v>
      </c>
      <c r="V1477" t="s">
        <v>43</v>
      </c>
    </row>
    <row r="1478" spans="1:22" hidden="1">
      <c r="A1478" t="s">
        <v>39</v>
      </c>
      <c r="B1478" s="19">
        <f t="shared" si="209"/>
        <v>2</v>
      </c>
      <c r="C1478" s="19">
        <f t="shared" si="211"/>
        <v>88</v>
      </c>
      <c r="D1478" t="s">
        <v>57</v>
      </c>
      <c r="E1478" t="s">
        <v>8</v>
      </c>
      <c r="F1478" t="s">
        <v>20</v>
      </c>
      <c r="G1478" s="21" t="str">
        <f t="shared" si="212"/>
        <v>10.00am</v>
      </c>
      <c r="H1478" s="21" t="str">
        <f t="shared" si="207"/>
        <v>10.00</v>
      </c>
      <c r="I1478" t="s">
        <v>64</v>
      </c>
      <c r="J1478" s="23" t="str" cm="1">
        <f t="array" ref="J1478">_xlfn.IFS(LEFT($I1478,5) = "Later", TRIM(RIGHT($I1478, 7)),LEFT($I1478,5) = "Befor", TRIM(RIGHT($I1478, 7)), TRUE, TRIM(LEFT($I1478,7)))</f>
        <v>3.30pm</v>
      </c>
      <c r="K1478" s="21">
        <f t="shared" si="208"/>
        <v>15.3</v>
      </c>
      <c r="L1478" s="21">
        <f t="shared" si="210"/>
        <v>5.3000000000000007</v>
      </c>
      <c r="M1478" s="21">
        <f t="shared" si="213"/>
        <v>10.600000000000001</v>
      </c>
      <c r="N1478" t="s">
        <v>36</v>
      </c>
      <c r="O1478" s="13">
        <v>4</v>
      </c>
      <c r="P1478" s="15">
        <v>6.4359999999999999</v>
      </c>
      <c r="Q1478" s="17">
        <f t="shared" si="214"/>
        <v>6.4373760000000004</v>
      </c>
      <c r="R1478" s="17">
        <f t="shared" si="215"/>
        <v>12.874752000000001</v>
      </c>
      <c r="S1478" t="s">
        <v>49</v>
      </c>
      <c r="T1478" t="s">
        <v>42</v>
      </c>
      <c r="U1478" t="s">
        <v>16</v>
      </c>
      <c r="V1478" t="s">
        <v>17</v>
      </c>
    </row>
    <row r="1479" spans="1:22" hidden="1">
      <c r="A1479" t="s">
        <v>18</v>
      </c>
      <c r="B1479" s="19">
        <f t="shared" si="209"/>
        <v>4</v>
      </c>
      <c r="C1479" s="19">
        <f t="shared" si="211"/>
        <v>176</v>
      </c>
      <c r="D1479" t="s">
        <v>9</v>
      </c>
      <c r="E1479" t="s">
        <v>70</v>
      </c>
      <c r="F1479" t="s">
        <v>11</v>
      </c>
      <c r="G1479" s="21" t="str">
        <f t="shared" si="212"/>
        <v>9.00am</v>
      </c>
      <c r="H1479" s="21" t="str">
        <f t="shared" si="207"/>
        <v>9.00</v>
      </c>
      <c r="I1479" t="s">
        <v>21</v>
      </c>
      <c r="J1479" s="23" t="str" cm="1">
        <f t="array" ref="J1479">_xlfn.IFS(LEFT($I1479,5) = "Later", TRIM(RIGHT($I1479, 7)),LEFT($I1479,5) = "Befor", TRIM(RIGHT($I1479, 7)), TRUE, TRIM(LEFT($I1479,7)))</f>
        <v>5.00pm</v>
      </c>
      <c r="K1479" s="21">
        <f t="shared" si="208"/>
        <v>17</v>
      </c>
      <c r="L1479" s="21">
        <f t="shared" si="210"/>
        <v>8</v>
      </c>
      <c r="M1479" s="21">
        <f t="shared" si="213"/>
        <v>32</v>
      </c>
      <c r="N1479" t="s">
        <v>44</v>
      </c>
      <c r="O1479" s="13">
        <v>0.8</v>
      </c>
      <c r="P1479" s="15">
        <v>1.2872000000000001</v>
      </c>
      <c r="Q1479" s="17">
        <f t="shared" si="214"/>
        <v>1.2874752000000003</v>
      </c>
      <c r="R1479" s="17">
        <f t="shared" si="215"/>
        <v>2.5749504000000005</v>
      </c>
      <c r="S1479" t="s">
        <v>23</v>
      </c>
      <c r="T1479" t="s">
        <v>31</v>
      </c>
      <c r="U1479" t="s">
        <v>25</v>
      </c>
      <c r="V1479" t="s">
        <v>17</v>
      </c>
    </row>
    <row r="1480" spans="1:22" hidden="1">
      <c r="A1480" t="s">
        <v>18</v>
      </c>
      <c r="B1480" s="19">
        <f t="shared" si="209"/>
        <v>4</v>
      </c>
      <c r="C1480" s="19">
        <f t="shared" si="211"/>
        <v>176</v>
      </c>
      <c r="D1480" t="s">
        <v>51</v>
      </c>
      <c r="E1480" t="s">
        <v>8</v>
      </c>
      <c r="F1480" t="s">
        <v>20</v>
      </c>
      <c r="G1480" s="21" t="str">
        <f t="shared" si="212"/>
        <v>10.00am</v>
      </c>
      <c r="H1480" s="21" t="str">
        <f t="shared" si="207"/>
        <v>10.00</v>
      </c>
      <c r="I1480" t="s">
        <v>21</v>
      </c>
      <c r="J1480" s="23" t="str" cm="1">
        <f t="array" ref="J1480">_xlfn.IFS(LEFT($I1480,5) = "Later", TRIM(RIGHT($I1480, 7)),LEFT($I1480,5) = "Befor", TRIM(RIGHT($I1480, 7)), TRUE, TRIM(LEFT($I1480,7)))</f>
        <v>5.00pm</v>
      </c>
      <c r="K1480" s="21">
        <f t="shared" si="208"/>
        <v>17</v>
      </c>
      <c r="L1480" s="21">
        <f t="shared" si="210"/>
        <v>7</v>
      </c>
      <c r="M1480" s="21">
        <f t="shared" si="213"/>
        <v>28</v>
      </c>
      <c r="N1480" t="s">
        <v>62</v>
      </c>
      <c r="O1480" s="13">
        <v>0.8</v>
      </c>
      <c r="P1480" s="15">
        <v>1.2872000000000001</v>
      </c>
      <c r="Q1480" s="17">
        <f t="shared" si="214"/>
        <v>1.2874752000000003</v>
      </c>
      <c r="R1480" s="17">
        <f t="shared" si="215"/>
        <v>2.5749504000000005</v>
      </c>
      <c r="S1480" t="s">
        <v>23</v>
      </c>
      <c r="T1480" t="s">
        <v>24</v>
      </c>
      <c r="U1480" t="s">
        <v>25</v>
      </c>
      <c r="V1480" t="s">
        <v>43</v>
      </c>
    </row>
    <row r="1481" spans="1:22" hidden="1">
      <c r="A1481" t="s">
        <v>32</v>
      </c>
      <c r="B1481" s="19">
        <f t="shared" si="209"/>
        <v>5</v>
      </c>
      <c r="C1481" s="19">
        <f t="shared" si="211"/>
        <v>220</v>
      </c>
      <c r="D1481" t="s">
        <v>9</v>
      </c>
      <c r="E1481" t="s">
        <v>84</v>
      </c>
      <c r="F1481" t="s">
        <v>11</v>
      </c>
      <c r="G1481" s="21" t="str">
        <f t="shared" si="212"/>
        <v>9.00am</v>
      </c>
      <c r="H1481" s="21" t="str">
        <f t="shared" si="207"/>
        <v>9.00</v>
      </c>
      <c r="I1481" t="s">
        <v>12</v>
      </c>
      <c r="J1481" s="23" t="str" cm="1">
        <f t="array" ref="J1481">_xlfn.IFS(LEFT($I1481,5) = "Later", TRIM(RIGHT($I1481, 7)),LEFT($I1481,5) = "Befor", TRIM(RIGHT($I1481, 7)), TRUE, TRIM(LEFT($I1481,7)))</f>
        <v>4.30pm</v>
      </c>
      <c r="K1481" s="21">
        <f t="shared" si="208"/>
        <v>16.3</v>
      </c>
      <c r="L1481" s="21">
        <f t="shared" si="210"/>
        <v>7.3000000000000007</v>
      </c>
      <c r="M1481" s="21">
        <f t="shared" si="213"/>
        <v>36.5</v>
      </c>
      <c r="N1481" t="s">
        <v>44</v>
      </c>
      <c r="O1481" s="13">
        <v>3</v>
      </c>
      <c r="P1481" s="15">
        <v>4.827</v>
      </c>
      <c r="Q1481" s="17">
        <f t="shared" si="214"/>
        <v>4.8280320000000003</v>
      </c>
      <c r="R1481" s="17">
        <f t="shared" si="215"/>
        <v>9.6560640000000006</v>
      </c>
      <c r="S1481" t="s">
        <v>14</v>
      </c>
      <c r="T1481" t="s">
        <v>38</v>
      </c>
      <c r="U1481" t="s">
        <v>25</v>
      </c>
      <c r="V1481" t="s">
        <v>17</v>
      </c>
    </row>
    <row r="1482" spans="1:22" hidden="1">
      <c r="A1482" t="s">
        <v>18</v>
      </c>
      <c r="B1482" s="19">
        <f t="shared" si="209"/>
        <v>4</v>
      </c>
      <c r="C1482" s="19">
        <f t="shared" si="211"/>
        <v>176</v>
      </c>
      <c r="D1482" t="s">
        <v>51</v>
      </c>
      <c r="E1482" t="s">
        <v>8</v>
      </c>
      <c r="F1482" t="s">
        <v>11</v>
      </c>
      <c r="G1482" s="21" t="str">
        <f t="shared" si="212"/>
        <v>9.00am</v>
      </c>
      <c r="H1482" s="21" t="str">
        <f t="shared" si="207"/>
        <v>9.00</v>
      </c>
      <c r="I1482" t="s">
        <v>21</v>
      </c>
      <c r="J1482" s="23" t="str" cm="1">
        <f t="array" ref="J1482">_xlfn.IFS(LEFT($I1482,5) = "Later", TRIM(RIGHT($I1482, 7)),LEFT($I1482,5) = "Befor", TRIM(RIGHT($I1482, 7)), TRUE, TRIM(LEFT($I1482,7)))</f>
        <v>5.00pm</v>
      </c>
      <c r="K1482" s="21">
        <f t="shared" si="208"/>
        <v>17</v>
      </c>
      <c r="L1482" s="21">
        <f t="shared" si="210"/>
        <v>8</v>
      </c>
      <c r="M1482" s="21">
        <f t="shared" si="213"/>
        <v>32</v>
      </c>
      <c r="N1482" t="s">
        <v>36</v>
      </c>
      <c r="O1482" s="13">
        <v>2.6</v>
      </c>
      <c r="P1482" s="15">
        <v>4.1833999999999998</v>
      </c>
      <c r="Q1482" s="17">
        <f t="shared" si="214"/>
        <v>4.1842944000000006</v>
      </c>
      <c r="R1482" s="17">
        <f t="shared" si="215"/>
        <v>8.3685888000000013</v>
      </c>
      <c r="S1482" t="s">
        <v>14</v>
      </c>
      <c r="T1482" t="s">
        <v>42</v>
      </c>
      <c r="U1482" t="s">
        <v>16</v>
      </c>
      <c r="V1482" t="s">
        <v>43</v>
      </c>
    </row>
    <row r="1483" spans="1:22">
      <c r="A1483" t="s">
        <v>39</v>
      </c>
      <c r="B1483" s="19">
        <f t="shared" si="209"/>
        <v>2</v>
      </c>
      <c r="C1483" s="19">
        <f t="shared" si="211"/>
        <v>88</v>
      </c>
      <c r="D1483" t="s">
        <v>51</v>
      </c>
      <c r="E1483" t="s">
        <v>8</v>
      </c>
      <c r="F1483" t="s">
        <v>41</v>
      </c>
      <c r="G1483" s="21" t="str">
        <f t="shared" si="212"/>
        <v>8.30am</v>
      </c>
      <c r="H1483" s="21" t="str">
        <f t="shared" si="207"/>
        <v>8.30</v>
      </c>
      <c r="I1483" t="s">
        <v>45</v>
      </c>
      <c r="J1483" s="23" t="str" cm="1">
        <f t="array" ref="J1483">_xlfn.IFS(LEFT($I1483,5) = "Later", TRIM(RIGHT($I1483, 7)),LEFT($I1483,5) = "Befor", TRIM(RIGHT($I1483, 7)), TRUE, TRIM(LEFT($I1483,7)))</f>
        <v>6.00pm</v>
      </c>
      <c r="K1483" s="21">
        <f t="shared" si="208"/>
        <v>18</v>
      </c>
      <c r="L1483" s="21">
        <f t="shared" si="210"/>
        <v>9.6999999999999993</v>
      </c>
      <c r="M1483" s="21">
        <f t="shared" si="213"/>
        <v>19.399999999999999</v>
      </c>
      <c r="N1483" t="s">
        <v>66</v>
      </c>
      <c r="O1483" s="13">
        <v>67</v>
      </c>
      <c r="P1483" s="15">
        <v>107.803</v>
      </c>
      <c r="Q1483" s="17">
        <f t="shared" si="214"/>
        <v>107.82604800000001</v>
      </c>
      <c r="R1483" s="17">
        <f t="shared" si="215"/>
        <v>215.65209600000003</v>
      </c>
      <c r="S1483" t="s">
        <v>30</v>
      </c>
      <c r="T1483" t="s">
        <v>15</v>
      </c>
      <c r="U1483" t="s">
        <v>25</v>
      </c>
      <c r="V1483" t="s">
        <v>43</v>
      </c>
    </row>
    <row r="1484" spans="1:22" hidden="1">
      <c r="A1484" t="s">
        <v>26</v>
      </c>
      <c r="B1484" s="19">
        <f t="shared" si="209"/>
        <v>3</v>
      </c>
      <c r="C1484" s="19">
        <f t="shared" si="211"/>
        <v>132</v>
      </c>
      <c r="D1484" t="s">
        <v>51</v>
      </c>
      <c r="E1484" t="s">
        <v>8</v>
      </c>
      <c r="F1484" t="s">
        <v>27</v>
      </c>
      <c r="G1484" s="21" t="str">
        <f t="shared" si="212"/>
        <v>8.00am</v>
      </c>
      <c r="H1484" s="21" t="str">
        <f t="shared" si="207"/>
        <v>8.00</v>
      </c>
      <c r="I1484" t="s">
        <v>28</v>
      </c>
      <c r="J1484" s="23" t="str" cm="1">
        <f t="array" ref="J1484">_xlfn.IFS(LEFT($I1484,5) = "Later", TRIM(RIGHT($I1484, 7)),LEFT($I1484,5) = "Befor", TRIM(RIGHT($I1484, 7)), TRUE, TRIM(LEFT($I1484,7)))</f>
        <v>3.30pm</v>
      </c>
      <c r="K1484" s="21">
        <f t="shared" si="208"/>
        <v>15.3</v>
      </c>
      <c r="L1484" s="21">
        <f t="shared" si="210"/>
        <v>7.3000000000000007</v>
      </c>
      <c r="M1484" s="21">
        <f t="shared" si="213"/>
        <v>21.900000000000002</v>
      </c>
      <c r="N1484" t="s">
        <v>13</v>
      </c>
      <c r="O1484" s="13">
        <v>3</v>
      </c>
      <c r="P1484" s="15">
        <v>4.827</v>
      </c>
      <c r="Q1484" s="17">
        <f t="shared" si="214"/>
        <v>4.8280320000000003</v>
      </c>
      <c r="R1484" s="17">
        <f t="shared" si="215"/>
        <v>9.6560640000000006</v>
      </c>
      <c r="S1484" t="s">
        <v>30</v>
      </c>
      <c r="T1484" t="s">
        <v>38</v>
      </c>
      <c r="U1484" t="s">
        <v>25</v>
      </c>
      <c r="V1484" t="s">
        <v>17</v>
      </c>
    </row>
    <row r="1485" spans="1:22" hidden="1">
      <c r="A1485" t="s">
        <v>39</v>
      </c>
      <c r="B1485" s="19">
        <f t="shared" si="209"/>
        <v>2</v>
      </c>
      <c r="C1485" s="19">
        <f t="shared" si="211"/>
        <v>88</v>
      </c>
      <c r="D1485" t="s">
        <v>9</v>
      </c>
      <c r="E1485" t="s">
        <v>48</v>
      </c>
      <c r="F1485" t="s">
        <v>11</v>
      </c>
      <c r="G1485" s="21" t="str">
        <f t="shared" si="212"/>
        <v>9.00am</v>
      </c>
      <c r="H1485" s="21" t="str">
        <f t="shared" si="207"/>
        <v>9.00</v>
      </c>
      <c r="I1485" t="s">
        <v>21</v>
      </c>
      <c r="J1485" s="23" t="str" cm="1">
        <f t="array" ref="J1485">_xlfn.IFS(LEFT($I1485,5) = "Later", TRIM(RIGHT($I1485, 7)),LEFT($I1485,5) = "Befor", TRIM(RIGHT($I1485, 7)), TRUE, TRIM(LEFT($I1485,7)))</f>
        <v>5.00pm</v>
      </c>
      <c r="K1485" s="21">
        <f t="shared" si="208"/>
        <v>17</v>
      </c>
      <c r="L1485" s="21">
        <f t="shared" si="210"/>
        <v>8</v>
      </c>
      <c r="M1485" s="21">
        <f t="shared" si="213"/>
        <v>16</v>
      </c>
      <c r="N1485" t="s">
        <v>36</v>
      </c>
      <c r="O1485" s="13">
        <v>7</v>
      </c>
      <c r="P1485" s="15">
        <v>11.263</v>
      </c>
      <c r="Q1485" s="17">
        <f t="shared" si="214"/>
        <v>11.265408000000001</v>
      </c>
      <c r="R1485" s="17">
        <f t="shared" si="215"/>
        <v>22.530816000000002</v>
      </c>
      <c r="S1485" t="s">
        <v>37</v>
      </c>
      <c r="T1485" t="s">
        <v>15</v>
      </c>
      <c r="U1485" t="s">
        <v>25</v>
      </c>
      <c r="V1485" t="s">
        <v>17</v>
      </c>
    </row>
    <row r="1486" spans="1:22" hidden="1">
      <c r="A1486" t="s">
        <v>32</v>
      </c>
      <c r="B1486" s="19">
        <f t="shared" si="209"/>
        <v>5</v>
      </c>
      <c r="C1486" s="19">
        <f t="shared" si="211"/>
        <v>220</v>
      </c>
      <c r="D1486" t="s">
        <v>9</v>
      </c>
      <c r="E1486" t="s">
        <v>76</v>
      </c>
      <c r="F1486" t="s">
        <v>41</v>
      </c>
      <c r="G1486" s="21" t="str">
        <f t="shared" si="212"/>
        <v>8.30am</v>
      </c>
      <c r="H1486" s="21" t="str">
        <f t="shared" si="207"/>
        <v>8.30</v>
      </c>
      <c r="I1486" t="s">
        <v>12</v>
      </c>
      <c r="J1486" s="23" t="str" cm="1">
        <f t="array" ref="J1486">_xlfn.IFS(LEFT($I1486,5) = "Later", TRIM(RIGHT($I1486, 7)),LEFT($I1486,5) = "Befor", TRIM(RIGHT($I1486, 7)), TRUE, TRIM(LEFT($I1486,7)))</f>
        <v>4.30pm</v>
      </c>
      <c r="K1486" s="21">
        <f t="shared" si="208"/>
        <v>16.3</v>
      </c>
      <c r="L1486" s="21">
        <f t="shared" si="210"/>
        <v>8</v>
      </c>
      <c r="M1486" s="21">
        <f t="shared" si="213"/>
        <v>40</v>
      </c>
      <c r="N1486" t="s">
        <v>13</v>
      </c>
      <c r="O1486" s="13">
        <v>2.5</v>
      </c>
      <c r="P1486" s="15">
        <v>4.0225</v>
      </c>
      <c r="Q1486" s="17">
        <f t="shared" si="214"/>
        <v>4.0233600000000003</v>
      </c>
      <c r="R1486" s="17">
        <f t="shared" si="215"/>
        <v>8.0467200000000005</v>
      </c>
      <c r="S1486" t="s">
        <v>49</v>
      </c>
      <c r="T1486" t="s">
        <v>15</v>
      </c>
      <c r="U1486" t="s">
        <v>16</v>
      </c>
      <c r="V1486" t="s">
        <v>17</v>
      </c>
    </row>
    <row r="1487" spans="1:22" hidden="1">
      <c r="A1487" t="s">
        <v>18</v>
      </c>
      <c r="B1487" s="19">
        <f t="shared" si="209"/>
        <v>4</v>
      </c>
      <c r="C1487" s="19">
        <f t="shared" si="211"/>
        <v>176</v>
      </c>
      <c r="D1487" t="s">
        <v>9</v>
      </c>
      <c r="E1487" t="s">
        <v>70</v>
      </c>
      <c r="F1487" t="s">
        <v>11</v>
      </c>
      <c r="G1487" s="21" t="str">
        <f t="shared" si="212"/>
        <v>9.00am</v>
      </c>
      <c r="H1487" s="21" t="str">
        <f t="shared" si="207"/>
        <v>9.00</v>
      </c>
      <c r="I1487" t="s">
        <v>21</v>
      </c>
      <c r="J1487" s="23" t="str" cm="1">
        <f t="array" ref="J1487">_xlfn.IFS(LEFT($I1487,5) = "Later", TRIM(RIGHT($I1487, 7)),LEFT($I1487,5) = "Befor", TRIM(RIGHT($I1487, 7)), TRUE, TRIM(LEFT($I1487,7)))</f>
        <v>5.00pm</v>
      </c>
      <c r="K1487" s="21">
        <f t="shared" si="208"/>
        <v>17</v>
      </c>
      <c r="L1487" s="21">
        <f t="shared" si="210"/>
        <v>8</v>
      </c>
      <c r="M1487" s="21">
        <f t="shared" si="213"/>
        <v>32</v>
      </c>
      <c r="N1487" t="s">
        <v>22</v>
      </c>
      <c r="O1487" s="13">
        <v>1.7</v>
      </c>
      <c r="P1487" s="15">
        <v>2.7353000000000001</v>
      </c>
      <c r="Q1487" s="17">
        <f t="shared" si="214"/>
        <v>2.7358848</v>
      </c>
      <c r="R1487" s="17">
        <f t="shared" si="215"/>
        <v>5.4717696</v>
      </c>
      <c r="S1487" t="s">
        <v>23</v>
      </c>
      <c r="T1487" t="s">
        <v>24</v>
      </c>
      <c r="U1487" t="s">
        <v>16</v>
      </c>
      <c r="V1487" t="s">
        <v>17</v>
      </c>
    </row>
    <row r="1488" spans="1:22" hidden="1">
      <c r="A1488" t="s">
        <v>7</v>
      </c>
      <c r="B1488" s="19">
        <f t="shared" si="209"/>
        <v>1</v>
      </c>
      <c r="C1488" s="19">
        <f t="shared" si="211"/>
        <v>44</v>
      </c>
      <c r="D1488" t="s">
        <v>9</v>
      </c>
      <c r="E1488" t="s">
        <v>65</v>
      </c>
      <c r="F1488" t="s">
        <v>11</v>
      </c>
      <c r="G1488" s="21" t="str">
        <f t="shared" si="212"/>
        <v>9.00am</v>
      </c>
      <c r="H1488" s="21" t="str">
        <f t="shared" si="207"/>
        <v>9.00</v>
      </c>
      <c r="I1488" t="s">
        <v>45</v>
      </c>
      <c r="J1488" s="23" t="str" cm="1">
        <f t="array" ref="J1488">_xlfn.IFS(LEFT($I1488,5) = "Later", TRIM(RIGHT($I1488, 7)),LEFT($I1488,5) = "Befor", TRIM(RIGHT($I1488, 7)), TRUE, TRIM(LEFT($I1488,7)))</f>
        <v>6.00pm</v>
      </c>
      <c r="K1488" s="21">
        <f t="shared" si="208"/>
        <v>18</v>
      </c>
      <c r="L1488" s="21">
        <f t="shared" si="210"/>
        <v>9</v>
      </c>
      <c r="M1488" s="21">
        <f t="shared" si="213"/>
        <v>9</v>
      </c>
      <c r="N1488" t="s">
        <v>44</v>
      </c>
      <c r="O1488" s="13">
        <v>1.5</v>
      </c>
      <c r="P1488" s="15">
        <v>2.4135</v>
      </c>
      <c r="Q1488" s="17">
        <f t="shared" si="214"/>
        <v>2.4140160000000002</v>
      </c>
      <c r="R1488" s="17">
        <f t="shared" si="215"/>
        <v>4.8280320000000003</v>
      </c>
      <c r="S1488" t="s">
        <v>14</v>
      </c>
      <c r="T1488" t="s">
        <v>42</v>
      </c>
      <c r="U1488" t="s">
        <v>25</v>
      </c>
      <c r="V1488" t="s">
        <v>17</v>
      </c>
    </row>
    <row r="1489" spans="1:22" hidden="1">
      <c r="A1489" t="s">
        <v>39</v>
      </c>
      <c r="B1489" s="19">
        <f t="shared" si="209"/>
        <v>2</v>
      </c>
      <c r="C1489" s="19">
        <f t="shared" si="211"/>
        <v>88</v>
      </c>
      <c r="D1489" t="s">
        <v>9</v>
      </c>
      <c r="E1489" t="s">
        <v>70</v>
      </c>
      <c r="F1489" t="s">
        <v>41</v>
      </c>
      <c r="G1489" s="21" t="str">
        <f t="shared" si="212"/>
        <v>8.30am</v>
      </c>
      <c r="H1489" s="21" t="str">
        <f t="shared" si="207"/>
        <v>8.30</v>
      </c>
      <c r="I1489" t="s">
        <v>12</v>
      </c>
      <c r="J1489" s="23" t="str" cm="1">
        <f t="array" ref="J1489">_xlfn.IFS(LEFT($I1489,5) = "Later", TRIM(RIGHT($I1489, 7)),LEFT($I1489,5) = "Befor", TRIM(RIGHT($I1489, 7)), TRUE, TRIM(LEFT($I1489,7)))</f>
        <v>4.30pm</v>
      </c>
      <c r="K1489" s="21">
        <f t="shared" si="208"/>
        <v>16.3</v>
      </c>
      <c r="L1489" s="21">
        <f t="shared" si="210"/>
        <v>8</v>
      </c>
      <c r="M1489" s="21">
        <f t="shared" si="213"/>
        <v>16</v>
      </c>
      <c r="N1489" t="s">
        <v>29</v>
      </c>
      <c r="O1489" s="13">
        <v>30</v>
      </c>
      <c r="P1489" s="15">
        <v>48.269999999999996</v>
      </c>
      <c r="Q1489" s="17">
        <f t="shared" si="214"/>
        <v>48.280320000000003</v>
      </c>
      <c r="R1489" s="17">
        <f t="shared" si="215"/>
        <v>96.560640000000006</v>
      </c>
      <c r="S1489" t="s">
        <v>30</v>
      </c>
      <c r="T1489" t="s">
        <v>31</v>
      </c>
      <c r="U1489" t="s">
        <v>25</v>
      </c>
      <c r="V1489" t="s">
        <v>17</v>
      </c>
    </row>
    <row r="1490" spans="1:22" hidden="1">
      <c r="A1490" t="s">
        <v>32</v>
      </c>
      <c r="B1490" s="19">
        <f t="shared" si="209"/>
        <v>5</v>
      </c>
      <c r="C1490" s="19">
        <f t="shared" si="211"/>
        <v>220</v>
      </c>
      <c r="D1490" t="s">
        <v>9</v>
      </c>
      <c r="E1490" t="s">
        <v>71</v>
      </c>
      <c r="F1490" t="s">
        <v>11</v>
      </c>
      <c r="G1490" s="21" t="str">
        <f t="shared" si="212"/>
        <v>9.00am</v>
      </c>
      <c r="H1490" s="21" t="str">
        <f t="shared" si="207"/>
        <v>9.00</v>
      </c>
      <c r="I1490" t="s">
        <v>21</v>
      </c>
      <c r="J1490" s="23" t="str" cm="1">
        <f t="array" ref="J1490">_xlfn.IFS(LEFT($I1490,5) = "Later", TRIM(RIGHT($I1490, 7)),LEFT($I1490,5) = "Befor", TRIM(RIGHT($I1490, 7)), TRUE, TRIM(LEFT($I1490,7)))</f>
        <v>5.00pm</v>
      </c>
      <c r="K1490" s="21">
        <f t="shared" si="208"/>
        <v>17</v>
      </c>
      <c r="L1490" s="21">
        <f t="shared" si="210"/>
        <v>8</v>
      </c>
      <c r="M1490" s="21">
        <f t="shared" si="213"/>
        <v>40</v>
      </c>
      <c r="N1490" t="s">
        <v>36</v>
      </c>
      <c r="O1490" s="13">
        <v>1.4</v>
      </c>
      <c r="P1490" s="15">
        <v>2.2525999999999997</v>
      </c>
      <c r="Q1490" s="17">
        <f t="shared" si="214"/>
        <v>2.2530815999999998</v>
      </c>
      <c r="R1490" s="17">
        <f t="shared" si="215"/>
        <v>4.5061631999999996</v>
      </c>
      <c r="S1490" t="s">
        <v>23</v>
      </c>
      <c r="T1490" t="s">
        <v>31</v>
      </c>
      <c r="U1490" t="s">
        <v>25</v>
      </c>
      <c r="V1490" t="s">
        <v>17</v>
      </c>
    </row>
    <row r="1491" spans="1:22" hidden="1">
      <c r="A1491" t="s">
        <v>26</v>
      </c>
      <c r="B1491" s="19">
        <f t="shared" si="209"/>
        <v>3</v>
      </c>
      <c r="C1491" s="19">
        <f t="shared" si="211"/>
        <v>132</v>
      </c>
      <c r="D1491" t="s">
        <v>9</v>
      </c>
      <c r="E1491" t="s">
        <v>8</v>
      </c>
      <c r="F1491" t="s">
        <v>27</v>
      </c>
      <c r="G1491" s="21" t="str">
        <f t="shared" si="212"/>
        <v>8.00am</v>
      </c>
      <c r="H1491" s="21" t="str">
        <f t="shared" si="207"/>
        <v>8.00</v>
      </c>
      <c r="I1491" t="s">
        <v>28</v>
      </c>
      <c r="J1491" s="23" t="str" cm="1">
        <f t="array" ref="J1491">_xlfn.IFS(LEFT($I1491,5) = "Later", TRIM(RIGHT($I1491, 7)),LEFT($I1491,5) = "Befor", TRIM(RIGHT($I1491, 7)), TRUE, TRIM(LEFT($I1491,7)))</f>
        <v>3.30pm</v>
      </c>
      <c r="K1491" s="21">
        <f t="shared" si="208"/>
        <v>15.3</v>
      </c>
      <c r="L1491" s="21">
        <f t="shared" si="210"/>
        <v>7.3000000000000007</v>
      </c>
      <c r="M1491" s="21">
        <f t="shared" si="213"/>
        <v>21.900000000000002</v>
      </c>
      <c r="N1491" t="s">
        <v>13</v>
      </c>
      <c r="O1491" s="13">
        <v>18</v>
      </c>
      <c r="P1491" s="15">
        <v>28.962</v>
      </c>
      <c r="Q1491" s="17">
        <f t="shared" si="214"/>
        <v>28.968192000000002</v>
      </c>
      <c r="R1491" s="17">
        <f t="shared" si="215"/>
        <v>57.936384000000004</v>
      </c>
      <c r="S1491" t="s">
        <v>30</v>
      </c>
      <c r="T1491" t="s">
        <v>38</v>
      </c>
      <c r="U1491" t="s">
        <v>16</v>
      </c>
      <c r="V1491" t="s">
        <v>17</v>
      </c>
    </row>
    <row r="1492" spans="1:22" hidden="1">
      <c r="A1492" t="s">
        <v>18</v>
      </c>
      <c r="B1492" s="19">
        <f t="shared" si="209"/>
        <v>4</v>
      </c>
      <c r="C1492" s="19">
        <f t="shared" si="211"/>
        <v>176</v>
      </c>
      <c r="D1492" t="s">
        <v>55</v>
      </c>
      <c r="E1492" t="s">
        <v>8</v>
      </c>
      <c r="F1492" t="s">
        <v>41</v>
      </c>
      <c r="G1492" s="21" t="str">
        <f t="shared" si="212"/>
        <v>8.30am</v>
      </c>
      <c r="H1492" s="21" t="str">
        <f t="shared" si="207"/>
        <v>8.30</v>
      </c>
      <c r="I1492" t="s">
        <v>28</v>
      </c>
      <c r="J1492" s="23" t="str" cm="1">
        <f t="array" ref="J1492">_xlfn.IFS(LEFT($I1492,5) = "Later", TRIM(RIGHT($I1492, 7)),LEFT($I1492,5) = "Befor", TRIM(RIGHT($I1492, 7)), TRUE, TRIM(LEFT($I1492,7)))</f>
        <v>3.30pm</v>
      </c>
      <c r="K1492" s="21">
        <f t="shared" si="208"/>
        <v>15.3</v>
      </c>
      <c r="L1492" s="21">
        <f t="shared" si="210"/>
        <v>7</v>
      </c>
      <c r="M1492" s="21">
        <f t="shared" si="213"/>
        <v>28</v>
      </c>
      <c r="N1492" t="s">
        <v>29</v>
      </c>
      <c r="O1492" s="13">
        <v>15</v>
      </c>
      <c r="P1492" s="15">
        <v>24.134999999999998</v>
      </c>
      <c r="Q1492" s="17">
        <f t="shared" si="214"/>
        <v>24.140160000000002</v>
      </c>
      <c r="R1492" s="17">
        <f t="shared" si="215"/>
        <v>48.280320000000003</v>
      </c>
      <c r="S1492" t="s">
        <v>37</v>
      </c>
      <c r="T1492" t="s">
        <v>42</v>
      </c>
      <c r="U1492" t="s">
        <v>25</v>
      </c>
      <c r="V1492" t="s">
        <v>17</v>
      </c>
    </row>
    <row r="1493" spans="1:22" hidden="1">
      <c r="A1493" t="s">
        <v>18</v>
      </c>
      <c r="B1493" s="19">
        <f t="shared" si="209"/>
        <v>4</v>
      </c>
      <c r="C1493" s="19">
        <f t="shared" si="211"/>
        <v>176</v>
      </c>
      <c r="D1493" t="s">
        <v>57</v>
      </c>
      <c r="E1493" t="s">
        <v>8</v>
      </c>
      <c r="F1493" t="s">
        <v>20</v>
      </c>
      <c r="G1493" s="21" t="str">
        <f t="shared" si="212"/>
        <v>10.00am</v>
      </c>
      <c r="H1493" s="21" t="str">
        <f t="shared" si="207"/>
        <v>10.00</v>
      </c>
      <c r="I1493" t="s">
        <v>28</v>
      </c>
      <c r="J1493" s="23" t="str" cm="1">
        <f t="array" ref="J1493">_xlfn.IFS(LEFT($I1493,5) = "Later", TRIM(RIGHT($I1493, 7)),LEFT($I1493,5) = "Befor", TRIM(RIGHT($I1493, 7)), TRUE, TRIM(LEFT($I1493,7)))</f>
        <v>3.30pm</v>
      </c>
      <c r="K1493" s="21">
        <f t="shared" si="208"/>
        <v>15.3</v>
      </c>
      <c r="L1493" s="21">
        <f t="shared" si="210"/>
        <v>5.3000000000000007</v>
      </c>
      <c r="M1493" s="21">
        <f t="shared" si="213"/>
        <v>21.200000000000003</v>
      </c>
      <c r="N1493" t="s">
        <v>62</v>
      </c>
      <c r="O1493" s="13">
        <v>1</v>
      </c>
      <c r="P1493" s="15">
        <v>1.609</v>
      </c>
      <c r="Q1493" s="17">
        <f t="shared" si="214"/>
        <v>1.6093440000000001</v>
      </c>
      <c r="R1493" s="17">
        <f t="shared" si="215"/>
        <v>3.2186880000000002</v>
      </c>
      <c r="S1493" t="s">
        <v>23</v>
      </c>
      <c r="T1493" t="s">
        <v>15</v>
      </c>
      <c r="U1493" t="s">
        <v>25</v>
      </c>
      <c r="V1493" t="s">
        <v>17</v>
      </c>
    </row>
    <row r="1494" spans="1:22" hidden="1">
      <c r="A1494" t="s">
        <v>39</v>
      </c>
      <c r="B1494" s="19">
        <f t="shared" si="209"/>
        <v>2</v>
      </c>
      <c r="C1494" s="19">
        <f t="shared" si="211"/>
        <v>88</v>
      </c>
      <c r="D1494" t="s">
        <v>57</v>
      </c>
      <c r="E1494" t="s">
        <v>8</v>
      </c>
      <c r="F1494" t="s">
        <v>27</v>
      </c>
      <c r="G1494" s="21" t="str">
        <f t="shared" si="212"/>
        <v>8.00am</v>
      </c>
      <c r="H1494" s="21" t="str">
        <f t="shared" si="207"/>
        <v>8.00</v>
      </c>
      <c r="I1494" t="s">
        <v>12</v>
      </c>
      <c r="J1494" s="23" t="str" cm="1">
        <f t="array" ref="J1494">_xlfn.IFS(LEFT($I1494,5) = "Later", TRIM(RIGHT($I1494, 7)),LEFT($I1494,5) = "Befor", TRIM(RIGHT($I1494, 7)), TRUE, TRIM(LEFT($I1494,7)))</f>
        <v>4.30pm</v>
      </c>
      <c r="K1494" s="21">
        <f t="shared" si="208"/>
        <v>16.3</v>
      </c>
      <c r="L1494" s="21">
        <f t="shared" si="210"/>
        <v>8.3000000000000007</v>
      </c>
      <c r="M1494" s="21">
        <f t="shared" si="213"/>
        <v>16.600000000000001</v>
      </c>
      <c r="N1494" t="s">
        <v>13</v>
      </c>
      <c r="O1494" s="13">
        <v>25</v>
      </c>
      <c r="P1494" s="15">
        <v>40.225000000000001</v>
      </c>
      <c r="Q1494" s="17">
        <f t="shared" si="214"/>
        <v>40.233600000000003</v>
      </c>
      <c r="R1494" s="17">
        <f t="shared" si="215"/>
        <v>80.467200000000005</v>
      </c>
      <c r="S1494" t="s">
        <v>30</v>
      </c>
      <c r="T1494" t="s">
        <v>38</v>
      </c>
      <c r="U1494" t="s">
        <v>16</v>
      </c>
      <c r="V1494" t="s">
        <v>43</v>
      </c>
    </row>
    <row r="1495" spans="1:22" hidden="1">
      <c r="A1495" t="s">
        <v>32</v>
      </c>
      <c r="B1495" s="19">
        <f t="shared" si="209"/>
        <v>5</v>
      </c>
      <c r="C1495" s="19">
        <f t="shared" si="211"/>
        <v>220</v>
      </c>
      <c r="D1495" t="s">
        <v>57</v>
      </c>
      <c r="E1495" t="s">
        <v>8</v>
      </c>
      <c r="F1495" t="s">
        <v>27</v>
      </c>
      <c r="G1495" s="21" t="str">
        <f t="shared" si="212"/>
        <v>8.00am</v>
      </c>
      <c r="H1495" s="21" t="str">
        <f t="shared" si="207"/>
        <v>8.00</v>
      </c>
      <c r="I1495" t="s">
        <v>28</v>
      </c>
      <c r="J1495" s="23" t="str" cm="1">
        <f t="array" ref="J1495">_xlfn.IFS(LEFT($I1495,5) = "Later", TRIM(RIGHT($I1495, 7)),LEFT($I1495,5) = "Befor", TRIM(RIGHT($I1495, 7)), TRUE, TRIM(LEFT($I1495,7)))</f>
        <v>3.30pm</v>
      </c>
      <c r="K1495" s="21">
        <f t="shared" si="208"/>
        <v>15.3</v>
      </c>
      <c r="L1495" s="21">
        <f t="shared" si="210"/>
        <v>7.3000000000000007</v>
      </c>
      <c r="M1495" s="21">
        <f t="shared" si="213"/>
        <v>36.5</v>
      </c>
      <c r="N1495" t="s">
        <v>22</v>
      </c>
      <c r="O1495" s="13">
        <v>21.6</v>
      </c>
      <c r="P1495" s="15">
        <v>34.754400000000004</v>
      </c>
      <c r="Q1495" s="17">
        <f t="shared" si="214"/>
        <v>34.761830400000008</v>
      </c>
      <c r="R1495" s="17">
        <f t="shared" si="215"/>
        <v>69.523660800000016</v>
      </c>
      <c r="S1495" t="s">
        <v>30</v>
      </c>
      <c r="T1495" t="s">
        <v>38</v>
      </c>
      <c r="U1495" t="s">
        <v>25</v>
      </c>
      <c r="V1495" t="s">
        <v>17</v>
      </c>
    </row>
    <row r="1496" spans="1:22" hidden="1">
      <c r="A1496" t="s">
        <v>32</v>
      </c>
      <c r="B1496" s="19">
        <f t="shared" si="209"/>
        <v>5</v>
      </c>
      <c r="C1496" s="19">
        <f t="shared" si="211"/>
        <v>220</v>
      </c>
      <c r="D1496" t="s">
        <v>9</v>
      </c>
      <c r="E1496" t="s">
        <v>112</v>
      </c>
      <c r="F1496" t="s">
        <v>27</v>
      </c>
      <c r="G1496" s="21" t="str">
        <f t="shared" si="212"/>
        <v>8.00am</v>
      </c>
      <c r="H1496" s="21" t="str">
        <f t="shared" si="207"/>
        <v>8.00</v>
      </c>
      <c r="I1496" t="s">
        <v>28</v>
      </c>
      <c r="J1496" s="23" t="str" cm="1">
        <f t="array" ref="J1496">_xlfn.IFS(LEFT($I1496,5) = "Later", TRIM(RIGHT($I1496, 7)),LEFT($I1496,5) = "Befor", TRIM(RIGHT($I1496, 7)), TRUE, TRIM(LEFT($I1496,7)))</f>
        <v>3.30pm</v>
      </c>
      <c r="K1496" s="21">
        <f t="shared" si="208"/>
        <v>15.3</v>
      </c>
      <c r="L1496" s="21">
        <f t="shared" si="210"/>
        <v>7.3000000000000007</v>
      </c>
      <c r="M1496" s="21">
        <f t="shared" si="213"/>
        <v>36.5</v>
      </c>
      <c r="N1496" t="s">
        <v>36</v>
      </c>
      <c r="O1496" s="13">
        <v>2</v>
      </c>
      <c r="P1496" s="15">
        <v>3.218</v>
      </c>
      <c r="Q1496" s="17">
        <f t="shared" si="214"/>
        <v>3.2186880000000002</v>
      </c>
      <c r="R1496" s="17">
        <f t="shared" si="215"/>
        <v>6.4373760000000004</v>
      </c>
      <c r="S1496" t="s">
        <v>23</v>
      </c>
      <c r="T1496" t="s">
        <v>42</v>
      </c>
      <c r="U1496" t="s">
        <v>25</v>
      </c>
      <c r="V1496" t="s">
        <v>17</v>
      </c>
    </row>
    <row r="1497" spans="1:22" hidden="1">
      <c r="A1497" t="s">
        <v>7</v>
      </c>
      <c r="B1497" s="19">
        <f t="shared" si="209"/>
        <v>1</v>
      </c>
      <c r="C1497" s="19">
        <f t="shared" si="211"/>
        <v>44</v>
      </c>
      <c r="D1497" t="s">
        <v>9</v>
      </c>
      <c r="E1497" t="s">
        <v>65</v>
      </c>
      <c r="F1497" t="s">
        <v>20</v>
      </c>
      <c r="G1497" s="21" t="str">
        <f t="shared" si="212"/>
        <v>10.00am</v>
      </c>
      <c r="H1497" s="21" t="str">
        <f t="shared" si="207"/>
        <v>10.00</v>
      </c>
      <c r="I1497" t="s">
        <v>64</v>
      </c>
      <c r="J1497" s="23" t="str" cm="1">
        <f t="array" ref="J1497">_xlfn.IFS(LEFT($I1497,5) = "Later", TRIM(RIGHT($I1497, 7)),LEFT($I1497,5) = "Befor", TRIM(RIGHT($I1497, 7)), TRUE, TRIM(LEFT($I1497,7)))</f>
        <v>3.30pm</v>
      </c>
      <c r="K1497" s="21">
        <f t="shared" si="208"/>
        <v>15.3</v>
      </c>
      <c r="L1497" s="21">
        <f t="shared" si="210"/>
        <v>5.3000000000000007</v>
      </c>
      <c r="M1497" s="21">
        <f t="shared" si="213"/>
        <v>5.3000000000000007</v>
      </c>
      <c r="N1497" t="s">
        <v>44</v>
      </c>
      <c r="O1497" s="13">
        <v>3</v>
      </c>
      <c r="P1497" s="15">
        <v>4.827</v>
      </c>
      <c r="Q1497" s="17">
        <f t="shared" si="214"/>
        <v>4.8280320000000003</v>
      </c>
      <c r="R1497" s="17">
        <f t="shared" si="215"/>
        <v>9.6560640000000006</v>
      </c>
      <c r="S1497" t="s">
        <v>111</v>
      </c>
      <c r="T1497" t="s">
        <v>38</v>
      </c>
      <c r="U1497" t="s">
        <v>16</v>
      </c>
      <c r="V1497" t="s">
        <v>17</v>
      </c>
    </row>
    <row r="1498" spans="1:22" hidden="1">
      <c r="A1498" t="s">
        <v>18</v>
      </c>
      <c r="B1498" s="19">
        <f t="shared" si="209"/>
        <v>4</v>
      </c>
      <c r="C1498" s="19">
        <f t="shared" si="211"/>
        <v>176</v>
      </c>
      <c r="D1498" t="s">
        <v>9</v>
      </c>
      <c r="E1498" t="s">
        <v>8</v>
      </c>
      <c r="F1498" t="s">
        <v>11</v>
      </c>
      <c r="G1498" s="21" t="str">
        <f t="shared" si="212"/>
        <v>9.00am</v>
      </c>
      <c r="H1498" s="21" t="str">
        <f t="shared" si="207"/>
        <v>9.00</v>
      </c>
      <c r="I1498" t="s">
        <v>45</v>
      </c>
      <c r="J1498" s="23" t="str" cm="1">
        <f t="array" ref="J1498">_xlfn.IFS(LEFT($I1498,5) = "Later", TRIM(RIGHT($I1498, 7)),LEFT($I1498,5) = "Befor", TRIM(RIGHT($I1498, 7)), TRUE, TRIM(LEFT($I1498,7)))</f>
        <v>6.00pm</v>
      </c>
      <c r="K1498" s="21">
        <f t="shared" si="208"/>
        <v>18</v>
      </c>
      <c r="L1498" s="21">
        <f t="shared" si="210"/>
        <v>9</v>
      </c>
      <c r="M1498" s="21">
        <f t="shared" si="213"/>
        <v>36</v>
      </c>
      <c r="N1498" t="s">
        <v>13</v>
      </c>
      <c r="O1498" s="13">
        <v>3</v>
      </c>
      <c r="P1498" s="15">
        <v>4.827</v>
      </c>
      <c r="Q1498" s="17">
        <f t="shared" si="214"/>
        <v>4.8280320000000003</v>
      </c>
      <c r="R1498" s="17">
        <f t="shared" si="215"/>
        <v>9.6560640000000006</v>
      </c>
      <c r="S1498" t="s">
        <v>23</v>
      </c>
      <c r="T1498" t="s">
        <v>15</v>
      </c>
      <c r="U1498" t="s">
        <v>25</v>
      </c>
      <c r="V1498" t="s">
        <v>43</v>
      </c>
    </row>
    <row r="1499" spans="1:22" hidden="1">
      <c r="A1499" t="s">
        <v>58</v>
      </c>
      <c r="B1499" s="19">
        <f t="shared" si="209"/>
        <v>0</v>
      </c>
      <c r="C1499" s="19">
        <f t="shared" si="211"/>
        <v>0</v>
      </c>
      <c r="D1499" t="s">
        <v>8</v>
      </c>
      <c r="E1499" t="s">
        <v>8</v>
      </c>
      <c r="F1499" t="s">
        <v>8</v>
      </c>
      <c r="G1499" s="21" t="str">
        <f t="shared" si="212"/>
        <v/>
      </c>
      <c r="H1499" s="21">
        <f t="shared" si="207"/>
        <v>0</v>
      </c>
      <c r="I1499" t="s">
        <v>8</v>
      </c>
      <c r="J1499" s="23" t="str" cm="1">
        <f t="array" ref="J1499">_xlfn.IFS(LEFT($I1499,5) = "Later", TRIM(RIGHT($I1499, 7)),LEFT($I1499,5) = "Befor", TRIM(RIGHT($I1499, 7)), TRUE, TRIM(LEFT($I1499,7)))</f>
        <v/>
      </c>
      <c r="K1499" s="21">
        <f t="shared" si="208"/>
        <v>0</v>
      </c>
      <c r="L1499" s="21">
        <f t="shared" si="210"/>
        <v>0</v>
      </c>
      <c r="M1499" s="21">
        <f t="shared" si="213"/>
        <v>0</v>
      </c>
      <c r="N1499" t="s">
        <v>8</v>
      </c>
      <c r="O1499" s="13" t="s">
        <v>8</v>
      </c>
      <c r="P1499" s="15" t="s">
        <v>8</v>
      </c>
      <c r="Q1499" s="17">
        <f t="shared" si="214"/>
        <v>0</v>
      </c>
      <c r="R1499" s="17">
        <f t="shared" si="215"/>
        <v>0</v>
      </c>
      <c r="S1499" t="s">
        <v>8</v>
      </c>
      <c r="T1499" t="s">
        <v>42</v>
      </c>
      <c r="U1499" t="s">
        <v>25</v>
      </c>
      <c r="V1499" t="s">
        <v>43</v>
      </c>
    </row>
    <row r="1500" spans="1:22" hidden="1">
      <c r="A1500" t="s">
        <v>39</v>
      </c>
      <c r="B1500" s="19">
        <f t="shared" si="209"/>
        <v>2</v>
      </c>
      <c r="C1500" s="19">
        <f t="shared" si="211"/>
        <v>88</v>
      </c>
      <c r="D1500" t="s">
        <v>51</v>
      </c>
      <c r="E1500" t="s">
        <v>8</v>
      </c>
      <c r="F1500" t="s">
        <v>11</v>
      </c>
      <c r="G1500" s="21" t="str">
        <f t="shared" si="212"/>
        <v>9.00am</v>
      </c>
      <c r="H1500" s="21" t="str">
        <f t="shared" si="207"/>
        <v>9.00</v>
      </c>
      <c r="I1500" t="s">
        <v>12</v>
      </c>
      <c r="J1500" s="23" t="str" cm="1">
        <f t="array" ref="J1500">_xlfn.IFS(LEFT($I1500,5) = "Later", TRIM(RIGHT($I1500, 7)),LEFT($I1500,5) = "Befor", TRIM(RIGHT($I1500, 7)), TRUE, TRIM(LEFT($I1500,7)))</f>
        <v>4.30pm</v>
      </c>
      <c r="K1500" s="21">
        <f t="shared" si="208"/>
        <v>16.3</v>
      </c>
      <c r="L1500" s="21">
        <f t="shared" si="210"/>
        <v>7.3000000000000007</v>
      </c>
      <c r="M1500" s="21">
        <f t="shared" si="213"/>
        <v>14.600000000000001</v>
      </c>
      <c r="N1500" t="s">
        <v>44</v>
      </c>
      <c r="O1500" s="13">
        <v>3</v>
      </c>
      <c r="P1500" s="15">
        <v>4.827</v>
      </c>
      <c r="Q1500" s="17">
        <f t="shared" si="214"/>
        <v>4.8280320000000003</v>
      </c>
      <c r="R1500" s="17">
        <f t="shared" si="215"/>
        <v>9.6560640000000006</v>
      </c>
      <c r="S1500" t="s">
        <v>30</v>
      </c>
      <c r="T1500" t="s">
        <v>42</v>
      </c>
      <c r="U1500" t="s">
        <v>25</v>
      </c>
      <c r="V1500" t="s">
        <v>43</v>
      </c>
    </row>
    <row r="1501" spans="1:22" hidden="1">
      <c r="A1501" t="s">
        <v>32</v>
      </c>
      <c r="B1501" s="19">
        <f t="shared" si="209"/>
        <v>5</v>
      </c>
      <c r="C1501" s="19">
        <f t="shared" si="211"/>
        <v>220</v>
      </c>
      <c r="D1501" t="s">
        <v>51</v>
      </c>
      <c r="E1501" t="s">
        <v>8</v>
      </c>
      <c r="F1501" t="s">
        <v>20</v>
      </c>
      <c r="G1501" s="21" t="str">
        <f t="shared" si="212"/>
        <v>10.00am</v>
      </c>
      <c r="H1501" s="21" t="str">
        <f t="shared" si="207"/>
        <v>10.00</v>
      </c>
      <c r="I1501" t="s">
        <v>45</v>
      </c>
      <c r="J1501" s="23" t="str" cm="1">
        <f t="array" ref="J1501">_xlfn.IFS(LEFT($I1501,5) = "Later", TRIM(RIGHT($I1501, 7)),LEFT($I1501,5) = "Befor", TRIM(RIGHT($I1501, 7)), TRUE, TRIM(LEFT($I1501,7)))</f>
        <v>6.00pm</v>
      </c>
      <c r="K1501" s="21">
        <f t="shared" si="208"/>
        <v>18</v>
      </c>
      <c r="L1501" s="21">
        <f t="shared" si="210"/>
        <v>8</v>
      </c>
      <c r="M1501" s="21">
        <f t="shared" si="213"/>
        <v>40</v>
      </c>
      <c r="N1501" t="s">
        <v>44</v>
      </c>
      <c r="O1501" s="13">
        <v>0.8</v>
      </c>
      <c r="P1501" s="15">
        <v>1.2872000000000001</v>
      </c>
      <c r="Q1501" s="17">
        <f t="shared" si="214"/>
        <v>1.2874752000000003</v>
      </c>
      <c r="R1501" s="17">
        <f t="shared" si="215"/>
        <v>2.5749504000000005</v>
      </c>
      <c r="S1501" t="s">
        <v>23</v>
      </c>
      <c r="T1501" t="s">
        <v>31</v>
      </c>
      <c r="U1501" t="s">
        <v>25</v>
      </c>
      <c r="V1501" t="s">
        <v>43</v>
      </c>
    </row>
    <row r="1502" spans="1:22" hidden="1">
      <c r="A1502" t="s">
        <v>39</v>
      </c>
      <c r="B1502" s="19">
        <f t="shared" si="209"/>
        <v>2</v>
      </c>
      <c r="C1502" s="19">
        <f t="shared" si="211"/>
        <v>88</v>
      </c>
      <c r="D1502" t="s">
        <v>9</v>
      </c>
      <c r="E1502" t="s">
        <v>60</v>
      </c>
      <c r="F1502" t="s">
        <v>20</v>
      </c>
      <c r="G1502" s="21" t="str">
        <f t="shared" si="212"/>
        <v>10.00am</v>
      </c>
      <c r="H1502" s="21" t="str">
        <f t="shared" si="207"/>
        <v>10.00</v>
      </c>
      <c r="I1502" t="s">
        <v>8</v>
      </c>
      <c r="J1502" s="23" t="str" cm="1">
        <f t="array" ref="J1502">_xlfn.IFS(LEFT($I1502,5) = "Later", TRIM(RIGHT($I1502, 7)),LEFT($I1502,5) = "Befor", TRIM(RIGHT($I1502, 7)), TRUE, TRIM(LEFT($I1502,7)))</f>
        <v/>
      </c>
      <c r="K1502" s="21">
        <f t="shared" si="208"/>
        <v>0</v>
      </c>
      <c r="L1502" s="21">
        <f t="shared" si="210"/>
        <v>0</v>
      </c>
      <c r="M1502" s="21">
        <f t="shared" si="213"/>
        <v>0</v>
      </c>
      <c r="N1502" t="s">
        <v>44</v>
      </c>
      <c r="O1502" s="13">
        <v>0.5</v>
      </c>
      <c r="P1502" s="15">
        <v>0.80449999999999999</v>
      </c>
      <c r="Q1502" s="17">
        <f t="shared" si="214"/>
        <v>0.80467200000000005</v>
      </c>
      <c r="R1502" s="17">
        <f t="shared" si="215"/>
        <v>1.6093440000000001</v>
      </c>
      <c r="S1502" t="s">
        <v>23</v>
      </c>
      <c r="T1502" t="s">
        <v>15</v>
      </c>
      <c r="U1502" t="s">
        <v>25</v>
      </c>
      <c r="V1502" t="s">
        <v>43</v>
      </c>
    </row>
    <row r="1503" spans="1:22" hidden="1">
      <c r="A1503" t="s">
        <v>39</v>
      </c>
      <c r="B1503" s="19">
        <f t="shared" si="209"/>
        <v>2</v>
      </c>
      <c r="C1503" s="19">
        <f t="shared" si="211"/>
        <v>88</v>
      </c>
      <c r="D1503" t="s">
        <v>9</v>
      </c>
      <c r="E1503" t="s">
        <v>92</v>
      </c>
      <c r="F1503" t="s">
        <v>20</v>
      </c>
      <c r="G1503" s="21" t="str">
        <f t="shared" si="212"/>
        <v>10.00am</v>
      </c>
      <c r="H1503" s="21" t="str">
        <f t="shared" si="207"/>
        <v>10.00</v>
      </c>
      <c r="I1503" t="s">
        <v>28</v>
      </c>
      <c r="J1503" s="23" t="str" cm="1">
        <f t="array" ref="J1503">_xlfn.IFS(LEFT($I1503,5) = "Later", TRIM(RIGHT($I1503, 7)),LEFT($I1503,5) = "Befor", TRIM(RIGHT($I1503, 7)), TRUE, TRIM(LEFT($I1503,7)))</f>
        <v>3.30pm</v>
      </c>
      <c r="K1503" s="21">
        <f t="shared" si="208"/>
        <v>15.3</v>
      </c>
      <c r="L1503" s="21">
        <f t="shared" si="210"/>
        <v>5.3000000000000007</v>
      </c>
      <c r="M1503" s="21">
        <f t="shared" si="213"/>
        <v>10.600000000000001</v>
      </c>
      <c r="N1503" t="s">
        <v>22</v>
      </c>
      <c r="O1503" s="13">
        <v>19.5</v>
      </c>
      <c r="P1503" s="15">
        <v>31.375499999999999</v>
      </c>
      <c r="Q1503" s="17">
        <f t="shared" si="214"/>
        <v>31.382208000000002</v>
      </c>
      <c r="R1503" s="17">
        <f t="shared" si="215"/>
        <v>62.764416000000004</v>
      </c>
      <c r="S1503" t="s">
        <v>30</v>
      </c>
      <c r="T1503" t="s">
        <v>15</v>
      </c>
      <c r="U1503" t="s">
        <v>16</v>
      </c>
      <c r="V1503" t="s">
        <v>82</v>
      </c>
    </row>
    <row r="1504" spans="1:22" hidden="1">
      <c r="A1504" t="s">
        <v>32</v>
      </c>
      <c r="B1504" s="19">
        <f t="shared" si="209"/>
        <v>5</v>
      </c>
      <c r="C1504" s="19">
        <f t="shared" si="211"/>
        <v>220</v>
      </c>
      <c r="D1504" t="s">
        <v>9</v>
      </c>
      <c r="E1504" t="s">
        <v>40</v>
      </c>
      <c r="F1504" t="s">
        <v>27</v>
      </c>
      <c r="G1504" s="21" t="str">
        <f t="shared" si="212"/>
        <v>8.00am</v>
      </c>
      <c r="H1504" s="21" t="str">
        <f t="shared" si="207"/>
        <v>8.00</v>
      </c>
      <c r="I1504" t="s">
        <v>21</v>
      </c>
      <c r="J1504" s="23" t="str" cm="1">
        <f t="array" ref="J1504">_xlfn.IFS(LEFT($I1504,5) = "Later", TRIM(RIGHT($I1504, 7)),LEFT($I1504,5) = "Befor", TRIM(RIGHT($I1504, 7)), TRUE, TRIM(LEFT($I1504,7)))</f>
        <v>5.00pm</v>
      </c>
      <c r="K1504" s="21">
        <f t="shared" si="208"/>
        <v>17</v>
      </c>
      <c r="L1504" s="21">
        <f t="shared" si="210"/>
        <v>9</v>
      </c>
      <c r="M1504" s="21">
        <f t="shared" si="213"/>
        <v>45</v>
      </c>
      <c r="N1504" t="s">
        <v>22</v>
      </c>
      <c r="O1504" s="13">
        <v>19</v>
      </c>
      <c r="P1504" s="15">
        <v>30.570999999999998</v>
      </c>
      <c r="Q1504" s="17">
        <f t="shared" si="214"/>
        <v>30.577536000000002</v>
      </c>
      <c r="R1504" s="17">
        <f t="shared" si="215"/>
        <v>61.155072000000004</v>
      </c>
      <c r="S1504" t="s">
        <v>30</v>
      </c>
      <c r="T1504" t="s">
        <v>31</v>
      </c>
      <c r="U1504" t="s">
        <v>25</v>
      </c>
      <c r="V1504" t="s">
        <v>17</v>
      </c>
    </row>
    <row r="1505" spans="1:22" hidden="1">
      <c r="A1505" t="s">
        <v>39</v>
      </c>
      <c r="B1505" s="19">
        <f t="shared" si="209"/>
        <v>2</v>
      </c>
      <c r="C1505" s="19">
        <f t="shared" si="211"/>
        <v>88</v>
      </c>
      <c r="D1505" t="s">
        <v>51</v>
      </c>
      <c r="E1505" t="s">
        <v>8</v>
      </c>
      <c r="F1505" t="s">
        <v>11</v>
      </c>
      <c r="G1505" s="21" t="str">
        <f t="shared" si="212"/>
        <v>9.00am</v>
      </c>
      <c r="H1505" s="21" t="str">
        <f t="shared" si="207"/>
        <v>9.00</v>
      </c>
      <c r="I1505" t="s">
        <v>21</v>
      </c>
      <c r="J1505" s="23" t="str" cm="1">
        <f t="array" ref="J1505">_xlfn.IFS(LEFT($I1505,5) = "Later", TRIM(RIGHT($I1505, 7)),LEFT($I1505,5) = "Befor", TRIM(RIGHT($I1505, 7)), TRUE, TRIM(LEFT($I1505,7)))</f>
        <v>5.00pm</v>
      </c>
      <c r="K1505" s="21">
        <f t="shared" si="208"/>
        <v>17</v>
      </c>
      <c r="L1505" s="21">
        <f t="shared" si="210"/>
        <v>8</v>
      </c>
      <c r="M1505" s="21">
        <f t="shared" si="213"/>
        <v>16</v>
      </c>
      <c r="N1505" t="s">
        <v>36</v>
      </c>
      <c r="O1505" s="13">
        <v>3</v>
      </c>
      <c r="P1505" s="15">
        <v>4.827</v>
      </c>
      <c r="Q1505" s="17">
        <f t="shared" si="214"/>
        <v>4.8280320000000003</v>
      </c>
      <c r="R1505" s="17">
        <f t="shared" si="215"/>
        <v>9.6560640000000006</v>
      </c>
      <c r="S1505" t="s">
        <v>14</v>
      </c>
      <c r="T1505" t="s">
        <v>42</v>
      </c>
      <c r="U1505" t="s">
        <v>25</v>
      </c>
      <c r="V1505" t="s">
        <v>17</v>
      </c>
    </row>
    <row r="1506" spans="1:22" hidden="1">
      <c r="A1506" t="s">
        <v>32</v>
      </c>
      <c r="B1506" s="19">
        <f t="shared" si="209"/>
        <v>5</v>
      </c>
      <c r="C1506" s="19">
        <f t="shared" si="211"/>
        <v>220</v>
      </c>
      <c r="D1506" t="s">
        <v>51</v>
      </c>
      <c r="E1506" t="s">
        <v>8</v>
      </c>
      <c r="F1506" t="s">
        <v>20</v>
      </c>
      <c r="G1506" s="21" t="str">
        <f t="shared" si="212"/>
        <v>10.00am</v>
      </c>
      <c r="H1506" s="21" t="str">
        <f t="shared" si="207"/>
        <v>10.00</v>
      </c>
      <c r="I1506" t="s">
        <v>35</v>
      </c>
      <c r="J1506" s="23" t="str" cm="1">
        <f t="array" ref="J1506">_xlfn.IFS(LEFT($I1506,5) = "Later", TRIM(RIGHT($I1506, 7)),LEFT($I1506,5) = "Befor", TRIM(RIGHT($I1506, 7)), TRUE, TRIM(LEFT($I1506,7)))</f>
        <v>5.30pm</v>
      </c>
      <c r="K1506" s="21">
        <f t="shared" si="208"/>
        <v>17.3</v>
      </c>
      <c r="L1506" s="21">
        <f t="shared" si="210"/>
        <v>7.3000000000000007</v>
      </c>
      <c r="M1506" s="21">
        <f t="shared" si="213"/>
        <v>36.5</v>
      </c>
      <c r="N1506" t="s">
        <v>22</v>
      </c>
      <c r="O1506" s="13">
        <v>2</v>
      </c>
      <c r="P1506" s="15">
        <v>3.218</v>
      </c>
      <c r="Q1506" s="17">
        <f t="shared" si="214"/>
        <v>3.2186880000000002</v>
      </c>
      <c r="R1506" s="17">
        <f t="shared" si="215"/>
        <v>6.4373760000000004</v>
      </c>
      <c r="S1506" t="s">
        <v>23</v>
      </c>
      <c r="T1506" t="s">
        <v>31</v>
      </c>
      <c r="U1506" t="s">
        <v>25</v>
      </c>
      <c r="V1506" t="s">
        <v>43</v>
      </c>
    </row>
    <row r="1507" spans="1:22" hidden="1">
      <c r="A1507" t="s">
        <v>39</v>
      </c>
      <c r="B1507" s="19">
        <f t="shared" si="209"/>
        <v>2</v>
      </c>
      <c r="C1507" s="19">
        <f t="shared" si="211"/>
        <v>88</v>
      </c>
      <c r="D1507" t="s">
        <v>9</v>
      </c>
      <c r="E1507" t="s">
        <v>48</v>
      </c>
      <c r="F1507" t="s">
        <v>27</v>
      </c>
      <c r="G1507" s="21" t="str">
        <f t="shared" si="212"/>
        <v>8.00am</v>
      </c>
      <c r="H1507" s="21" t="str">
        <f t="shared" si="207"/>
        <v>8.00</v>
      </c>
      <c r="I1507" t="s">
        <v>28</v>
      </c>
      <c r="J1507" s="23" t="str" cm="1">
        <f t="array" ref="J1507">_xlfn.IFS(LEFT($I1507,5) = "Later", TRIM(RIGHT($I1507, 7)),LEFT($I1507,5) = "Befor", TRIM(RIGHT($I1507, 7)), TRUE, TRIM(LEFT($I1507,7)))</f>
        <v>3.30pm</v>
      </c>
      <c r="K1507" s="21">
        <f t="shared" si="208"/>
        <v>15.3</v>
      </c>
      <c r="L1507" s="21">
        <f t="shared" si="210"/>
        <v>7.3000000000000007</v>
      </c>
      <c r="M1507" s="21">
        <f t="shared" si="213"/>
        <v>14.600000000000001</v>
      </c>
      <c r="N1507" t="s">
        <v>13</v>
      </c>
      <c r="O1507" s="13">
        <v>5</v>
      </c>
      <c r="P1507" s="15">
        <v>8.0449999999999999</v>
      </c>
      <c r="Q1507" s="17">
        <f t="shared" si="214"/>
        <v>8.0467200000000005</v>
      </c>
      <c r="R1507" s="17">
        <f t="shared" si="215"/>
        <v>16.093440000000001</v>
      </c>
      <c r="S1507" t="s">
        <v>52</v>
      </c>
      <c r="T1507" t="s">
        <v>31</v>
      </c>
      <c r="U1507" t="s">
        <v>25</v>
      </c>
      <c r="V1507" t="s">
        <v>17</v>
      </c>
    </row>
    <row r="1508" spans="1:22">
      <c r="A1508" t="s">
        <v>58</v>
      </c>
      <c r="B1508" s="19">
        <f t="shared" si="209"/>
        <v>0</v>
      </c>
      <c r="C1508" s="19">
        <f t="shared" si="211"/>
        <v>0</v>
      </c>
      <c r="D1508" t="s">
        <v>9</v>
      </c>
      <c r="E1508" t="s">
        <v>10</v>
      </c>
      <c r="F1508" t="s">
        <v>20</v>
      </c>
      <c r="G1508" s="21" t="str">
        <f t="shared" si="212"/>
        <v>10.00am</v>
      </c>
      <c r="H1508" s="21" t="str">
        <f t="shared" si="207"/>
        <v>10.00</v>
      </c>
      <c r="I1508" t="s">
        <v>12</v>
      </c>
      <c r="J1508" s="23" t="str" cm="1">
        <f t="array" ref="J1508">_xlfn.IFS(LEFT($I1508,5) = "Later", TRIM(RIGHT($I1508, 7)),LEFT($I1508,5) = "Befor", TRIM(RIGHT($I1508, 7)), TRUE, TRIM(LEFT($I1508,7)))</f>
        <v>4.30pm</v>
      </c>
      <c r="K1508" s="21">
        <f t="shared" si="208"/>
        <v>16.3</v>
      </c>
      <c r="L1508" s="21">
        <f t="shared" si="210"/>
        <v>6.3000000000000007</v>
      </c>
      <c r="M1508" s="21">
        <f t="shared" si="213"/>
        <v>0</v>
      </c>
      <c r="N1508" t="s">
        <v>66</v>
      </c>
      <c r="O1508" s="13">
        <v>30</v>
      </c>
      <c r="P1508" s="15">
        <v>48.269999999999996</v>
      </c>
      <c r="Q1508" s="17">
        <f t="shared" si="214"/>
        <v>48.280320000000003</v>
      </c>
      <c r="R1508" s="17">
        <f t="shared" si="215"/>
        <v>96.560640000000006</v>
      </c>
      <c r="S1508" t="s">
        <v>30</v>
      </c>
      <c r="T1508" t="s">
        <v>42</v>
      </c>
      <c r="U1508" t="s">
        <v>16</v>
      </c>
      <c r="V1508" t="s">
        <v>17</v>
      </c>
    </row>
    <row r="1509" spans="1:22" hidden="1">
      <c r="A1509" t="s">
        <v>26</v>
      </c>
      <c r="B1509" s="19">
        <f t="shared" si="209"/>
        <v>3</v>
      </c>
      <c r="C1509" s="19">
        <f t="shared" si="211"/>
        <v>132</v>
      </c>
      <c r="D1509" t="s">
        <v>9</v>
      </c>
      <c r="E1509" t="s">
        <v>56</v>
      </c>
      <c r="F1509" t="s">
        <v>20</v>
      </c>
      <c r="G1509" s="21" t="str">
        <f t="shared" si="212"/>
        <v>10.00am</v>
      </c>
      <c r="H1509" s="21" t="str">
        <f t="shared" si="207"/>
        <v>10.00</v>
      </c>
      <c r="I1509" t="s">
        <v>35</v>
      </c>
      <c r="J1509" s="23" t="str" cm="1">
        <f t="array" ref="J1509">_xlfn.IFS(LEFT($I1509,5) = "Later", TRIM(RIGHT($I1509, 7)),LEFT($I1509,5) = "Befor", TRIM(RIGHT($I1509, 7)), TRUE, TRIM(LEFT($I1509,7)))</f>
        <v>5.30pm</v>
      </c>
      <c r="K1509" s="21">
        <f t="shared" si="208"/>
        <v>17.3</v>
      </c>
      <c r="L1509" s="21">
        <f t="shared" si="210"/>
        <v>7.3000000000000007</v>
      </c>
      <c r="M1509" s="21">
        <f t="shared" si="213"/>
        <v>21.900000000000002</v>
      </c>
      <c r="N1509" t="s">
        <v>22</v>
      </c>
      <c r="O1509" s="13">
        <v>12</v>
      </c>
      <c r="P1509" s="15">
        <v>19.308</v>
      </c>
      <c r="Q1509" s="17">
        <f t="shared" si="214"/>
        <v>19.312128000000001</v>
      </c>
      <c r="R1509" s="17">
        <f t="shared" si="215"/>
        <v>38.624256000000003</v>
      </c>
      <c r="S1509" t="s">
        <v>30</v>
      </c>
      <c r="T1509" t="s">
        <v>38</v>
      </c>
      <c r="U1509" t="s">
        <v>25</v>
      </c>
      <c r="V1509" t="s">
        <v>17</v>
      </c>
    </row>
    <row r="1510" spans="1:22" hidden="1">
      <c r="A1510" t="s">
        <v>18</v>
      </c>
      <c r="B1510" s="19">
        <f t="shared" si="209"/>
        <v>4</v>
      </c>
      <c r="C1510" s="19">
        <f t="shared" si="211"/>
        <v>176</v>
      </c>
      <c r="D1510" t="s">
        <v>9</v>
      </c>
      <c r="E1510" t="s">
        <v>85</v>
      </c>
      <c r="F1510" t="s">
        <v>20</v>
      </c>
      <c r="G1510" s="21" t="str">
        <f t="shared" si="212"/>
        <v>10.00am</v>
      </c>
      <c r="H1510" s="21" t="str">
        <f t="shared" si="207"/>
        <v>10.00</v>
      </c>
      <c r="I1510" t="s">
        <v>35</v>
      </c>
      <c r="J1510" s="23" t="str" cm="1">
        <f t="array" ref="J1510">_xlfn.IFS(LEFT($I1510,5) = "Later", TRIM(RIGHT($I1510, 7)),LEFT($I1510,5) = "Befor", TRIM(RIGHT($I1510, 7)), TRUE, TRIM(LEFT($I1510,7)))</f>
        <v>5.30pm</v>
      </c>
      <c r="K1510" s="21">
        <f t="shared" si="208"/>
        <v>17.3</v>
      </c>
      <c r="L1510" s="21">
        <f t="shared" si="210"/>
        <v>7.3000000000000007</v>
      </c>
      <c r="M1510" s="21">
        <f t="shared" si="213"/>
        <v>29.200000000000003</v>
      </c>
      <c r="N1510" t="s">
        <v>22</v>
      </c>
      <c r="O1510" s="13">
        <v>2</v>
      </c>
      <c r="P1510" s="15">
        <v>3.218</v>
      </c>
      <c r="Q1510" s="17">
        <f t="shared" si="214"/>
        <v>3.2186880000000002</v>
      </c>
      <c r="R1510" s="17">
        <f t="shared" si="215"/>
        <v>6.4373760000000004</v>
      </c>
      <c r="S1510" t="s">
        <v>23</v>
      </c>
      <c r="T1510" t="s">
        <v>15</v>
      </c>
      <c r="U1510" t="s">
        <v>25</v>
      </c>
      <c r="V1510" t="s">
        <v>43</v>
      </c>
    </row>
    <row r="1511" spans="1:22" hidden="1">
      <c r="A1511" t="s">
        <v>58</v>
      </c>
      <c r="B1511" s="19">
        <f t="shared" si="209"/>
        <v>0</v>
      </c>
      <c r="C1511" s="19">
        <f t="shared" si="211"/>
        <v>0</v>
      </c>
      <c r="D1511" t="s">
        <v>9</v>
      </c>
      <c r="E1511" t="s">
        <v>67</v>
      </c>
      <c r="F1511" t="s">
        <v>20</v>
      </c>
      <c r="G1511" s="21" t="str">
        <f t="shared" si="212"/>
        <v>10.00am</v>
      </c>
      <c r="H1511" s="21" t="str">
        <f t="shared" si="207"/>
        <v>10.00</v>
      </c>
      <c r="I1511" t="s">
        <v>64</v>
      </c>
      <c r="J1511" s="23" t="str" cm="1">
        <f t="array" ref="J1511">_xlfn.IFS(LEFT($I1511,5) = "Later", TRIM(RIGHT($I1511, 7)),LEFT($I1511,5) = "Befor", TRIM(RIGHT($I1511, 7)), TRUE, TRIM(LEFT($I1511,7)))</f>
        <v>3.30pm</v>
      </c>
      <c r="K1511" s="21">
        <f t="shared" si="208"/>
        <v>15.3</v>
      </c>
      <c r="L1511" s="21">
        <f t="shared" si="210"/>
        <v>5.3000000000000007</v>
      </c>
      <c r="M1511" s="21">
        <f t="shared" si="213"/>
        <v>0</v>
      </c>
      <c r="N1511" t="s">
        <v>44</v>
      </c>
      <c r="O1511" s="13">
        <v>1.5</v>
      </c>
      <c r="P1511" s="15">
        <v>2.4135</v>
      </c>
      <c r="Q1511" s="17">
        <f t="shared" si="214"/>
        <v>2.4140160000000002</v>
      </c>
      <c r="R1511" s="17">
        <f t="shared" si="215"/>
        <v>4.8280320000000003</v>
      </c>
      <c r="S1511" t="s">
        <v>14</v>
      </c>
      <c r="T1511" t="s">
        <v>15</v>
      </c>
      <c r="U1511" t="s">
        <v>16</v>
      </c>
      <c r="V1511" t="s">
        <v>17</v>
      </c>
    </row>
    <row r="1512" spans="1:22" hidden="1">
      <c r="A1512" t="s">
        <v>39</v>
      </c>
      <c r="B1512" s="19">
        <f t="shared" si="209"/>
        <v>2</v>
      </c>
      <c r="C1512" s="19">
        <f t="shared" si="211"/>
        <v>88</v>
      </c>
      <c r="D1512" t="s">
        <v>9</v>
      </c>
      <c r="E1512" t="s">
        <v>8</v>
      </c>
      <c r="F1512" t="s">
        <v>11</v>
      </c>
      <c r="G1512" s="21" t="str">
        <f t="shared" si="212"/>
        <v>9.00am</v>
      </c>
      <c r="H1512" s="21" t="str">
        <f t="shared" si="207"/>
        <v>9.00</v>
      </c>
      <c r="I1512" t="s">
        <v>8</v>
      </c>
      <c r="J1512" s="23" t="str" cm="1">
        <f t="array" ref="J1512">_xlfn.IFS(LEFT($I1512,5) = "Later", TRIM(RIGHT($I1512, 7)),LEFT($I1512,5) = "Befor", TRIM(RIGHT($I1512, 7)), TRUE, TRIM(LEFT($I1512,7)))</f>
        <v/>
      </c>
      <c r="K1512" s="21">
        <f t="shared" si="208"/>
        <v>0</v>
      </c>
      <c r="L1512" s="21">
        <f t="shared" si="210"/>
        <v>0</v>
      </c>
      <c r="M1512" s="21">
        <f t="shared" si="213"/>
        <v>0</v>
      </c>
      <c r="N1512" t="s">
        <v>13</v>
      </c>
      <c r="O1512" s="13">
        <v>6</v>
      </c>
      <c r="P1512" s="15">
        <v>9.6539999999999999</v>
      </c>
      <c r="Q1512" s="17">
        <f t="shared" si="214"/>
        <v>9.6560640000000006</v>
      </c>
      <c r="R1512" s="17">
        <f t="shared" si="215"/>
        <v>19.312128000000001</v>
      </c>
      <c r="S1512" t="s">
        <v>14</v>
      </c>
      <c r="T1512" t="s">
        <v>38</v>
      </c>
      <c r="U1512" t="s">
        <v>25</v>
      </c>
      <c r="V1512" t="s">
        <v>43</v>
      </c>
    </row>
    <row r="1513" spans="1:22">
      <c r="A1513" t="s">
        <v>39</v>
      </c>
      <c r="B1513" s="19">
        <f t="shared" si="209"/>
        <v>2</v>
      </c>
      <c r="C1513" s="19">
        <f t="shared" si="211"/>
        <v>88</v>
      </c>
      <c r="D1513" t="s">
        <v>51</v>
      </c>
      <c r="E1513" t="s">
        <v>8</v>
      </c>
      <c r="F1513" t="s">
        <v>20</v>
      </c>
      <c r="G1513" s="21" t="str">
        <f t="shared" si="212"/>
        <v>10.00am</v>
      </c>
      <c r="H1513" s="21" t="str">
        <f t="shared" si="207"/>
        <v>10.00</v>
      </c>
      <c r="I1513" t="s">
        <v>21</v>
      </c>
      <c r="J1513" s="23" t="str" cm="1">
        <f t="array" ref="J1513">_xlfn.IFS(LEFT($I1513,5) = "Later", TRIM(RIGHT($I1513, 7)),LEFT($I1513,5) = "Befor", TRIM(RIGHT($I1513, 7)), TRUE, TRIM(LEFT($I1513,7)))</f>
        <v>5.00pm</v>
      </c>
      <c r="K1513" s="21">
        <f t="shared" si="208"/>
        <v>17</v>
      </c>
      <c r="L1513" s="21">
        <f t="shared" si="210"/>
        <v>7</v>
      </c>
      <c r="M1513" s="21">
        <f t="shared" si="213"/>
        <v>14</v>
      </c>
      <c r="N1513" t="s">
        <v>66</v>
      </c>
      <c r="O1513" s="13">
        <v>85</v>
      </c>
      <c r="P1513" s="15">
        <v>136.76499999999999</v>
      </c>
      <c r="Q1513" s="17">
        <f t="shared" si="214"/>
        <v>136.79424</v>
      </c>
      <c r="R1513" s="17">
        <f t="shared" si="215"/>
        <v>273.58848</v>
      </c>
      <c r="S1513" t="s">
        <v>52</v>
      </c>
      <c r="T1513" t="s">
        <v>42</v>
      </c>
      <c r="U1513" t="s">
        <v>25</v>
      </c>
      <c r="V1513" t="s">
        <v>43</v>
      </c>
    </row>
    <row r="1514" spans="1:22" hidden="1">
      <c r="A1514" t="s">
        <v>18</v>
      </c>
      <c r="B1514" s="19">
        <f t="shared" si="209"/>
        <v>4</v>
      </c>
      <c r="C1514" s="19">
        <f t="shared" si="211"/>
        <v>176</v>
      </c>
      <c r="D1514" t="s">
        <v>9</v>
      </c>
      <c r="E1514" t="s">
        <v>46</v>
      </c>
      <c r="F1514" t="s">
        <v>27</v>
      </c>
      <c r="G1514" s="21" t="str">
        <f t="shared" si="212"/>
        <v>8.00am</v>
      </c>
      <c r="H1514" s="21" t="str">
        <f t="shared" si="207"/>
        <v>8.00</v>
      </c>
      <c r="I1514" t="s">
        <v>21</v>
      </c>
      <c r="J1514" s="23" t="str" cm="1">
        <f t="array" ref="J1514">_xlfn.IFS(LEFT($I1514,5) = "Later", TRIM(RIGHT($I1514, 7)),LEFT($I1514,5) = "Befor", TRIM(RIGHT($I1514, 7)), TRUE, TRIM(LEFT($I1514,7)))</f>
        <v>5.00pm</v>
      </c>
      <c r="K1514" s="21">
        <f t="shared" si="208"/>
        <v>17</v>
      </c>
      <c r="L1514" s="21">
        <f t="shared" si="210"/>
        <v>9</v>
      </c>
      <c r="M1514" s="21">
        <f t="shared" si="213"/>
        <v>36</v>
      </c>
      <c r="N1514" t="s">
        <v>44</v>
      </c>
      <c r="O1514" s="13">
        <v>2.5</v>
      </c>
      <c r="P1514" s="15">
        <v>4.0225</v>
      </c>
      <c r="Q1514" s="17">
        <f t="shared" si="214"/>
        <v>4.0233600000000003</v>
      </c>
      <c r="R1514" s="17">
        <f t="shared" si="215"/>
        <v>8.0467200000000005</v>
      </c>
      <c r="S1514" t="s">
        <v>14</v>
      </c>
      <c r="T1514" t="s">
        <v>31</v>
      </c>
      <c r="U1514" t="s">
        <v>25</v>
      </c>
      <c r="V1514" t="s">
        <v>43</v>
      </c>
    </row>
    <row r="1515" spans="1:22" hidden="1">
      <c r="A1515" t="s">
        <v>32</v>
      </c>
      <c r="B1515" s="19">
        <f t="shared" si="209"/>
        <v>5</v>
      </c>
      <c r="C1515" s="19">
        <f t="shared" si="211"/>
        <v>220</v>
      </c>
      <c r="D1515" t="s">
        <v>9</v>
      </c>
      <c r="E1515" t="s">
        <v>46</v>
      </c>
      <c r="F1515" t="s">
        <v>27</v>
      </c>
      <c r="G1515" s="21" t="str">
        <f t="shared" si="212"/>
        <v>8.00am</v>
      </c>
      <c r="H1515" s="21" t="str">
        <f t="shared" si="207"/>
        <v>8.00</v>
      </c>
      <c r="I1515" t="s">
        <v>35</v>
      </c>
      <c r="J1515" s="23" t="str" cm="1">
        <f t="array" ref="J1515">_xlfn.IFS(LEFT($I1515,5) = "Later", TRIM(RIGHT($I1515, 7)),LEFT($I1515,5) = "Befor", TRIM(RIGHT($I1515, 7)), TRUE, TRIM(LEFT($I1515,7)))</f>
        <v>5.30pm</v>
      </c>
      <c r="K1515" s="21">
        <f t="shared" si="208"/>
        <v>17.3</v>
      </c>
      <c r="L1515" s="21">
        <f t="shared" si="210"/>
        <v>9.3000000000000007</v>
      </c>
      <c r="M1515" s="21">
        <f t="shared" si="213"/>
        <v>46.5</v>
      </c>
      <c r="N1515" t="s">
        <v>44</v>
      </c>
      <c r="O1515" s="13">
        <v>3</v>
      </c>
      <c r="P1515" s="15">
        <v>4.827</v>
      </c>
      <c r="Q1515" s="17">
        <f t="shared" si="214"/>
        <v>4.8280320000000003</v>
      </c>
      <c r="R1515" s="17">
        <f t="shared" si="215"/>
        <v>9.6560640000000006</v>
      </c>
      <c r="S1515" t="s">
        <v>14</v>
      </c>
      <c r="T1515" t="s">
        <v>31</v>
      </c>
      <c r="U1515" t="s">
        <v>25</v>
      </c>
      <c r="V1515" t="s">
        <v>43</v>
      </c>
    </row>
    <row r="1516" spans="1:22" hidden="1">
      <c r="A1516" t="s">
        <v>32</v>
      </c>
      <c r="B1516" s="19">
        <f t="shared" si="209"/>
        <v>5</v>
      </c>
      <c r="C1516" s="19">
        <f t="shared" si="211"/>
        <v>220</v>
      </c>
      <c r="D1516" t="s">
        <v>9</v>
      </c>
      <c r="E1516" t="s">
        <v>46</v>
      </c>
      <c r="F1516" t="s">
        <v>20</v>
      </c>
      <c r="G1516" s="21" t="str">
        <f t="shared" si="212"/>
        <v>10.00am</v>
      </c>
      <c r="H1516" s="21" t="str">
        <f t="shared" si="207"/>
        <v>10.00</v>
      </c>
      <c r="I1516" t="s">
        <v>45</v>
      </c>
      <c r="J1516" s="23" t="str" cm="1">
        <f t="array" ref="J1516">_xlfn.IFS(LEFT($I1516,5) = "Later", TRIM(RIGHT($I1516, 7)),LEFT($I1516,5) = "Befor", TRIM(RIGHT($I1516, 7)), TRUE, TRIM(LEFT($I1516,7)))</f>
        <v>6.00pm</v>
      </c>
      <c r="K1516" s="21">
        <f t="shared" si="208"/>
        <v>18</v>
      </c>
      <c r="L1516" s="21">
        <f t="shared" si="210"/>
        <v>8</v>
      </c>
      <c r="M1516" s="21">
        <f t="shared" si="213"/>
        <v>40</v>
      </c>
      <c r="N1516" t="s">
        <v>44</v>
      </c>
      <c r="O1516" s="13">
        <v>1.5</v>
      </c>
      <c r="P1516" s="15">
        <v>2.4135</v>
      </c>
      <c r="Q1516" s="17">
        <f t="shared" si="214"/>
        <v>2.4140160000000002</v>
      </c>
      <c r="R1516" s="17">
        <f t="shared" si="215"/>
        <v>4.8280320000000003</v>
      </c>
      <c r="S1516" t="s">
        <v>14</v>
      </c>
      <c r="T1516" t="s">
        <v>31</v>
      </c>
      <c r="U1516" t="s">
        <v>25</v>
      </c>
      <c r="V1516" t="s">
        <v>43</v>
      </c>
    </row>
    <row r="1517" spans="1:22" hidden="1">
      <c r="A1517" t="s">
        <v>32</v>
      </c>
      <c r="B1517" s="19">
        <f t="shared" si="209"/>
        <v>5</v>
      </c>
      <c r="C1517" s="19">
        <f t="shared" si="211"/>
        <v>220</v>
      </c>
      <c r="D1517" t="s">
        <v>9</v>
      </c>
      <c r="E1517" t="s">
        <v>46</v>
      </c>
      <c r="F1517" t="s">
        <v>11</v>
      </c>
      <c r="G1517" s="21" t="str">
        <f t="shared" si="212"/>
        <v>9.00am</v>
      </c>
      <c r="H1517" s="21" t="str">
        <f t="shared" si="207"/>
        <v>9.00</v>
      </c>
      <c r="I1517" t="s">
        <v>21</v>
      </c>
      <c r="J1517" s="23" t="str" cm="1">
        <f t="array" ref="J1517">_xlfn.IFS(LEFT($I1517,5) = "Later", TRIM(RIGHT($I1517, 7)),LEFT($I1517,5) = "Befor", TRIM(RIGHT($I1517, 7)), TRUE, TRIM(LEFT($I1517,7)))</f>
        <v>5.00pm</v>
      </c>
      <c r="K1517" s="21">
        <f t="shared" si="208"/>
        <v>17</v>
      </c>
      <c r="L1517" s="21">
        <f t="shared" si="210"/>
        <v>8</v>
      </c>
      <c r="M1517" s="21">
        <f t="shared" si="213"/>
        <v>40</v>
      </c>
      <c r="N1517" t="s">
        <v>36</v>
      </c>
      <c r="O1517" s="13">
        <v>1</v>
      </c>
      <c r="P1517" s="15">
        <v>1.609</v>
      </c>
      <c r="Q1517" s="17">
        <f t="shared" si="214"/>
        <v>1.6093440000000001</v>
      </c>
      <c r="R1517" s="17">
        <f t="shared" si="215"/>
        <v>3.2186880000000002</v>
      </c>
      <c r="S1517" t="s">
        <v>23</v>
      </c>
      <c r="T1517" t="s">
        <v>42</v>
      </c>
      <c r="U1517" t="s">
        <v>25</v>
      </c>
      <c r="V1517" t="s">
        <v>43</v>
      </c>
    </row>
    <row r="1518" spans="1:22">
      <c r="A1518" t="s">
        <v>32</v>
      </c>
      <c r="B1518" s="19">
        <f t="shared" si="209"/>
        <v>5</v>
      </c>
      <c r="C1518" s="19">
        <f t="shared" si="211"/>
        <v>220</v>
      </c>
      <c r="D1518" t="s">
        <v>9</v>
      </c>
      <c r="E1518" t="s">
        <v>46</v>
      </c>
      <c r="F1518" t="s">
        <v>20</v>
      </c>
      <c r="G1518" s="21" t="str">
        <f t="shared" si="212"/>
        <v>10.00am</v>
      </c>
      <c r="H1518" s="21" t="str">
        <f t="shared" si="207"/>
        <v>10.00</v>
      </c>
      <c r="I1518" t="s">
        <v>21</v>
      </c>
      <c r="J1518" s="23" t="str" cm="1">
        <f t="array" ref="J1518">_xlfn.IFS(LEFT($I1518,5) = "Later", TRIM(RIGHT($I1518, 7)),LEFT($I1518,5) = "Befor", TRIM(RIGHT($I1518, 7)), TRUE, TRIM(LEFT($I1518,7)))</f>
        <v>5.00pm</v>
      </c>
      <c r="K1518" s="21">
        <f t="shared" si="208"/>
        <v>17</v>
      </c>
      <c r="L1518" s="21">
        <f t="shared" si="210"/>
        <v>7</v>
      </c>
      <c r="M1518" s="21">
        <f t="shared" si="213"/>
        <v>35</v>
      </c>
      <c r="N1518" t="s">
        <v>66</v>
      </c>
      <c r="O1518" s="13">
        <v>12</v>
      </c>
      <c r="P1518" s="15">
        <v>19.308</v>
      </c>
      <c r="Q1518" s="17">
        <f t="shared" si="214"/>
        <v>19.312128000000001</v>
      </c>
      <c r="R1518" s="17">
        <f t="shared" si="215"/>
        <v>38.624256000000003</v>
      </c>
      <c r="S1518" t="s">
        <v>49</v>
      </c>
      <c r="T1518" t="s">
        <v>38</v>
      </c>
      <c r="U1518" t="s">
        <v>25</v>
      </c>
      <c r="V1518" t="s">
        <v>17</v>
      </c>
    </row>
    <row r="1519" spans="1:22" hidden="1">
      <c r="A1519" t="s">
        <v>18</v>
      </c>
      <c r="B1519" s="19">
        <f t="shared" si="209"/>
        <v>4</v>
      </c>
      <c r="C1519" s="19">
        <f t="shared" si="211"/>
        <v>176</v>
      </c>
      <c r="D1519" t="s">
        <v>9</v>
      </c>
      <c r="E1519" t="s">
        <v>8</v>
      </c>
      <c r="F1519" t="s">
        <v>20</v>
      </c>
      <c r="G1519" s="21" t="str">
        <f t="shared" si="212"/>
        <v>10.00am</v>
      </c>
      <c r="H1519" s="21" t="str">
        <f t="shared" ref="H1519:H1582" si="216">IFERROR((LEFT(G1519, SEARCH("a", G1519)-1)),0)</f>
        <v>10.00</v>
      </c>
      <c r="I1519" t="s">
        <v>21</v>
      </c>
      <c r="J1519" s="23" t="str" cm="1">
        <f t="array" ref="J1519">_xlfn.IFS(LEFT($I1519,5) = "Later", TRIM(RIGHT($I1519, 7)),LEFT($I1519,5) = "Befor", TRIM(RIGHT($I1519, 7)), TRUE, TRIM(LEFT($I1519,7)))</f>
        <v>5.00pm</v>
      </c>
      <c r="K1519" s="21">
        <f t="shared" ref="K1519:K1582" si="217">IFERROR((LEFT(J1519, SEARCH("p", J1519)-1)+12),0)</f>
        <v>17</v>
      </c>
      <c r="L1519" s="21">
        <f t="shared" si="210"/>
        <v>7</v>
      </c>
      <c r="M1519" s="21">
        <f t="shared" si="213"/>
        <v>28</v>
      </c>
      <c r="N1519" t="s">
        <v>36</v>
      </c>
      <c r="O1519" s="13">
        <v>1.2</v>
      </c>
      <c r="P1519" s="15">
        <v>1.9307999999999998</v>
      </c>
      <c r="Q1519" s="17">
        <f t="shared" si="214"/>
        <v>1.9312128</v>
      </c>
      <c r="R1519" s="17">
        <f t="shared" si="215"/>
        <v>3.8624255999999999</v>
      </c>
      <c r="S1519" t="s">
        <v>23</v>
      </c>
      <c r="T1519" t="s">
        <v>42</v>
      </c>
      <c r="U1519" t="s">
        <v>25</v>
      </c>
      <c r="V1519" t="s">
        <v>43</v>
      </c>
    </row>
    <row r="1520" spans="1:22" hidden="1">
      <c r="A1520" t="s">
        <v>32</v>
      </c>
      <c r="B1520" s="19">
        <f t="shared" si="209"/>
        <v>5</v>
      </c>
      <c r="C1520" s="19">
        <f t="shared" si="211"/>
        <v>220</v>
      </c>
      <c r="D1520" t="s">
        <v>9</v>
      </c>
      <c r="E1520" t="s">
        <v>46</v>
      </c>
      <c r="F1520" t="s">
        <v>20</v>
      </c>
      <c r="G1520" s="21" t="str">
        <f t="shared" si="212"/>
        <v>10.00am</v>
      </c>
      <c r="H1520" s="21" t="str">
        <f t="shared" si="216"/>
        <v>10.00</v>
      </c>
      <c r="I1520" t="s">
        <v>21</v>
      </c>
      <c r="J1520" s="23" t="str" cm="1">
        <f t="array" ref="J1520">_xlfn.IFS(LEFT($I1520,5) = "Later", TRIM(RIGHT($I1520, 7)),LEFT($I1520,5) = "Befor", TRIM(RIGHT($I1520, 7)), TRUE, TRIM(LEFT($I1520,7)))</f>
        <v>5.00pm</v>
      </c>
      <c r="K1520" s="21">
        <f t="shared" si="217"/>
        <v>17</v>
      </c>
      <c r="L1520" s="21">
        <f t="shared" si="210"/>
        <v>7</v>
      </c>
      <c r="M1520" s="21">
        <f t="shared" si="213"/>
        <v>35</v>
      </c>
      <c r="N1520" t="s">
        <v>36</v>
      </c>
      <c r="O1520" s="13">
        <v>12</v>
      </c>
      <c r="P1520" s="15">
        <v>19.308</v>
      </c>
      <c r="Q1520" s="17">
        <f t="shared" si="214"/>
        <v>19.312128000000001</v>
      </c>
      <c r="R1520" s="17">
        <f t="shared" si="215"/>
        <v>38.624256000000003</v>
      </c>
      <c r="S1520" t="s">
        <v>30</v>
      </c>
      <c r="T1520" t="s">
        <v>15</v>
      </c>
      <c r="U1520" t="s">
        <v>25</v>
      </c>
      <c r="V1520" t="s">
        <v>43</v>
      </c>
    </row>
    <row r="1521" spans="1:22" hidden="1">
      <c r="A1521" t="s">
        <v>32</v>
      </c>
      <c r="B1521" s="19">
        <f t="shared" si="209"/>
        <v>5</v>
      </c>
      <c r="C1521" s="19">
        <f t="shared" si="211"/>
        <v>220</v>
      </c>
      <c r="D1521" t="s">
        <v>9</v>
      </c>
      <c r="E1521" t="s">
        <v>46</v>
      </c>
      <c r="F1521" t="s">
        <v>20</v>
      </c>
      <c r="G1521" s="21" t="str">
        <f t="shared" si="212"/>
        <v>10.00am</v>
      </c>
      <c r="H1521" s="21" t="str">
        <f t="shared" si="216"/>
        <v>10.00</v>
      </c>
      <c r="I1521" t="s">
        <v>33</v>
      </c>
      <c r="J1521" s="23" t="str" cm="1">
        <f t="array" ref="J1521">_xlfn.IFS(LEFT($I1521,5) = "Later", TRIM(RIGHT($I1521, 7)),LEFT($I1521,5) = "Befor", TRIM(RIGHT($I1521, 7)), TRUE, TRIM(LEFT($I1521,7)))</f>
        <v>7.00pm</v>
      </c>
      <c r="K1521" s="21">
        <f t="shared" si="217"/>
        <v>19</v>
      </c>
      <c r="L1521" s="21">
        <f t="shared" si="210"/>
        <v>9</v>
      </c>
      <c r="M1521" s="21">
        <f t="shared" si="213"/>
        <v>45</v>
      </c>
      <c r="N1521" t="s">
        <v>36</v>
      </c>
      <c r="O1521" s="13">
        <v>1.5</v>
      </c>
      <c r="P1521" s="15">
        <v>2.4135</v>
      </c>
      <c r="Q1521" s="17">
        <f t="shared" si="214"/>
        <v>2.4140160000000002</v>
      </c>
      <c r="R1521" s="17">
        <f t="shared" si="215"/>
        <v>4.8280320000000003</v>
      </c>
      <c r="S1521" t="s">
        <v>23</v>
      </c>
      <c r="T1521" t="s">
        <v>31</v>
      </c>
      <c r="U1521" t="s">
        <v>25</v>
      </c>
      <c r="V1521" t="s">
        <v>43</v>
      </c>
    </row>
    <row r="1522" spans="1:22" hidden="1">
      <c r="A1522" t="s">
        <v>32</v>
      </c>
      <c r="B1522" s="19">
        <f t="shared" si="209"/>
        <v>5</v>
      </c>
      <c r="C1522" s="19">
        <f t="shared" si="211"/>
        <v>220</v>
      </c>
      <c r="D1522" t="s">
        <v>9</v>
      </c>
      <c r="E1522" t="s">
        <v>46</v>
      </c>
      <c r="F1522" t="s">
        <v>20</v>
      </c>
      <c r="G1522" s="21" t="str">
        <f t="shared" si="212"/>
        <v>10.00am</v>
      </c>
      <c r="H1522" s="21" t="str">
        <f t="shared" si="216"/>
        <v>10.00</v>
      </c>
      <c r="I1522" t="s">
        <v>35</v>
      </c>
      <c r="J1522" s="23" t="str" cm="1">
        <f t="array" ref="J1522">_xlfn.IFS(LEFT($I1522,5) = "Later", TRIM(RIGHT($I1522, 7)),LEFT($I1522,5) = "Befor", TRIM(RIGHT($I1522, 7)), TRUE, TRIM(LEFT($I1522,7)))</f>
        <v>5.30pm</v>
      </c>
      <c r="K1522" s="21">
        <f t="shared" si="217"/>
        <v>17.3</v>
      </c>
      <c r="L1522" s="21">
        <f t="shared" si="210"/>
        <v>7.3000000000000007</v>
      </c>
      <c r="M1522" s="21">
        <f t="shared" si="213"/>
        <v>36.5</v>
      </c>
      <c r="N1522" t="s">
        <v>29</v>
      </c>
      <c r="O1522" s="13">
        <v>12</v>
      </c>
      <c r="P1522" s="15">
        <v>19.308</v>
      </c>
      <c r="Q1522" s="17">
        <f t="shared" si="214"/>
        <v>19.312128000000001</v>
      </c>
      <c r="R1522" s="17">
        <f t="shared" si="215"/>
        <v>38.624256000000003</v>
      </c>
      <c r="S1522" t="s">
        <v>30</v>
      </c>
      <c r="T1522" t="s">
        <v>38</v>
      </c>
      <c r="U1522" t="s">
        <v>25</v>
      </c>
      <c r="V1522" t="s">
        <v>17</v>
      </c>
    </row>
    <row r="1523" spans="1:22" hidden="1">
      <c r="A1523" t="s">
        <v>32</v>
      </c>
      <c r="B1523" s="19">
        <f t="shared" si="209"/>
        <v>5</v>
      </c>
      <c r="C1523" s="19">
        <f t="shared" si="211"/>
        <v>220</v>
      </c>
      <c r="D1523" t="s">
        <v>9</v>
      </c>
      <c r="E1523" t="s">
        <v>46</v>
      </c>
      <c r="F1523" t="s">
        <v>11</v>
      </c>
      <c r="G1523" s="21" t="str">
        <f t="shared" si="212"/>
        <v>9.00am</v>
      </c>
      <c r="H1523" s="21" t="str">
        <f t="shared" si="216"/>
        <v>9.00</v>
      </c>
      <c r="I1523" t="s">
        <v>21</v>
      </c>
      <c r="J1523" s="23" t="str" cm="1">
        <f t="array" ref="J1523">_xlfn.IFS(LEFT($I1523,5) = "Later", TRIM(RIGHT($I1523, 7)),LEFT($I1523,5) = "Befor", TRIM(RIGHT($I1523, 7)), TRUE, TRIM(LEFT($I1523,7)))</f>
        <v>5.00pm</v>
      </c>
      <c r="K1523" s="21">
        <f t="shared" si="217"/>
        <v>17</v>
      </c>
      <c r="L1523" s="21">
        <f t="shared" si="210"/>
        <v>8</v>
      </c>
      <c r="M1523" s="21">
        <f t="shared" si="213"/>
        <v>40</v>
      </c>
      <c r="N1523" t="s">
        <v>44</v>
      </c>
      <c r="O1523" s="13">
        <v>0.7</v>
      </c>
      <c r="P1523" s="15">
        <v>1.1262999999999999</v>
      </c>
      <c r="Q1523" s="17">
        <f t="shared" si="214"/>
        <v>1.1265407999999999</v>
      </c>
      <c r="R1523" s="17">
        <f t="shared" si="215"/>
        <v>2.2530815999999998</v>
      </c>
      <c r="S1523" t="s">
        <v>23</v>
      </c>
      <c r="T1523" t="s">
        <v>42</v>
      </c>
      <c r="U1523" t="s">
        <v>16</v>
      </c>
      <c r="V1523" t="s">
        <v>17</v>
      </c>
    </row>
    <row r="1524" spans="1:22" hidden="1">
      <c r="A1524" t="s">
        <v>7</v>
      </c>
      <c r="B1524" s="19">
        <f t="shared" si="209"/>
        <v>1</v>
      </c>
      <c r="C1524" s="19">
        <f t="shared" si="211"/>
        <v>44</v>
      </c>
      <c r="D1524" t="s">
        <v>55</v>
      </c>
      <c r="E1524" t="s">
        <v>8</v>
      </c>
      <c r="F1524" t="s">
        <v>11</v>
      </c>
      <c r="G1524" s="21" t="str">
        <f t="shared" si="212"/>
        <v>9.00am</v>
      </c>
      <c r="H1524" s="21" t="str">
        <f t="shared" si="216"/>
        <v>9.00</v>
      </c>
      <c r="I1524" t="s">
        <v>35</v>
      </c>
      <c r="J1524" s="23" t="str" cm="1">
        <f t="array" ref="J1524">_xlfn.IFS(LEFT($I1524,5) = "Later", TRIM(RIGHT($I1524, 7)),LEFT($I1524,5) = "Befor", TRIM(RIGHT($I1524, 7)), TRUE, TRIM(LEFT($I1524,7)))</f>
        <v>5.30pm</v>
      </c>
      <c r="K1524" s="21">
        <f t="shared" si="217"/>
        <v>17.3</v>
      </c>
      <c r="L1524" s="21">
        <f t="shared" si="210"/>
        <v>8.3000000000000007</v>
      </c>
      <c r="M1524" s="21">
        <f t="shared" si="213"/>
        <v>8.3000000000000007</v>
      </c>
      <c r="N1524" t="s">
        <v>44</v>
      </c>
      <c r="O1524" s="13">
        <v>2</v>
      </c>
      <c r="P1524" s="15">
        <v>3.218</v>
      </c>
      <c r="Q1524" s="17">
        <f t="shared" si="214"/>
        <v>3.2186880000000002</v>
      </c>
      <c r="R1524" s="17">
        <f t="shared" si="215"/>
        <v>6.4373760000000004</v>
      </c>
      <c r="S1524" t="s">
        <v>30</v>
      </c>
      <c r="T1524" t="s">
        <v>42</v>
      </c>
      <c r="U1524" t="s">
        <v>25</v>
      </c>
      <c r="V1524" t="s">
        <v>17</v>
      </c>
    </row>
    <row r="1525" spans="1:22" hidden="1">
      <c r="A1525" t="s">
        <v>32</v>
      </c>
      <c r="B1525" s="19">
        <f t="shared" si="209"/>
        <v>5</v>
      </c>
      <c r="C1525" s="19">
        <f t="shared" si="211"/>
        <v>220</v>
      </c>
      <c r="D1525" t="s">
        <v>9</v>
      </c>
      <c r="E1525" t="s">
        <v>46</v>
      </c>
      <c r="F1525" t="s">
        <v>41</v>
      </c>
      <c r="G1525" s="21" t="str">
        <f t="shared" si="212"/>
        <v>8.30am</v>
      </c>
      <c r="H1525" s="21" t="str">
        <f t="shared" si="216"/>
        <v>8.30</v>
      </c>
      <c r="I1525" t="s">
        <v>35</v>
      </c>
      <c r="J1525" s="23" t="str" cm="1">
        <f t="array" ref="J1525">_xlfn.IFS(LEFT($I1525,5) = "Later", TRIM(RIGHT($I1525, 7)),LEFT($I1525,5) = "Befor", TRIM(RIGHT($I1525, 7)), TRUE, TRIM(LEFT($I1525,7)))</f>
        <v>5.30pm</v>
      </c>
      <c r="K1525" s="21">
        <f t="shared" si="217"/>
        <v>17.3</v>
      </c>
      <c r="L1525" s="21">
        <f t="shared" si="210"/>
        <v>9</v>
      </c>
      <c r="M1525" s="21">
        <f t="shared" si="213"/>
        <v>45</v>
      </c>
      <c r="N1525" t="s">
        <v>29</v>
      </c>
      <c r="O1525" s="13">
        <v>4</v>
      </c>
      <c r="P1525" s="15">
        <v>6.4359999999999999</v>
      </c>
      <c r="Q1525" s="17">
        <f t="shared" si="214"/>
        <v>6.4373760000000004</v>
      </c>
      <c r="R1525" s="17">
        <f t="shared" si="215"/>
        <v>12.874752000000001</v>
      </c>
      <c r="S1525" t="s">
        <v>49</v>
      </c>
      <c r="T1525" t="s">
        <v>31</v>
      </c>
      <c r="U1525" t="s">
        <v>25</v>
      </c>
      <c r="V1525" t="s">
        <v>43</v>
      </c>
    </row>
    <row r="1526" spans="1:22">
      <c r="A1526" t="s">
        <v>58</v>
      </c>
      <c r="B1526" s="19">
        <f t="shared" si="209"/>
        <v>0</v>
      </c>
      <c r="C1526" s="19">
        <f t="shared" si="211"/>
        <v>0</v>
      </c>
      <c r="D1526" t="s">
        <v>9</v>
      </c>
      <c r="E1526" t="s">
        <v>46</v>
      </c>
      <c r="F1526" t="s">
        <v>20</v>
      </c>
      <c r="G1526" s="21" t="str">
        <f t="shared" si="212"/>
        <v>10.00am</v>
      </c>
      <c r="H1526" s="21" t="str">
        <f t="shared" si="216"/>
        <v>10.00</v>
      </c>
      <c r="I1526" t="s">
        <v>21</v>
      </c>
      <c r="J1526" s="23" t="str" cm="1">
        <f t="array" ref="J1526">_xlfn.IFS(LEFT($I1526,5) = "Later", TRIM(RIGHT($I1526, 7)),LEFT($I1526,5) = "Befor", TRIM(RIGHT($I1526, 7)), TRUE, TRIM(LEFT($I1526,7)))</f>
        <v>5.00pm</v>
      </c>
      <c r="K1526" s="21">
        <f t="shared" si="217"/>
        <v>17</v>
      </c>
      <c r="L1526" s="21">
        <f t="shared" si="210"/>
        <v>7</v>
      </c>
      <c r="M1526" s="21">
        <f t="shared" si="213"/>
        <v>0</v>
      </c>
      <c r="N1526" t="s">
        <v>66</v>
      </c>
      <c r="O1526" s="13">
        <v>75</v>
      </c>
      <c r="P1526" s="15">
        <v>120.675</v>
      </c>
      <c r="Q1526" s="17">
        <f t="shared" si="214"/>
        <v>120.70080000000002</v>
      </c>
      <c r="R1526" s="17">
        <f t="shared" si="215"/>
        <v>241.40160000000003</v>
      </c>
      <c r="S1526" t="s">
        <v>52</v>
      </c>
      <c r="T1526" t="s">
        <v>31</v>
      </c>
      <c r="U1526" t="s">
        <v>25</v>
      </c>
      <c r="V1526" t="s">
        <v>43</v>
      </c>
    </row>
    <row r="1527" spans="1:22" hidden="1">
      <c r="A1527" t="s">
        <v>32</v>
      </c>
      <c r="B1527" s="19">
        <f t="shared" si="209"/>
        <v>5</v>
      </c>
      <c r="C1527" s="19">
        <f t="shared" si="211"/>
        <v>220</v>
      </c>
      <c r="D1527" t="s">
        <v>9</v>
      </c>
      <c r="E1527" t="s">
        <v>46</v>
      </c>
      <c r="F1527" t="s">
        <v>11</v>
      </c>
      <c r="G1527" s="21" t="str">
        <f t="shared" si="212"/>
        <v>9.00am</v>
      </c>
      <c r="H1527" s="21" t="str">
        <f t="shared" si="216"/>
        <v>9.00</v>
      </c>
      <c r="I1527" t="s">
        <v>45</v>
      </c>
      <c r="J1527" s="23" t="str" cm="1">
        <f t="array" ref="J1527">_xlfn.IFS(LEFT($I1527,5) = "Later", TRIM(RIGHT($I1527, 7)),LEFT($I1527,5) = "Befor", TRIM(RIGHT($I1527, 7)), TRUE, TRIM(LEFT($I1527,7)))</f>
        <v>6.00pm</v>
      </c>
      <c r="K1527" s="21">
        <f t="shared" si="217"/>
        <v>18</v>
      </c>
      <c r="L1527" s="21">
        <f t="shared" si="210"/>
        <v>9</v>
      </c>
      <c r="M1527" s="21">
        <f t="shared" si="213"/>
        <v>45</v>
      </c>
      <c r="N1527" t="s">
        <v>62</v>
      </c>
      <c r="O1527" s="13">
        <v>0.5</v>
      </c>
      <c r="P1527" s="15">
        <v>0.80449999999999999</v>
      </c>
      <c r="Q1527" s="17">
        <f t="shared" si="214"/>
        <v>0.80467200000000005</v>
      </c>
      <c r="R1527" s="17">
        <f t="shared" si="215"/>
        <v>1.6093440000000001</v>
      </c>
      <c r="S1527" t="s">
        <v>23</v>
      </c>
      <c r="T1527" t="s">
        <v>15</v>
      </c>
      <c r="U1527" t="s">
        <v>25</v>
      </c>
      <c r="V1527" t="s">
        <v>43</v>
      </c>
    </row>
    <row r="1528" spans="1:22" hidden="1">
      <c r="A1528" t="s">
        <v>32</v>
      </c>
      <c r="B1528" s="19">
        <f t="shared" si="209"/>
        <v>5</v>
      </c>
      <c r="C1528" s="19">
        <f t="shared" si="211"/>
        <v>220</v>
      </c>
      <c r="D1528" t="s">
        <v>9</v>
      </c>
      <c r="E1528" t="s">
        <v>46</v>
      </c>
      <c r="F1528" t="s">
        <v>27</v>
      </c>
      <c r="G1528" s="21" t="str">
        <f t="shared" si="212"/>
        <v>8.00am</v>
      </c>
      <c r="H1528" s="21" t="str">
        <f t="shared" si="216"/>
        <v>8.00</v>
      </c>
      <c r="I1528" t="s">
        <v>45</v>
      </c>
      <c r="J1528" s="23" t="str" cm="1">
        <f t="array" ref="J1528">_xlfn.IFS(LEFT($I1528,5) = "Later", TRIM(RIGHT($I1528, 7)),LEFT($I1528,5) = "Befor", TRIM(RIGHT($I1528, 7)), TRUE, TRIM(LEFT($I1528,7)))</f>
        <v>6.00pm</v>
      </c>
      <c r="K1528" s="21">
        <f t="shared" si="217"/>
        <v>18</v>
      </c>
      <c r="L1528" s="21">
        <f t="shared" si="210"/>
        <v>10</v>
      </c>
      <c r="M1528" s="21">
        <f t="shared" si="213"/>
        <v>50</v>
      </c>
      <c r="N1528" t="s">
        <v>22</v>
      </c>
      <c r="O1528" s="13">
        <v>25</v>
      </c>
      <c r="P1528" s="15">
        <v>40.225000000000001</v>
      </c>
      <c r="Q1528" s="17">
        <f t="shared" si="214"/>
        <v>40.233600000000003</v>
      </c>
      <c r="R1528" s="17">
        <f t="shared" si="215"/>
        <v>80.467200000000005</v>
      </c>
      <c r="S1528" t="s">
        <v>75</v>
      </c>
      <c r="T1528" t="s">
        <v>15</v>
      </c>
      <c r="U1528" t="s">
        <v>25</v>
      </c>
      <c r="V1528" t="s">
        <v>43</v>
      </c>
    </row>
    <row r="1529" spans="1:22" hidden="1">
      <c r="A1529" t="s">
        <v>18</v>
      </c>
      <c r="B1529" s="19">
        <f t="shared" si="209"/>
        <v>4</v>
      </c>
      <c r="C1529" s="19">
        <f t="shared" si="211"/>
        <v>176</v>
      </c>
      <c r="D1529" t="s">
        <v>9</v>
      </c>
      <c r="E1529" t="s">
        <v>10</v>
      </c>
      <c r="F1529" t="s">
        <v>11</v>
      </c>
      <c r="G1529" s="21" t="str">
        <f t="shared" si="212"/>
        <v>9.00am</v>
      </c>
      <c r="H1529" s="21" t="str">
        <f t="shared" si="216"/>
        <v>9.00</v>
      </c>
      <c r="I1529" t="s">
        <v>21</v>
      </c>
      <c r="J1529" s="23" t="str" cm="1">
        <f t="array" ref="J1529">_xlfn.IFS(LEFT($I1529,5) = "Later", TRIM(RIGHT($I1529, 7)),LEFT($I1529,5) = "Befor", TRIM(RIGHT($I1529, 7)), TRUE, TRIM(LEFT($I1529,7)))</f>
        <v>5.00pm</v>
      </c>
      <c r="K1529" s="21">
        <f t="shared" si="217"/>
        <v>17</v>
      </c>
      <c r="L1529" s="21">
        <f t="shared" si="210"/>
        <v>8</v>
      </c>
      <c r="M1529" s="21">
        <f t="shared" si="213"/>
        <v>32</v>
      </c>
      <c r="N1529" t="s">
        <v>22</v>
      </c>
      <c r="O1529" s="13">
        <v>1.8</v>
      </c>
      <c r="P1529" s="15">
        <v>2.8961999999999999</v>
      </c>
      <c r="Q1529" s="17">
        <f t="shared" si="214"/>
        <v>2.8968192000000004</v>
      </c>
      <c r="R1529" s="17">
        <f t="shared" si="215"/>
        <v>5.7936384000000007</v>
      </c>
      <c r="S1529" t="s">
        <v>23</v>
      </c>
      <c r="T1529" t="s">
        <v>31</v>
      </c>
      <c r="U1529" t="s">
        <v>25</v>
      </c>
      <c r="V1529" t="s">
        <v>17</v>
      </c>
    </row>
    <row r="1530" spans="1:22" hidden="1">
      <c r="A1530" t="s">
        <v>26</v>
      </c>
      <c r="B1530" s="19">
        <f t="shared" si="209"/>
        <v>3</v>
      </c>
      <c r="C1530" s="19">
        <f t="shared" si="211"/>
        <v>132</v>
      </c>
      <c r="D1530" t="s">
        <v>9</v>
      </c>
      <c r="E1530" t="s">
        <v>46</v>
      </c>
      <c r="F1530" t="s">
        <v>20</v>
      </c>
      <c r="G1530" s="21" t="str">
        <f t="shared" si="212"/>
        <v>10.00am</v>
      </c>
      <c r="H1530" s="21" t="str">
        <f t="shared" si="216"/>
        <v>10.00</v>
      </c>
      <c r="I1530" t="s">
        <v>21</v>
      </c>
      <c r="J1530" s="23" t="str" cm="1">
        <f t="array" ref="J1530">_xlfn.IFS(LEFT($I1530,5) = "Later", TRIM(RIGHT($I1530, 7)),LEFT($I1530,5) = "Befor", TRIM(RIGHT($I1530, 7)), TRUE, TRIM(LEFT($I1530,7)))</f>
        <v>5.00pm</v>
      </c>
      <c r="K1530" s="21">
        <f t="shared" si="217"/>
        <v>17</v>
      </c>
      <c r="L1530" s="21">
        <f t="shared" si="210"/>
        <v>7</v>
      </c>
      <c r="M1530" s="21">
        <f t="shared" si="213"/>
        <v>21</v>
      </c>
      <c r="N1530" t="s">
        <v>36</v>
      </c>
      <c r="O1530" s="13">
        <v>2</v>
      </c>
      <c r="P1530" s="15">
        <v>3.218</v>
      </c>
      <c r="Q1530" s="17">
        <f t="shared" si="214"/>
        <v>3.2186880000000002</v>
      </c>
      <c r="R1530" s="17">
        <f t="shared" si="215"/>
        <v>6.4373760000000004</v>
      </c>
      <c r="S1530" t="s">
        <v>23</v>
      </c>
      <c r="T1530" t="s">
        <v>31</v>
      </c>
      <c r="U1530" t="s">
        <v>25</v>
      </c>
      <c r="V1530" t="s">
        <v>43</v>
      </c>
    </row>
    <row r="1531" spans="1:22" hidden="1">
      <c r="A1531" t="s">
        <v>32</v>
      </c>
      <c r="B1531" s="19">
        <f t="shared" si="209"/>
        <v>5</v>
      </c>
      <c r="C1531" s="19">
        <f t="shared" si="211"/>
        <v>220</v>
      </c>
      <c r="D1531" t="s">
        <v>9</v>
      </c>
      <c r="E1531" t="s">
        <v>46</v>
      </c>
      <c r="F1531" t="s">
        <v>11</v>
      </c>
      <c r="G1531" s="21" t="str">
        <f t="shared" si="212"/>
        <v>9.00am</v>
      </c>
      <c r="H1531" s="21" t="str">
        <f t="shared" si="216"/>
        <v>9.00</v>
      </c>
      <c r="I1531" t="s">
        <v>45</v>
      </c>
      <c r="J1531" s="23" t="str" cm="1">
        <f t="array" ref="J1531">_xlfn.IFS(LEFT($I1531,5) = "Later", TRIM(RIGHT($I1531, 7)),LEFT($I1531,5) = "Befor", TRIM(RIGHT($I1531, 7)), TRUE, TRIM(LEFT($I1531,7)))</f>
        <v>6.00pm</v>
      </c>
      <c r="K1531" s="21">
        <f t="shared" si="217"/>
        <v>18</v>
      </c>
      <c r="L1531" s="21">
        <f t="shared" si="210"/>
        <v>9</v>
      </c>
      <c r="M1531" s="21">
        <f t="shared" si="213"/>
        <v>45</v>
      </c>
      <c r="N1531" t="s">
        <v>44</v>
      </c>
      <c r="O1531" s="13">
        <v>1</v>
      </c>
      <c r="P1531" s="15">
        <v>1.609</v>
      </c>
      <c r="Q1531" s="17">
        <f t="shared" si="214"/>
        <v>1.6093440000000001</v>
      </c>
      <c r="R1531" s="17">
        <f t="shared" si="215"/>
        <v>3.2186880000000002</v>
      </c>
      <c r="S1531" t="s">
        <v>23</v>
      </c>
      <c r="T1531" t="s">
        <v>42</v>
      </c>
      <c r="U1531" t="s">
        <v>25</v>
      </c>
      <c r="V1531" t="s">
        <v>43</v>
      </c>
    </row>
    <row r="1532" spans="1:22" hidden="1">
      <c r="A1532" t="s">
        <v>18</v>
      </c>
      <c r="B1532" s="19">
        <f t="shared" si="209"/>
        <v>4</v>
      </c>
      <c r="C1532" s="19">
        <f t="shared" si="211"/>
        <v>176</v>
      </c>
      <c r="D1532" t="s">
        <v>9</v>
      </c>
      <c r="E1532" t="s">
        <v>46</v>
      </c>
      <c r="F1532" t="s">
        <v>27</v>
      </c>
      <c r="G1532" s="21" t="str">
        <f t="shared" si="212"/>
        <v>8.00am</v>
      </c>
      <c r="H1532" s="21" t="str">
        <f t="shared" si="216"/>
        <v>8.00</v>
      </c>
      <c r="I1532" t="s">
        <v>28</v>
      </c>
      <c r="J1532" s="23" t="str" cm="1">
        <f t="array" ref="J1532">_xlfn.IFS(LEFT($I1532,5) = "Later", TRIM(RIGHT($I1532, 7)),LEFT($I1532,5) = "Befor", TRIM(RIGHT($I1532, 7)), TRUE, TRIM(LEFT($I1532,7)))</f>
        <v>3.30pm</v>
      </c>
      <c r="K1532" s="21">
        <f t="shared" si="217"/>
        <v>15.3</v>
      </c>
      <c r="L1532" s="21">
        <f t="shared" si="210"/>
        <v>7.3000000000000007</v>
      </c>
      <c r="M1532" s="21">
        <f t="shared" si="213"/>
        <v>29.200000000000003</v>
      </c>
      <c r="N1532" t="s">
        <v>44</v>
      </c>
      <c r="O1532" s="13">
        <v>1</v>
      </c>
      <c r="P1532" s="15">
        <v>1.609</v>
      </c>
      <c r="Q1532" s="17">
        <f t="shared" si="214"/>
        <v>1.6093440000000001</v>
      </c>
      <c r="R1532" s="17">
        <f t="shared" si="215"/>
        <v>3.2186880000000002</v>
      </c>
      <c r="S1532" t="s">
        <v>23</v>
      </c>
      <c r="T1532" t="s">
        <v>31</v>
      </c>
      <c r="U1532" t="s">
        <v>25</v>
      </c>
      <c r="V1532" t="s">
        <v>43</v>
      </c>
    </row>
    <row r="1533" spans="1:22" hidden="1">
      <c r="A1533" t="s">
        <v>58</v>
      </c>
      <c r="B1533" s="19">
        <f t="shared" si="209"/>
        <v>0</v>
      </c>
      <c r="C1533" s="19">
        <f t="shared" si="211"/>
        <v>0</v>
      </c>
      <c r="D1533" t="s">
        <v>9</v>
      </c>
      <c r="E1533" t="s">
        <v>46</v>
      </c>
      <c r="F1533" t="s">
        <v>20</v>
      </c>
      <c r="G1533" s="21" t="str">
        <f t="shared" si="212"/>
        <v>10.00am</v>
      </c>
      <c r="H1533" s="21" t="str">
        <f t="shared" si="216"/>
        <v>10.00</v>
      </c>
      <c r="I1533" t="s">
        <v>35</v>
      </c>
      <c r="J1533" s="23" t="str" cm="1">
        <f t="array" ref="J1533">_xlfn.IFS(LEFT($I1533,5) = "Later", TRIM(RIGHT($I1533, 7)),LEFT($I1533,5) = "Befor", TRIM(RIGHT($I1533, 7)), TRUE, TRIM(LEFT($I1533,7)))</f>
        <v>5.30pm</v>
      </c>
      <c r="K1533" s="21">
        <f t="shared" si="217"/>
        <v>17.3</v>
      </c>
      <c r="L1533" s="21">
        <f t="shared" si="210"/>
        <v>7.3000000000000007</v>
      </c>
      <c r="M1533" s="21">
        <f t="shared" si="213"/>
        <v>0</v>
      </c>
      <c r="N1533" t="s">
        <v>29</v>
      </c>
      <c r="O1533" s="13">
        <v>3</v>
      </c>
      <c r="P1533" s="15">
        <v>4.827</v>
      </c>
      <c r="Q1533" s="17">
        <f t="shared" si="214"/>
        <v>4.8280320000000003</v>
      </c>
      <c r="R1533" s="17">
        <f t="shared" si="215"/>
        <v>9.6560640000000006</v>
      </c>
      <c r="S1533" t="s">
        <v>23</v>
      </c>
      <c r="T1533" t="s">
        <v>31</v>
      </c>
      <c r="U1533" t="s">
        <v>25</v>
      </c>
      <c r="V1533" t="s">
        <v>43</v>
      </c>
    </row>
    <row r="1534" spans="1:22" hidden="1">
      <c r="A1534" t="s">
        <v>32</v>
      </c>
      <c r="B1534" s="19">
        <f t="shared" si="209"/>
        <v>5</v>
      </c>
      <c r="C1534" s="19">
        <f t="shared" si="211"/>
        <v>220</v>
      </c>
      <c r="D1534" t="s">
        <v>9</v>
      </c>
      <c r="E1534" t="s">
        <v>46</v>
      </c>
      <c r="F1534" t="s">
        <v>41</v>
      </c>
      <c r="G1534" s="21" t="str">
        <f t="shared" si="212"/>
        <v>8.30am</v>
      </c>
      <c r="H1534" s="21" t="str">
        <f t="shared" si="216"/>
        <v>8.30</v>
      </c>
      <c r="I1534" t="s">
        <v>45</v>
      </c>
      <c r="J1534" s="23" t="str" cm="1">
        <f t="array" ref="J1534">_xlfn.IFS(LEFT($I1534,5) = "Later", TRIM(RIGHT($I1534, 7)),LEFT($I1534,5) = "Befor", TRIM(RIGHT($I1534, 7)), TRUE, TRIM(LEFT($I1534,7)))</f>
        <v>6.00pm</v>
      </c>
      <c r="K1534" s="21">
        <f t="shared" si="217"/>
        <v>18</v>
      </c>
      <c r="L1534" s="21">
        <f t="shared" si="210"/>
        <v>9.6999999999999993</v>
      </c>
      <c r="M1534" s="21">
        <f t="shared" si="213"/>
        <v>48.5</v>
      </c>
      <c r="N1534" t="s">
        <v>62</v>
      </c>
      <c r="O1534" s="13">
        <v>2</v>
      </c>
      <c r="P1534" s="15">
        <v>3.218</v>
      </c>
      <c r="Q1534" s="17">
        <f t="shared" si="214"/>
        <v>3.2186880000000002</v>
      </c>
      <c r="R1534" s="17">
        <f t="shared" si="215"/>
        <v>6.4373760000000004</v>
      </c>
      <c r="S1534" t="s">
        <v>14</v>
      </c>
      <c r="T1534" t="s">
        <v>31</v>
      </c>
      <c r="U1534" t="s">
        <v>25</v>
      </c>
      <c r="V1534" t="s">
        <v>43</v>
      </c>
    </row>
    <row r="1535" spans="1:22" hidden="1">
      <c r="A1535" t="s">
        <v>32</v>
      </c>
      <c r="B1535" s="19">
        <f t="shared" si="209"/>
        <v>5</v>
      </c>
      <c r="C1535" s="19">
        <f t="shared" si="211"/>
        <v>220</v>
      </c>
      <c r="D1535" t="s">
        <v>9</v>
      </c>
      <c r="E1535" t="s">
        <v>61</v>
      </c>
      <c r="F1535" t="s">
        <v>20</v>
      </c>
      <c r="G1535" s="21" t="str">
        <f t="shared" si="212"/>
        <v>10.00am</v>
      </c>
      <c r="H1535" s="21" t="str">
        <f t="shared" si="216"/>
        <v>10.00</v>
      </c>
      <c r="I1535" t="s">
        <v>21</v>
      </c>
      <c r="J1535" s="23" t="str" cm="1">
        <f t="array" ref="J1535">_xlfn.IFS(LEFT($I1535,5) = "Later", TRIM(RIGHT($I1535, 7)),LEFT($I1535,5) = "Befor", TRIM(RIGHT($I1535, 7)), TRUE, TRIM(LEFT($I1535,7)))</f>
        <v>5.00pm</v>
      </c>
      <c r="K1535" s="21">
        <f t="shared" si="217"/>
        <v>17</v>
      </c>
      <c r="L1535" s="21">
        <f t="shared" si="210"/>
        <v>7</v>
      </c>
      <c r="M1535" s="21">
        <f t="shared" si="213"/>
        <v>35</v>
      </c>
      <c r="N1535" t="s">
        <v>44</v>
      </c>
      <c r="O1535" s="13">
        <v>1.5</v>
      </c>
      <c r="P1535" s="15">
        <v>2.4135</v>
      </c>
      <c r="Q1535" s="17">
        <f t="shared" si="214"/>
        <v>2.4140160000000002</v>
      </c>
      <c r="R1535" s="17">
        <f t="shared" si="215"/>
        <v>4.8280320000000003</v>
      </c>
      <c r="S1535" t="s">
        <v>14</v>
      </c>
      <c r="T1535" t="s">
        <v>31</v>
      </c>
      <c r="U1535" t="s">
        <v>25</v>
      </c>
      <c r="V1535" t="s">
        <v>43</v>
      </c>
    </row>
    <row r="1536" spans="1:22" hidden="1">
      <c r="A1536" t="s">
        <v>32</v>
      </c>
      <c r="B1536" s="19">
        <f t="shared" si="209"/>
        <v>5</v>
      </c>
      <c r="C1536" s="19">
        <f t="shared" si="211"/>
        <v>220</v>
      </c>
      <c r="D1536" t="s">
        <v>9</v>
      </c>
      <c r="E1536" t="s">
        <v>46</v>
      </c>
      <c r="F1536" t="s">
        <v>11</v>
      </c>
      <c r="G1536" s="21" t="str">
        <f t="shared" si="212"/>
        <v>9.00am</v>
      </c>
      <c r="H1536" s="21" t="str">
        <f t="shared" si="216"/>
        <v>9.00</v>
      </c>
      <c r="I1536" t="s">
        <v>45</v>
      </c>
      <c r="J1536" s="23" t="str" cm="1">
        <f t="array" ref="J1536">_xlfn.IFS(LEFT($I1536,5) = "Later", TRIM(RIGHT($I1536, 7)),LEFT($I1536,5) = "Befor", TRIM(RIGHT($I1536, 7)), TRUE, TRIM(LEFT($I1536,7)))</f>
        <v>6.00pm</v>
      </c>
      <c r="K1536" s="21">
        <f t="shared" si="217"/>
        <v>18</v>
      </c>
      <c r="L1536" s="21">
        <f t="shared" si="210"/>
        <v>9</v>
      </c>
      <c r="M1536" s="21">
        <f t="shared" si="213"/>
        <v>45</v>
      </c>
      <c r="N1536" t="s">
        <v>62</v>
      </c>
      <c r="O1536" s="13">
        <v>3</v>
      </c>
      <c r="P1536" s="15">
        <v>4.827</v>
      </c>
      <c r="Q1536" s="17">
        <f t="shared" si="214"/>
        <v>4.8280320000000003</v>
      </c>
      <c r="R1536" s="17">
        <f t="shared" si="215"/>
        <v>9.6560640000000006</v>
      </c>
      <c r="S1536" t="s">
        <v>14</v>
      </c>
      <c r="T1536" t="s">
        <v>31</v>
      </c>
      <c r="U1536" t="s">
        <v>25</v>
      </c>
      <c r="V1536" t="s">
        <v>43</v>
      </c>
    </row>
    <row r="1537" spans="1:22" hidden="1">
      <c r="A1537" t="s">
        <v>18</v>
      </c>
      <c r="B1537" s="19">
        <f t="shared" si="209"/>
        <v>4</v>
      </c>
      <c r="C1537" s="19">
        <f t="shared" si="211"/>
        <v>176</v>
      </c>
      <c r="D1537" t="s">
        <v>9</v>
      </c>
      <c r="E1537" t="s">
        <v>46</v>
      </c>
      <c r="F1537" t="s">
        <v>20</v>
      </c>
      <c r="G1537" s="21" t="str">
        <f t="shared" si="212"/>
        <v>10.00am</v>
      </c>
      <c r="H1537" s="21" t="str">
        <f t="shared" si="216"/>
        <v>10.00</v>
      </c>
      <c r="I1537" t="s">
        <v>45</v>
      </c>
      <c r="J1537" s="23" t="str" cm="1">
        <f t="array" ref="J1537">_xlfn.IFS(LEFT($I1537,5) = "Later", TRIM(RIGHT($I1537, 7)),LEFT($I1537,5) = "Befor", TRIM(RIGHT($I1537, 7)), TRUE, TRIM(LEFT($I1537,7)))</f>
        <v>6.00pm</v>
      </c>
      <c r="K1537" s="21">
        <f t="shared" si="217"/>
        <v>18</v>
      </c>
      <c r="L1537" s="21">
        <f t="shared" si="210"/>
        <v>8</v>
      </c>
      <c r="M1537" s="21">
        <f t="shared" si="213"/>
        <v>32</v>
      </c>
      <c r="N1537" t="s">
        <v>44</v>
      </c>
      <c r="O1537" s="13">
        <v>1.1000000000000001</v>
      </c>
      <c r="P1537" s="15">
        <v>1.7699</v>
      </c>
      <c r="Q1537" s="17">
        <f t="shared" si="214"/>
        <v>1.7702784000000003</v>
      </c>
      <c r="R1537" s="17">
        <f t="shared" si="215"/>
        <v>3.5405568000000005</v>
      </c>
      <c r="S1537" t="s">
        <v>23</v>
      </c>
      <c r="T1537" t="s">
        <v>38</v>
      </c>
      <c r="U1537" t="s">
        <v>25</v>
      </c>
      <c r="V1537" t="s">
        <v>43</v>
      </c>
    </row>
    <row r="1538" spans="1:22" hidden="1">
      <c r="A1538" t="s">
        <v>26</v>
      </c>
      <c r="B1538" s="19">
        <f t="shared" ref="B1538:B1601" si="218">IFERROR((LEFT(A1538, SEARCH("%",A1538)-1)/100)*5, "N/A")</f>
        <v>3</v>
      </c>
      <c r="C1538" s="19">
        <f t="shared" si="211"/>
        <v>132</v>
      </c>
      <c r="D1538" t="s">
        <v>9</v>
      </c>
      <c r="E1538" t="s">
        <v>65</v>
      </c>
      <c r="F1538" t="s">
        <v>27</v>
      </c>
      <c r="G1538" s="21" t="str">
        <f t="shared" si="212"/>
        <v>8.00am</v>
      </c>
      <c r="H1538" s="21" t="str">
        <f t="shared" si="216"/>
        <v>8.00</v>
      </c>
      <c r="I1538" t="s">
        <v>12</v>
      </c>
      <c r="J1538" s="23" t="str" cm="1">
        <f t="array" ref="J1538">_xlfn.IFS(LEFT($I1538,5) = "Later", TRIM(RIGHT($I1538, 7)),LEFT($I1538,5) = "Befor", TRIM(RIGHT($I1538, 7)), TRUE, TRIM(LEFT($I1538,7)))</f>
        <v>4.30pm</v>
      </c>
      <c r="K1538" s="21">
        <f t="shared" si="217"/>
        <v>16.3</v>
      </c>
      <c r="L1538" s="21">
        <f t="shared" ref="L1538:L1601" si="219">IF(K1538-H1538&lt;0, 0, K1538-H1538)</f>
        <v>8.3000000000000007</v>
      </c>
      <c r="M1538" s="21">
        <f t="shared" si="213"/>
        <v>24.900000000000002</v>
      </c>
      <c r="N1538" t="s">
        <v>29</v>
      </c>
      <c r="O1538" s="13">
        <v>16</v>
      </c>
      <c r="P1538" s="15">
        <v>25.744</v>
      </c>
      <c r="Q1538" s="17">
        <f t="shared" si="214"/>
        <v>25.749504000000002</v>
      </c>
      <c r="R1538" s="17">
        <f t="shared" si="215"/>
        <v>51.499008000000003</v>
      </c>
      <c r="S1538" t="s">
        <v>52</v>
      </c>
      <c r="T1538" t="s">
        <v>15</v>
      </c>
      <c r="U1538" t="s">
        <v>25</v>
      </c>
      <c r="V1538" t="s">
        <v>17</v>
      </c>
    </row>
    <row r="1539" spans="1:22" hidden="1">
      <c r="A1539" t="s">
        <v>18</v>
      </c>
      <c r="B1539" s="19">
        <f t="shared" si="218"/>
        <v>4</v>
      </c>
      <c r="C1539" s="19">
        <f t="shared" ref="C1539:C1602" si="220">IFERROR(((LEFT(A1539, SEARCH("%",A1539)-1)/100)*220),0)</f>
        <v>176</v>
      </c>
      <c r="D1539" t="s">
        <v>9</v>
      </c>
      <c r="E1539" t="s">
        <v>59</v>
      </c>
      <c r="F1539" t="s">
        <v>11</v>
      </c>
      <c r="G1539" s="21" t="str">
        <f t="shared" ref="G1539:G1602" si="221">TRIM(RIGHT(F1539,7))</f>
        <v>9.00am</v>
      </c>
      <c r="H1539" s="21" t="str">
        <f t="shared" si="216"/>
        <v>9.00</v>
      </c>
      <c r="I1539" t="s">
        <v>35</v>
      </c>
      <c r="J1539" s="23" t="str" cm="1">
        <f t="array" ref="J1539">_xlfn.IFS(LEFT($I1539,5) = "Later", TRIM(RIGHT($I1539, 7)),LEFT($I1539,5) = "Befor", TRIM(RIGHT($I1539, 7)), TRUE, TRIM(LEFT($I1539,7)))</f>
        <v>5.30pm</v>
      </c>
      <c r="K1539" s="21">
        <f t="shared" si="217"/>
        <v>17.3</v>
      </c>
      <c r="L1539" s="21">
        <f t="shared" si="219"/>
        <v>8.3000000000000007</v>
      </c>
      <c r="M1539" s="21">
        <f t="shared" ref="M1539:M1602" si="222">L1539*B1539</f>
        <v>33.200000000000003</v>
      </c>
      <c r="N1539" t="s">
        <v>44</v>
      </c>
      <c r="O1539" s="13">
        <v>2</v>
      </c>
      <c r="P1539" s="15">
        <v>3.218</v>
      </c>
      <c r="Q1539" s="17">
        <f t="shared" ref="Q1539:Q1602" si="223" xml:space="preserve"> IF(ISBLANK($O1539), (IF(ISBLANK($P1539), 0, $P1539)), IFERROR($O1539*1.609344, 0))</f>
        <v>3.2186880000000002</v>
      </c>
      <c r="R1539" s="17">
        <f t="shared" ref="R1539:R1602" si="224">$Q1539*2</f>
        <v>6.4373760000000004</v>
      </c>
      <c r="S1539" t="s">
        <v>23</v>
      </c>
      <c r="T1539" t="s">
        <v>42</v>
      </c>
      <c r="U1539" t="s">
        <v>25</v>
      </c>
      <c r="V1539" t="s">
        <v>43</v>
      </c>
    </row>
    <row r="1540" spans="1:22" hidden="1">
      <c r="A1540" t="s">
        <v>32</v>
      </c>
      <c r="B1540" s="19">
        <f t="shared" si="218"/>
        <v>5</v>
      </c>
      <c r="C1540" s="19">
        <f t="shared" si="220"/>
        <v>220</v>
      </c>
      <c r="D1540" t="s">
        <v>9</v>
      </c>
      <c r="E1540" t="s">
        <v>46</v>
      </c>
      <c r="F1540" t="s">
        <v>41</v>
      </c>
      <c r="G1540" s="21" t="str">
        <f t="shared" si="221"/>
        <v>8.30am</v>
      </c>
      <c r="H1540" s="21" t="str">
        <f t="shared" si="216"/>
        <v>8.30</v>
      </c>
      <c r="I1540" t="s">
        <v>28</v>
      </c>
      <c r="J1540" s="23" t="str" cm="1">
        <f t="array" ref="J1540">_xlfn.IFS(LEFT($I1540,5) = "Later", TRIM(RIGHT($I1540, 7)),LEFT($I1540,5) = "Befor", TRIM(RIGHT($I1540, 7)), TRUE, TRIM(LEFT($I1540,7)))</f>
        <v>3.30pm</v>
      </c>
      <c r="K1540" s="21">
        <f t="shared" si="217"/>
        <v>15.3</v>
      </c>
      <c r="L1540" s="21">
        <f t="shared" si="219"/>
        <v>7</v>
      </c>
      <c r="M1540" s="21">
        <f t="shared" si="222"/>
        <v>35</v>
      </c>
      <c r="N1540" t="s">
        <v>13</v>
      </c>
      <c r="O1540" s="13">
        <v>4</v>
      </c>
      <c r="P1540" s="15">
        <v>6.4359999999999999</v>
      </c>
      <c r="Q1540" s="17">
        <f t="shared" si="223"/>
        <v>6.4373760000000004</v>
      </c>
      <c r="R1540" s="17">
        <f t="shared" si="224"/>
        <v>12.874752000000001</v>
      </c>
      <c r="S1540" t="s">
        <v>37</v>
      </c>
      <c r="T1540" t="s">
        <v>42</v>
      </c>
      <c r="U1540" t="s">
        <v>25</v>
      </c>
      <c r="V1540" t="s">
        <v>17</v>
      </c>
    </row>
    <row r="1541" spans="1:22" hidden="1">
      <c r="A1541" t="s">
        <v>26</v>
      </c>
      <c r="B1541" s="19">
        <f t="shared" si="218"/>
        <v>3</v>
      </c>
      <c r="C1541" s="19">
        <f t="shared" si="220"/>
        <v>132</v>
      </c>
      <c r="D1541" t="s">
        <v>9</v>
      </c>
      <c r="E1541" t="s">
        <v>46</v>
      </c>
      <c r="F1541" t="s">
        <v>20</v>
      </c>
      <c r="G1541" s="21" t="str">
        <f t="shared" si="221"/>
        <v>10.00am</v>
      </c>
      <c r="H1541" s="21" t="str">
        <f t="shared" si="216"/>
        <v>10.00</v>
      </c>
      <c r="I1541" t="s">
        <v>21</v>
      </c>
      <c r="J1541" s="23" t="str" cm="1">
        <f t="array" ref="J1541">_xlfn.IFS(LEFT($I1541,5) = "Later", TRIM(RIGHT($I1541, 7)),LEFT($I1541,5) = "Befor", TRIM(RIGHT($I1541, 7)), TRUE, TRIM(LEFT($I1541,7)))</f>
        <v>5.00pm</v>
      </c>
      <c r="K1541" s="21">
        <f t="shared" si="217"/>
        <v>17</v>
      </c>
      <c r="L1541" s="21">
        <f t="shared" si="219"/>
        <v>7</v>
      </c>
      <c r="M1541" s="21">
        <f t="shared" si="222"/>
        <v>21</v>
      </c>
      <c r="N1541" t="s">
        <v>36</v>
      </c>
      <c r="O1541" s="13">
        <v>2.5</v>
      </c>
      <c r="P1541" s="15">
        <v>4.0225</v>
      </c>
      <c r="Q1541" s="17">
        <f t="shared" si="223"/>
        <v>4.0233600000000003</v>
      </c>
      <c r="R1541" s="17">
        <f t="shared" si="224"/>
        <v>8.0467200000000005</v>
      </c>
      <c r="S1541" t="s">
        <v>14</v>
      </c>
      <c r="T1541" t="s">
        <v>31</v>
      </c>
      <c r="U1541" t="s">
        <v>25</v>
      </c>
      <c r="V1541" t="s">
        <v>82</v>
      </c>
    </row>
    <row r="1542" spans="1:22" hidden="1">
      <c r="A1542" t="s">
        <v>26</v>
      </c>
      <c r="B1542" s="19">
        <f t="shared" si="218"/>
        <v>3</v>
      </c>
      <c r="C1542" s="19">
        <f t="shared" si="220"/>
        <v>132</v>
      </c>
      <c r="D1542" t="s">
        <v>51</v>
      </c>
      <c r="E1542" t="s">
        <v>8</v>
      </c>
      <c r="F1542" t="s">
        <v>20</v>
      </c>
      <c r="G1542" s="21" t="str">
        <f t="shared" si="221"/>
        <v>10.00am</v>
      </c>
      <c r="H1542" s="21" t="str">
        <f t="shared" si="216"/>
        <v>10.00</v>
      </c>
      <c r="I1542" t="s">
        <v>28</v>
      </c>
      <c r="J1542" s="23" t="str" cm="1">
        <f t="array" ref="J1542">_xlfn.IFS(LEFT($I1542,5) = "Later", TRIM(RIGHT($I1542, 7)),LEFT($I1542,5) = "Befor", TRIM(RIGHT($I1542, 7)), TRUE, TRIM(LEFT($I1542,7)))</f>
        <v>3.30pm</v>
      </c>
      <c r="K1542" s="21">
        <f t="shared" si="217"/>
        <v>15.3</v>
      </c>
      <c r="L1542" s="21">
        <f t="shared" si="219"/>
        <v>5.3000000000000007</v>
      </c>
      <c r="M1542" s="21">
        <f t="shared" si="222"/>
        <v>15.900000000000002</v>
      </c>
      <c r="N1542" t="s">
        <v>36</v>
      </c>
      <c r="O1542" s="13">
        <v>1.3</v>
      </c>
      <c r="P1542" s="15">
        <v>2.0916999999999999</v>
      </c>
      <c r="Q1542" s="17">
        <f t="shared" si="223"/>
        <v>2.0921472000000003</v>
      </c>
      <c r="R1542" s="17">
        <f t="shared" si="224"/>
        <v>4.1842944000000006</v>
      </c>
      <c r="S1542" t="s">
        <v>23</v>
      </c>
      <c r="T1542" t="s">
        <v>15</v>
      </c>
      <c r="U1542" t="s">
        <v>16</v>
      </c>
      <c r="V1542" t="s">
        <v>17</v>
      </c>
    </row>
    <row r="1543" spans="1:22" hidden="1">
      <c r="A1543" t="s">
        <v>32</v>
      </c>
      <c r="B1543" s="19">
        <f t="shared" si="218"/>
        <v>5</v>
      </c>
      <c r="C1543" s="19">
        <f t="shared" si="220"/>
        <v>220</v>
      </c>
      <c r="D1543" t="s">
        <v>9</v>
      </c>
      <c r="E1543" t="s">
        <v>46</v>
      </c>
      <c r="F1543" t="s">
        <v>20</v>
      </c>
      <c r="G1543" s="21" t="str">
        <f t="shared" si="221"/>
        <v>10.00am</v>
      </c>
      <c r="H1543" s="21" t="str">
        <f t="shared" si="216"/>
        <v>10.00</v>
      </c>
      <c r="I1543" t="s">
        <v>21</v>
      </c>
      <c r="J1543" s="23" t="str" cm="1">
        <f t="array" ref="J1543">_xlfn.IFS(LEFT($I1543,5) = "Later", TRIM(RIGHT($I1543, 7)),LEFT($I1543,5) = "Befor", TRIM(RIGHT($I1543, 7)), TRUE, TRIM(LEFT($I1543,7)))</f>
        <v>5.00pm</v>
      </c>
      <c r="K1543" s="21">
        <f t="shared" si="217"/>
        <v>17</v>
      </c>
      <c r="L1543" s="21">
        <f t="shared" si="219"/>
        <v>7</v>
      </c>
      <c r="M1543" s="21">
        <f t="shared" si="222"/>
        <v>35</v>
      </c>
      <c r="N1543" t="s">
        <v>22</v>
      </c>
      <c r="O1543" s="13">
        <v>3.5</v>
      </c>
      <c r="P1543" s="15">
        <v>5.6315</v>
      </c>
      <c r="Q1543" s="17">
        <f t="shared" si="223"/>
        <v>5.6327040000000004</v>
      </c>
      <c r="R1543" s="17">
        <f t="shared" si="224"/>
        <v>11.265408000000001</v>
      </c>
      <c r="S1543" t="s">
        <v>49</v>
      </c>
      <c r="T1543" t="s">
        <v>31</v>
      </c>
      <c r="U1543" t="s">
        <v>25</v>
      </c>
      <c r="V1543" t="s">
        <v>43</v>
      </c>
    </row>
    <row r="1544" spans="1:22" hidden="1">
      <c r="A1544" t="s">
        <v>18</v>
      </c>
      <c r="B1544" s="19">
        <f t="shared" si="218"/>
        <v>4</v>
      </c>
      <c r="C1544" s="19">
        <f t="shared" si="220"/>
        <v>176</v>
      </c>
      <c r="D1544" t="s">
        <v>9</v>
      </c>
      <c r="E1544" t="s">
        <v>60</v>
      </c>
      <c r="F1544" t="s">
        <v>20</v>
      </c>
      <c r="G1544" s="21" t="str">
        <f t="shared" si="221"/>
        <v>10.00am</v>
      </c>
      <c r="H1544" s="21" t="str">
        <f t="shared" si="216"/>
        <v>10.00</v>
      </c>
      <c r="I1544" t="s">
        <v>12</v>
      </c>
      <c r="J1544" s="23" t="str" cm="1">
        <f t="array" ref="J1544">_xlfn.IFS(LEFT($I1544,5) = "Later", TRIM(RIGHT($I1544, 7)),LEFT($I1544,5) = "Befor", TRIM(RIGHT($I1544, 7)), TRUE, TRIM(LEFT($I1544,7)))</f>
        <v>4.30pm</v>
      </c>
      <c r="K1544" s="21">
        <f t="shared" si="217"/>
        <v>16.3</v>
      </c>
      <c r="L1544" s="21">
        <f t="shared" si="219"/>
        <v>6.3000000000000007</v>
      </c>
      <c r="M1544" s="21">
        <f t="shared" si="222"/>
        <v>25.200000000000003</v>
      </c>
      <c r="N1544" t="s">
        <v>22</v>
      </c>
      <c r="O1544" s="13">
        <v>2.5</v>
      </c>
      <c r="P1544" s="15">
        <v>4.0225</v>
      </c>
      <c r="Q1544" s="17">
        <f t="shared" si="223"/>
        <v>4.0233600000000003</v>
      </c>
      <c r="R1544" s="17">
        <f t="shared" si="224"/>
        <v>8.0467200000000005</v>
      </c>
      <c r="S1544" t="s">
        <v>23</v>
      </c>
      <c r="T1544" t="s">
        <v>42</v>
      </c>
      <c r="U1544" t="s">
        <v>25</v>
      </c>
      <c r="V1544" t="s">
        <v>17</v>
      </c>
    </row>
    <row r="1545" spans="1:22" hidden="1">
      <c r="A1545" t="s">
        <v>26</v>
      </c>
      <c r="B1545" s="19">
        <f t="shared" si="218"/>
        <v>3</v>
      </c>
      <c r="C1545" s="19">
        <f t="shared" si="220"/>
        <v>132</v>
      </c>
      <c r="D1545" t="s">
        <v>9</v>
      </c>
      <c r="E1545" t="s">
        <v>46</v>
      </c>
      <c r="F1545" t="s">
        <v>20</v>
      </c>
      <c r="G1545" s="21" t="str">
        <f t="shared" si="221"/>
        <v>10.00am</v>
      </c>
      <c r="H1545" s="21" t="str">
        <f t="shared" si="216"/>
        <v>10.00</v>
      </c>
      <c r="I1545" t="s">
        <v>45</v>
      </c>
      <c r="J1545" s="23" t="str" cm="1">
        <f t="array" ref="J1545">_xlfn.IFS(LEFT($I1545,5) = "Later", TRIM(RIGHT($I1545, 7)),LEFT($I1545,5) = "Befor", TRIM(RIGHT($I1545, 7)), TRUE, TRIM(LEFT($I1545,7)))</f>
        <v>6.00pm</v>
      </c>
      <c r="K1545" s="21">
        <f t="shared" si="217"/>
        <v>18</v>
      </c>
      <c r="L1545" s="21">
        <f t="shared" si="219"/>
        <v>8</v>
      </c>
      <c r="M1545" s="21">
        <f t="shared" si="222"/>
        <v>24</v>
      </c>
      <c r="N1545" t="s">
        <v>36</v>
      </c>
      <c r="O1545" s="13">
        <v>1.5</v>
      </c>
      <c r="P1545" s="15">
        <v>2.4135</v>
      </c>
      <c r="Q1545" s="17">
        <f t="shared" si="223"/>
        <v>2.4140160000000002</v>
      </c>
      <c r="R1545" s="17">
        <f t="shared" si="224"/>
        <v>4.8280320000000003</v>
      </c>
      <c r="S1545" t="s">
        <v>23</v>
      </c>
      <c r="T1545" t="s">
        <v>31</v>
      </c>
      <c r="U1545" t="s">
        <v>25</v>
      </c>
      <c r="V1545" t="s">
        <v>43</v>
      </c>
    </row>
    <row r="1546" spans="1:22" hidden="1">
      <c r="A1546" t="s">
        <v>32</v>
      </c>
      <c r="B1546" s="19">
        <f t="shared" si="218"/>
        <v>5</v>
      </c>
      <c r="C1546" s="19">
        <f t="shared" si="220"/>
        <v>220</v>
      </c>
      <c r="D1546" t="s">
        <v>9</v>
      </c>
      <c r="E1546" t="s">
        <v>46</v>
      </c>
      <c r="F1546" t="s">
        <v>27</v>
      </c>
      <c r="G1546" s="21" t="str">
        <f t="shared" si="221"/>
        <v>8.00am</v>
      </c>
      <c r="H1546" s="21" t="str">
        <f t="shared" si="216"/>
        <v>8.00</v>
      </c>
      <c r="I1546" t="s">
        <v>28</v>
      </c>
      <c r="J1546" s="23" t="str" cm="1">
        <f t="array" ref="J1546">_xlfn.IFS(LEFT($I1546,5) = "Later", TRIM(RIGHT($I1546, 7)),LEFT($I1546,5) = "Befor", TRIM(RIGHT($I1546, 7)), TRUE, TRIM(LEFT($I1546,7)))</f>
        <v>3.30pm</v>
      </c>
      <c r="K1546" s="21">
        <f t="shared" si="217"/>
        <v>15.3</v>
      </c>
      <c r="L1546" s="21">
        <f t="shared" si="219"/>
        <v>7.3000000000000007</v>
      </c>
      <c r="M1546" s="21">
        <f t="shared" si="222"/>
        <v>36.5</v>
      </c>
      <c r="N1546" t="s">
        <v>44</v>
      </c>
      <c r="O1546" s="13">
        <v>1</v>
      </c>
      <c r="P1546" s="15">
        <v>1.609</v>
      </c>
      <c r="Q1546" s="17">
        <f t="shared" si="223"/>
        <v>1.6093440000000001</v>
      </c>
      <c r="R1546" s="17">
        <f t="shared" si="224"/>
        <v>3.2186880000000002</v>
      </c>
      <c r="S1546" t="s">
        <v>14</v>
      </c>
      <c r="T1546" t="s">
        <v>31</v>
      </c>
      <c r="U1546" t="s">
        <v>25</v>
      </c>
      <c r="V1546" t="s">
        <v>43</v>
      </c>
    </row>
    <row r="1547" spans="1:22" hidden="1">
      <c r="A1547" t="s">
        <v>32</v>
      </c>
      <c r="B1547" s="19">
        <f t="shared" si="218"/>
        <v>5</v>
      </c>
      <c r="C1547" s="19">
        <f t="shared" si="220"/>
        <v>220</v>
      </c>
      <c r="D1547" t="s">
        <v>9</v>
      </c>
      <c r="E1547" t="s">
        <v>46</v>
      </c>
      <c r="F1547" t="s">
        <v>11</v>
      </c>
      <c r="G1547" s="21" t="str">
        <f t="shared" si="221"/>
        <v>9.00am</v>
      </c>
      <c r="H1547" s="21" t="str">
        <f t="shared" si="216"/>
        <v>9.00</v>
      </c>
      <c r="I1547" t="s">
        <v>21</v>
      </c>
      <c r="J1547" s="23" t="str" cm="1">
        <f t="array" ref="J1547">_xlfn.IFS(LEFT($I1547,5) = "Later", TRIM(RIGHT($I1547, 7)),LEFT($I1547,5) = "Befor", TRIM(RIGHT($I1547, 7)), TRUE, TRIM(LEFT($I1547,7)))</f>
        <v>5.00pm</v>
      </c>
      <c r="K1547" s="21">
        <f t="shared" si="217"/>
        <v>17</v>
      </c>
      <c r="L1547" s="21">
        <f t="shared" si="219"/>
        <v>8</v>
      </c>
      <c r="M1547" s="21">
        <f t="shared" si="222"/>
        <v>40</v>
      </c>
      <c r="N1547" t="s">
        <v>36</v>
      </c>
      <c r="O1547" s="13">
        <v>1.4</v>
      </c>
      <c r="P1547" s="15">
        <v>2.2525999999999997</v>
      </c>
      <c r="Q1547" s="17">
        <f t="shared" si="223"/>
        <v>2.2530815999999998</v>
      </c>
      <c r="R1547" s="17">
        <f t="shared" si="224"/>
        <v>4.5061631999999996</v>
      </c>
      <c r="S1547" t="s">
        <v>14</v>
      </c>
      <c r="T1547" t="s">
        <v>24</v>
      </c>
      <c r="U1547" t="s">
        <v>25</v>
      </c>
      <c r="V1547" t="s">
        <v>43</v>
      </c>
    </row>
    <row r="1548" spans="1:22" hidden="1">
      <c r="A1548" t="s">
        <v>32</v>
      </c>
      <c r="B1548" s="19">
        <f t="shared" si="218"/>
        <v>5</v>
      </c>
      <c r="C1548" s="19">
        <f t="shared" si="220"/>
        <v>220</v>
      </c>
      <c r="D1548" t="s">
        <v>9</v>
      </c>
      <c r="E1548" t="s">
        <v>46</v>
      </c>
      <c r="F1548" t="s">
        <v>11</v>
      </c>
      <c r="G1548" s="21" t="str">
        <f t="shared" si="221"/>
        <v>9.00am</v>
      </c>
      <c r="H1548" s="21" t="str">
        <f t="shared" si="216"/>
        <v>9.00</v>
      </c>
      <c r="I1548" t="s">
        <v>45</v>
      </c>
      <c r="J1548" s="23" t="str" cm="1">
        <f t="array" ref="J1548">_xlfn.IFS(LEFT($I1548,5) = "Later", TRIM(RIGHT($I1548, 7)),LEFT($I1548,5) = "Befor", TRIM(RIGHT($I1548, 7)), TRUE, TRIM(LEFT($I1548,7)))</f>
        <v>6.00pm</v>
      </c>
      <c r="K1548" s="21">
        <f t="shared" si="217"/>
        <v>18</v>
      </c>
      <c r="L1548" s="21">
        <f t="shared" si="219"/>
        <v>9</v>
      </c>
      <c r="M1548" s="21">
        <f t="shared" si="222"/>
        <v>45</v>
      </c>
      <c r="N1548" t="s">
        <v>22</v>
      </c>
      <c r="O1548" s="13">
        <v>1.4</v>
      </c>
      <c r="P1548" s="15">
        <v>2.2525999999999997</v>
      </c>
      <c r="Q1548" s="17">
        <f t="shared" si="223"/>
        <v>2.2530815999999998</v>
      </c>
      <c r="R1548" s="17">
        <f t="shared" si="224"/>
        <v>4.5061631999999996</v>
      </c>
      <c r="S1548" t="s">
        <v>23</v>
      </c>
      <c r="T1548" t="s">
        <v>31</v>
      </c>
      <c r="U1548" t="s">
        <v>25</v>
      </c>
      <c r="V1548" t="s">
        <v>43</v>
      </c>
    </row>
    <row r="1549" spans="1:22" hidden="1">
      <c r="A1549" t="s">
        <v>32</v>
      </c>
      <c r="B1549" s="19">
        <f t="shared" si="218"/>
        <v>5</v>
      </c>
      <c r="C1549" s="19">
        <f t="shared" si="220"/>
        <v>220</v>
      </c>
      <c r="D1549" t="s">
        <v>9</v>
      </c>
      <c r="E1549" t="s">
        <v>46</v>
      </c>
      <c r="F1549" t="s">
        <v>20</v>
      </c>
      <c r="G1549" s="21" t="str">
        <f t="shared" si="221"/>
        <v>10.00am</v>
      </c>
      <c r="H1549" s="21" t="str">
        <f t="shared" si="216"/>
        <v>10.00</v>
      </c>
      <c r="I1549" t="s">
        <v>12</v>
      </c>
      <c r="J1549" s="23" t="str" cm="1">
        <f t="array" ref="J1549">_xlfn.IFS(LEFT($I1549,5) = "Later", TRIM(RIGHT($I1549, 7)),LEFT($I1549,5) = "Befor", TRIM(RIGHT($I1549, 7)), TRUE, TRIM(LEFT($I1549,7)))</f>
        <v>4.30pm</v>
      </c>
      <c r="K1549" s="21">
        <f t="shared" si="217"/>
        <v>16.3</v>
      </c>
      <c r="L1549" s="21">
        <f t="shared" si="219"/>
        <v>6.3000000000000007</v>
      </c>
      <c r="M1549" s="21">
        <f t="shared" si="222"/>
        <v>31.500000000000004</v>
      </c>
      <c r="N1549" t="s">
        <v>44</v>
      </c>
      <c r="O1549" s="13">
        <v>1</v>
      </c>
      <c r="P1549" s="15">
        <v>1.609</v>
      </c>
      <c r="Q1549" s="17">
        <f t="shared" si="223"/>
        <v>1.6093440000000001</v>
      </c>
      <c r="R1549" s="17">
        <f t="shared" si="224"/>
        <v>3.2186880000000002</v>
      </c>
      <c r="S1549" t="s">
        <v>14</v>
      </c>
      <c r="T1549" t="s">
        <v>24</v>
      </c>
      <c r="U1549" t="s">
        <v>25</v>
      </c>
      <c r="V1549" t="s">
        <v>43</v>
      </c>
    </row>
    <row r="1550" spans="1:22" hidden="1">
      <c r="A1550" t="s">
        <v>26</v>
      </c>
      <c r="B1550" s="19">
        <f t="shared" si="218"/>
        <v>3</v>
      </c>
      <c r="C1550" s="19">
        <f t="shared" si="220"/>
        <v>132</v>
      </c>
      <c r="D1550" t="s">
        <v>9</v>
      </c>
      <c r="E1550" t="s">
        <v>40</v>
      </c>
      <c r="F1550" t="s">
        <v>41</v>
      </c>
      <c r="G1550" s="21" t="str">
        <f t="shared" si="221"/>
        <v>8.30am</v>
      </c>
      <c r="H1550" s="21" t="str">
        <f t="shared" si="216"/>
        <v>8.30</v>
      </c>
      <c r="I1550" t="s">
        <v>28</v>
      </c>
      <c r="J1550" s="23" t="str" cm="1">
        <f t="array" ref="J1550">_xlfn.IFS(LEFT($I1550,5) = "Later", TRIM(RIGHT($I1550, 7)),LEFT($I1550,5) = "Befor", TRIM(RIGHT($I1550, 7)), TRUE, TRIM(LEFT($I1550,7)))</f>
        <v>3.30pm</v>
      </c>
      <c r="K1550" s="21">
        <f t="shared" si="217"/>
        <v>15.3</v>
      </c>
      <c r="L1550" s="21">
        <f t="shared" si="219"/>
        <v>7</v>
      </c>
      <c r="M1550" s="21">
        <f t="shared" si="222"/>
        <v>21</v>
      </c>
      <c r="N1550" t="s">
        <v>29</v>
      </c>
      <c r="O1550" s="13">
        <v>13</v>
      </c>
      <c r="P1550" s="15">
        <v>20.917000000000002</v>
      </c>
      <c r="Q1550" s="17">
        <f t="shared" si="223"/>
        <v>20.921472000000001</v>
      </c>
      <c r="R1550" s="17">
        <f t="shared" si="224"/>
        <v>41.842944000000003</v>
      </c>
      <c r="S1550" t="s">
        <v>30</v>
      </c>
      <c r="T1550" t="s">
        <v>31</v>
      </c>
      <c r="U1550" t="s">
        <v>25</v>
      </c>
      <c r="V1550" t="s">
        <v>17</v>
      </c>
    </row>
    <row r="1551" spans="1:22">
      <c r="A1551" t="s">
        <v>58</v>
      </c>
      <c r="B1551" s="19">
        <f t="shared" si="218"/>
        <v>0</v>
      </c>
      <c r="C1551" s="19">
        <f t="shared" si="220"/>
        <v>0</v>
      </c>
      <c r="D1551" t="s">
        <v>51</v>
      </c>
      <c r="E1551" t="s">
        <v>8</v>
      </c>
      <c r="F1551" t="s">
        <v>11</v>
      </c>
      <c r="G1551" s="21" t="str">
        <f t="shared" si="221"/>
        <v>9.00am</v>
      </c>
      <c r="H1551" s="21" t="str">
        <f t="shared" si="216"/>
        <v>9.00</v>
      </c>
      <c r="I1551" t="s">
        <v>21</v>
      </c>
      <c r="J1551" s="23" t="str" cm="1">
        <f t="array" ref="J1551">_xlfn.IFS(LEFT($I1551,5) = "Later", TRIM(RIGHT($I1551, 7)),LEFT($I1551,5) = "Befor", TRIM(RIGHT($I1551, 7)), TRUE, TRIM(LEFT($I1551,7)))</f>
        <v>5.00pm</v>
      </c>
      <c r="K1551" s="21">
        <f t="shared" si="217"/>
        <v>17</v>
      </c>
      <c r="L1551" s="21">
        <f t="shared" si="219"/>
        <v>8</v>
      </c>
      <c r="M1551" s="21">
        <f t="shared" si="222"/>
        <v>0</v>
      </c>
      <c r="N1551" t="s">
        <v>66</v>
      </c>
      <c r="O1551" s="13">
        <v>169</v>
      </c>
      <c r="P1551" s="15">
        <v>271.92099999999999</v>
      </c>
      <c r="Q1551" s="17">
        <f t="shared" si="223"/>
        <v>271.97913600000004</v>
      </c>
      <c r="R1551" s="17">
        <f t="shared" si="224"/>
        <v>543.95827200000008</v>
      </c>
      <c r="S1551" t="s">
        <v>37</v>
      </c>
      <c r="T1551" t="s">
        <v>8</v>
      </c>
      <c r="U1551" t="s">
        <v>16</v>
      </c>
      <c r="V1551" t="s">
        <v>43</v>
      </c>
    </row>
    <row r="1552" spans="1:22" hidden="1">
      <c r="A1552" t="s">
        <v>18</v>
      </c>
      <c r="B1552" s="19">
        <f t="shared" si="218"/>
        <v>4</v>
      </c>
      <c r="C1552" s="19">
        <f t="shared" si="220"/>
        <v>176</v>
      </c>
      <c r="D1552" t="s">
        <v>9</v>
      </c>
      <c r="E1552" t="s">
        <v>46</v>
      </c>
      <c r="F1552" t="s">
        <v>20</v>
      </c>
      <c r="G1552" s="21" t="str">
        <f t="shared" si="221"/>
        <v>10.00am</v>
      </c>
      <c r="H1552" s="21" t="str">
        <f t="shared" si="216"/>
        <v>10.00</v>
      </c>
      <c r="I1552" t="s">
        <v>45</v>
      </c>
      <c r="J1552" s="23" t="str" cm="1">
        <f t="array" ref="J1552">_xlfn.IFS(LEFT($I1552,5) = "Later", TRIM(RIGHT($I1552, 7)),LEFT($I1552,5) = "Befor", TRIM(RIGHT($I1552, 7)), TRUE, TRIM(LEFT($I1552,7)))</f>
        <v>6.00pm</v>
      </c>
      <c r="K1552" s="21">
        <f t="shared" si="217"/>
        <v>18</v>
      </c>
      <c r="L1552" s="21">
        <f t="shared" si="219"/>
        <v>8</v>
      </c>
      <c r="M1552" s="21">
        <f t="shared" si="222"/>
        <v>32</v>
      </c>
      <c r="N1552" t="s">
        <v>36</v>
      </c>
      <c r="O1552" s="13">
        <v>1.2</v>
      </c>
      <c r="P1552" s="15">
        <v>1.9307999999999998</v>
      </c>
      <c r="Q1552" s="17">
        <f t="shared" si="223"/>
        <v>1.9312128</v>
      </c>
      <c r="R1552" s="17">
        <f t="shared" si="224"/>
        <v>3.8624255999999999</v>
      </c>
      <c r="S1552" t="s">
        <v>23</v>
      </c>
      <c r="T1552" t="s">
        <v>42</v>
      </c>
      <c r="U1552" t="s">
        <v>16</v>
      </c>
      <c r="V1552" t="s">
        <v>43</v>
      </c>
    </row>
    <row r="1553" spans="1:22" hidden="1">
      <c r="A1553" t="s">
        <v>32</v>
      </c>
      <c r="B1553" s="19">
        <f t="shared" si="218"/>
        <v>5</v>
      </c>
      <c r="C1553" s="19">
        <f t="shared" si="220"/>
        <v>220</v>
      </c>
      <c r="D1553" t="s">
        <v>9</v>
      </c>
      <c r="E1553" t="s">
        <v>46</v>
      </c>
      <c r="F1553" t="s">
        <v>20</v>
      </c>
      <c r="G1553" s="21" t="str">
        <f t="shared" si="221"/>
        <v>10.00am</v>
      </c>
      <c r="H1553" s="21" t="str">
        <f t="shared" si="216"/>
        <v>10.00</v>
      </c>
      <c r="I1553" t="s">
        <v>21</v>
      </c>
      <c r="J1553" s="23" t="str" cm="1">
        <f t="array" ref="J1553">_xlfn.IFS(LEFT($I1553,5) = "Later", TRIM(RIGHT($I1553, 7)),LEFT($I1553,5) = "Befor", TRIM(RIGHT($I1553, 7)), TRUE, TRIM(LEFT($I1553,7)))</f>
        <v>5.00pm</v>
      </c>
      <c r="K1553" s="21">
        <f t="shared" si="217"/>
        <v>17</v>
      </c>
      <c r="L1553" s="21">
        <f t="shared" si="219"/>
        <v>7</v>
      </c>
      <c r="M1553" s="21">
        <f t="shared" si="222"/>
        <v>35</v>
      </c>
      <c r="N1553" t="s">
        <v>22</v>
      </c>
      <c r="O1553" s="13">
        <v>1.2</v>
      </c>
      <c r="P1553" s="15">
        <v>1.9307999999999998</v>
      </c>
      <c r="Q1553" s="17">
        <f t="shared" si="223"/>
        <v>1.9312128</v>
      </c>
      <c r="R1553" s="17">
        <f t="shared" si="224"/>
        <v>3.8624255999999999</v>
      </c>
      <c r="S1553" t="s">
        <v>23</v>
      </c>
      <c r="T1553" t="s">
        <v>24</v>
      </c>
      <c r="U1553" t="s">
        <v>25</v>
      </c>
      <c r="V1553" t="s">
        <v>43</v>
      </c>
    </row>
    <row r="1554" spans="1:22" hidden="1">
      <c r="A1554" t="s">
        <v>18</v>
      </c>
      <c r="B1554" s="19">
        <f t="shared" si="218"/>
        <v>4</v>
      </c>
      <c r="C1554" s="19">
        <f t="shared" si="220"/>
        <v>176</v>
      </c>
      <c r="D1554" t="s">
        <v>9</v>
      </c>
      <c r="E1554" t="s">
        <v>59</v>
      </c>
      <c r="F1554" t="s">
        <v>41</v>
      </c>
      <c r="G1554" s="21" t="str">
        <f t="shared" si="221"/>
        <v>8.30am</v>
      </c>
      <c r="H1554" s="21" t="str">
        <f t="shared" si="216"/>
        <v>8.30</v>
      </c>
      <c r="I1554" t="s">
        <v>21</v>
      </c>
      <c r="J1554" s="23" t="str" cm="1">
        <f t="array" ref="J1554">_xlfn.IFS(LEFT($I1554,5) = "Later", TRIM(RIGHT($I1554, 7)),LEFT($I1554,5) = "Befor", TRIM(RIGHT($I1554, 7)), TRUE, TRIM(LEFT($I1554,7)))</f>
        <v>5.00pm</v>
      </c>
      <c r="K1554" s="21">
        <f t="shared" si="217"/>
        <v>17</v>
      </c>
      <c r="L1554" s="21">
        <f t="shared" si="219"/>
        <v>8.6999999999999993</v>
      </c>
      <c r="M1554" s="21">
        <f t="shared" si="222"/>
        <v>34.799999999999997</v>
      </c>
      <c r="N1554" t="s">
        <v>13</v>
      </c>
      <c r="O1554" s="13">
        <v>26</v>
      </c>
      <c r="P1554" s="15">
        <v>41.834000000000003</v>
      </c>
      <c r="Q1554" s="17">
        <f t="shared" si="223"/>
        <v>41.842944000000003</v>
      </c>
      <c r="R1554" s="17">
        <f t="shared" si="224"/>
        <v>83.685888000000006</v>
      </c>
      <c r="S1554" t="s">
        <v>30</v>
      </c>
      <c r="T1554" t="s">
        <v>42</v>
      </c>
      <c r="U1554" t="s">
        <v>25</v>
      </c>
      <c r="V1554" t="s">
        <v>17</v>
      </c>
    </row>
    <row r="1555" spans="1:22" hidden="1">
      <c r="A1555" t="s">
        <v>32</v>
      </c>
      <c r="B1555" s="19">
        <f t="shared" si="218"/>
        <v>5</v>
      </c>
      <c r="C1555" s="19">
        <f t="shared" si="220"/>
        <v>220</v>
      </c>
      <c r="D1555" t="s">
        <v>9</v>
      </c>
      <c r="E1555" t="s">
        <v>46</v>
      </c>
      <c r="F1555" t="s">
        <v>27</v>
      </c>
      <c r="G1555" s="21" t="str">
        <f t="shared" si="221"/>
        <v>8.00am</v>
      </c>
      <c r="H1555" s="21" t="str">
        <f t="shared" si="216"/>
        <v>8.00</v>
      </c>
      <c r="I1555" t="s">
        <v>28</v>
      </c>
      <c r="J1555" s="23" t="str" cm="1">
        <f t="array" ref="J1555">_xlfn.IFS(LEFT($I1555,5) = "Later", TRIM(RIGHT($I1555, 7)),LEFT($I1555,5) = "Befor", TRIM(RIGHT($I1555, 7)), TRUE, TRIM(LEFT($I1555,7)))</f>
        <v>3.30pm</v>
      </c>
      <c r="K1555" s="21">
        <f t="shared" si="217"/>
        <v>15.3</v>
      </c>
      <c r="L1555" s="21">
        <f t="shared" si="219"/>
        <v>7.3000000000000007</v>
      </c>
      <c r="M1555" s="21">
        <f t="shared" si="222"/>
        <v>36.5</v>
      </c>
      <c r="N1555" t="s">
        <v>36</v>
      </c>
      <c r="O1555" s="13">
        <v>6</v>
      </c>
      <c r="P1555" s="15">
        <v>9.6539999999999999</v>
      </c>
      <c r="Q1555" s="17">
        <f t="shared" si="223"/>
        <v>9.6560640000000006</v>
      </c>
      <c r="R1555" s="17">
        <f t="shared" si="224"/>
        <v>19.312128000000001</v>
      </c>
      <c r="S1555" t="s">
        <v>30</v>
      </c>
      <c r="T1555" t="s">
        <v>15</v>
      </c>
      <c r="U1555" t="s">
        <v>25</v>
      </c>
      <c r="V1555" t="s">
        <v>17</v>
      </c>
    </row>
    <row r="1556" spans="1:22" hidden="1">
      <c r="A1556" t="s">
        <v>32</v>
      </c>
      <c r="B1556" s="19">
        <f t="shared" si="218"/>
        <v>5</v>
      </c>
      <c r="C1556" s="19">
        <f t="shared" si="220"/>
        <v>220</v>
      </c>
      <c r="D1556" t="s">
        <v>9</v>
      </c>
      <c r="E1556" t="s">
        <v>46</v>
      </c>
      <c r="F1556" t="s">
        <v>41</v>
      </c>
      <c r="G1556" s="21" t="str">
        <f t="shared" si="221"/>
        <v>8.30am</v>
      </c>
      <c r="H1556" s="21" t="str">
        <f t="shared" si="216"/>
        <v>8.30</v>
      </c>
      <c r="I1556" t="s">
        <v>8</v>
      </c>
      <c r="J1556" s="23" t="str" cm="1">
        <f t="array" ref="J1556">_xlfn.IFS(LEFT($I1556,5) = "Later", TRIM(RIGHT($I1556, 7)),LEFT($I1556,5) = "Befor", TRIM(RIGHT($I1556, 7)), TRUE, TRIM(LEFT($I1556,7)))</f>
        <v/>
      </c>
      <c r="K1556" s="21">
        <f t="shared" si="217"/>
        <v>0</v>
      </c>
      <c r="L1556" s="21">
        <f t="shared" si="219"/>
        <v>0</v>
      </c>
      <c r="M1556" s="21">
        <f t="shared" si="222"/>
        <v>0</v>
      </c>
      <c r="N1556" t="s">
        <v>44</v>
      </c>
      <c r="O1556" s="13">
        <v>2</v>
      </c>
      <c r="P1556" s="15">
        <v>3.218</v>
      </c>
      <c r="Q1556" s="17">
        <f t="shared" si="223"/>
        <v>3.2186880000000002</v>
      </c>
      <c r="R1556" s="17">
        <f t="shared" si="224"/>
        <v>6.4373760000000004</v>
      </c>
      <c r="S1556" t="s">
        <v>37</v>
      </c>
      <c r="T1556" t="s">
        <v>42</v>
      </c>
      <c r="U1556" t="s">
        <v>25</v>
      </c>
      <c r="V1556" t="s">
        <v>43</v>
      </c>
    </row>
    <row r="1557" spans="1:22" hidden="1">
      <c r="A1557" t="s">
        <v>32</v>
      </c>
      <c r="B1557" s="19">
        <f t="shared" si="218"/>
        <v>5</v>
      </c>
      <c r="C1557" s="19">
        <f t="shared" si="220"/>
        <v>220</v>
      </c>
      <c r="D1557" t="s">
        <v>9</v>
      </c>
      <c r="E1557" t="s">
        <v>46</v>
      </c>
      <c r="F1557" t="s">
        <v>11</v>
      </c>
      <c r="G1557" s="21" t="str">
        <f t="shared" si="221"/>
        <v>9.00am</v>
      </c>
      <c r="H1557" s="21" t="str">
        <f t="shared" si="216"/>
        <v>9.00</v>
      </c>
      <c r="I1557" t="s">
        <v>35</v>
      </c>
      <c r="J1557" s="23" t="str" cm="1">
        <f t="array" ref="J1557">_xlfn.IFS(LEFT($I1557,5) = "Later", TRIM(RIGHT($I1557, 7)),LEFT($I1557,5) = "Befor", TRIM(RIGHT($I1557, 7)), TRUE, TRIM(LEFT($I1557,7)))</f>
        <v>5.30pm</v>
      </c>
      <c r="K1557" s="21">
        <f t="shared" si="217"/>
        <v>17.3</v>
      </c>
      <c r="L1557" s="21">
        <f t="shared" si="219"/>
        <v>8.3000000000000007</v>
      </c>
      <c r="M1557" s="21">
        <f t="shared" si="222"/>
        <v>41.5</v>
      </c>
      <c r="N1557" t="s">
        <v>36</v>
      </c>
      <c r="O1557" s="13">
        <v>1.2</v>
      </c>
      <c r="P1557" s="15">
        <v>1.9307999999999998</v>
      </c>
      <c r="Q1557" s="17">
        <f t="shared" si="223"/>
        <v>1.9312128</v>
      </c>
      <c r="R1557" s="17">
        <f t="shared" si="224"/>
        <v>3.8624255999999999</v>
      </c>
      <c r="S1557" t="s">
        <v>23</v>
      </c>
      <c r="T1557" t="s">
        <v>31</v>
      </c>
      <c r="U1557" t="s">
        <v>25</v>
      </c>
      <c r="V1557" t="s">
        <v>43</v>
      </c>
    </row>
    <row r="1558" spans="1:22" hidden="1">
      <c r="A1558" t="s">
        <v>26</v>
      </c>
      <c r="B1558" s="19">
        <f t="shared" si="218"/>
        <v>3</v>
      </c>
      <c r="C1558" s="19">
        <f t="shared" si="220"/>
        <v>132</v>
      </c>
      <c r="D1558" t="s">
        <v>9</v>
      </c>
      <c r="E1558" t="s">
        <v>56</v>
      </c>
      <c r="F1558" t="s">
        <v>11</v>
      </c>
      <c r="G1558" s="21" t="str">
        <f t="shared" si="221"/>
        <v>9.00am</v>
      </c>
      <c r="H1558" s="21" t="str">
        <f t="shared" si="216"/>
        <v>9.00</v>
      </c>
      <c r="I1558" t="s">
        <v>35</v>
      </c>
      <c r="J1558" s="23" t="str" cm="1">
        <f t="array" ref="J1558">_xlfn.IFS(LEFT($I1558,5) = "Later", TRIM(RIGHT($I1558, 7)),LEFT($I1558,5) = "Befor", TRIM(RIGHT($I1558, 7)), TRUE, TRIM(LEFT($I1558,7)))</f>
        <v>5.30pm</v>
      </c>
      <c r="K1558" s="21">
        <f t="shared" si="217"/>
        <v>17.3</v>
      </c>
      <c r="L1558" s="21">
        <f t="shared" si="219"/>
        <v>8.3000000000000007</v>
      </c>
      <c r="M1558" s="21">
        <f t="shared" si="222"/>
        <v>24.900000000000002</v>
      </c>
      <c r="N1558" t="s">
        <v>22</v>
      </c>
      <c r="O1558" s="13">
        <v>10</v>
      </c>
      <c r="P1558" s="15">
        <v>16.09</v>
      </c>
      <c r="Q1558" s="17">
        <f t="shared" si="223"/>
        <v>16.093440000000001</v>
      </c>
      <c r="R1558" s="17">
        <f t="shared" si="224"/>
        <v>32.186880000000002</v>
      </c>
      <c r="S1558" t="s">
        <v>30</v>
      </c>
      <c r="T1558" t="s">
        <v>42</v>
      </c>
      <c r="U1558" t="s">
        <v>16</v>
      </c>
      <c r="V1558" t="s">
        <v>17</v>
      </c>
    </row>
    <row r="1559" spans="1:22" hidden="1">
      <c r="A1559" t="s">
        <v>18</v>
      </c>
      <c r="B1559" s="19">
        <f t="shared" si="218"/>
        <v>4</v>
      </c>
      <c r="C1559" s="19">
        <f t="shared" si="220"/>
        <v>176</v>
      </c>
      <c r="D1559" t="s">
        <v>9</v>
      </c>
      <c r="E1559" t="s">
        <v>46</v>
      </c>
      <c r="F1559" t="s">
        <v>11</v>
      </c>
      <c r="G1559" s="21" t="str">
        <f t="shared" si="221"/>
        <v>9.00am</v>
      </c>
      <c r="H1559" s="21" t="str">
        <f t="shared" si="216"/>
        <v>9.00</v>
      </c>
      <c r="I1559" t="s">
        <v>45</v>
      </c>
      <c r="J1559" s="23" t="str" cm="1">
        <f t="array" ref="J1559">_xlfn.IFS(LEFT($I1559,5) = "Later", TRIM(RIGHT($I1559, 7)),LEFT($I1559,5) = "Befor", TRIM(RIGHT($I1559, 7)), TRUE, TRIM(LEFT($I1559,7)))</f>
        <v>6.00pm</v>
      </c>
      <c r="K1559" s="21">
        <f t="shared" si="217"/>
        <v>18</v>
      </c>
      <c r="L1559" s="21">
        <f t="shared" si="219"/>
        <v>9</v>
      </c>
      <c r="M1559" s="21">
        <f t="shared" si="222"/>
        <v>36</v>
      </c>
      <c r="N1559" t="s">
        <v>29</v>
      </c>
      <c r="O1559" s="13">
        <v>12</v>
      </c>
      <c r="P1559" s="15">
        <v>19.308</v>
      </c>
      <c r="Q1559" s="17">
        <f t="shared" si="223"/>
        <v>19.312128000000001</v>
      </c>
      <c r="R1559" s="17">
        <f t="shared" si="224"/>
        <v>38.624256000000003</v>
      </c>
      <c r="S1559" t="s">
        <v>52</v>
      </c>
      <c r="T1559" t="s">
        <v>15</v>
      </c>
      <c r="U1559" t="s">
        <v>16</v>
      </c>
      <c r="V1559" t="s">
        <v>43</v>
      </c>
    </row>
    <row r="1560" spans="1:22" hidden="1">
      <c r="A1560" t="s">
        <v>7</v>
      </c>
      <c r="B1560" s="19">
        <f t="shared" si="218"/>
        <v>1</v>
      </c>
      <c r="C1560" s="19">
        <f t="shared" si="220"/>
        <v>44</v>
      </c>
      <c r="D1560" t="s">
        <v>9</v>
      </c>
      <c r="E1560" t="s">
        <v>10</v>
      </c>
      <c r="F1560" t="s">
        <v>41</v>
      </c>
      <c r="G1560" s="21" t="str">
        <f t="shared" si="221"/>
        <v>8.30am</v>
      </c>
      <c r="H1560" s="21" t="str">
        <f t="shared" si="216"/>
        <v>8.30</v>
      </c>
      <c r="I1560" t="s">
        <v>12</v>
      </c>
      <c r="J1560" s="23" t="str" cm="1">
        <f t="array" ref="J1560">_xlfn.IFS(LEFT($I1560,5) = "Later", TRIM(RIGHT($I1560, 7)),LEFT($I1560,5) = "Befor", TRIM(RIGHT($I1560, 7)), TRUE, TRIM(LEFT($I1560,7)))</f>
        <v>4.30pm</v>
      </c>
      <c r="K1560" s="21">
        <f t="shared" si="217"/>
        <v>16.3</v>
      </c>
      <c r="L1560" s="21">
        <f t="shared" si="219"/>
        <v>8</v>
      </c>
      <c r="M1560" s="21">
        <f t="shared" si="222"/>
        <v>8</v>
      </c>
      <c r="N1560" t="s">
        <v>22</v>
      </c>
      <c r="O1560" s="13">
        <v>5.8</v>
      </c>
      <c r="P1560" s="15">
        <v>9.3322000000000003</v>
      </c>
      <c r="Q1560" s="17">
        <f t="shared" si="223"/>
        <v>9.3341951999999999</v>
      </c>
      <c r="R1560" s="17">
        <f t="shared" si="224"/>
        <v>18.6683904</v>
      </c>
      <c r="S1560" t="s">
        <v>30</v>
      </c>
      <c r="T1560" t="s">
        <v>31</v>
      </c>
      <c r="U1560" t="s">
        <v>16</v>
      </c>
      <c r="V1560" t="s">
        <v>17</v>
      </c>
    </row>
    <row r="1561" spans="1:22" hidden="1">
      <c r="A1561" t="s">
        <v>18</v>
      </c>
      <c r="B1561" s="19">
        <f t="shared" si="218"/>
        <v>4</v>
      </c>
      <c r="C1561" s="19">
        <f t="shared" si="220"/>
        <v>176</v>
      </c>
      <c r="D1561" t="s">
        <v>9</v>
      </c>
      <c r="E1561" t="s">
        <v>46</v>
      </c>
      <c r="F1561" t="s">
        <v>11</v>
      </c>
      <c r="G1561" s="21" t="str">
        <f t="shared" si="221"/>
        <v>9.00am</v>
      </c>
      <c r="H1561" s="21" t="str">
        <f t="shared" si="216"/>
        <v>9.00</v>
      </c>
      <c r="I1561" t="s">
        <v>35</v>
      </c>
      <c r="J1561" s="23" t="str" cm="1">
        <f t="array" ref="J1561">_xlfn.IFS(LEFT($I1561,5) = "Later", TRIM(RIGHT($I1561, 7)),LEFT($I1561,5) = "Befor", TRIM(RIGHT($I1561, 7)), TRUE, TRIM(LEFT($I1561,7)))</f>
        <v>5.30pm</v>
      </c>
      <c r="K1561" s="21">
        <f t="shared" si="217"/>
        <v>17.3</v>
      </c>
      <c r="L1561" s="21">
        <f t="shared" si="219"/>
        <v>8.3000000000000007</v>
      </c>
      <c r="M1561" s="21">
        <f t="shared" si="222"/>
        <v>33.200000000000003</v>
      </c>
      <c r="N1561" t="s">
        <v>22</v>
      </c>
      <c r="O1561" s="13">
        <v>12</v>
      </c>
      <c r="P1561" s="15">
        <v>19.308</v>
      </c>
      <c r="Q1561" s="17">
        <f t="shared" si="223"/>
        <v>19.312128000000001</v>
      </c>
      <c r="R1561" s="17">
        <f t="shared" si="224"/>
        <v>38.624256000000003</v>
      </c>
      <c r="S1561" t="s">
        <v>75</v>
      </c>
      <c r="T1561" t="s">
        <v>42</v>
      </c>
      <c r="U1561" t="s">
        <v>25</v>
      </c>
      <c r="V1561" t="s">
        <v>43</v>
      </c>
    </row>
    <row r="1562" spans="1:22" hidden="1">
      <c r="A1562" t="s">
        <v>39</v>
      </c>
      <c r="B1562" s="19">
        <f t="shared" si="218"/>
        <v>2</v>
      </c>
      <c r="C1562" s="19">
        <f t="shared" si="220"/>
        <v>88</v>
      </c>
      <c r="D1562" t="s">
        <v>9</v>
      </c>
      <c r="E1562" t="s">
        <v>10</v>
      </c>
      <c r="F1562" t="s">
        <v>41</v>
      </c>
      <c r="G1562" s="21" t="str">
        <f t="shared" si="221"/>
        <v>8.30am</v>
      </c>
      <c r="H1562" s="21" t="str">
        <f t="shared" si="216"/>
        <v>8.30</v>
      </c>
      <c r="I1562" t="s">
        <v>21</v>
      </c>
      <c r="J1562" s="23" t="str" cm="1">
        <f t="array" ref="J1562">_xlfn.IFS(LEFT($I1562,5) = "Later", TRIM(RIGHT($I1562, 7)),LEFT($I1562,5) = "Befor", TRIM(RIGHT($I1562, 7)), TRUE, TRIM(LEFT($I1562,7)))</f>
        <v>5.00pm</v>
      </c>
      <c r="K1562" s="21">
        <f t="shared" si="217"/>
        <v>17</v>
      </c>
      <c r="L1562" s="21">
        <f t="shared" si="219"/>
        <v>8.6999999999999993</v>
      </c>
      <c r="M1562" s="21">
        <f t="shared" si="222"/>
        <v>17.399999999999999</v>
      </c>
      <c r="N1562" t="s">
        <v>29</v>
      </c>
      <c r="O1562" s="13">
        <v>30</v>
      </c>
      <c r="P1562" s="15">
        <v>48.269999999999996</v>
      </c>
      <c r="Q1562" s="17">
        <f t="shared" si="223"/>
        <v>48.280320000000003</v>
      </c>
      <c r="R1562" s="17">
        <f t="shared" si="224"/>
        <v>96.560640000000006</v>
      </c>
      <c r="S1562" t="s">
        <v>37</v>
      </c>
      <c r="T1562" t="s">
        <v>15</v>
      </c>
      <c r="U1562" t="s">
        <v>25</v>
      </c>
      <c r="V1562" t="s">
        <v>17</v>
      </c>
    </row>
    <row r="1563" spans="1:22">
      <c r="A1563" t="s">
        <v>18</v>
      </c>
      <c r="B1563" s="19">
        <f t="shared" si="218"/>
        <v>4</v>
      </c>
      <c r="C1563" s="19">
        <f t="shared" si="220"/>
        <v>176</v>
      </c>
      <c r="D1563" t="s">
        <v>9</v>
      </c>
      <c r="E1563" t="s">
        <v>78</v>
      </c>
      <c r="F1563" t="s">
        <v>41</v>
      </c>
      <c r="G1563" s="21" t="str">
        <f t="shared" si="221"/>
        <v>8.30am</v>
      </c>
      <c r="H1563" s="21" t="str">
        <f t="shared" si="216"/>
        <v>8.30</v>
      </c>
      <c r="I1563" t="s">
        <v>21</v>
      </c>
      <c r="J1563" s="23" t="str" cm="1">
        <f t="array" ref="J1563">_xlfn.IFS(LEFT($I1563,5) = "Later", TRIM(RIGHT($I1563, 7)),LEFT($I1563,5) = "Befor", TRIM(RIGHT($I1563, 7)), TRUE, TRIM(LEFT($I1563,7)))</f>
        <v>5.00pm</v>
      </c>
      <c r="K1563" s="21">
        <f t="shared" si="217"/>
        <v>17</v>
      </c>
      <c r="L1563" s="21">
        <f t="shared" si="219"/>
        <v>8.6999999999999993</v>
      </c>
      <c r="M1563" s="21">
        <f t="shared" si="222"/>
        <v>34.799999999999997</v>
      </c>
      <c r="N1563" t="s">
        <v>66</v>
      </c>
      <c r="O1563" s="13">
        <v>15</v>
      </c>
      <c r="P1563" s="15">
        <v>24.134999999999998</v>
      </c>
      <c r="Q1563" s="17">
        <f t="shared" si="223"/>
        <v>24.140160000000002</v>
      </c>
      <c r="R1563" s="17">
        <f t="shared" si="224"/>
        <v>48.280320000000003</v>
      </c>
      <c r="S1563" t="s">
        <v>14</v>
      </c>
      <c r="T1563" t="s">
        <v>53</v>
      </c>
      <c r="U1563" t="s">
        <v>25</v>
      </c>
      <c r="V1563" t="s">
        <v>17</v>
      </c>
    </row>
    <row r="1564" spans="1:22" hidden="1">
      <c r="A1564" t="s">
        <v>26</v>
      </c>
      <c r="B1564" s="19">
        <f t="shared" si="218"/>
        <v>3</v>
      </c>
      <c r="C1564" s="19">
        <f t="shared" si="220"/>
        <v>132</v>
      </c>
      <c r="D1564" t="s">
        <v>55</v>
      </c>
      <c r="E1564" t="s">
        <v>8</v>
      </c>
      <c r="F1564" t="s">
        <v>11</v>
      </c>
      <c r="G1564" s="21" t="str">
        <f t="shared" si="221"/>
        <v>9.00am</v>
      </c>
      <c r="H1564" s="21" t="str">
        <f t="shared" si="216"/>
        <v>9.00</v>
      </c>
      <c r="I1564" t="s">
        <v>45</v>
      </c>
      <c r="J1564" s="23" t="str" cm="1">
        <f t="array" ref="J1564">_xlfn.IFS(LEFT($I1564,5) = "Later", TRIM(RIGHT($I1564, 7)),LEFT($I1564,5) = "Befor", TRIM(RIGHT($I1564, 7)), TRUE, TRIM(LEFT($I1564,7)))</f>
        <v>6.00pm</v>
      </c>
      <c r="K1564" s="21">
        <f t="shared" si="217"/>
        <v>18</v>
      </c>
      <c r="L1564" s="21">
        <f t="shared" si="219"/>
        <v>9</v>
      </c>
      <c r="M1564" s="21">
        <f t="shared" si="222"/>
        <v>27</v>
      </c>
      <c r="N1564" t="s">
        <v>13</v>
      </c>
      <c r="O1564" s="13">
        <v>18</v>
      </c>
      <c r="P1564" s="15">
        <v>28.962</v>
      </c>
      <c r="Q1564" s="17">
        <f t="shared" si="223"/>
        <v>28.968192000000002</v>
      </c>
      <c r="R1564" s="17">
        <f t="shared" si="224"/>
        <v>57.936384000000004</v>
      </c>
      <c r="S1564" t="s">
        <v>30</v>
      </c>
      <c r="T1564" t="s">
        <v>15</v>
      </c>
      <c r="U1564" t="s">
        <v>25</v>
      </c>
      <c r="V1564" t="s">
        <v>43</v>
      </c>
    </row>
    <row r="1565" spans="1:22" hidden="1">
      <c r="A1565" t="s">
        <v>32</v>
      </c>
      <c r="B1565" s="19">
        <f t="shared" si="218"/>
        <v>5</v>
      </c>
      <c r="C1565" s="19">
        <f t="shared" si="220"/>
        <v>220</v>
      </c>
      <c r="D1565" t="s">
        <v>9</v>
      </c>
      <c r="E1565" t="s">
        <v>46</v>
      </c>
      <c r="F1565" t="s">
        <v>11</v>
      </c>
      <c r="G1565" s="21" t="str">
        <f t="shared" si="221"/>
        <v>9.00am</v>
      </c>
      <c r="H1565" s="21" t="str">
        <f t="shared" si="216"/>
        <v>9.00</v>
      </c>
      <c r="I1565" t="s">
        <v>21</v>
      </c>
      <c r="J1565" s="23" t="str" cm="1">
        <f t="array" ref="J1565">_xlfn.IFS(LEFT($I1565,5) = "Later", TRIM(RIGHT($I1565, 7)),LEFT($I1565,5) = "Befor", TRIM(RIGHT($I1565, 7)), TRUE, TRIM(LEFT($I1565,7)))</f>
        <v>5.00pm</v>
      </c>
      <c r="K1565" s="21">
        <f t="shared" si="217"/>
        <v>17</v>
      </c>
      <c r="L1565" s="21">
        <f t="shared" si="219"/>
        <v>8</v>
      </c>
      <c r="M1565" s="21">
        <f t="shared" si="222"/>
        <v>40</v>
      </c>
      <c r="N1565" t="s">
        <v>22</v>
      </c>
      <c r="O1565" s="13">
        <v>5</v>
      </c>
      <c r="P1565" s="15">
        <v>8.0449999999999999</v>
      </c>
      <c r="Q1565" s="17">
        <f t="shared" si="223"/>
        <v>8.0467200000000005</v>
      </c>
      <c r="R1565" s="17">
        <f t="shared" si="224"/>
        <v>16.093440000000001</v>
      </c>
      <c r="S1565" t="s">
        <v>23</v>
      </c>
      <c r="T1565" t="s">
        <v>24</v>
      </c>
      <c r="U1565" t="s">
        <v>25</v>
      </c>
      <c r="V1565" t="s">
        <v>43</v>
      </c>
    </row>
    <row r="1566" spans="1:22" hidden="1">
      <c r="A1566" t="s">
        <v>18</v>
      </c>
      <c r="B1566" s="19">
        <f t="shared" si="218"/>
        <v>4</v>
      </c>
      <c r="C1566" s="19">
        <f t="shared" si="220"/>
        <v>176</v>
      </c>
      <c r="D1566" t="s">
        <v>9</v>
      </c>
      <c r="E1566" t="s">
        <v>8</v>
      </c>
      <c r="F1566" t="s">
        <v>20</v>
      </c>
      <c r="G1566" s="21" t="str">
        <f t="shared" si="221"/>
        <v>10.00am</v>
      </c>
      <c r="H1566" s="21" t="str">
        <f t="shared" si="216"/>
        <v>10.00</v>
      </c>
      <c r="I1566" t="s">
        <v>35</v>
      </c>
      <c r="J1566" s="23" t="str" cm="1">
        <f t="array" ref="J1566">_xlfn.IFS(LEFT($I1566,5) = "Later", TRIM(RIGHT($I1566, 7)),LEFT($I1566,5) = "Befor", TRIM(RIGHT($I1566, 7)), TRUE, TRIM(LEFT($I1566,7)))</f>
        <v>5.30pm</v>
      </c>
      <c r="K1566" s="21">
        <f t="shared" si="217"/>
        <v>17.3</v>
      </c>
      <c r="L1566" s="21">
        <f t="shared" si="219"/>
        <v>7.3000000000000007</v>
      </c>
      <c r="M1566" s="21">
        <f t="shared" si="222"/>
        <v>29.200000000000003</v>
      </c>
      <c r="N1566" t="s">
        <v>22</v>
      </c>
      <c r="O1566" s="13">
        <v>2</v>
      </c>
      <c r="P1566" s="15">
        <v>3.218</v>
      </c>
      <c r="Q1566" s="17">
        <f t="shared" si="223"/>
        <v>3.2186880000000002</v>
      </c>
      <c r="R1566" s="17">
        <f t="shared" si="224"/>
        <v>6.4373760000000004</v>
      </c>
      <c r="S1566" t="s">
        <v>23</v>
      </c>
      <c r="T1566" t="s">
        <v>42</v>
      </c>
      <c r="U1566" t="s">
        <v>25</v>
      </c>
      <c r="V1566" t="s">
        <v>43</v>
      </c>
    </row>
    <row r="1567" spans="1:22" hidden="1">
      <c r="A1567" t="s">
        <v>32</v>
      </c>
      <c r="B1567" s="19">
        <f t="shared" si="218"/>
        <v>5</v>
      </c>
      <c r="C1567" s="19">
        <f t="shared" si="220"/>
        <v>220</v>
      </c>
      <c r="D1567" t="s">
        <v>9</v>
      </c>
      <c r="E1567" t="s">
        <v>46</v>
      </c>
      <c r="F1567" t="s">
        <v>41</v>
      </c>
      <c r="G1567" s="21" t="str">
        <f t="shared" si="221"/>
        <v>8.30am</v>
      </c>
      <c r="H1567" s="21" t="str">
        <f t="shared" si="216"/>
        <v>8.30</v>
      </c>
      <c r="I1567" t="s">
        <v>12</v>
      </c>
      <c r="J1567" s="23" t="str" cm="1">
        <f t="array" ref="J1567">_xlfn.IFS(LEFT($I1567,5) = "Later", TRIM(RIGHT($I1567, 7)),LEFT($I1567,5) = "Befor", TRIM(RIGHT($I1567, 7)), TRUE, TRIM(LEFT($I1567,7)))</f>
        <v>4.30pm</v>
      </c>
      <c r="K1567" s="21">
        <f t="shared" si="217"/>
        <v>16.3</v>
      </c>
      <c r="L1567" s="21">
        <f t="shared" si="219"/>
        <v>8</v>
      </c>
      <c r="M1567" s="21">
        <f t="shared" si="222"/>
        <v>40</v>
      </c>
      <c r="N1567" t="s">
        <v>44</v>
      </c>
      <c r="O1567" s="13">
        <v>2</v>
      </c>
      <c r="P1567" s="15">
        <v>3.218</v>
      </c>
      <c r="Q1567" s="17">
        <f t="shared" si="223"/>
        <v>3.2186880000000002</v>
      </c>
      <c r="R1567" s="17">
        <f t="shared" si="224"/>
        <v>6.4373760000000004</v>
      </c>
      <c r="S1567" t="s">
        <v>14</v>
      </c>
      <c r="T1567" t="s">
        <v>31</v>
      </c>
      <c r="U1567" t="s">
        <v>25</v>
      </c>
      <c r="V1567" t="s">
        <v>43</v>
      </c>
    </row>
    <row r="1568" spans="1:22" hidden="1">
      <c r="A1568" t="s">
        <v>32</v>
      </c>
      <c r="B1568" s="19">
        <f t="shared" si="218"/>
        <v>5</v>
      </c>
      <c r="C1568" s="19">
        <f t="shared" si="220"/>
        <v>220</v>
      </c>
      <c r="D1568" t="s">
        <v>9</v>
      </c>
      <c r="E1568" t="s">
        <v>8</v>
      </c>
      <c r="F1568" t="s">
        <v>20</v>
      </c>
      <c r="G1568" s="21" t="str">
        <f t="shared" si="221"/>
        <v>10.00am</v>
      </c>
      <c r="H1568" s="21" t="str">
        <f t="shared" si="216"/>
        <v>10.00</v>
      </c>
      <c r="I1568" t="s">
        <v>21</v>
      </c>
      <c r="J1568" s="23" t="str" cm="1">
        <f t="array" ref="J1568">_xlfn.IFS(LEFT($I1568,5) = "Later", TRIM(RIGHT($I1568, 7)),LEFT($I1568,5) = "Befor", TRIM(RIGHT($I1568, 7)), TRUE, TRIM(LEFT($I1568,7)))</f>
        <v>5.00pm</v>
      </c>
      <c r="K1568" s="21">
        <f t="shared" si="217"/>
        <v>17</v>
      </c>
      <c r="L1568" s="21">
        <f t="shared" si="219"/>
        <v>7</v>
      </c>
      <c r="M1568" s="21">
        <f t="shared" si="222"/>
        <v>35</v>
      </c>
      <c r="N1568" t="s">
        <v>44</v>
      </c>
      <c r="O1568" s="13">
        <v>2</v>
      </c>
      <c r="P1568" s="15">
        <v>3.218</v>
      </c>
      <c r="Q1568" s="17">
        <f t="shared" si="223"/>
        <v>3.2186880000000002</v>
      </c>
      <c r="R1568" s="17">
        <f t="shared" si="224"/>
        <v>6.4373760000000004</v>
      </c>
      <c r="S1568" t="s">
        <v>37</v>
      </c>
      <c r="T1568" t="s">
        <v>42</v>
      </c>
      <c r="U1568" t="s">
        <v>25</v>
      </c>
      <c r="V1568" t="s">
        <v>43</v>
      </c>
    </row>
    <row r="1569" spans="1:22" hidden="1">
      <c r="A1569" t="s">
        <v>18</v>
      </c>
      <c r="B1569" s="19">
        <f t="shared" si="218"/>
        <v>4</v>
      </c>
      <c r="C1569" s="19">
        <f t="shared" si="220"/>
        <v>176</v>
      </c>
      <c r="D1569" t="s">
        <v>57</v>
      </c>
      <c r="E1569" t="s">
        <v>8</v>
      </c>
      <c r="F1569" t="s">
        <v>27</v>
      </c>
      <c r="G1569" s="21" t="str">
        <f t="shared" si="221"/>
        <v>8.00am</v>
      </c>
      <c r="H1569" s="21" t="str">
        <f t="shared" si="216"/>
        <v>8.00</v>
      </c>
      <c r="I1569" t="s">
        <v>28</v>
      </c>
      <c r="J1569" s="23" t="str" cm="1">
        <f t="array" ref="J1569">_xlfn.IFS(LEFT($I1569,5) = "Later", TRIM(RIGHT($I1569, 7)),LEFT($I1569,5) = "Befor", TRIM(RIGHT($I1569, 7)), TRUE, TRIM(LEFT($I1569,7)))</f>
        <v>3.30pm</v>
      </c>
      <c r="K1569" s="21">
        <f t="shared" si="217"/>
        <v>15.3</v>
      </c>
      <c r="L1569" s="21">
        <f t="shared" si="219"/>
        <v>7.3000000000000007</v>
      </c>
      <c r="M1569" s="21">
        <f t="shared" si="222"/>
        <v>29.200000000000003</v>
      </c>
      <c r="N1569" t="s">
        <v>22</v>
      </c>
      <c r="O1569" s="13">
        <v>16</v>
      </c>
      <c r="P1569" s="15">
        <v>25.744</v>
      </c>
      <c r="Q1569" s="17">
        <f t="shared" si="223"/>
        <v>25.749504000000002</v>
      </c>
      <c r="R1569" s="17">
        <f t="shared" si="224"/>
        <v>51.499008000000003</v>
      </c>
      <c r="S1569" t="s">
        <v>30</v>
      </c>
      <c r="T1569" t="s">
        <v>15</v>
      </c>
      <c r="U1569" t="s">
        <v>25</v>
      </c>
      <c r="V1569" t="s">
        <v>17</v>
      </c>
    </row>
    <row r="1570" spans="1:22" hidden="1">
      <c r="A1570" t="s">
        <v>32</v>
      </c>
      <c r="B1570" s="19">
        <f t="shared" si="218"/>
        <v>5</v>
      </c>
      <c r="C1570" s="19">
        <f t="shared" si="220"/>
        <v>220</v>
      </c>
      <c r="D1570" t="s">
        <v>9</v>
      </c>
      <c r="E1570" t="s">
        <v>46</v>
      </c>
      <c r="F1570" t="s">
        <v>11</v>
      </c>
      <c r="G1570" s="21" t="str">
        <f t="shared" si="221"/>
        <v>9.00am</v>
      </c>
      <c r="H1570" s="21" t="str">
        <f t="shared" si="216"/>
        <v>9.00</v>
      </c>
      <c r="I1570" t="s">
        <v>45</v>
      </c>
      <c r="J1570" s="23" t="str" cm="1">
        <f t="array" ref="J1570">_xlfn.IFS(LEFT($I1570,5) = "Later", TRIM(RIGHT($I1570, 7)),LEFT($I1570,5) = "Befor", TRIM(RIGHT($I1570, 7)), TRUE, TRIM(LEFT($I1570,7)))</f>
        <v>6.00pm</v>
      </c>
      <c r="K1570" s="21">
        <f t="shared" si="217"/>
        <v>18</v>
      </c>
      <c r="L1570" s="21">
        <f t="shared" si="219"/>
        <v>9</v>
      </c>
      <c r="M1570" s="21">
        <f t="shared" si="222"/>
        <v>45</v>
      </c>
      <c r="N1570" t="s">
        <v>36</v>
      </c>
      <c r="O1570" s="13">
        <v>2</v>
      </c>
      <c r="P1570" s="15">
        <v>3.218</v>
      </c>
      <c r="Q1570" s="17">
        <f t="shared" si="223"/>
        <v>3.2186880000000002</v>
      </c>
      <c r="R1570" s="17">
        <f t="shared" si="224"/>
        <v>6.4373760000000004</v>
      </c>
      <c r="S1570" t="s">
        <v>23</v>
      </c>
      <c r="T1570" t="s">
        <v>42</v>
      </c>
      <c r="U1570" t="s">
        <v>25</v>
      </c>
      <c r="V1570" t="s">
        <v>43</v>
      </c>
    </row>
    <row r="1571" spans="1:22" hidden="1">
      <c r="A1571" t="s">
        <v>18</v>
      </c>
      <c r="B1571" s="19">
        <f t="shared" si="218"/>
        <v>4</v>
      </c>
      <c r="C1571" s="19">
        <f t="shared" si="220"/>
        <v>176</v>
      </c>
      <c r="D1571" t="s">
        <v>9</v>
      </c>
      <c r="E1571" t="s">
        <v>46</v>
      </c>
      <c r="F1571" t="s">
        <v>11</v>
      </c>
      <c r="G1571" s="21" t="str">
        <f t="shared" si="221"/>
        <v>9.00am</v>
      </c>
      <c r="H1571" s="21" t="str">
        <f t="shared" si="216"/>
        <v>9.00</v>
      </c>
      <c r="I1571" t="s">
        <v>45</v>
      </c>
      <c r="J1571" s="23" t="str" cm="1">
        <f t="array" ref="J1571">_xlfn.IFS(LEFT($I1571,5) = "Later", TRIM(RIGHT($I1571, 7)),LEFT($I1571,5) = "Befor", TRIM(RIGHT($I1571, 7)), TRUE, TRIM(LEFT($I1571,7)))</f>
        <v>6.00pm</v>
      </c>
      <c r="K1571" s="21">
        <f t="shared" si="217"/>
        <v>18</v>
      </c>
      <c r="L1571" s="21">
        <f t="shared" si="219"/>
        <v>9</v>
      </c>
      <c r="M1571" s="21">
        <f t="shared" si="222"/>
        <v>36</v>
      </c>
      <c r="N1571" t="s">
        <v>36</v>
      </c>
      <c r="O1571" s="13">
        <v>1.5</v>
      </c>
      <c r="P1571" s="15">
        <v>2.4135</v>
      </c>
      <c r="Q1571" s="17">
        <f t="shared" si="223"/>
        <v>2.4140160000000002</v>
      </c>
      <c r="R1571" s="17">
        <f t="shared" si="224"/>
        <v>4.8280320000000003</v>
      </c>
      <c r="S1571" t="s">
        <v>23</v>
      </c>
      <c r="T1571" t="s">
        <v>31</v>
      </c>
      <c r="U1571" t="s">
        <v>25</v>
      </c>
      <c r="V1571" t="s">
        <v>43</v>
      </c>
    </row>
    <row r="1572" spans="1:22" hidden="1">
      <c r="A1572" t="s">
        <v>32</v>
      </c>
      <c r="B1572" s="19">
        <f t="shared" si="218"/>
        <v>5</v>
      </c>
      <c r="C1572" s="19">
        <f t="shared" si="220"/>
        <v>220</v>
      </c>
      <c r="D1572" t="s">
        <v>9</v>
      </c>
      <c r="E1572" t="s">
        <v>46</v>
      </c>
      <c r="F1572" t="s">
        <v>20</v>
      </c>
      <c r="G1572" s="21" t="str">
        <f t="shared" si="221"/>
        <v>10.00am</v>
      </c>
      <c r="H1572" s="21" t="str">
        <f t="shared" si="216"/>
        <v>10.00</v>
      </c>
      <c r="I1572" t="s">
        <v>21</v>
      </c>
      <c r="J1572" s="23" t="str" cm="1">
        <f t="array" ref="J1572">_xlfn.IFS(LEFT($I1572,5) = "Later", TRIM(RIGHT($I1572, 7)),LEFT($I1572,5) = "Befor", TRIM(RIGHT($I1572, 7)), TRUE, TRIM(LEFT($I1572,7)))</f>
        <v>5.00pm</v>
      </c>
      <c r="K1572" s="21">
        <f t="shared" si="217"/>
        <v>17</v>
      </c>
      <c r="L1572" s="21">
        <f t="shared" si="219"/>
        <v>7</v>
      </c>
      <c r="M1572" s="21">
        <f t="shared" si="222"/>
        <v>35</v>
      </c>
      <c r="N1572" t="s">
        <v>36</v>
      </c>
      <c r="O1572" s="13">
        <v>1.3</v>
      </c>
      <c r="P1572" s="15">
        <v>2.0916999999999999</v>
      </c>
      <c r="Q1572" s="17">
        <f t="shared" si="223"/>
        <v>2.0921472000000003</v>
      </c>
      <c r="R1572" s="17">
        <f t="shared" si="224"/>
        <v>4.1842944000000006</v>
      </c>
      <c r="S1572" t="s">
        <v>23</v>
      </c>
      <c r="T1572" t="s">
        <v>31</v>
      </c>
      <c r="U1572" t="s">
        <v>25</v>
      </c>
      <c r="V1572" t="s">
        <v>43</v>
      </c>
    </row>
    <row r="1573" spans="1:22" hidden="1">
      <c r="A1573" t="s">
        <v>18</v>
      </c>
      <c r="B1573" s="19">
        <f t="shared" si="218"/>
        <v>4</v>
      </c>
      <c r="C1573" s="19">
        <f t="shared" si="220"/>
        <v>176</v>
      </c>
      <c r="D1573" t="s">
        <v>55</v>
      </c>
      <c r="E1573" t="s">
        <v>8</v>
      </c>
      <c r="F1573" t="s">
        <v>11</v>
      </c>
      <c r="G1573" s="21" t="str">
        <f t="shared" si="221"/>
        <v>9.00am</v>
      </c>
      <c r="H1573" s="21" t="str">
        <f t="shared" si="216"/>
        <v>9.00</v>
      </c>
      <c r="I1573" t="s">
        <v>28</v>
      </c>
      <c r="J1573" s="23" t="str" cm="1">
        <f t="array" ref="J1573">_xlfn.IFS(LEFT($I1573,5) = "Later", TRIM(RIGHT($I1573, 7)),LEFT($I1573,5) = "Befor", TRIM(RIGHT($I1573, 7)), TRUE, TRIM(LEFT($I1573,7)))</f>
        <v>3.30pm</v>
      </c>
      <c r="K1573" s="21">
        <f t="shared" si="217"/>
        <v>15.3</v>
      </c>
      <c r="L1573" s="21">
        <f t="shared" si="219"/>
        <v>6.3000000000000007</v>
      </c>
      <c r="M1573" s="21">
        <f t="shared" si="222"/>
        <v>25.200000000000003</v>
      </c>
      <c r="N1573" t="s">
        <v>22</v>
      </c>
      <c r="O1573" s="13">
        <v>3</v>
      </c>
      <c r="P1573" s="15">
        <v>4.827</v>
      </c>
      <c r="Q1573" s="17">
        <f t="shared" si="223"/>
        <v>4.8280320000000003</v>
      </c>
      <c r="R1573" s="17">
        <f t="shared" si="224"/>
        <v>9.6560640000000006</v>
      </c>
      <c r="S1573" t="s">
        <v>30</v>
      </c>
      <c r="T1573" t="s">
        <v>42</v>
      </c>
      <c r="U1573" t="s">
        <v>16</v>
      </c>
      <c r="V1573" t="s">
        <v>17</v>
      </c>
    </row>
    <row r="1574" spans="1:22" hidden="1">
      <c r="A1574" t="s">
        <v>58</v>
      </c>
      <c r="B1574" s="19">
        <f t="shared" si="218"/>
        <v>0</v>
      </c>
      <c r="C1574" s="19">
        <f t="shared" si="220"/>
        <v>0</v>
      </c>
      <c r="D1574" t="s">
        <v>9</v>
      </c>
      <c r="E1574" t="s">
        <v>46</v>
      </c>
      <c r="F1574" t="s">
        <v>11</v>
      </c>
      <c r="G1574" s="21" t="str">
        <f t="shared" si="221"/>
        <v>9.00am</v>
      </c>
      <c r="H1574" s="21" t="str">
        <f t="shared" si="216"/>
        <v>9.00</v>
      </c>
      <c r="I1574" t="s">
        <v>35</v>
      </c>
      <c r="J1574" s="23" t="str" cm="1">
        <f t="array" ref="J1574">_xlfn.IFS(LEFT($I1574,5) = "Later", TRIM(RIGHT($I1574, 7)),LEFT($I1574,5) = "Befor", TRIM(RIGHT($I1574, 7)), TRUE, TRIM(LEFT($I1574,7)))</f>
        <v>5.30pm</v>
      </c>
      <c r="K1574" s="21">
        <f t="shared" si="217"/>
        <v>17.3</v>
      </c>
      <c r="L1574" s="21">
        <f t="shared" si="219"/>
        <v>8.3000000000000007</v>
      </c>
      <c r="M1574" s="21">
        <f t="shared" si="222"/>
        <v>0</v>
      </c>
      <c r="N1574" t="s">
        <v>22</v>
      </c>
      <c r="O1574" s="13">
        <v>2</v>
      </c>
      <c r="P1574" s="15">
        <v>3.218</v>
      </c>
      <c r="Q1574" s="17">
        <f t="shared" si="223"/>
        <v>3.2186880000000002</v>
      </c>
      <c r="R1574" s="17">
        <f t="shared" si="224"/>
        <v>6.4373760000000004</v>
      </c>
      <c r="S1574" t="s">
        <v>14</v>
      </c>
      <c r="T1574" t="s">
        <v>31</v>
      </c>
      <c r="U1574" t="s">
        <v>25</v>
      </c>
      <c r="V1574" t="s">
        <v>43</v>
      </c>
    </row>
    <row r="1575" spans="1:22" hidden="1">
      <c r="A1575" t="s">
        <v>32</v>
      </c>
      <c r="B1575" s="19">
        <f t="shared" si="218"/>
        <v>5</v>
      </c>
      <c r="C1575" s="19">
        <f t="shared" si="220"/>
        <v>220</v>
      </c>
      <c r="D1575" t="s">
        <v>9</v>
      </c>
      <c r="E1575" t="s">
        <v>46</v>
      </c>
      <c r="F1575" t="s">
        <v>20</v>
      </c>
      <c r="G1575" s="21" t="str">
        <f t="shared" si="221"/>
        <v>10.00am</v>
      </c>
      <c r="H1575" s="21" t="str">
        <f t="shared" si="216"/>
        <v>10.00</v>
      </c>
      <c r="I1575" t="s">
        <v>21</v>
      </c>
      <c r="J1575" s="23" t="str" cm="1">
        <f t="array" ref="J1575">_xlfn.IFS(LEFT($I1575,5) = "Later", TRIM(RIGHT($I1575, 7)),LEFT($I1575,5) = "Befor", TRIM(RIGHT($I1575, 7)), TRUE, TRIM(LEFT($I1575,7)))</f>
        <v>5.00pm</v>
      </c>
      <c r="K1575" s="21">
        <f t="shared" si="217"/>
        <v>17</v>
      </c>
      <c r="L1575" s="21">
        <f t="shared" si="219"/>
        <v>7</v>
      </c>
      <c r="M1575" s="21">
        <f t="shared" si="222"/>
        <v>35</v>
      </c>
      <c r="N1575" t="s">
        <v>36</v>
      </c>
      <c r="O1575" s="13">
        <v>1.5</v>
      </c>
      <c r="P1575" s="15">
        <v>2.4135</v>
      </c>
      <c r="Q1575" s="17">
        <f t="shared" si="223"/>
        <v>2.4140160000000002</v>
      </c>
      <c r="R1575" s="17">
        <f t="shared" si="224"/>
        <v>4.8280320000000003</v>
      </c>
      <c r="S1575" t="s">
        <v>23</v>
      </c>
      <c r="T1575" t="s">
        <v>31</v>
      </c>
      <c r="U1575" t="s">
        <v>25</v>
      </c>
      <c r="V1575" t="s">
        <v>43</v>
      </c>
    </row>
    <row r="1576" spans="1:22" hidden="1">
      <c r="A1576" t="s">
        <v>32</v>
      </c>
      <c r="B1576" s="19">
        <f t="shared" si="218"/>
        <v>5</v>
      </c>
      <c r="C1576" s="19">
        <f t="shared" si="220"/>
        <v>220</v>
      </c>
      <c r="D1576" t="s">
        <v>9</v>
      </c>
      <c r="E1576" t="s">
        <v>46</v>
      </c>
      <c r="F1576" t="s">
        <v>27</v>
      </c>
      <c r="G1576" s="21" t="str">
        <f t="shared" si="221"/>
        <v>8.00am</v>
      </c>
      <c r="H1576" s="21" t="str">
        <f t="shared" si="216"/>
        <v>8.00</v>
      </c>
      <c r="I1576" t="s">
        <v>45</v>
      </c>
      <c r="J1576" s="23" t="str" cm="1">
        <f t="array" ref="J1576">_xlfn.IFS(LEFT($I1576,5) = "Later", TRIM(RIGHT($I1576, 7)),LEFT($I1576,5) = "Befor", TRIM(RIGHT($I1576, 7)), TRUE, TRIM(LEFT($I1576,7)))</f>
        <v>6.00pm</v>
      </c>
      <c r="K1576" s="21">
        <f t="shared" si="217"/>
        <v>18</v>
      </c>
      <c r="L1576" s="21">
        <f t="shared" si="219"/>
        <v>10</v>
      </c>
      <c r="M1576" s="21">
        <f t="shared" si="222"/>
        <v>50</v>
      </c>
      <c r="N1576" t="s">
        <v>36</v>
      </c>
      <c r="O1576" s="13">
        <v>6</v>
      </c>
      <c r="P1576" s="15">
        <v>9.6539999999999999</v>
      </c>
      <c r="Q1576" s="17">
        <f t="shared" si="223"/>
        <v>9.6560640000000006</v>
      </c>
      <c r="R1576" s="17">
        <f t="shared" si="224"/>
        <v>19.312128000000001</v>
      </c>
      <c r="S1576" t="s">
        <v>54</v>
      </c>
      <c r="T1576" t="s">
        <v>15</v>
      </c>
      <c r="U1576" t="s">
        <v>25</v>
      </c>
      <c r="V1576" t="s">
        <v>43</v>
      </c>
    </row>
    <row r="1577" spans="1:22" hidden="1">
      <c r="A1577" t="s">
        <v>32</v>
      </c>
      <c r="B1577" s="19">
        <f t="shared" si="218"/>
        <v>5</v>
      </c>
      <c r="C1577" s="19">
        <f t="shared" si="220"/>
        <v>220</v>
      </c>
      <c r="D1577" t="s">
        <v>9</v>
      </c>
      <c r="E1577" t="s">
        <v>61</v>
      </c>
      <c r="F1577" t="s">
        <v>27</v>
      </c>
      <c r="G1577" s="21" t="str">
        <f t="shared" si="221"/>
        <v>8.00am</v>
      </c>
      <c r="H1577" s="21" t="str">
        <f t="shared" si="216"/>
        <v>8.00</v>
      </c>
      <c r="I1577" t="s">
        <v>45</v>
      </c>
      <c r="J1577" s="23" t="str" cm="1">
        <f t="array" ref="J1577">_xlfn.IFS(LEFT($I1577,5) = "Later", TRIM(RIGHT($I1577, 7)),LEFT($I1577,5) = "Befor", TRIM(RIGHT($I1577, 7)), TRUE, TRIM(LEFT($I1577,7)))</f>
        <v>6.00pm</v>
      </c>
      <c r="K1577" s="21">
        <f t="shared" si="217"/>
        <v>18</v>
      </c>
      <c r="L1577" s="21">
        <f t="shared" si="219"/>
        <v>10</v>
      </c>
      <c r="M1577" s="21">
        <f t="shared" si="222"/>
        <v>50</v>
      </c>
      <c r="N1577" t="s">
        <v>36</v>
      </c>
      <c r="O1577" s="13">
        <v>4</v>
      </c>
      <c r="P1577" s="15">
        <v>6.4359999999999999</v>
      </c>
      <c r="Q1577" s="17">
        <f t="shared" si="223"/>
        <v>6.4373760000000004</v>
      </c>
      <c r="R1577" s="17">
        <f t="shared" si="224"/>
        <v>12.874752000000001</v>
      </c>
      <c r="S1577" t="s">
        <v>30</v>
      </c>
      <c r="T1577" t="s">
        <v>38</v>
      </c>
      <c r="U1577" t="s">
        <v>25</v>
      </c>
      <c r="V1577" t="s">
        <v>17</v>
      </c>
    </row>
    <row r="1578" spans="1:22">
      <c r="A1578" t="s">
        <v>26</v>
      </c>
      <c r="B1578" s="19">
        <f t="shared" si="218"/>
        <v>3</v>
      </c>
      <c r="C1578" s="19">
        <f t="shared" si="220"/>
        <v>132</v>
      </c>
      <c r="D1578" t="s">
        <v>9</v>
      </c>
      <c r="E1578" t="s">
        <v>46</v>
      </c>
      <c r="F1578" t="s">
        <v>20</v>
      </c>
      <c r="G1578" s="21" t="str">
        <f t="shared" si="221"/>
        <v>10.00am</v>
      </c>
      <c r="H1578" s="21" t="str">
        <f t="shared" si="216"/>
        <v>10.00</v>
      </c>
      <c r="I1578" t="s">
        <v>28</v>
      </c>
      <c r="J1578" s="23" t="str" cm="1">
        <f t="array" ref="J1578">_xlfn.IFS(LEFT($I1578,5) = "Later", TRIM(RIGHT($I1578, 7)),LEFT($I1578,5) = "Befor", TRIM(RIGHT($I1578, 7)), TRUE, TRIM(LEFT($I1578,7)))</f>
        <v>3.30pm</v>
      </c>
      <c r="K1578" s="21">
        <f t="shared" si="217"/>
        <v>15.3</v>
      </c>
      <c r="L1578" s="21">
        <f t="shared" si="219"/>
        <v>5.3000000000000007</v>
      </c>
      <c r="M1578" s="21">
        <f t="shared" si="222"/>
        <v>15.900000000000002</v>
      </c>
      <c r="N1578" t="s">
        <v>66</v>
      </c>
      <c r="O1578" s="13">
        <v>65</v>
      </c>
      <c r="P1578" s="15">
        <v>104.58499999999999</v>
      </c>
      <c r="Q1578" s="17">
        <f t="shared" si="223"/>
        <v>104.60736</v>
      </c>
      <c r="R1578" s="17">
        <f t="shared" si="224"/>
        <v>209.21472</v>
      </c>
      <c r="S1578" t="s">
        <v>52</v>
      </c>
      <c r="T1578" t="s">
        <v>15</v>
      </c>
      <c r="U1578" t="s">
        <v>16</v>
      </c>
      <c r="V1578" t="s">
        <v>43</v>
      </c>
    </row>
    <row r="1579" spans="1:22" hidden="1">
      <c r="A1579" t="s">
        <v>39</v>
      </c>
      <c r="B1579" s="19">
        <f t="shared" si="218"/>
        <v>2</v>
      </c>
      <c r="C1579" s="19">
        <f t="shared" si="220"/>
        <v>88</v>
      </c>
      <c r="D1579" t="s">
        <v>51</v>
      </c>
      <c r="E1579" t="s">
        <v>8</v>
      </c>
      <c r="F1579" t="s">
        <v>11</v>
      </c>
      <c r="G1579" s="21" t="str">
        <f t="shared" si="221"/>
        <v>9.00am</v>
      </c>
      <c r="H1579" s="21" t="str">
        <f t="shared" si="216"/>
        <v>9.00</v>
      </c>
      <c r="I1579" t="s">
        <v>21</v>
      </c>
      <c r="J1579" s="23" t="str" cm="1">
        <f t="array" ref="J1579">_xlfn.IFS(LEFT($I1579,5) = "Later", TRIM(RIGHT($I1579, 7)),LEFT($I1579,5) = "Befor", TRIM(RIGHT($I1579, 7)), TRUE, TRIM(LEFT($I1579,7)))</f>
        <v>5.00pm</v>
      </c>
      <c r="K1579" s="21">
        <f t="shared" si="217"/>
        <v>17</v>
      </c>
      <c r="L1579" s="21">
        <f t="shared" si="219"/>
        <v>8</v>
      </c>
      <c r="M1579" s="21">
        <f t="shared" si="222"/>
        <v>16</v>
      </c>
      <c r="N1579" t="s">
        <v>62</v>
      </c>
      <c r="O1579" s="13">
        <v>0.5</v>
      </c>
      <c r="P1579" s="15">
        <v>0.80449999999999999</v>
      </c>
      <c r="Q1579" s="17">
        <f t="shared" si="223"/>
        <v>0.80467200000000005</v>
      </c>
      <c r="R1579" s="17">
        <f t="shared" si="224"/>
        <v>1.6093440000000001</v>
      </c>
      <c r="S1579" t="s">
        <v>23</v>
      </c>
      <c r="T1579" t="s">
        <v>15</v>
      </c>
      <c r="U1579" t="s">
        <v>25</v>
      </c>
      <c r="V1579" t="s">
        <v>17</v>
      </c>
    </row>
    <row r="1580" spans="1:22">
      <c r="A1580" t="s">
        <v>7</v>
      </c>
      <c r="B1580" s="19">
        <f t="shared" si="218"/>
        <v>1</v>
      </c>
      <c r="C1580" s="19">
        <f t="shared" si="220"/>
        <v>44</v>
      </c>
      <c r="D1580" t="s">
        <v>51</v>
      </c>
      <c r="E1580" t="s">
        <v>8</v>
      </c>
      <c r="F1580" t="s">
        <v>27</v>
      </c>
      <c r="G1580" s="21" t="str">
        <f t="shared" si="221"/>
        <v>8.00am</v>
      </c>
      <c r="H1580" s="21" t="str">
        <f t="shared" si="216"/>
        <v>8.00</v>
      </c>
      <c r="I1580" t="s">
        <v>21</v>
      </c>
      <c r="J1580" s="23" t="str" cm="1">
        <f t="array" ref="J1580">_xlfn.IFS(LEFT($I1580,5) = "Later", TRIM(RIGHT($I1580, 7)),LEFT($I1580,5) = "Befor", TRIM(RIGHT($I1580, 7)), TRUE, TRIM(LEFT($I1580,7)))</f>
        <v>5.00pm</v>
      </c>
      <c r="K1580" s="21">
        <f t="shared" si="217"/>
        <v>17</v>
      </c>
      <c r="L1580" s="21">
        <f t="shared" si="219"/>
        <v>9</v>
      </c>
      <c r="M1580" s="21">
        <f t="shared" si="222"/>
        <v>9</v>
      </c>
      <c r="N1580" t="s">
        <v>66</v>
      </c>
      <c r="O1580" s="13">
        <v>98</v>
      </c>
      <c r="P1580" s="15">
        <v>157.68199999999999</v>
      </c>
      <c r="Q1580" s="17">
        <f t="shared" si="223"/>
        <v>157.715712</v>
      </c>
      <c r="R1580" s="17">
        <f t="shared" si="224"/>
        <v>315.43142399999999</v>
      </c>
      <c r="S1580" t="s">
        <v>30</v>
      </c>
      <c r="T1580" t="s">
        <v>15</v>
      </c>
      <c r="U1580" t="s">
        <v>16</v>
      </c>
      <c r="V1580" t="s">
        <v>43</v>
      </c>
    </row>
    <row r="1581" spans="1:22" hidden="1">
      <c r="A1581" t="s">
        <v>18</v>
      </c>
      <c r="B1581" s="19">
        <f t="shared" si="218"/>
        <v>4</v>
      </c>
      <c r="C1581" s="19">
        <f t="shared" si="220"/>
        <v>176</v>
      </c>
      <c r="D1581" t="s">
        <v>9</v>
      </c>
      <c r="E1581" t="s">
        <v>46</v>
      </c>
      <c r="F1581" t="s">
        <v>47</v>
      </c>
      <c r="G1581" s="21" t="str">
        <f t="shared" si="221"/>
        <v>10.00am</v>
      </c>
      <c r="H1581" s="21" t="str">
        <f t="shared" si="216"/>
        <v>10.00</v>
      </c>
      <c r="I1581" t="s">
        <v>35</v>
      </c>
      <c r="J1581" s="23" t="str" cm="1">
        <f t="array" ref="J1581">_xlfn.IFS(LEFT($I1581,5) = "Later", TRIM(RIGHT($I1581, 7)),LEFT($I1581,5) = "Befor", TRIM(RIGHT($I1581, 7)), TRUE, TRIM(LEFT($I1581,7)))</f>
        <v>5.30pm</v>
      </c>
      <c r="K1581" s="21">
        <f t="shared" si="217"/>
        <v>17.3</v>
      </c>
      <c r="L1581" s="21">
        <f t="shared" si="219"/>
        <v>7.3000000000000007</v>
      </c>
      <c r="M1581" s="21">
        <f t="shared" si="222"/>
        <v>29.200000000000003</v>
      </c>
      <c r="N1581" t="s">
        <v>44</v>
      </c>
      <c r="O1581" s="13">
        <v>2.1</v>
      </c>
      <c r="P1581" s="15">
        <v>3.3789000000000002</v>
      </c>
      <c r="Q1581" s="17">
        <f t="shared" si="223"/>
        <v>3.3796224000000006</v>
      </c>
      <c r="R1581" s="17">
        <f t="shared" si="224"/>
        <v>6.7592448000000012</v>
      </c>
      <c r="S1581" t="s">
        <v>14</v>
      </c>
      <c r="T1581" t="s">
        <v>31</v>
      </c>
      <c r="U1581" t="s">
        <v>25</v>
      </c>
      <c r="V1581" t="s">
        <v>43</v>
      </c>
    </row>
    <row r="1582" spans="1:22" hidden="1">
      <c r="A1582" t="s">
        <v>7</v>
      </c>
      <c r="B1582" s="19">
        <f t="shared" si="218"/>
        <v>1</v>
      </c>
      <c r="C1582" s="19">
        <f t="shared" si="220"/>
        <v>44</v>
      </c>
      <c r="D1582" t="s">
        <v>55</v>
      </c>
      <c r="E1582" t="s">
        <v>8</v>
      </c>
      <c r="F1582" t="s">
        <v>47</v>
      </c>
      <c r="G1582" s="21" t="str">
        <f t="shared" si="221"/>
        <v>10.00am</v>
      </c>
      <c r="H1582" s="21" t="str">
        <f t="shared" si="216"/>
        <v>10.00</v>
      </c>
      <c r="I1582" t="s">
        <v>35</v>
      </c>
      <c r="J1582" s="23" t="str" cm="1">
        <f t="array" ref="J1582">_xlfn.IFS(LEFT($I1582,5) = "Later", TRIM(RIGHT($I1582, 7)),LEFT($I1582,5) = "Befor", TRIM(RIGHT($I1582, 7)), TRUE, TRIM(LEFT($I1582,7)))</f>
        <v>5.30pm</v>
      </c>
      <c r="K1582" s="21">
        <f t="shared" si="217"/>
        <v>17.3</v>
      </c>
      <c r="L1582" s="21">
        <f t="shared" si="219"/>
        <v>7.3000000000000007</v>
      </c>
      <c r="M1582" s="21">
        <f t="shared" si="222"/>
        <v>7.3000000000000007</v>
      </c>
      <c r="N1582" t="s">
        <v>36</v>
      </c>
      <c r="O1582" s="13">
        <v>4</v>
      </c>
      <c r="P1582" s="15">
        <v>6.4359999999999999</v>
      </c>
      <c r="Q1582" s="17">
        <f t="shared" si="223"/>
        <v>6.4373760000000004</v>
      </c>
      <c r="R1582" s="17">
        <f t="shared" si="224"/>
        <v>12.874752000000001</v>
      </c>
      <c r="S1582" t="s">
        <v>30</v>
      </c>
      <c r="T1582" t="s">
        <v>42</v>
      </c>
      <c r="U1582" t="s">
        <v>16</v>
      </c>
      <c r="V1582" t="s">
        <v>43</v>
      </c>
    </row>
    <row r="1583" spans="1:22" hidden="1">
      <c r="A1583" t="s">
        <v>18</v>
      </c>
      <c r="B1583" s="19">
        <f t="shared" si="218"/>
        <v>4</v>
      </c>
      <c r="C1583" s="19">
        <f t="shared" si="220"/>
        <v>176</v>
      </c>
      <c r="D1583" t="s">
        <v>9</v>
      </c>
      <c r="E1583" t="s">
        <v>60</v>
      </c>
      <c r="F1583" t="s">
        <v>20</v>
      </c>
      <c r="G1583" s="21" t="str">
        <f t="shared" si="221"/>
        <v>10.00am</v>
      </c>
      <c r="H1583" s="21" t="str">
        <f t="shared" ref="H1583:H1646" si="225">IFERROR((LEFT(G1583, SEARCH("a", G1583)-1)),0)</f>
        <v>10.00</v>
      </c>
      <c r="I1583" t="s">
        <v>12</v>
      </c>
      <c r="J1583" s="23" t="str" cm="1">
        <f t="array" ref="J1583">_xlfn.IFS(LEFT($I1583,5) = "Later", TRIM(RIGHT($I1583, 7)),LEFT($I1583,5) = "Befor", TRIM(RIGHT($I1583, 7)), TRUE, TRIM(LEFT($I1583,7)))</f>
        <v>4.30pm</v>
      </c>
      <c r="K1583" s="21">
        <f t="shared" ref="K1583:K1646" si="226">IFERROR((LEFT(J1583, SEARCH("p", J1583)-1)+12),0)</f>
        <v>16.3</v>
      </c>
      <c r="L1583" s="21">
        <f t="shared" si="219"/>
        <v>6.3000000000000007</v>
      </c>
      <c r="M1583" s="21">
        <f t="shared" si="222"/>
        <v>25.200000000000003</v>
      </c>
      <c r="N1583" t="s">
        <v>22</v>
      </c>
      <c r="O1583" s="13">
        <v>3</v>
      </c>
      <c r="P1583" s="15">
        <v>4.827</v>
      </c>
      <c r="Q1583" s="17">
        <f t="shared" si="223"/>
        <v>4.8280320000000003</v>
      </c>
      <c r="R1583" s="17">
        <f t="shared" si="224"/>
        <v>9.6560640000000006</v>
      </c>
      <c r="S1583" t="s">
        <v>23</v>
      </c>
      <c r="T1583" t="s">
        <v>42</v>
      </c>
      <c r="U1583" t="s">
        <v>25</v>
      </c>
      <c r="V1583" t="s">
        <v>43</v>
      </c>
    </row>
    <row r="1584" spans="1:22" hidden="1">
      <c r="A1584" t="s">
        <v>32</v>
      </c>
      <c r="B1584" s="19">
        <f t="shared" si="218"/>
        <v>5</v>
      </c>
      <c r="C1584" s="19">
        <f t="shared" si="220"/>
        <v>220</v>
      </c>
      <c r="D1584" t="s">
        <v>9</v>
      </c>
      <c r="E1584" t="s">
        <v>8</v>
      </c>
      <c r="F1584" t="s">
        <v>41</v>
      </c>
      <c r="G1584" s="21" t="str">
        <f t="shared" si="221"/>
        <v>8.30am</v>
      </c>
      <c r="H1584" s="21" t="str">
        <f t="shared" si="225"/>
        <v>8.30</v>
      </c>
      <c r="I1584" t="s">
        <v>33</v>
      </c>
      <c r="J1584" s="23" t="str" cm="1">
        <f t="array" ref="J1584">_xlfn.IFS(LEFT($I1584,5) = "Later", TRIM(RIGHT($I1584, 7)),LEFT($I1584,5) = "Befor", TRIM(RIGHT($I1584, 7)), TRUE, TRIM(LEFT($I1584,7)))</f>
        <v>7.00pm</v>
      </c>
      <c r="K1584" s="21">
        <f t="shared" si="226"/>
        <v>19</v>
      </c>
      <c r="L1584" s="21">
        <f t="shared" si="219"/>
        <v>10.7</v>
      </c>
      <c r="M1584" s="21">
        <f t="shared" si="222"/>
        <v>53.5</v>
      </c>
      <c r="N1584" t="s">
        <v>44</v>
      </c>
      <c r="O1584" s="13">
        <v>2</v>
      </c>
      <c r="P1584" s="15">
        <v>3.218</v>
      </c>
      <c r="Q1584" s="17">
        <f t="shared" si="223"/>
        <v>3.2186880000000002</v>
      </c>
      <c r="R1584" s="17">
        <f t="shared" si="224"/>
        <v>6.4373760000000004</v>
      </c>
      <c r="S1584" t="s">
        <v>87</v>
      </c>
      <c r="T1584" t="s">
        <v>42</v>
      </c>
      <c r="U1584" t="s">
        <v>25</v>
      </c>
      <c r="V1584" t="s">
        <v>17</v>
      </c>
    </row>
    <row r="1585" spans="1:22" hidden="1">
      <c r="A1585" t="s">
        <v>39</v>
      </c>
      <c r="B1585" s="19">
        <f t="shared" si="218"/>
        <v>2</v>
      </c>
      <c r="C1585" s="19">
        <f t="shared" si="220"/>
        <v>88</v>
      </c>
      <c r="D1585" t="s">
        <v>9</v>
      </c>
      <c r="E1585" t="s">
        <v>71</v>
      </c>
      <c r="F1585" t="s">
        <v>41</v>
      </c>
      <c r="G1585" s="21" t="str">
        <f t="shared" si="221"/>
        <v>8.30am</v>
      </c>
      <c r="H1585" s="21" t="str">
        <f t="shared" si="225"/>
        <v>8.30</v>
      </c>
      <c r="I1585" t="s">
        <v>28</v>
      </c>
      <c r="J1585" s="23" t="str" cm="1">
        <f t="array" ref="J1585">_xlfn.IFS(LEFT($I1585,5) = "Later", TRIM(RIGHT($I1585, 7)),LEFT($I1585,5) = "Befor", TRIM(RIGHT($I1585, 7)), TRUE, TRIM(LEFT($I1585,7)))</f>
        <v>3.30pm</v>
      </c>
      <c r="K1585" s="21">
        <f t="shared" si="226"/>
        <v>15.3</v>
      </c>
      <c r="L1585" s="21">
        <f t="shared" si="219"/>
        <v>7</v>
      </c>
      <c r="M1585" s="21">
        <f t="shared" si="222"/>
        <v>14</v>
      </c>
      <c r="N1585" t="s">
        <v>44</v>
      </c>
      <c r="O1585" s="13">
        <v>0.8</v>
      </c>
      <c r="P1585" s="15">
        <v>1.2872000000000001</v>
      </c>
      <c r="Q1585" s="17">
        <f t="shared" si="223"/>
        <v>1.2874752000000003</v>
      </c>
      <c r="R1585" s="17">
        <f t="shared" si="224"/>
        <v>2.5749504000000005</v>
      </c>
      <c r="S1585" t="s">
        <v>23</v>
      </c>
      <c r="T1585" t="s">
        <v>31</v>
      </c>
      <c r="U1585" t="s">
        <v>25</v>
      </c>
      <c r="V1585" t="s">
        <v>17</v>
      </c>
    </row>
    <row r="1586" spans="1:22" hidden="1">
      <c r="A1586" t="s">
        <v>26</v>
      </c>
      <c r="B1586" s="19">
        <f t="shared" si="218"/>
        <v>3</v>
      </c>
      <c r="C1586" s="19">
        <f t="shared" si="220"/>
        <v>132</v>
      </c>
      <c r="D1586" t="s">
        <v>8</v>
      </c>
      <c r="E1586" t="s">
        <v>8</v>
      </c>
      <c r="F1586" t="s">
        <v>11</v>
      </c>
      <c r="G1586" s="21" t="str">
        <f t="shared" si="221"/>
        <v>9.00am</v>
      </c>
      <c r="H1586" s="21" t="str">
        <f t="shared" si="225"/>
        <v>9.00</v>
      </c>
      <c r="I1586" t="s">
        <v>28</v>
      </c>
      <c r="J1586" s="23" t="str" cm="1">
        <f t="array" ref="J1586">_xlfn.IFS(LEFT($I1586,5) = "Later", TRIM(RIGHT($I1586, 7)),LEFT($I1586,5) = "Befor", TRIM(RIGHT($I1586, 7)), TRUE, TRIM(LEFT($I1586,7)))</f>
        <v>3.30pm</v>
      </c>
      <c r="K1586" s="21">
        <f t="shared" si="226"/>
        <v>15.3</v>
      </c>
      <c r="L1586" s="21">
        <f t="shared" si="219"/>
        <v>6.3000000000000007</v>
      </c>
      <c r="M1586" s="21">
        <f t="shared" si="222"/>
        <v>18.900000000000002</v>
      </c>
      <c r="N1586" t="s">
        <v>44</v>
      </c>
      <c r="O1586" s="13">
        <v>1</v>
      </c>
      <c r="P1586" s="15">
        <v>1.609</v>
      </c>
      <c r="Q1586" s="17">
        <f t="shared" si="223"/>
        <v>1.6093440000000001</v>
      </c>
      <c r="R1586" s="17">
        <f t="shared" si="224"/>
        <v>3.2186880000000002</v>
      </c>
      <c r="S1586" t="s">
        <v>23</v>
      </c>
      <c r="T1586" t="s">
        <v>42</v>
      </c>
      <c r="U1586" t="s">
        <v>25</v>
      </c>
      <c r="V1586" t="s">
        <v>43</v>
      </c>
    </row>
    <row r="1587" spans="1:22" hidden="1">
      <c r="A1587" t="s">
        <v>26</v>
      </c>
      <c r="B1587" s="19">
        <f t="shared" si="218"/>
        <v>3</v>
      </c>
      <c r="C1587" s="19">
        <f t="shared" si="220"/>
        <v>132</v>
      </c>
      <c r="D1587" t="s">
        <v>9</v>
      </c>
      <c r="E1587" t="s">
        <v>46</v>
      </c>
      <c r="F1587" t="s">
        <v>20</v>
      </c>
      <c r="G1587" s="21" t="str">
        <f t="shared" si="221"/>
        <v>10.00am</v>
      </c>
      <c r="H1587" s="21" t="str">
        <f t="shared" si="225"/>
        <v>10.00</v>
      </c>
      <c r="I1587" t="s">
        <v>21</v>
      </c>
      <c r="J1587" s="23" t="str" cm="1">
        <f t="array" ref="J1587">_xlfn.IFS(LEFT($I1587,5) = "Later", TRIM(RIGHT($I1587, 7)),LEFT($I1587,5) = "Befor", TRIM(RIGHT($I1587, 7)), TRUE, TRIM(LEFT($I1587,7)))</f>
        <v>5.00pm</v>
      </c>
      <c r="K1587" s="21">
        <f t="shared" si="226"/>
        <v>17</v>
      </c>
      <c r="L1587" s="21">
        <f t="shared" si="219"/>
        <v>7</v>
      </c>
      <c r="M1587" s="21">
        <f t="shared" si="222"/>
        <v>21</v>
      </c>
      <c r="N1587" t="s">
        <v>22</v>
      </c>
      <c r="O1587" s="13">
        <v>2.2999999999999998</v>
      </c>
      <c r="P1587" s="15">
        <v>3.7006999999999999</v>
      </c>
      <c r="Q1587" s="17">
        <f t="shared" si="223"/>
        <v>3.7014912</v>
      </c>
      <c r="R1587" s="17">
        <f t="shared" si="224"/>
        <v>7.4029824</v>
      </c>
      <c r="S1587" t="s">
        <v>14</v>
      </c>
      <c r="T1587" t="s">
        <v>31</v>
      </c>
      <c r="U1587" t="s">
        <v>25</v>
      </c>
      <c r="V1587" t="s">
        <v>43</v>
      </c>
    </row>
    <row r="1588" spans="1:22" hidden="1">
      <c r="A1588" t="s">
        <v>18</v>
      </c>
      <c r="B1588" s="19">
        <f t="shared" si="218"/>
        <v>4</v>
      </c>
      <c r="C1588" s="19">
        <f t="shared" si="220"/>
        <v>176</v>
      </c>
      <c r="D1588" t="s">
        <v>9</v>
      </c>
      <c r="E1588" t="s">
        <v>46</v>
      </c>
      <c r="F1588" t="s">
        <v>20</v>
      </c>
      <c r="G1588" s="21" t="str">
        <f t="shared" si="221"/>
        <v>10.00am</v>
      </c>
      <c r="H1588" s="21" t="str">
        <f t="shared" si="225"/>
        <v>10.00</v>
      </c>
      <c r="I1588" t="s">
        <v>12</v>
      </c>
      <c r="J1588" s="23" t="str" cm="1">
        <f t="array" ref="J1588">_xlfn.IFS(LEFT($I1588,5) = "Later", TRIM(RIGHT($I1588, 7)),LEFT($I1588,5) = "Befor", TRIM(RIGHT($I1588, 7)), TRUE, TRIM(LEFT($I1588,7)))</f>
        <v>4.30pm</v>
      </c>
      <c r="K1588" s="21">
        <f t="shared" si="226"/>
        <v>16.3</v>
      </c>
      <c r="L1588" s="21">
        <f t="shared" si="219"/>
        <v>6.3000000000000007</v>
      </c>
      <c r="M1588" s="21">
        <f t="shared" si="222"/>
        <v>25.200000000000003</v>
      </c>
      <c r="N1588" t="s">
        <v>36</v>
      </c>
      <c r="O1588" s="13">
        <v>1.5</v>
      </c>
      <c r="P1588" s="15">
        <v>2.4135</v>
      </c>
      <c r="Q1588" s="17">
        <f t="shared" si="223"/>
        <v>2.4140160000000002</v>
      </c>
      <c r="R1588" s="17">
        <f t="shared" si="224"/>
        <v>4.8280320000000003</v>
      </c>
      <c r="S1588" t="s">
        <v>23</v>
      </c>
      <c r="T1588" t="s">
        <v>24</v>
      </c>
      <c r="U1588" t="s">
        <v>25</v>
      </c>
      <c r="V1588" t="s">
        <v>43</v>
      </c>
    </row>
    <row r="1589" spans="1:22" hidden="1">
      <c r="A1589" t="s">
        <v>32</v>
      </c>
      <c r="B1589" s="19">
        <f t="shared" si="218"/>
        <v>5</v>
      </c>
      <c r="C1589" s="19">
        <f t="shared" si="220"/>
        <v>220</v>
      </c>
      <c r="D1589" t="s">
        <v>9</v>
      </c>
      <c r="E1589" t="s">
        <v>46</v>
      </c>
      <c r="F1589" t="s">
        <v>11</v>
      </c>
      <c r="G1589" s="21" t="str">
        <f t="shared" si="221"/>
        <v>9.00am</v>
      </c>
      <c r="H1589" s="21" t="str">
        <f t="shared" si="225"/>
        <v>9.00</v>
      </c>
      <c r="I1589" t="s">
        <v>35</v>
      </c>
      <c r="J1589" s="23" t="str" cm="1">
        <f t="array" ref="J1589">_xlfn.IFS(LEFT($I1589,5) = "Later", TRIM(RIGHT($I1589, 7)),LEFT($I1589,5) = "Befor", TRIM(RIGHT($I1589, 7)), TRUE, TRIM(LEFT($I1589,7)))</f>
        <v>5.30pm</v>
      </c>
      <c r="K1589" s="21">
        <f t="shared" si="226"/>
        <v>17.3</v>
      </c>
      <c r="L1589" s="21">
        <f t="shared" si="219"/>
        <v>8.3000000000000007</v>
      </c>
      <c r="M1589" s="21">
        <f t="shared" si="222"/>
        <v>41.5</v>
      </c>
      <c r="N1589" t="s">
        <v>22</v>
      </c>
      <c r="O1589" s="13">
        <v>2</v>
      </c>
      <c r="P1589" s="15">
        <v>3.218</v>
      </c>
      <c r="Q1589" s="17">
        <f t="shared" si="223"/>
        <v>3.2186880000000002</v>
      </c>
      <c r="R1589" s="17">
        <f t="shared" si="224"/>
        <v>6.4373760000000004</v>
      </c>
      <c r="S1589" t="s">
        <v>23</v>
      </c>
      <c r="T1589" t="s">
        <v>15</v>
      </c>
      <c r="U1589" t="s">
        <v>25</v>
      </c>
      <c r="V1589" t="s">
        <v>43</v>
      </c>
    </row>
    <row r="1590" spans="1:22" hidden="1">
      <c r="A1590" t="s">
        <v>32</v>
      </c>
      <c r="B1590" s="19">
        <f t="shared" si="218"/>
        <v>5</v>
      </c>
      <c r="C1590" s="19">
        <f t="shared" si="220"/>
        <v>220</v>
      </c>
      <c r="D1590" t="s">
        <v>9</v>
      </c>
      <c r="E1590" t="s">
        <v>46</v>
      </c>
      <c r="F1590" t="s">
        <v>20</v>
      </c>
      <c r="G1590" s="21" t="str">
        <f t="shared" si="221"/>
        <v>10.00am</v>
      </c>
      <c r="H1590" s="21" t="str">
        <f t="shared" si="225"/>
        <v>10.00</v>
      </c>
      <c r="I1590" t="s">
        <v>33</v>
      </c>
      <c r="J1590" s="23" t="str" cm="1">
        <f t="array" ref="J1590">_xlfn.IFS(LEFT($I1590,5) = "Later", TRIM(RIGHT($I1590, 7)),LEFT($I1590,5) = "Befor", TRIM(RIGHT($I1590, 7)), TRUE, TRIM(LEFT($I1590,7)))</f>
        <v>7.00pm</v>
      </c>
      <c r="K1590" s="21">
        <f t="shared" si="226"/>
        <v>19</v>
      </c>
      <c r="L1590" s="21">
        <f t="shared" si="219"/>
        <v>9</v>
      </c>
      <c r="M1590" s="21">
        <f t="shared" si="222"/>
        <v>45</v>
      </c>
      <c r="N1590" t="s">
        <v>62</v>
      </c>
      <c r="O1590" s="13">
        <v>0.5</v>
      </c>
      <c r="P1590" s="15">
        <v>0.80449999999999999</v>
      </c>
      <c r="Q1590" s="17">
        <f t="shared" si="223"/>
        <v>0.80467200000000005</v>
      </c>
      <c r="R1590" s="17">
        <f t="shared" si="224"/>
        <v>1.6093440000000001</v>
      </c>
      <c r="S1590" t="s">
        <v>23</v>
      </c>
      <c r="T1590" t="s">
        <v>24</v>
      </c>
      <c r="U1590" t="s">
        <v>25</v>
      </c>
      <c r="V1590" t="s">
        <v>43</v>
      </c>
    </row>
    <row r="1591" spans="1:22" hidden="1">
      <c r="A1591" t="s">
        <v>39</v>
      </c>
      <c r="B1591" s="19">
        <f t="shared" si="218"/>
        <v>2</v>
      </c>
      <c r="C1591" s="19">
        <f t="shared" si="220"/>
        <v>88</v>
      </c>
      <c r="D1591" t="s">
        <v>9</v>
      </c>
      <c r="E1591" t="s">
        <v>8</v>
      </c>
      <c r="F1591" t="s">
        <v>20</v>
      </c>
      <c r="G1591" s="21" t="str">
        <f t="shared" si="221"/>
        <v>10.00am</v>
      </c>
      <c r="H1591" s="21" t="str">
        <f t="shared" si="225"/>
        <v>10.00</v>
      </c>
      <c r="I1591" t="s">
        <v>33</v>
      </c>
      <c r="J1591" s="23" t="str" cm="1">
        <f t="array" ref="J1591">_xlfn.IFS(LEFT($I1591,5) = "Later", TRIM(RIGHT($I1591, 7)),LEFT($I1591,5) = "Befor", TRIM(RIGHT($I1591, 7)), TRUE, TRIM(LEFT($I1591,7)))</f>
        <v>7.00pm</v>
      </c>
      <c r="K1591" s="21">
        <f t="shared" si="226"/>
        <v>19</v>
      </c>
      <c r="L1591" s="21">
        <f t="shared" si="219"/>
        <v>9</v>
      </c>
      <c r="M1591" s="21">
        <f t="shared" si="222"/>
        <v>18</v>
      </c>
      <c r="N1591" t="s">
        <v>22</v>
      </c>
      <c r="O1591" s="13">
        <v>10</v>
      </c>
      <c r="P1591" s="15">
        <v>16.09</v>
      </c>
      <c r="Q1591" s="17">
        <f t="shared" si="223"/>
        <v>16.093440000000001</v>
      </c>
      <c r="R1591" s="17">
        <f t="shared" si="224"/>
        <v>32.186880000000002</v>
      </c>
      <c r="S1591" t="s">
        <v>37</v>
      </c>
      <c r="T1591" t="s">
        <v>38</v>
      </c>
      <c r="U1591" t="s">
        <v>25</v>
      </c>
      <c r="V1591" t="s">
        <v>43</v>
      </c>
    </row>
    <row r="1592" spans="1:22" hidden="1">
      <c r="A1592" t="s">
        <v>18</v>
      </c>
      <c r="B1592" s="19">
        <f t="shared" si="218"/>
        <v>4</v>
      </c>
      <c r="C1592" s="19">
        <f t="shared" si="220"/>
        <v>176</v>
      </c>
      <c r="D1592" t="s">
        <v>9</v>
      </c>
      <c r="E1592" t="s">
        <v>95</v>
      </c>
      <c r="F1592" t="s">
        <v>41</v>
      </c>
      <c r="G1592" s="21" t="str">
        <f t="shared" si="221"/>
        <v>8.30am</v>
      </c>
      <c r="H1592" s="21" t="str">
        <f t="shared" si="225"/>
        <v>8.30</v>
      </c>
      <c r="I1592" t="s">
        <v>21</v>
      </c>
      <c r="J1592" s="23" t="str" cm="1">
        <f t="array" ref="J1592">_xlfn.IFS(LEFT($I1592,5) = "Later", TRIM(RIGHT($I1592, 7)),LEFT($I1592,5) = "Befor", TRIM(RIGHT($I1592, 7)), TRUE, TRIM(LEFT($I1592,7)))</f>
        <v>5.00pm</v>
      </c>
      <c r="K1592" s="21">
        <f t="shared" si="226"/>
        <v>17</v>
      </c>
      <c r="L1592" s="21">
        <f t="shared" si="219"/>
        <v>8.6999999999999993</v>
      </c>
      <c r="M1592" s="21">
        <f t="shared" si="222"/>
        <v>34.799999999999997</v>
      </c>
      <c r="N1592" t="s">
        <v>13</v>
      </c>
      <c r="O1592" s="13">
        <v>7</v>
      </c>
      <c r="P1592" s="15">
        <v>11.263</v>
      </c>
      <c r="Q1592" s="17">
        <f t="shared" si="223"/>
        <v>11.265408000000001</v>
      </c>
      <c r="R1592" s="17">
        <f t="shared" si="224"/>
        <v>22.530816000000002</v>
      </c>
      <c r="S1592" t="s">
        <v>14</v>
      </c>
      <c r="T1592" t="s">
        <v>38</v>
      </c>
      <c r="U1592" t="s">
        <v>25</v>
      </c>
      <c r="V1592" t="s">
        <v>17</v>
      </c>
    </row>
    <row r="1593" spans="1:22" hidden="1">
      <c r="A1593" t="s">
        <v>26</v>
      </c>
      <c r="B1593" s="19">
        <f t="shared" si="218"/>
        <v>3</v>
      </c>
      <c r="C1593" s="19">
        <f t="shared" si="220"/>
        <v>132</v>
      </c>
      <c r="D1593" t="s">
        <v>51</v>
      </c>
      <c r="E1593" t="s">
        <v>8</v>
      </c>
      <c r="F1593" t="s">
        <v>27</v>
      </c>
      <c r="G1593" s="21" t="str">
        <f t="shared" si="221"/>
        <v>8.00am</v>
      </c>
      <c r="H1593" s="21" t="str">
        <f t="shared" si="225"/>
        <v>8.00</v>
      </c>
      <c r="I1593" t="s">
        <v>28</v>
      </c>
      <c r="J1593" s="23" t="str" cm="1">
        <f t="array" ref="J1593">_xlfn.IFS(LEFT($I1593,5) = "Later", TRIM(RIGHT($I1593, 7)),LEFT($I1593,5) = "Befor", TRIM(RIGHT($I1593, 7)), TRUE, TRIM(LEFT($I1593,7)))</f>
        <v>3.30pm</v>
      </c>
      <c r="K1593" s="21">
        <f t="shared" si="226"/>
        <v>15.3</v>
      </c>
      <c r="L1593" s="21">
        <f t="shared" si="219"/>
        <v>7.3000000000000007</v>
      </c>
      <c r="M1593" s="21">
        <f t="shared" si="222"/>
        <v>21.900000000000002</v>
      </c>
      <c r="N1593" t="s">
        <v>13</v>
      </c>
      <c r="O1593" s="13">
        <v>19.100000000000001</v>
      </c>
      <c r="P1593" s="15">
        <v>30.731900000000003</v>
      </c>
      <c r="Q1593" s="17">
        <f t="shared" si="223"/>
        <v>30.738470400000004</v>
      </c>
      <c r="R1593" s="17">
        <f t="shared" si="224"/>
        <v>61.476940800000008</v>
      </c>
      <c r="S1593" t="s">
        <v>37</v>
      </c>
      <c r="T1593" t="s">
        <v>15</v>
      </c>
      <c r="U1593" t="s">
        <v>25</v>
      </c>
      <c r="V1593" t="s">
        <v>17</v>
      </c>
    </row>
    <row r="1594" spans="1:22" hidden="1">
      <c r="A1594" t="s">
        <v>32</v>
      </c>
      <c r="B1594" s="19">
        <f t="shared" si="218"/>
        <v>5</v>
      </c>
      <c r="C1594" s="19">
        <f t="shared" si="220"/>
        <v>220</v>
      </c>
      <c r="D1594" t="s">
        <v>9</v>
      </c>
      <c r="E1594" t="s">
        <v>46</v>
      </c>
      <c r="F1594" t="s">
        <v>20</v>
      </c>
      <c r="G1594" s="21" t="str">
        <f t="shared" si="221"/>
        <v>10.00am</v>
      </c>
      <c r="H1594" s="21" t="str">
        <f t="shared" si="225"/>
        <v>10.00</v>
      </c>
      <c r="I1594" t="s">
        <v>21</v>
      </c>
      <c r="J1594" s="23" t="str" cm="1">
        <f t="array" ref="J1594">_xlfn.IFS(LEFT($I1594,5) = "Later", TRIM(RIGHT($I1594, 7)),LEFT($I1594,5) = "Befor", TRIM(RIGHT($I1594, 7)), TRUE, TRIM(LEFT($I1594,7)))</f>
        <v>5.00pm</v>
      </c>
      <c r="K1594" s="21">
        <f t="shared" si="226"/>
        <v>17</v>
      </c>
      <c r="L1594" s="21">
        <f t="shared" si="219"/>
        <v>7</v>
      </c>
      <c r="M1594" s="21">
        <f t="shared" si="222"/>
        <v>35</v>
      </c>
      <c r="N1594" t="s">
        <v>44</v>
      </c>
      <c r="O1594" s="13">
        <v>0.8</v>
      </c>
      <c r="P1594" s="15">
        <v>1.2872000000000001</v>
      </c>
      <c r="Q1594" s="17">
        <f t="shared" si="223"/>
        <v>1.2874752000000003</v>
      </c>
      <c r="R1594" s="17">
        <f t="shared" si="224"/>
        <v>2.5749504000000005</v>
      </c>
      <c r="S1594" t="s">
        <v>23</v>
      </c>
      <c r="T1594" t="s">
        <v>31</v>
      </c>
      <c r="U1594" t="s">
        <v>25</v>
      </c>
      <c r="V1594" t="s">
        <v>43</v>
      </c>
    </row>
    <row r="1595" spans="1:22" hidden="1">
      <c r="A1595" t="s">
        <v>32</v>
      </c>
      <c r="B1595" s="19">
        <f t="shared" si="218"/>
        <v>5</v>
      </c>
      <c r="C1595" s="19">
        <f t="shared" si="220"/>
        <v>220</v>
      </c>
      <c r="D1595" t="s">
        <v>9</v>
      </c>
      <c r="E1595" t="s">
        <v>46</v>
      </c>
      <c r="F1595" t="s">
        <v>11</v>
      </c>
      <c r="G1595" s="21" t="str">
        <f t="shared" si="221"/>
        <v>9.00am</v>
      </c>
      <c r="H1595" s="21" t="str">
        <f t="shared" si="225"/>
        <v>9.00</v>
      </c>
      <c r="I1595" t="s">
        <v>35</v>
      </c>
      <c r="J1595" s="23" t="str" cm="1">
        <f t="array" ref="J1595">_xlfn.IFS(LEFT($I1595,5) = "Later", TRIM(RIGHT($I1595, 7)),LEFT($I1595,5) = "Befor", TRIM(RIGHT($I1595, 7)), TRUE, TRIM(LEFT($I1595,7)))</f>
        <v>5.30pm</v>
      </c>
      <c r="K1595" s="21">
        <f t="shared" si="226"/>
        <v>17.3</v>
      </c>
      <c r="L1595" s="21">
        <f t="shared" si="219"/>
        <v>8.3000000000000007</v>
      </c>
      <c r="M1595" s="21">
        <f t="shared" si="222"/>
        <v>41.5</v>
      </c>
      <c r="N1595" t="s">
        <v>36</v>
      </c>
      <c r="O1595" s="13">
        <v>6</v>
      </c>
      <c r="P1595" s="15">
        <v>9.6539999999999999</v>
      </c>
      <c r="Q1595" s="17">
        <f t="shared" si="223"/>
        <v>9.6560640000000006</v>
      </c>
      <c r="R1595" s="17">
        <f t="shared" si="224"/>
        <v>19.312128000000001</v>
      </c>
      <c r="S1595" t="s">
        <v>30</v>
      </c>
      <c r="T1595" t="s">
        <v>15</v>
      </c>
      <c r="U1595" t="s">
        <v>25</v>
      </c>
      <c r="V1595" t="s">
        <v>43</v>
      </c>
    </row>
    <row r="1596" spans="1:22" hidden="1">
      <c r="A1596" t="s">
        <v>32</v>
      </c>
      <c r="B1596" s="19">
        <f t="shared" si="218"/>
        <v>5</v>
      </c>
      <c r="C1596" s="19">
        <f t="shared" si="220"/>
        <v>220</v>
      </c>
      <c r="D1596" t="s">
        <v>9</v>
      </c>
      <c r="E1596" t="s">
        <v>46</v>
      </c>
      <c r="F1596" t="s">
        <v>47</v>
      </c>
      <c r="G1596" s="21" t="str">
        <f t="shared" si="221"/>
        <v>10.00am</v>
      </c>
      <c r="H1596" s="21" t="str">
        <f t="shared" si="225"/>
        <v>10.00</v>
      </c>
      <c r="I1596" t="s">
        <v>35</v>
      </c>
      <c r="J1596" s="23" t="str" cm="1">
        <f t="array" ref="J1596">_xlfn.IFS(LEFT($I1596,5) = "Later", TRIM(RIGHT($I1596, 7)),LEFT($I1596,5) = "Befor", TRIM(RIGHT($I1596, 7)), TRUE, TRIM(LEFT($I1596,7)))</f>
        <v>5.30pm</v>
      </c>
      <c r="K1596" s="21">
        <f t="shared" si="226"/>
        <v>17.3</v>
      </c>
      <c r="L1596" s="21">
        <f t="shared" si="219"/>
        <v>7.3000000000000007</v>
      </c>
      <c r="M1596" s="21">
        <f t="shared" si="222"/>
        <v>36.5</v>
      </c>
      <c r="N1596" t="s">
        <v>36</v>
      </c>
      <c r="O1596" s="13">
        <v>1.1000000000000001</v>
      </c>
      <c r="P1596" s="15">
        <v>1.7699</v>
      </c>
      <c r="Q1596" s="17">
        <f t="shared" si="223"/>
        <v>1.7702784000000003</v>
      </c>
      <c r="R1596" s="17">
        <f t="shared" si="224"/>
        <v>3.5405568000000005</v>
      </c>
      <c r="S1596" t="s">
        <v>23</v>
      </c>
      <c r="T1596" t="s">
        <v>31</v>
      </c>
      <c r="U1596" t="s">
        <v>25</v>
      </c>
      <c r="V1596" t="s">
        <v>43</v>
      </c>
    </row>
    <row r="1597" spans="1:22" hidden="1">
      <c r="A1597" t="s">
        <v>32</v>
      </c>
      <c r="B1597" s="19">
        <f t="shared" si="218"/>
        <v>5</v>
      </c>
      <c r="C1597" s="19">
        <f t="shared" si="220"/>
        <v>220</v>
      </c>
      <c r="D1597" t="s">
        <v>9</v>
      </c>
      <c r="E1597" t="s">
        <v>46</v>
      </c>
      <c r="F1597" t="s">
        <v>20</v>
      </c>
      <c r="G1597" s="21" t="str">
        <f t="shared" si="221"/>
        <v>10.00am</v>
      </c>
      <c r="H1597" s="21" t="str">
        <f t="shared" si="225"/>
        <v>10.00</v>
      </c>
      <c r="I1597" t="s">
        <v>35</v>
      </c>
      <c r="J1597" s="23" t="str" cm="1">
        <f t="array" ref="J1597">_xlfn.IFS(LEFT($I1597,5) = "Later", TRIM(RIGHT($I1597, 7)),LEFT($I1597,5) = "Befor", TRIM(RIGHT($I1597, 7)), TRUE, TRIM(LEFT($I1597,7)))</f>
        <v>5.30pm</v>
      </c>
      <c r="K1597" s="21">
        <f t="shared" si="226"/>
        <v>17.3</v>
      </c>
      <c r="L1597" s="21">
        <f t="shared" si="219"/>
        <v>7.3000000000000007</v>
      </c>
      <c r="M1597" s="21">
        <f t="shared" si="222"/>
        <v>36.5</v>
      </c>
      <c r="N1597" t="s">
        <v>44</v>
      </c>
      <c r="O1597" s="13">
        <v>1</v>
      </c>
      <c r="P1597" s="15">
        <v>1.609</v>
      </c>
      <c r="Q1597" s="17">
        <f t="shared" si="223"/>
        <v>1.6093440000000001</v>
      </c>
      <c r="R1597" s="17">
        <f t="shared" si="224"/>
        <v>3.2186880000000002</v>
      </c>
      <c r="S1597" t="s">
        <v>23</v>
      </c>
      <c r="T1597" t="s">
        <v>24</v>
      </c>
      <c r="U1597" t="s">
        <v>25</v>
      </c>
      <c r="V1597" t="s">
        <v>43</v>
      </c>
    </row>
    <row r="1598" spans="1:22" hidden="1">
      <c r="A1598" t="s">
        <v>32</v>
      </c>
      <c r="B1598" s="19">
        <f t="shared" si="218"/>
        <v>5</v>
      </c>
      <c r="C1598" s="19">
        <f t="shared" si="220"/>
        <v>220</v>
      </c>
      <c r="D1598" t="s">
        <v>9</v>
      </c>
      <c r="E1598" t="s">
        <v>46</v>
      </c>
      <c r="F1598" t="s">
        <v>47</v>
      </c>
      <c r="G1598" s="21" t="str">
        <f t="shared" si="221"/>
        <v>10.00am</v>
      </c>
      <c r="H1598" s="21" t="str">
        <f t="shared" si="225"/>
        <v>10.00</v>
      </c>
      <c r="I1598" t="s">
        <v>33</v>
      </c>
      <c r="J1598" s="23" t="str" cm="1">
        <f t="array" ref="J1598">_xlfn.IFS(LEFT($I1598,5) = "Later", TRIM(RIGHT($I1598, 7)),LEFT($I1598,5) = "Befor", TRIM(RIGHT($I1598, 7)), TRUE, TRIM(LEFT($I1598,7)))</f>
        <v>7.00pm</v>
      </c>
      <c r="K1598" s="21">
        <f t="shared" si="226"/>
        <v>19</v>
      </c>
      <c r="L1598" s="21">
        <f t="shared" si="219"/>
        <v>9</v>
      </c>
      <c r="M1598" s="21">
        <f t="shared" si="222"/>
        <v>45</v>
      </c>
      <c r="N1598" t="s">
        <v>36</v>
      </c>
      <c r="O1598" s="13">
        <v>2</v>
      </c>
      <c r="P1598" s="15">
        <v>3.218</v>
      </c>
      <c r="Q1598" s="17">
        <f t="shared" si="223"/>
        <v>3.2186880000000002</v>
      </c>
      <c r="R1598" s="17">
        <f t="shared" si="224"/>
        <v>6.4373760000000004</v>
      </c>
      <c r="S1598" t="s">
        <v>23</v>
      </c>
      <c r="T1598" t="s">
        <v>31</v>
      </c>
      <c r="U1598" t="s">
        <v>25</v>
      </c>
      <c r="V1598" t="s">
        <v>43</v>
      </c>
    </row>
    <row r="1599" spans="1:22" hidden="1">
      <c r="A1599" t="s">
        <v>39</v>
      </c>
      <c r="B1599" s="19">
        <f t="shared" si="218"/>
        <v>2</v>
      </c>
      <c r="C1599" s="19">
        <f t="shared" si="220"/>
        <v>88</v>
      </c>
      <c r="D1599" t="s">
        <v>51</v>
      </c>
      <c r="E1599" t="s">
        <v>8</v>
      </c>
      <c r="F1599" t="s">
        <v>27</v>
      </c>
      <c r="G1599" s="21" t="str">
        <f t="shared" si="221"/>
        <v>8.00am</v>
      </c>
      <c r="H1599" s="21" t="str">
        <f t="shared" si="225"/>
        <v>8.00</v>
      </c>
      <c r="I1599" t="s">
        <v>21</v>
      </c>
      <c r="J1599" s="23" t="str" cm="1">
        <f t="array" ref="J1599">_xlfn.IFS(LEFT($I1599,5) = "Later", TRIM(RIGHT($I1599, 7)),LEFT($I1599,5) = "Befor", TRIM(RIGHT($I1599, 7)), TRUE, TRIM(LEFT($I1599,7)))</f>
        <v>5.00pm</v>
      </c>
      <c r="K1599" s="21">
        <f t="shared" si="226"/>
        <v>17</v>
      </c>
      <c r="L1599" s="21">
        <f t="shared" si="219"/>
        <v>9</v>
      </c>
      <c r="M1599" s="21">
        <f t="shared" si="222"/>
        <v>18</v>
      </c>
      <c r="N1599" t="s">
        <v>36</v>
      </c>
      <c r="O1599" s="13">
        <v>7</v>
      </c>
      <c r="P1599" s="15">
        <v>11.263</v>
      </c>
      <c r="Q1599" s="17">
        <f t="shared" si="223"/>
        <v>11.265408000000001</v>
      </c>
      <c r="R1599" s="17">
        <f t="shared" si="224"/>
        <v>22.530816000000002</v>
      </c>
      <c r="S1599" t="s">
        <v>37</v>
      </c>
      <c r="T1599" t="s">
        <v>31</v>
      </c>
      <c r="U1599" t="s">
        <v>25</v>
      </c>
      <c r="V1599" t="s">
        <v>17</v>
      </c>
    </row>
    <row r="1600" spans="1:22" hidden="1">
      <c r="A1600" t="s">
        <v>32</v>
      </c>
      <c r="B1600" s="19">
        <f t="shared" si="218"/>
        <v>5</v>
      </c>
      <c r="C1600" s="19">
        <f t="shared" si="220"/>
        <v>220</v>
      </c>
      <c r="D1600" t="s">
        <v>9</v>
      </c>
      <c r="E1600" t="s">
        <v>46</v>
      </c>
      <c r="F1600" t="s">
        <v>11</v>
      </c>
      <c r="G1600" s="21" t="str">
        <f t="shared" si="221"/>
        <v>9.00am</v>
      </c>
      <c r="H1600" s="21" t="str">
        <f t="shared" si="225"/>
        <v>9.00</v>
      </c>
      <c r="I1600" t="s">
        <v>21</v>
      </c>
      <c r="J1600" s="23" t="str" cm="1">
        <f t="array" ref="J1600">_xlfn.IFS(LEFT($I1600,5) = "Later", TRIM(RIGHT($I1600, 7)),LEFT($I1600,5) = "Befor", TRIM(RIGHT($I1600, 7)), TRUE, TRIM(LEFT($I1600,7)))</f>
        <v>5.00pm</v>
      </c>
      <c r="K1600" s="21">
        <f t="shared" si="226"/>
        <v>17</v>
      </c>
      <c r="L1600" s="21">
        <f t="shared" si="219"/>
        <v>8</v>
      </c>
      <c r="M1600" s="21">
        <f t="shared" si="222"/>
        <v>40</v>
      </c>
      <c r="N1600" t="s">
        <v>44</v>
      </c>
      <c r="O1600" s="13">
        <v>1</v>
      </c>
      <c r="P1600" s="15">
        <v>1.609</v>
      </c>
      <c r="Q1600" s="17">
        <f t="shared" si="223"/>
        <v>1.6093440000000001</v>
      </c>
      <c r="R1600" s="17">
        <f t="shared" si="224"/>
        <v>3.2186880000000002</v>
      </c>
      <c r="S1600" t="s">
        <v>23</v>
      </c>
      <c r="T1600" t="s">
        <v>31</v>
      </c>
      <c r="U1600" t="s">
        <v>25</v>
      </c>
      <c r="V1600" t="s">
        <v>43</v>
      </c>
    </row>
    <row r="1601" spans="1:22" hidden="1">
      <c r="A1601" t="s">
        <v>26</v>
      </c>
      <c r="B1601" s="19">
        <f t="shared" si="218"/>
        <v>3</v>
      </c>
      <c r="C1601" s="19">
        <f t="shared" si="220"/>
        <v>132</v>
      </c>
      <c r="D1601" t="s">
        <v>9</v>
      </c>
      <c r="E1601" t="s">
        <v>59</v>
      </c>
      <c r="F1601" t="s">
        <v>20</v>
      </c>
      <c r="G1601" s="21" t="str">
        <f t="shared" si="221"/>
        <v>10.00am</v>
      </c>
      <c r="H1601" s="21" t="str">
        <f t="shared" si="225"/>
        <v>10.00</v>
      </c>
      <c r="I1601" t="s">
        <v>35</v>
      </c>
      <c r="J1601" s="23" t="str" cm="1">
        <f t="array" ref="J1601">_xlfn.IFS(LEFT($I1601,5) = "Later", TRIM(RIGHT($I1601, 7)),LEFT($I1601,5) = "Befor", TRIM(RIGHT($I1601, 7)), TRUE, TRIM(LEFT($I1601,7)))</f>
        <v>5.30pm</v>
      </c>
      <c r="K1601" s="21">
        <f t="shared" si="226"/>
        <v>17.3</v>
      </c>
      <c r="L1601" s="21">
        <f t="shared" si="219"/>
        <v>7.3000000000000007</v>
      </c>
      <c r="M1601" s="21">
        <f t="shared" si="222"/>
        <v>21.900000000000002</v>
      </c>
      <c r="N1601" t="s">
        <v>22</v>
      </c>
      <c r="O1601" s="13">
        <v>2</v>
      </c>
      <c r="P1601" s="15">
        <v>3.218</v>
      </c>
      <c r="Q1601" s="17">
        <f t="shared" si="223"/>
        <v>3.2186880000000002</v>
      </c>
      <c r="R1601" s="17">
        <f t="shared" si="224"/>
        <v>6.4373760000000004</v>
      </c>
      <c r="S1601" t="s">
        <v>52</v>
      </c>
      <c r="T1601" t="s">
        <v>31</v>
      </c>
      <c r="U1601" t="s">
        <v>25</v>
      </c>
      <c r="V1601" t="s">
        <v>43</v>
      </c>
    </row>
    <row r="1602" spans="1:22" hidden="1">
      <c r="A1602" t="s">
        <v>26</v>
      </c>
      <c r="B1602" s="19">
        <f t="shared" ref="B1602:B1665" si="227">IFERROR((LEFT(A1602, SEARCH("%",A1602)-1)/100)*5, "N/A")</f>
        <v>3</v>
      </c>
      <c r="C1602" s="19">
        <f t="shared" si="220"/>
        <v>132</v>
      </c>
      <c r="D1602" t="s">
        <v>9</v>
      </c>
      <c r="E1602" t="s">
        <v>56</v>
      </c>
      <c r="F1602" t="s">
        <v>11</v>
      </c>
      <c r="G1602" s="21" t="str">
        <f t="shared" si="221"/>
        <v>9.00am</v>
      </c>
      <c r="H1602" s="21" t="str">
        <f t="shared" si="225"/>
        <v>9.00</v>
      </c>
      <c r="I1602" t="s">
        <v>35</v>
      </c>
      <c r="J1602" s="23" t="str" cm="1">
        <f t="array" ref="J1602">_xlfn.IFS(LEFT($I1602,5) = "Later", TRIM(RIGHT($I1602, 7)),LEFT($I1602,5) = "Befor", TRIM(RIGHT($I1602, 7)), TRUE, TRIM(LEFT($I1602,7)))</f>
        <v>5.30pm</v>
      </c>
      <c r="K1602" s="21">
        <f t="shared" si="226"/>
        <v>17.3</v>
      </c>
      <c r="L1602" s="21">
        <f t="shared" ref="L1602:L1665" si="228">IF(K1602-H1602&lt;0, 0, K1602-H1602)</f>
        <v>8.3000000000000007</v>
      </c>
      <c r="M1602" s="21">
        <f t="shared" si="222"/>
        <v>24.900000000000002</v>
      </c>
      <c r="N1602" t="s">
        <v>36</v>
      </c>
      <c r="O1602" s="13" t="s">
        <v>8</v>
      </c>
      <c r="P1602" s="15" t="s">
        <v>8</v>
      </c>
      <c r="Q1602" s="17">
        <f t="shared" si="223"/>
        <v>0</v>
      </c>
      <c r="R1602" s="17">
        <f t="shared" si="224"/>
        <v>0</v>
      </c>
      <c r="S1602" t="s">
        <v>23</v>
      </c>
      <c r="T1602" t="s">
        <v>31</v>
      </c>
      <c r="U1602" t="s">
        <v>16</v>
      </c>
      <c r="V1602" t="s">
        <v>43</v>
      </c>
    </row>
    <row r="1603" spans="1:22" hidden="1">
      <c r="A1603" t="s">
        <v>26</v>
      </c>
      <c r="B1603" s="19">
        <f t="shared" si="227"/>
        <v>3</v>
      </c>
      <c r="C1603" s="19">
        <f t="shared" ref="C1603:C1666" si="229">IFERROR(((LEFT(A1603, SEARCH("%",A1603)-1)/100)*220),0)</f>
        <v>132</v>
      </c>
      <c r="D1603" t="s">
        <v>9</v>
      </c>
      <c r="E1603" t="s">
        <v>67</v>
      </c>
      <c r="F1603" t="s">
        <v>41</v>
      </c>
      <c r="G1603" s="21" t="str">
        <f t="shared" ref="G1603:G1666" si="230">TRIM(RIGHT(F1603,7))</f>
        <v>8.30am</v>
      </c>
      <c r="H1603" s="21" t="str">
        <f t="shared" si="225"/>
        <v>8.30</v>
      </c>
      <c r="I1603" t="s">
        <v>64</v>
      </c>
      <c r="J1603" s="23" t="str" cm="1">
        <f t="array" ref="J1603">_xlfn.IFS(LEFT($I1603,5) = "Later", TRIM(RIGHT($I1603, 7)),LEFT($I1603,5) = "Befor", TRIM(RIGHT($I1603, 7)), TRUE, TRIM(LEFT($I1603,7)))</f>
        <v>3.30pm</v>
      </c>
      <c r="K1603" s="21">
        <f t="shared" si="226"/>
        <v>15.3</v>
      </c>
      <c r="L1603" s="21">
        <f t="shared" si="228"/>
        <v>7</v>
      </c>
      <c r="M1603" s="21">
        <f t="shared" ref="M1603:M1666" si="231">L1603*B1603</f>
        <v>21</v>
      </c>
      <c r="N1603" t="s">
        <v>44</v>
      </c>
      <c r="O1603" s="13">
        <v>1.5</v>
      </c>
      <c r="P1603" s="15">
        <v>2.4135</v>
      </c>
      <c r="Q1603" s="17">
        <f t="shared" ref="Q1603:Q1666" si="232" xml:space="preserve"> IF(ISBLANK($O1603), (IF(ISBLANK($P1603), 0, $P1603)), IFERROR($O1603*1.609344, 0))</f>
        <v>2.4140160000000002</v>
      </c>
      <c r="R1603" s="17">
        <f t="shared" ref="R1603:R1666" si="233">$Q1603*2</f>
        <v>4.8280320000000003</v>
      </c>
      <c r="S1603" t="s">
        <v>14</v>
      </c>
      <c r="T1603" t="s">
        <v>15</v>
      </c>
      <c r="U1603" t="s">
        <v>25</v>
      </c>
      <c r="V1603" t="s">
        <v>43</v>
      </c>
    </row>
    <row r="1604" spans="1:22" hidden="1">
      <c r="A1604" t="s">
        <v>26</v>
      </c>
      <c r="B1604" s="19">
        <f t="shared" si="227"/>
        <v>3</v>
      </c>
      <c r="C1604" s="19">
        <f t="shared" si="229"/>
        <v>132</v>
      </c>
      <c r="D1604" t="s">
        <v>9</v>
      </c>
      <c r="E1604" t="s">
        <v>8</v>
      </c>
      <c r="F1604" t="s">
        <v>27</v>
      </c>
      <c r="G1604" s="21" t="str">
        <f t="shared" si="230"/>
        <v>8.00am</v>
      </c>
      <c r="H1604" s="21" t="str">
        <f t="shared" si="225"/>
        <v>8.00</v>
      </c>
      <c r="I1604" t="s">
        <v>35</v>
      </c>
      <c r="J1604" s="23" t="str" cm="1">
        <f t="array" ref="J1604">_xlfn.IFS(LEFT($I1604,5) = "Later", TRIM(RIGHT($I1604, 7)),LEFT($I1604,5) = "Befor", TRIM(RIGHT($I1604, 7)), TRUE, TRIM(LEFT($I1604,7)))</f>
        <v>5.30pm</v>
      </c>
      <c r="K1604" s="21">
        <f t="shared" si="226"/>
        <v>17.3</v>
      </c>
      <c r="L1604" s="21">
        <f t="shared" si="228"/>
        <v>9.3000000000000007</v>
      </c>
      <c r="M1604" s="21">
        <f t="shared" si="231"/>
        <v>27.900000000000002</v>
      </c>
      <c r="N1604" t="s">
        <v>44</v>
      </c>
      <c r="O1604" s="13">
        <v>1</v>
      </c>
      <c r="P1604" s="15">
        <v>1.609</v>
      </c>
      <c r="Q1604" s="17">
        <f t="shared" si="232"/>
        <v>1.6093440000000001</v>
      </c>
      <c r="R1604" s="17">
        <f t="shared" si="233"/>
        <v>3.2186880000000002</v>
      </c>
      <c r="S1604" t="s">
        <v>14</v>
      </c>
      <c r="T1604" t="s">
        <v>31</v>
      </c>
      <c r="U1604" t="s">
        <v>25</v>
      </c>
      <c r="V1604" t="s">
        <v>43</v>
      </c>
    </row>
    <row r="1605" spans="1:22" hidden="1">
      <c r="A1605" t="s">
        <v>39</v>
      </c>
      <c r="B1605" s="19">
        <f t="shared" si="227"/>
        <v>2</v>
      </c>
      <c r="C1605" s="19">
        <f t="shared" si="229"/>
        <v>88</v>
      </c>
      <c r="D1605" t="s">
        <v>51</v>
      </c>
      <c r="E1605" t="s">
        <v>8</v>
      </c>
      <c r="F1605" t="s">
        <v>27</v>
      </c>
      <c r="G1605" s="21" t="str">
        <f t="shared" si="230"/>
        <v>8.00am</v>
      </c>
      <c r="H1605" s="21" t="str">
        <f t="shared" si="225"/>
        <v>8.00</v>
      </c>
      <c r="I1605" t="s">
        <v>64</v>
      </c>
      <c r="J1605" s="23" t="str" cm="1">
        <f t="array" ref="J1605">_xlfn.IFS(LEFT($I1605,5) = "Later", TRIM(RIGHT($I1605, 7)),LEFT($I1605,5) = "Befor", TRIM(RIGHT($I1605, 7)), TRUE, TRIM(LEFT($I1605,7)))</f>
        <v>3.30pm</v>
      </c>
      <c r="K1605" s="21">
        <f t="shared" si="226"/>
        <v>15.3</v>
      </c>
      <c r="L1605" s="21">
        <f t="shared" si="228"/>
        <v>7.3000000000000007</v>
      </c>
      <c r="M1605" s="21">
        <f t="shared" si="231"/>
        <v>14.600000000000001</v>
      </c>
      <c r="N1605" t="s">
        <v>44</v>
      </c>
      <c r="O1605" s="13">
        <v>6</v>
      </c>
      <c r="P1605" s="15">
        <v>9.6539999999999999</v>
      </c>
      <c r="Q1605" s="17">
        <f t="shared" si="232"/>
        <v>9.6560640000000006</v>
      </c>
      <c r="R1605" s="17">
        <f t="shared" si="233"/>
        <v>19.312128000000001</v>
      </c>
      <c r="S1605" t="s">
        <v>30</v>
      </c>
      <c r="T1605" t="s">
        <v>31</v>
      </c>
      <c r="U1605" t="s">
        <v>16</v>
      </c>
      <c r="V1605" t="s">
        <v>43</v>
      </c>
    </row>
    <row r="1606" spans="1:22" hidden="1">
      <c r="A1606" t="s">
        <v>39</v>
      </c>
      <c r="B1606" s="19">
        <f t="shared" si="227"/>
        <v>2</v>
      </c>
      <c r="C1606" s="19">
        <f t="shared" si="229"/>
        <v>88</v>
      </c>
      <c r="D1606" t="s">
        <v>9</v>
      </c>
      <c r="E1606" t="s">
        <v>48</v>
      </c>
      <c r="F1606" t="s">
        <v>41</v>
      </c>
      <c r="G1606" s="21" t="str">
        <f t="shared" si="230"/>
        <v>8.30am</v>
      </c>
      <c r="H1606" s="21" t="str">
        <f t="shared" si="225"/>
        <v>8.30</v>
      </c>
      <c r="I1606" t="s">
        <v>28</v>
      </c>
      <c r="J1606" s="23" t="str" cm="1">
        <f t="array" ref="J1606">_xlfn.IFS(LEFT($I1606,5) = "Later", TRIM(RIGHT($I1606, 7)),LEFT($I1606,5) = "Befor", TRIM(RIGHT($I1606, 7)), TRUE, TRIM(LEFT($I1606,7)))</f>
        <v>3.30pm</v>
      </c>
      <c r="K1606" s="21">
        <f t="shared" si="226"/>
        <v>15.3</v>
      </c>
      <c r="L1606" s="21">
        <f t="shared" si="228"/>
        <v>7</v>
      </c>
      <c r="M1606" s="21">
        <f t="shared" si="231"/>
        <v>14</v>
      </c>
      <c r="N1606" t="s">
        <v>36</v>
      </c>
      <c r="O1606" s="13">
        <v>12</v>
      </c>
      <c r="P1606" s="15">
        <v>19.308</v>
      </c>
      <c r="Q1606" s="17">
        <f t="shared" si="232"/>
        <v>19.312128000000001</v>
      </c>
      <c r="R1606" s="17">
        <f t="shared" si="233"/>
        <v>38.624256000000003</v>
      </c>
      <c r="S1606" t="s">
        <v>30</v>
      </c>
      <c r="T1606" t="s">
        <v>15</v>
      </c>
      <c r="U1606" t="s">
        <v>16</v>
      </c>
      <c r="V1606" t="s">
        <v>17</v>
      </c>
    </row>
    <row r="1607" spans="1:22" hidden="1">
      <c r="A1607" t="s">
        <v>39</v>
      </c>
      <c r="B1607" s="19">
        <f t="shared" si="227"/>
        <v>2</v>
      </c>
      <c r="C1607" s="19">
        <f t="shared" si="229"/>
        <v>88</v>
      </c>
      <c r="D1607" t="s">
        <v>9</v>
      </c>
      <c r="E1607" t="s">
        <v>91</v>
      </c>
      <c r="F1607" t="s">
        <v>41</v>
      </c>
      <c r="G1607" s="21" t="str">
        <f t="shared" si="230"/>
        <v>8.30am</v>
      </c>
      <c r="H1607" s="21" t="str">
        <f t="shared" si="225"/>
        <v>8.30</v>
      </c>
      <c r="I1607" t="s">
        <v>12</v>
      </c>
      <c r="J1607" s="23" t="str" cm="1">
        <f t="array" ref="J1607">_xlfn.IFS(LEFT($I1607,5) = "Later", TRIM(RIGHT($I1607, 7)),LEFT($I1607,5) = "Befor", TRIM(RIGHT($I1607, 7)), TRUE, TRIM(LEFT($I1607,7)))</f>
        <v>4.30pm</v>
      </c>
      <c r="K1607" s="21">
        <f t="shared" si="226"/>
        <v>16.3</v>
      </c>
      <c r="L1607" s="21">
        <f t="shared" si="228"/>
        <v>8</v>
      </c>
      <c r="M1607" s="21">
        <f t="shared" si="231"/>
        <v>16</v>
      </c>
      <c r="N1607" t="s">
        <v>13</v>
      </c>
      <c r="O1607" s="13">
        <v>16</v>
      </c>
      <c r="P1607" s="15">
        <v>25.744</v>
      </c>
      <c r="Q1607" s="17">
        <f t="shared" si="232"/>
        <v>25.749504000000002</v>
      </c>
      <c r="R1607" s="17">
        <f t="shared" si="233"/>
        <v>51.499008000000003</v>
      </c>
      <c r="S1607" t="s">
        <v>30</v>
      </c>
      <c r="T1607" t="s">
        <v>38</v>
      </c>
      <c r="U1607" t="s">
        <v>16</v>
      </c>
      <c r="V1607" t="s">
        <v>17</v>
      </c>
    </row>
    <row r="1608" spans="1:22" hidden="1">
      <c r="A1608" t="s">
        <v>7</v>
      </c>
      <c r="B1608" s="19">
        <f t="shared" si="227"/>
        <v>1</v>
      </c>
      <c r="C1608" s="19">
        <f t="shared" si="229"/>
        <v>44</v>
      </c>
      <c r="D1608" t="s">
        <v>9</v>
      </c>
      <c r="E1608" t="s">
        <v>67</v>
      </c>
      <c r="F1608" t="s">
        <v>11</v>
      </c>
      <c r="G1608" s="21" t="str">
        <f t="shared" si="230"/>
        <v>9.00am</v>
      </c>
      <c r="H1608" s="21" t="str">
        <f t="shared" si="225"/>
        <v>9.00</v>
      </c>
      <c r="I1608" t="s">
        <v>12</v>
      </c>
      <c r="J1608" s="23" t="str" cm="1">
        <f t="array" ref="J1608">_xlfn.IFS(LEFT($I1608,5) = "Later", TRIM(RIGHT($I1608, 7)),LEFT($I1608,5) = "Befor", TRIM(RIGHT($I1608, 7)), TRUE, TRIM(LEFT($I1608,7)))</f>
        <v>4.30pm</v>
      </c>
      <c r="K1608" s="21">
        <f t="shared" si="226"/>
        <v>16.3</v>
      </c>
      <c r="L1608" s="21">
        <f t="shared" si="228"/>
        <v>7.3000000000000007</v>
      </c>
      <c r="M1608" s="21">
        <f t="shared" si="231"/>
        <v>7.3000000000000007</v>
      </c>
      <c r="N1608" t="s">
        <v>29</v>
      </c>
      <c r="O1608" s="13">
        <v>25</v>
      </c>
      <c r="P1608" s="15">
        <v>40.225000000000001</v>
      </c>
      <c r="Q1608" s="17">
        <f t="shared" si="232"/>
        <v>40.233600000000003</v>
      </c>
      <c r="R1608" s="17">
        <f t="shared" si="233"/>
        <v>80.467200000000005</v>
      </c>
      <c r="S1608" t="s">
        <v>52</v>
      </c>
      <c r="T1608" t="s">
        <v>15</v>
      </c>
      <c r="U1608" t="s">
        <v>16</v>
      </c>
      <c r="V1608" t="s">
        <v>43</v>
      </c>
    </row>
    <row r="1609" spans="1:22" hidden="1">
      <c r="A1609" t="s">
        <v>26</v>
      </c>
      <c r="B1609" s="19">
        <f t="shared" si="227"/>
        <v>3</v>
      </c>
      <c r="C1609" s="19">
        <f t="shared" si="229"/>
        <v>132</v>
      </c>
      <c r="D1609" t="s">
        <v>9</v>
      </c>
      <c r="E1609" t="s">
        <v>67</v>
      </c>
      <c r="F1609" t="s">
        <v>27</v>
      </c>
      <c r="G1609" s="21" t="str">
        <f t="shared" si="230"/>
        <v>8.00am</v>
      </c>
      <c r="H1609" s="21" t="str">
        <f t="shared" si="225"/>
        <v>8.00</v>
      </c>
      <c r="I1609" t="s">
        <v>28</v>
      </c>
      <c r="J1609" s="23" t="str" cm="1">
        <f t="array" ref="J1609">_xlfn.IFS(LEFT($I1609,5) = "Later", TRIM(RIGHT($I1609, 7)),LEFT($I1609,5) = "Befor", TRIM(RIGHT($I1609, 7)), TRUE, TRIM(LEFT($I1609,7)))</f>
        <v>3.30pm</v>
      </c>
      <c r="K1609" s="21">
        <f t="shared" si="226"/>
        <v>15.3</v>
      </c>
      <c r="L1609" s="21">
        <f t="shared" si="228"/>
        <v>7.3000000000000007</v>
      </c>
      <c r="M1609" s="21">
        <f t="shared" si="231"/>
        <v>21.900000000000002</v>
      </c>
      <c r="N1609" t="s">
        <v>44</v>
      </c>
      <c r="O1609" s="13">
        <v>1.5</v>
      </c>
      <c r="P1609" s="15">
        <v>2.4135</v>
      </c>
      <c r="Q1609" s="17">
        <f t="shared" si="232"/>
        <v>2.4140160000000002</v>
      </c>
      <c r="R1609" s="17">
        <f t="shared" si="233"/>
        <v>4.8280320000000003</v>
      </c>
      <c r="S1609" t="s">
        <v>23</v>
      </c>
      <c r="T1609" t="s">
        <v>24</v>
      </c>
      <c r="U1609" t="s">
        <v>25</v>
      </c>
      <c r="V1609" t="s">
        <v>17</v>
      </c>
    </row>
    <row r="1610" spans="1:22">
      <c r="A1610" t="s">
        <v>18</v>
      </c>
      <c r="B1610" s="19">
        <f t="shared" si="227"/>
        <v>4</v>
      </c>
      <c r="C1610" s="19">
        <f t="shared" si="229"/>
        <v>176</v>
      </c>
      <c r="D1610" t="s">
        <v>9</v>
      </c>
      <c r="E1610" t="s">
        <v>8</v>
      </c>
      <c r="F1610" t="s">
        <v>47</v>
      </c>
      <c r="G1610" s="21" t="str">
        <f t="shared" si="230"/>
        <v>10.00am</v>
      </c>
      <c r="H1610" s="21" t="str">
        <f t="shared" si="225"/>
        <v>10.00</v>
      </c>
      <c r="I1610" t="s">
        <v>12</v>
      </c>
      <c r="J1610" s="23" t="str" cm="1">
        <f t="array" ref="J1610">_xlfn.IFS(LEFT($I1610,5) = "Later", TRIM(RIGHT($I1610, 7)),LEFT($I1610,5) = "Befor", TRIM(RIGHT($I1610, 7)), TRUE, TRIM(LEFT($I1610,7)))</f>
        <v>4.30pm</v>
      </c>
      <c r="K1610" s="21">
        <f t="shared" si="226"/>
        <v>16.3</v>
      </c>
      <c r="L1610" s="21">
        <f t="shared" si="228"/>
        <v>6.3000000000000007</v>
      </c>
      <c r="M1610" s="21">
        <f t="shared" si="231"/>
        <v>25.200000000000003</v>
      </c>
      <c r="N1610" t="s">
        <v>66</v>
      </c>
      <c r="O1610" s="13">
        <v>45</v>
      </c>
      <c r="P1610" s="15">
        <v>72.405000000000001</v>
      </c>
      <c r="Q1610" s="17">
        <f t="shared" si="232"/>
        <v>72.420479999999998</v>
      </c>
      <c r="R1610" s="17">
        <f t="shared" si="233"/>
        <v>144.84096</v>
      </c>
      <c r="S1610" t="s">
        <v>52</v>
      </c>
      <c r="T1610" t="s">
        <v>31</v>
      </c>
      <c r="U1610" t="s">
        <v>25</v>
      </c>
      <c r="V1610" t="s">
        <v>43</v>
      </c>
    </row>
    <row r="1611" spans="1:22">
      <c r="A1611" t="s">
        <v>39</v>
      </c>
      <c r="B1611" s="19">
        <f t="shared" si="227"/>
        <v>2</v>
      </c>
      <c r="C1611" s="19">
        <f t="shared" si="229"/>
        <v>88</v>
      </c>
      <c r="D1611" t="s">
        <v>9</v>
      </c>
      <c r="E1611" t="s">
        <v>98</v>
      </c>
      <c r="F1611" t="s">
        <v>11</v>
      </c>
      <c r="G1611" s="21" t="str">
        <f t="shared" si="230"/>
        <v>9.00am</v>
      </c>
      <c r="H1611" s="21" t="str">
        <f t="shared" si="225"/>
        <v>9.00</v>
      </c>
      <c r="I1611" t="s">
        <v>45</v>
      </c>
      <c r="J1611" s="23" t="str" cm="1">
        <f t="array" ref="J1611">_xlfn.IFS(LEFT($I1611,5) = "Later", TRIM(RIGHT($I1611, 7)),LEFT($I1611,5) = "Befor", TRIM(RIGHT($I1611, 7)), TRUE, TRIM(LEFT($I1611,7)))</f>
        <v>6.00pm</v>
      </c>
      <c r="K1611" s="21">
        <f t="shared" si="226"/>
        <v>18</v>
      </c>
      <c r="L1611" s="21">
        <f t="shared" si="228"/>
        <v>9</v>
      </c>
      <c r="M1611" s="21">
        <f t="shared" si="231"/>
        <v>18</v>
      </c>
      <c r="N1611" t="s">
        <v>66</v>
      </c>
      <c r="O1611" s="13">
        <v>70</v>
      </c>
      <c r="P1611" s="15">
        <v>112.63</v>
      </c>
      <c r="Q1611" s="17">
        <f t="shared" si="232"/>
        <v>112.65408000000001</v>
      </c>
      <c r="R1611" s="17">
        <f t="shared" si="233"/>
        <v>225.30816000000002</v>
      </c>
      <c r="S1611" t="s">
        <v>30</v>
      </c>
      <c r="T1611" t="s">
        <v>31</v>
      </c>
      <c r="U1611" t="s">
        <v>25</v>
      </c>
      <c r="V1611" t="s">
        <v>43</v>
      </c>
    </row>
    <row r="1612" spans="1:22" hidden="1">
      <c r="A1612" t="s">
        <v>39</v>
      </c>
      <c r="B1612" s="19">
        <f t="shared" si="227"/>
        <v>2</v>
      </c>
      <c r="C1612" s="19">
        <f t="shared" si="229"/>
        <v>88</v>
      </c>
      <c r="D1612" t="s">
        <v>9</v>
      </c>
      <c r="E1612" t="s">
        <v>67</v>
      </c>
      <c r="F1612" t="s">
        <v>27</v>
      </c>
      <c r="G1612" s="21" t="str">
        <f t="shared" si="230"/>
        <v>8.00am</v>
      </c>
      <c r="H1612" s="21" t="str">
        <f t="shared" si="225"/>
        <v>8.00</v>
      </c>
      <c r="I1612" t="s">
        <v>12</v>
      </c>
      <c r="J1612" s="23" t="str" cm="1">
        <f t="array" ref="J1612">_xlfn.IFS(LEFT($I1612,5) = "Later", TRIM(RIGHT($I1612, 7)),LEFT($I1612,5) = "Befor", TRIM(RIGHT($I1612, 7)), TRUE, TRIM(LEFT($I1612,7)))</f>
        <v>4.30pm</v>
      </c>
      <c r="K1612" s="21">
        <f t="shared" si="226"/>
        <v>16.3</v>
      </c>
      <c r="L1612" s="21">
        <f t="shared" si="228"/>
        <v>8.3000000000000007</v>
      </c>
      <c r="M1612" s="21">
        <f t="shared" si="231"/>
        <v>16.600000000000001</v>
      </c>
      <c r="N1612" t="s">
        <v>22</v>
      </c>
      <c r="O1612" s="13">
        <v>6</v>
      </c>
      <c r="P1612" s="15">
        <v>9.6539999999999999</v>
      </c>
      <c r="Q1612" s="17">
        <f t="shared" si="232"/>
        <v>9.6560640000000006</v>
      </c>
      <c r="R1612" s="17">
        <f t="shared" si="233"/>
        <v>19.312128000000001</v>
      </c>
      <c r="S1612" t="s">
        <v>14</v>
      </c>
      <c r="T1612" t="s">
        <v>38</v>
      </c>
      <c r="U1612" t="s">
        <v>25</v>
      </c>
      <c r="V1612" t="s">
        <v>17</v>
      </c>
    </row>
    <row r="1613" spans="1:22" hidden="1">
      <c r="A1613" t="s">
        <v>39</v>
      </c>
      <c r="B1613" s="19">
        <f t="shared" si="227"/>
        <v>2</v>
      </c>
      <c r="C1613" s="19">
        <f t="shared" si="229"/>
        <v>88</v>
      </c>
      <c r="D1613" t="s">
        <v>9</v>
      </c>
      <c r="E1613" t="s">
        <v>67</v>
      </c>
      <c r="F1613" t="s">
        <v>11</v>
      </c>
      <c r="G1613" s="21" t="str">
        <f t="shared" si="230"/>
        <v>9.00am</v>
      </c>
      <c r="H1613" s="21" t="str">
        <f t="shared" si="225"/>
        <v>9.00</v>
      </c>
      <c r="I1613" t="s">
        <v>12</v>
      </c>
      <c r="J1613" s="23" t="str" cm="1">
        <f t="array" ref="J1613">_xlfn.IFS(LEFT($I1613,5) = "Later", TRIM(RIGHT($I1613, 7)),LEFT($I1613,5) = "Befor", TRIM(RIGHT($I1613, 7)), TRUE, TRIM(LEFT($I1613,7)))</f>
        <v>4.30pm</v>
      </c>
      <c r="K1613" s="21">
        <f t="shared" si="226"/>
        <v>16.3</v>
      </c>
      <c r="L1613" s="21">
        <f t="shared" si="228"/>
        <v>7.3000000000000007</v>
      </c>
      <c r="M1613" s="21">
        <f t="shared" si="231"/>
        <v>14.600000000000001</v>
      </c>
      <c r="N1613" t="s">
        <v>36</v>
      </c>
      <c r="O1613" s="13">
        <v>7.5</v>
      </c>
      <c r="P1613" s="15">
        <v>12.067499999999999</v>
      </c>
      <c r="Q1613" s="17">
        <f t="shared" si="232"/>
        <v>12.070080000000001</v>
      </c>
      <c r="R1613" s="17">
        <f t="shared" si="233"/>
        <v>24.140160000000002</v>
      </c>
      <c r="S1613" t="s">
        <v>37</v>
      </c>
      <c r="T1613" t="s">
        <v>31</v>
      </c>
      <c r="U1613" t="s">
        <v>25</v>
      </c>
      <c r="V1613" t="s">
        <v>43</v>
      </c>
    </row>
    <row r="1614" spans="1:22" hidden="1">
      <c r="A1614" t="s">
        <v>39</v>
      </c>
      <c r="B1614" s="19">
        <f t="shared" si="227"/>
        <v>2</v>
      </c>
      <c r="C1614" s="19">
        <f t="shared" si="229"/>
        <v>88</v>
      </c>
      <c r="D1614" t="s">
        <v>9</v>
      </c>
      <c r="E1614" t="s">
        <v>67</v>
      </c>
      <c r="F1614" t="s">
        <v>41</v>
      </c>
      <c r="G1614" s="21" t="str">
        <f t="shared" si="230"/>
        <v>8.30am</v>
      </c>
      <c r="H1614" s="21" t="str">
        <f t="shared" si="225"/>
        <v>8.30</v>
      </c>
      <c r="I1614" t="s">
        <v>21</v>
      </c>
      <c r="J1614" s="23" t="str" cm="1">
        <f t="array" ref="J1614">_xlfn.IFS(LEFT($I1614,5) = "Later", TRIM(RIGHT($I1614, 7)),LEFT($I1614,5) = "Befor", TRIM(RIGHT($I1614, 7)), TRUE, TRIM(LEFT($I1614,7)))</f>
        <v>5.00pm</v>
      </c>
      <c r="K1614" s="21">
        <f t="shared" si="226"/>
        <v>17</v>
      </c>
      <c r="L1614" s="21">
        <f t="shared" si="228"/>
        <v>8.6999999999999993</v>
      </c>
      <c r="M1614" s="21">
        <f t="shared" si="231"/>
        <v>17.399999999999999</v>
      </c>
      <c r="N1614" t="s">
        <v>13</v>
      </c>
      <c r="O1614" s="13">
        <v>15</v>
      </c>
      <c r="P1614" s="15">
        <v>24.134999999999998</v>
      </c>
      <c r="Q1614" s="17">
        <f t="shared" si="232"/>
        <v>24.140160000000002</v>
      </c>
      <c r="R1614" s="17">
        <f t="shared" si="233"/>
        <v>48.280320000000003</v>
      </c>
      <c r="S1614" t="s">
        <v>52</v>
      </c>
      <c r="T1614" t="s">
        <v>15</v>
      </c>
      <c r="U1614" t="s">
        <v>16</v>
      </c>
      <c r="V1614" t="s">
        <v>43</v>
      </c>
    </row>
    <row r="1615" spans="1:22" hidden="1">
      <c r="A1615" t="s">
        <v>39</v>
      </c>
      <c r="B1615" s="19">
        <f t="shared" si="227"/>
        <v>2</v>
      </c>
      <c r="C1615" s="19">
        <f t="shared" si="229"/>
        <v>88</v>
      </c>
      <c r="D1615" t="s">
        <v>9</v>
      </c>
      <c r="E1615" t="s">
        <v>67</v>
      </c>
      <c r="F1615" t="s">
        <v>20</v>
      </c>
      <c r="G1615" s="21" t="str">
        <f t="shared" si="230"/>
        <v>10.00am</v>
      </c>
      <c r="H1615" s="21" t="str">
        <f t="shared" si="225"/>
        <v>10.00</v>
      </c>
      <c r="I1615" t="s">
        <v>21</v>
      </c>
      <c r="J1615" s="23" t="str" cm="1">
        <f t="array" ref="J1615">_xlfn.IFS(LEFT($I1615,5) = "Later", TRIM(RIGHT($I1615, 7)),LEFT($I1615,5) = "Befor", TRIM(RIGHT($I1615, 7)), TRUE, TRIM(LEFT($I1615,7)))</f>
        <v>5.00pm</v>
      </c>
      <c r="K1615" s="21">
        <f t="shared" si="226"/>
        <v>17</v>
      </c>
      <c r="L1615" s="21">
        <f t="shared" si="228"/>
        <v>7</v>
      </c>
      <c r="M1615" s="21">
        <f t="shared" si="231"/>
        <v>14</v>
      </c>
      <c r="N1615" t="s">
        <v>36</v>
      </c>
      <c r="O1615" s="13">
        <v>1.5</v>
      </c>
      <c r="P1615" s="15">
        <v>2.4135</v>
      </c>
      <c r="Q1615" s="17">
        <f t="shared" si="232"/>
        <v>2.4140160000000002</v>
      </c>
      <c r="R1615" s="17">
        <f t="shared" si="233"/>
        <v>4.8280320000000003</v>
      </c>
      <c r="S1615" t="s">
        <v>23</v>
      </c>
      <c r="T1615" t="s">
        <v>31</v>
      </c>
      <c r="U1615" t="s">
        <v>25</v>
      </c>
      <c r="V1615" t="s">
        <v>17</v>
      </c>
    </row>
    <row r="1616" spans="1:22" hidden="1">
      <c r="A1616" t="s">
        <v>26</v>
      </c>
      <c r="B1616" s="19">
        <f t="shared" si="227"/>
        <v>3</v>
      </c>
      <c r="C1616" s="19">
        <f t="shared" si="229"/>
        <v>132</v>
      </c>
      <c r="D1616" t="s">
        <v>51</v>
      </c>
      <c r="E1616" t="s">
        <v>8</v>
      </c>
      <c r="F1616" t="s">
        <v>47</v>
      </c>
      <c r="G1616" s="21" t="str">
        <f t="shared" si="230"/>
        <v>10.00am</v>
      </c>
      <c r="H1616" s="21" t="str">
        <f t="shared" si="225"/>
        <v>10.00</v>
      </c>
      <c r="I1616" t="s">
        <v>45</v>
      </c>
      <c r="J1616" s="23" t="str" cm="1">
        <f t="array" ref="J1616">_xlfn.IFS(LEFT($I1616,5) = "Later", TRIM(RIGHT($I1616, 7)),LEFT($I1616,5) = "Befor", TRIM(RIGHT($I1616, 7)), TRUE, TRIM(LEFT($I1616,7)))</f>
        <v>6.00pm</v>
      </c>
      <c r="K1616" s="21">
        <f t="shared" si="226"/>
        <v>18</v>
      </c>
      <c r="L1616" s="21">
        <f t="shared" si="228"/>
        <v>8</v>
      </c>
      <c r="M1616" s="21">
        <f t="shared" si="231"/>
        <v>24</v>
      </c>
      <c r="N1616" t="s">
        <v>22</v>
      </c>
      <c r="O1616" s="13">
        <v>8</v>
      </c>
      <c r="P1616" s="15">
        <v>12.872</v>
      </c>
      <c r="Q1616" s="17">
        <f t="shared" si="232"/>
        <v>12.874752000000001</v>
      </c>
      <c r="R1616" s="17">
        <f t="shared" si="233"/>
        <v>25.749504000000002</v>
      </c>
      <c r="S1616" t="s">
        <v>49</v>
      </c>
      <c r="T1616" t="s">
        <v>42</v>
      </c>
      <c r="U1616" t="s">
        <v>16</v>
      </c>
      <c r="V1616" t="s">
        <v>17</v>
      </c>
    </row>
    <row r="1617" spans="1:22">
      <c r="A1617" t="s">
        <v>7</v>
      </c>
      <c r="B1617" s="19">
        <f t="shared" si="227"/>
        <v>1</v>
      </c>
      <c r="C1617" s="19">
        <f t="shared" si="229"/>
        <v>44</v>
      </c>
      <c r="D1617" t="s">
        <v>9</v>
      </c>
      <c r="E1617" t="s">
        <v>67</v>
      </c>
      <c r="F1617" t="s">
        <v>41</v>
      </c>
      <c r="G1617" s="21" t="str">
        <f t="shared" si="230"/>
        <v>8.30am</v>
      </c>
      <c r="H1617" s="21" t="str">
        <f t="shared" si="225"/>
        <v>8.30</v>
      </c>
      <c r="I1617" t="s">
        <v>28</v>
      </c>
      <c r="J1617" s="23" t="str" cm="1">
        <f t="array" ref="J1617">_xlfn.IFS(LEFT($I1617,5) = "Later", TRIM(RIGHT($I1617, 7)),LEFT($I1617,5) = "Befor", TRIM(RIGHT($I1617, 7)), TRUE, TRIM(LEFT($I1617,7)))</f>
        <v>3.30pm</v>
      </c>
      <c r="K1617" s="21">
        <f t="shared" si="226"/>
        <v>15.3</v>
      </c>
      <c r="L1617" s="21">
        <f t="shared" si="228"/>
        <v>7</v>
      </c>
      <c r="M1617" s="21">
        <f t="shared" si="231"/>
        <v>7</v>
      </c>
      <c r="N1617" t="s">
        <v>66</v>
      </c>
      <c r="O1617" s="13">
        <v>54</v>
      </c>
      <c r="P1617" s="15">
        <v>86.885999999999996</v>
      </c>
      <c r="Q1617" s="17">
        <f t="shared" si="232"/>
        <v>86.904576000000006</v>
      </c>
      <c r="R1617" s="17">
        <f t="shared" si="233"/>
        <v>173.80915200000001</v>
      </c>
      <c r="S1617" t="s">
        <v>52</v>
      </c>
      <c r="T1617" t="s">
        <v>42</v>
      </c>
      <c r="U1617" t="s">
        <v>16</v>
      </c>
      <c r="V1617" t="s">
        <v>43</v>
      </c>
    </row>
    <row r="1618" spans="1:22" hidden="1">
      <c r="A1618" t="s">
        <v>32</v>
      </c>
      <c r="B1618" s="19">
        <f t="shared" si="227"/>
        <v>5</v>
      </c>
      <c r="C1618" s="19">
        <f t="shared" si="229"/>
        <v>220</v>
      </c>
      <c r="D1618" t="s">
        <v>9</v>
      </c>
      <c r="E1618" t="s">
        <v>67</v>
      </c>
      <c r="F1618" t="s">
        <v>20</v>
      </c>
      <c r="G1618" s="21" t="str">
        <f t="shared" si="230"/>
        <v>10.00am</v>
      </c>
      <c r="H1618" s="21" t="str">
        <f t="shared" si="225"/>
        <v>10.00</v>
      </c>
      <c r="I1618" t="s">
        <v>35</v>
      </c>
      <c r="J1618" s="23" t="str" cm="1">
        <f t="array" ref="J1618">_xlfn.IFS(LEFT($I1618,5) = "Later", TRIM(RIGHT($I1618, 7)),LEFT($I1618,5) = "Befor", TRIM(RIGHT($I1618, 7)), TRUE, TRIM(LEFT($I1618,7)))</f>
        <v>5.30pm</v>
      </c>
      <c r="K1618" s="21">
        <f t="shared" si="226"/>
        <v>17.3</v>
      </c>
      <c r="L1618" s="21">
        <f t="shared" si="228"/>
        <v>7.3000000000000007</v>
      </c>
      <c r="M1618" s="21">
        <f t="shared" si="231"/>
        <v>36.5</v>
      </c>
      <c r="N1618" t="s">
        <v>36</v>
      </c>
      <c r="O1618" s="13" t="s">
        <v>8</v>
      </c>
      <c r="P1618" s="15" t="s">
        <v>8</v>
      </c>
      <c r="Q1618" s="17">
        <f t="shared" si="232"/>
        <v>0</v>
      </c>
      <c r="R1618" s="17">
        <f t="shared" si="233"/>
        <v>0</v>
      </c>
      <c r="S1618" t="s">
        <v>23</v>
      </c>
      <c r="T1618" t="s">
        <v>42</v>
      </c>
      <c r="U1618" t="s">
        <v>25</v>
      </c>
      <c r="V1618" t="s">
        <v>43</v>
      </c>
    </row>
    <row r="1619" spans="1:22" hidden="1">
      <c r="A1619" t="s">
        <v>32</v>
      </c>
      <c r="B1619" s="19">
        <f t="shared" si="227"/>
        <v>5</v>
      </c>
      <c r="C1619" s="19">
        <f t="shared" si="229"/>
        <v>220</v>
      </c>
      <c r="D1619" t="s">
        <v>9</v>
      </c>
      <c r="E1619" t="s">
        <v>61</v>
      </c>
      <c r="F1619" t="s">
        <v>41</v>
      </c>
      <c r="G1619" s="21" t="str">
        <f t="shared" si="230"/>
        <v>8.30am</v>
      </c>
      <c r="H1619" s="21" t="str">
        <f t="shared" si="225"/>
        <v>8.30</v>
      </c>
      <c r="I1619" t="s">
        <v>12</v>
      </c>
      <c r="J1619" s="23" t="str" cm="1">
        <f t="array" ref="J1619">_xlfn.IFS(LEFT($I1619,5) = "Later", TRIM(RIGHT($I1619, 7)),LEFT($I1619,5) = "Befor", TRIM(RIGHT($I1619, 7)), TRUE, TRIM(LEFT($I1619,7)))</f>
        <v>4.30pm</v>
      </c>
      <c r="K1619" s="21">
        <f t="shared" si="226"/>
        <v>16.3</v>
      </c>
      <c r="L1619" s="21">
        <f t="shared" si="228"/>
        <v>8</v>
      </c>
      <c r="M1619" s="21">
        <f t="shared" si="231"/>
        <v>40</v>
      </c>
      <c r="N1619" t="s">
        <v>36</v>
      </c>
      <c r="O1619" s="13">
        <v>1.5</v>
      </c>
      <c r="P1619" s="15">
        <v>2.4135</v>
      </c>
      <c r="Q1619" s="17">
        <f t="shared" si="232"/>
        <v>2.4140160000000002</v>
      </c>
      <c r="R1619" s="17">
        <f t="shared" si="233"/>
        <v>4.8280320000000003</v>
      </c>
      <c r="S1619" t="s">
        <v>23</v>
      </c>
      <c r="T1619" t="s">
        <v>31</v>
      </c>
      <c r="U1619" t="s">
        <v>25</v>
      </c>
      <c r="V1619" t="s">
        <v>43</v>
      </c>
    </row>
    <row r="1620" spans="1:22" hidden="1">
      <c r="A1620" t="s">
        <v>18</v>
      </c>
      <c r="B1620" s="19">
        <f t="shared" si="227"/>
        <v>4</v>
      </c>
      <c r="C1620" s="19">
        <f t="shared" si="229"/>
        <v>176</v>
      </c>
      <c r="D1620" t="s">
        <v>9</v>
      </c>
      <c r="E1620" t="s">
        <v>76</v>
      </c>
      <c r="F1620" t="s">
        <v>11</v>
      </c>
      <c r="G1620" s="21" t="str">
        <f t="shared" si="230"/>
        <v>9.00am</v>
      </c>
      <c r="H1620" s="21" t="str">
        <f t="shared" si="225"/>
        <v>9.00</v>
      </c>
      <c r="I1620" t="s">
        <v>21</v>
      </c>
      <c r="J1620" s="23" t="str" cm="1">
        <f t="array" ref="J1620">_xlfn.IFS(LEFT($I1620,5) = "Later", TRIM(RIGHT($I1620, 7)),LEFT($I1620,5) = "Befor", TRIM(RIGHT($I1620, 7)), TRUE, TRIM(LEFT($I1620,7)))</f>
        <v>5.00pm</v>
      </c>
      <c r="K1620" s="21">
        <f t="shared" si="226"/>
        <v>17</v>
      </c>
      <c r="L1620" s="21">
        <f t="shared" si="228"/>
        <v>8</v>
      </c>
      <c r="M1620" s="21">
        <f t="shared" si="231"/>
        <v>32</v>
      </c>
      <c r="N1620" t="s">
        <v>13</v>
      </c>
      <c r="O1620" s="13">
        <v>10</v>
      </c>
      <c r="P1620" s="15">
        <v>16.09</v>
      </c>
      <c r="Q1620" s="17">
        <f t="shared" si="232"/>
        <v>16.093440000000001</v>
      </c>
      <c r="R1620" s="17">
        <f t="shared" si="233"/>
        <v>32.186880000000002</v>
      </c>
      <c r="S1620" t="s">
        <v>30</v>
      </c>
      <c r="T1620" t="s">
        <v>42</v>
      </c>
      <c r="U1620" t="s">
        <v>16</v>
      </c>
      <c r="V1620" t="s">
        <v>17</v>
      </c>
    </row>
    <row r="1621" spans="1:22">
      <c r="A1621" t="s">
        <v>26</v>
      </c>
      <c r="B1621" s="19">
        <f t="shared" si="227"/>
        <v>3</v>
      </c>
      <c r="C1621" s="19">
        <f t="shared" si="229"/>
        <v>132</v>
      </c>
      <c r="D1621" t="s">
        <v>9</v>
      </c>
      <c r="E1621" t="s">
        <v>67</v>
      </c>
      <c r="F1621" t="s">
        <v>47</v>
      </c>
      <c r="G1621" s="21" t="str">
        <f t="shared" si="230"/>
        <v>10.00am</v>
      </c>
      <c r="H1621" s="21" t="str">
        <f t="shared" si="225"/>
        <v>10.00</v>
      </c>
      <c r="I1621" t="s">
        <v>35</v>
      </c>
      <c r="J1621" s="23" t="str" cm="1">
        <f t="array" ref="J1621">_xlfn.IFS(LEFT($I1621,5) = "Later", TRIM(RIGHT($I1621, 7)),LEFT($I1621,5) = "Befor", TRIM(RIGHT($I1621, 7)), TRUE, TRIM(LEFT($I1621,7)))</f>
        <v>5.30pm</v>
      </c>
      <c r="K1621" s="21">
        <f t="shared" si="226"/>
        <v>17.3</v>
      </c>
      <c r="L1621" s="21">
        <f t="shared" si="228"/>
        <v>7.3000000000000007</v>
      </c>
      <c r="M1621" s="21">
        <f t="shared" si="231"/>
        <v>21.900000000000002</v>
      </c>
      <c r="N1621" t="s">
        <v>66</v>
      </c>
      <c r="O1621" s="13">
        <v>65</v>
      </c>
      <c r="P1621" s="15">
        <v>104.58499999999999</v>
      </c>
      <c r="Q1621" s="17">
        <f t="shared" si="232"/>
        <v>104.60736</v>
      </c>
      <c r="R1621" s="17">
        <f t="shared" si="233"/>
        <v>209.21472</v>
      </c>
      <c r="S1621" t="s">
        <v>52</v>
      </c>
      <c r="T1621" t="s">
        <v>42</v>
      </c>
      <c r="U1621" t="s">
        <v>25</v>
      </c>
      <c r="V1621" t="s">
        <v>43</v>
      </c>
    </row>
    <row r="1622" spans="1:22" hidden="1">
      <c r="A1622" t="s">
        <v>39</v>
      </c>
      <c r="B1622" s="19">
        <f t="shared" si="227"/>
        <v>2</v>
      </c>
      <c r="C1622" s="19">
        <f t="shared" si="229"/>
        <v>88</v>
      </c>
      <c r="D1622" t="s">
        <v>9</v>
      </c>
      <c r="E1622" t="s">
        <v>67</v>
      </c>
      <c r="F1622" t="s">
        <v>11</v>
      </c>
      <c r="G1622" s="21" t="str">
        <f t="shared" si="230"/>
        <v>9.00am</v>
      </c>
      <c r="H1622" s="21" t="str">
        <f t="shared" si="225"/>
        <v>9.00</v>
      </c>
      <c r="I1622" t="s">
        <v>35</v>
      </c>
      <c r="J1622" s="23" t="str" cm="1">
        <f t="array" ref="J1622">_xlfn.IFS(LEFT($I1622,5) = "Later", TRIM(RIGHT($I1622, 7)),LEFT($I1622,5) = "Befor", TRIM(RIGHT($I1622, 7)), TRUE, TRIM(LEFT($I1622,7)))</f>
        <v>5.30pm</v>
      </c>
      <c r="K1622" s="21">
        <f t="shared" si="226"/>
        <v>17.3</v>
      </c>
      <c r="L1622" s="21">
        <f t="shared" si="228"/>
        <v>8.3000000000000007</v>
      </c>
      <c r="M1622" s="21">
        <f t="shared" si="231"/>
        <v>16.600000000000001</v>
      </c>
      <c r="N1622" t="s">
        <v>13</v>
      </c>
      <c r="O1622" s="13">
        <v>6</v>
      </c>
      <c r="P1622" s="15">
        <v>9.6539999999999999</v>
      </c>
      <c r="Q1622" s="17">
        <f t="shared" si="232"/>
        <v>9.6560640000000006</v>
      </c>
      <c r="R1622" s="17">
        <f t="shared" si="233"/>
        <v>19.312128000000001</v>
      </c>
      <c r="S1622" t="s">
        <v>30</v>
      </c>
      <c r="T1622" t="s">
        <v>38</v>
      </c>
      <c r="U1622" t="s">
        <v>16</v>
      </c>
      <c r="V1622" t="s">
        <v>17</v>
      </c>
    </row>
    <row r="1623" spans="1:22" hidden="1">
      <c r="A1623" t="s">
        <v>39</v>
      </c>
      <c r="B1623" s="19">
        <f t="shared" si="227"/>
        <v>2</v>
      </c>
      <c r="C1623" s="19">
        <f t="shared" si="229"/>
        <v>88</v>
      </c>
      <c r="D1623" t="s">
        <v>51</v>
      </c>
      <c r="E1623" t="s">
        <v>8</v>
      </c>
      <c r="F1623" t="s">
        <v>20</v>
      </c>
      <c r="G1623" s="21" t="str">
        <f t="shared" si="230"/>
        <v>10.00am</v>
      </c>
      <c r="H1623" s="21" t="str">
        <f t="shared" si="225"/>
        <v>10.00</v>
      </c>
      <c r="I1623" t="s">
        <v>28</v>
      </c>
      <c r="J1623" s="23" t="str" cm="1">
        <f t="array" ref="J1623">_xlfn.IFS(LEFT($I1623,5) = "Later", TRIM(RIGHT($I1623, 7)),LEFT($I1623,5) = "Befor", TRIM(RIGHT($I1623, 7)), TRUE, TRIM(LEFT($I1623,7)))</f>
        <v>3.30pm</v>
      </c>
      <c r="K1623" s="21">
        <f t="shared" si="226"/>
        <v>15.3</v>
      </c>
      <c r="L1623" s="21">
        <f t="shared" si="228"/>
        <v>5.3000000000000007</v>
      </c>
      <c r="M1623" s="21">
        <f t="shared" si="231"/>
        <v>10.600000000000001</v>
      </c>
      <c r="N1623" t="s">
        <v>44</v>
      </c>
      <c r="O1623" s="13">
        <v>2</v>
      </c>
      <c r="P1623" s="15">
        <v>3.218</v>
      </c>
      <c r="Q1623" s="17">
        <f t="shared" si="232"/>
        <v>3.2186880000000002</v>
      </c>
      <c r="R1623" s="17">
        <f t="shared" si="233"/>
        <v>6.4373760000000004</v>
      </c>
      <c r="S1623" t="s">
        <v>37</v>
      </c>
      <c r="T1623" t="s">
        <v>42</v>
      </c>
      <c r="U1623" t="s">
        <v>25</v>
      </c>
      <c r="V1623" t="s">
        <v>43</v>
      </c>
    </row>
    <row r="1624" spans="1:22" hidden="1">
      <c r="A1624" t="s">
        <v>18</v>
      </c>
      <c r="B1624" s="19">
        <f t="shared" si="227"/>
        <v>4</v>
      </c>
      <c r="C1624" s="19">
        <f t="shared" si="229"/>
        <v>176</v>
      </c>
      <c r="D1624" t="s">
        <v>9</v>
      </c>
      <c r="E1624" t="s">
        <v>46</v>
      </c>
      <c r="F1624" t="s">
        <v>41</v>
      </c>
      <c r="G1624" s="21" t="str">
        <f t="shared" si="230"/>
        <v>8.30am</v>
      </c>
      <c r="H1624" s="21" t="str">
        <f t="shared" si="225"/>
        <v>8.30</v>
      </c>
      <c r="I1624" t="s">
        <v>45</v>
      </c>
      <c r="J1624" s="23" t="str" cm="1">
        <f t="array" ref="J1624">_xlfn.IFS(LEFT($I1624,5) = "Later", TRIM(RIGHT($I1624, 7)),LEFT($I1624,5) = "Befor", TRIM(RIGHT($I1624, 7)), TRUE, TRIM(LEFT($I1624,7)))</f>
        <v>6.00pm</v>
      </c>
      <c r="K1624" s="21">
        <f t="shared" si="226"/>
        <v>18</v>
      </c>
      <c r="L1624" s="21">
        <f t="shared" si="228"/>
        <v>9.6999999999999993</v>
      </c>
      <c r="M1624" s="21">
        <f t="shared" si="231"/>
        <v>38.799999999999997</v>
      </c>
      <c r="N1624" t="s">
        <v>36</v>
      </c>
      <c r="O1624" s="13">
        <v>1.8</v>
      </c>
      <c r="P1624" s="15">
        <v>2.8961999999999999</v>
      </c>
      <c r="Q1624" s="17">
        <f t="shared" si="232"/>
        <v>2.8968192000000004</v>
      </c>
      <c r="R1624" s="17">
        <f t="shared" si="233"/>
        <v>5.7936384000000007</v>
      </c>
      <c r="S1624" t="s">
        <v>23</v>
      </c>
      <c r="T1624" t="s">
        <v>42</v>
      </c>
      <c r="U1624" t="s">
        <v>25</v>
      </c>
      <c r="V1624" t="s">
        <v>43</v>
      </c>
    </row>
    <row r="1625" spans="1:22" hidden="1">
      <c r="A1625" t="s">
        <v>18</v>
      </c>
      <c r="B1625" s="19">
        <f t="shared" si="227"/>
        <v>4</v>
      </c>
      <c r="C1625" s="19">
        <f t="shared" si="229"/>
        <v>176</v>
      </c>
      <c r="D1625" t="s">
        <v>9</v>
      </c>
      <c r="E1625" t="s">
        <v>67</v>
      </c>
      <c r="F1625" t="s">
        <v>11</v>
      </c>
      <c r="G1625" s="21" t="str">
        <f t="shared" si="230"/>
        <v>9.00am</v>
      </c>
      <c r="H1625" s="21" t="str">
        <f t="shared" si="225"/>
        <v>9.00</v>
      </c>
      <c r="I1625" t="s">
        <v>21</v>
      </c>
      <c r="J1625" s="23" t="str" cm="1">
        <f t="array" ref="J1625">_xlfn.IFS(LEFT($I1625,5) = "Later", TRIM(RIGHT($I1625, 7)),LEFT($I1625,5) = "Befor", TRIM(RIGHT($I1625, 7)), TRUE, TRIM(LEFT($I1625,7)))</f>
        <v>5.00pm</v>
      </c>
      <c r="K1625" s="21">
        <f t="shared" si="226"/>
        <v>17</v>
      </c>
      <c r="L1625" s="21">
        <f t="shared" si="228"/>
        <v>8</v>
      </c>
      <c r="M1625" s="21">
        <f t="shared" si="231"/>
        <v>32</v>
      </c>
      <c r="N1625" t="s">
        <v>36</v>
      </c>
      <c r="O1625" s="13">
        <v>1.5</v>
      </c>
      <c r="P1625" s="15">
        <v>2.4135</v>
      </c>
      <c r="Q1625" s="17">
        <f t="shared" si="232"/>
        <v>2.4140160000000002</v>
      </c>
      <c r="R1625" s="17">
        <f t="shared" si="233"/>
        <v>4.8280320000000003</v>
      </c>
      <c r="S1625" t="s">
        <v>23</v>
      </c>
      <c r="T1625" t="s">
        <v>31</v>
      </c>
      <c r="U1625" t="s">
        <v>25</v>
      </c>
      <c r="V1625" t="s">
        <v>43</v>
      </c>
    </row>
    <row r="1626" spans="1:22" hidden="1">
      <c r="A1626" t="s">
        <v>7</v>
      </c>
      <c r="B1626" s="19">
        <f t="shared" si="227"/>
        <v>1</v>
      </c>
      <c r="C1626" s="19">
        <f t="shared" si="229"/>
        <v>44</v>
      </c>
      <c r="D1626" t="s">
        <v>9</v>
      </c>
      <c r="E1626" t="s">
        <v>67</v>
      </c>
      <c r="F1626" t="s">
        <v>11</v>
      </c>
      <c r="G1626" s="21" t="str">
        <f t="shared" si="230"/>
        <v>9.00am</v>
      </c>
      <c r="H1626" s="21" t="str">
        <f t="shared" si="225"/>
        <v>9.00</v>
      </c>
      <c r="I1626" t="s">
        <v>35</v>
      </c>
      <c r="J1626" s="23" t="str" cm="1">
        <f t="array" ref="J1626">_xlfn.IFS(LEFT($I1626,5) = "Later", TRIM(RIGHT($I1626, 7)),LEFT($I1626,5) = "Befor", TRIM(RIGHT($I1626, 7)), TRUE, TRIM(LEFT($I1626,7)))</f>
        <v>5.30pm</v>
      </c>
      <c r="K1626" s="21">
        <f t="shared" si="226"/>
        <v>17.3</v>
      </c>
      <c r="L1626" s="21">
        <f t="shared" si="228"/>
        <v>8.3000000000000007</v>
      </c>
      <c r="M1626" s="21">
        <f t="shared" si="231"/>
        <v>8.3000000000000007</v>
      </c>
      <c r="N1626" t="s">
        <v>36</v>
      </c>
      <c r="O1626" s="13">
        <v>1.5</v>
      </c>
      <c r="P1626" s="15">
        <v>2.4135</v>
      </c>
      <c r="Q1626" s="17">
        <f t="shared" si="232"/>
        <v>2.4140160000000002</v>
      </c>
      <c r="R1626" s="17">
        <f t="shared" si="233"/>
        <v>4.8280320000000003</v>
      </c>
      <c r="S1626" t="s">
        <v>23</v>
      </c>
      <c r="T1626" t="s">
        <v>42</v>
      </c>
      <c r="U1626" t="s">
        <v>25</v>
      </c>
      <c r="V1626" t="s">
        <v>43</v>
      </c>
    </row>
    <row r="1627" spans="1:22" hidden="1">
      <c r="A1627" t="s">
        <v>39</v>
      </c>
      <c r="B1627" s="19">
        <f t="shared" si="227"/>
        <v>2</v>
      </c>
      <c r="C1627" s="19">
        <f t="shared" si="229"/>
        <v>88</v>
      </c>
      <c r="D1627" t="s">
        <v>9</v>
      </c>
      <c r="E1627" t="s">
        <v>8</v>
      </c>
      <c r="F1627" t="s">
        <v>11</v>
      </c>
      <c r="G1627" s="21" t="str">
        <f t="shared" si="230"/>
        <v>9.00am</v>
      </c>
      <c r="H1627" s="21" t="str">
        <f t="shared" si="225"/>
        <v>9.00</v>
      </c>
      <c r="I1627" t="s">
        <v>12</v>
      </c>
      <c r="J1627" s="23" t="str" cm="1">
        <f t="array" ref="J1627">_xlfn.IFS(LEFT($I1627,5) = "Later", TRIM(RIGHT($I1627, 7)),LEFT($I1627,5) = "Befor", TRIM(RIGHT($I1627, 7)), TRUE, TRIM(LEFT($I1627,7)))</f>
        <v>4.30pm</v>
      </c>
      <c r="K1627" s="21">
        <f t="shared" si="226"/>
        <v>16.3</v>
      </c>
      <c r="L1627" s="21">
        <f t="shared" si="228"/>
        <v>7.3000000000000007</v>
      </c>
      <c r="M1627" s="21">
        <f t="shared" si="231"/>
        <v>14.600000000000001</v>
      </c>
      <c r="N1627" t="s">
        <v>22</v>
      </c>
      <c r="O1627" s="13">
        <v>12</v>
      </c>
      <c r="P1627" s="15">
        <v>19.308</v>
      </c>
      <c r="Q1627" s="17">
        <f t="shared" si="232"/>
        <v>19.312128000000001</v>
      </c>
      <c r="R1627" s="17">
        <f t="shared" si="233"/>
        <v>38.624256000000003</v>
      </c>
      <c r="S1627" t="s">
        <v>30</v>
      </c>
      <c r="T1627" t="s">
        <v>31</v>
      </c>
      <c r="U1627" t="s">
        <v>25</v>
      </c>
      <c r="V1627" t="s">
        <v>43</v>
      </c>
    </row>
    <row r="1628" spans="1:22">
      <c r="A1628" t="s">
        <v>7</v>
      </c>
      <c r="B1628" s="19">
        <f t="shared" si="227"/>
        <v>1</v>
      </c>
      <c r="C1628" s="19">
        <f t="shared" si="229"/>
        <v>44</v>
      </c>
      <c r="D1628" t="s">
        <v>9</v>
      </c>
      <c r="E1628" t="s">
        <v>98</v>
      </c>
      <c r="F1628" t="s">
        <v>20</v>
      </c>
      <c r="G1628" s="21" t="str">
        <f t="shared" si="230"/>
        <v>10.00am</v>
      </c>
      <c r="H1628" s="21" t="str">
        <f t="shared" si="225"/>
        <v>10.00</v>
      </c>
      <c r="I1628" t="s">
        <v>21</v>
      </c>
      <c r="J1628" s="23" t="str" cm="1">
        <f t="array" ref="J1628">_xlfn.IFS(LEFT($I1628,5) = "Later", TRIM(RIGHT($I1628, 7)),LEFT($I1628,5) = "Befor", TRIM(RIGHT($I1628, 7)), TRUE, TRIM(LEFT($I1628,7)))</f>
        <v>5.00pm</v>
      </c>
      <c r="K1628" s="21">
        <f t="shared" si="226"/>
        <v>17</v>
      </c>
      <c r="L1628" s="21">
        <f t="shared" si="228"/>
        <v>7</v>
      </c>
      <c r="M1628" s="21">
        <f t="shared" si="231"/>
        <v>7</v>
      </c>
      <c r="N1628" t="s">
        <v>66</v>
      </c>
      <c r="O1628" s="13">
        <v>26</v>
      </c>
      <c r="P1628" s="15">
        <v>41.834000000000003</v>
      </c>
      <c r="Q1628" s="17">
        <f t="shared" si="232"/>
        <v>41.842944000000003</v>
      </c>
      <c r="R1628" s="17">
        <f t="shared" si="233"/>
        <v>83.685888000000006</v>
      </c>
      <c r="S1628" t="s">
        <v>52</v>
      </c>
      <c r="T1628" t="s">
        <v>38</v>
      </c>
      <c r="U1628" t="s">
        <v>25</v>
      </c>
      <c r="V1628" t="s">
        <v>43</v>
      </c>
    </row>
    <row r="1629" spans="1:22" hidden="1">
      <c r="A1629" t="s">
        <v>18</v>
      </c>
      <c r="B1629" s="19">
        <f t="shared" si="227"/>
        <v>4</v>
      </c>
      <c r="C1629" s="19">
        <f t="shared" si="229"/>
        <v>176</v>
      </c>
      <c r="D1629" t="s">
        <v>9</v>
      </c>
      <c r="E1629" t="s">
        <v>67</v>
      </c>
      <c r="F1629" t="s">
        <v>11</v>
      </c>
      <c r="G1629" s="21" t="str">
        <f t="shared" si="230"/>
        <v>9.00am</v>
      </c>
      <c r="H1629" s="21" t="str">
        <f t="shared" si="225"/>
        <v>9.00</v>
      </c>
      <c r="I1629" t="s">
        <v>21</v>
      </c>
      <c r="J1629" s="23" t="str" cm="1">
        <f t="array" ref="J1629">_xlfn.IFS(LEFT($I1629,5) = "Later", TRIM(RIGHT($I1629, 7)),LEFT($I1629,5) = "Befor", TRIM(RIGHT($I1629, 7)), TRUE, TRIM(LEFT($I1629,7)))</f>
        <v>5.00pm</v>
      </c>
      <c r="K1629" s="21">
        <f t="shared" si="226"/>
        <v>17</v>
      </c>
      <c r="L1629" s="21">
        <f t="shared" si="228"/>
        <v>8</v>
      </c>
      <c r="M1629" s="21">
        <f t="shared" si="231"/>
        <v>32</v>
      </c>
      <c r="N1629" t="s">
        <v>36</v>
      </c>
      <c r="O1629" s="13">
        <v>3</v>
      </c>
      <c r="P1629" s="15">
        <v>4.827</v>
      </c>
      <c r="Q1629" s="17">
        <f t="shared" si="232"/>
        <v>4.8280320000000003</v>
      </c>
      <c r="R1629" s="17">
        <f t="shared" si="233"/>
        <v>9.6560640000000006</v>
      </c>
      <c r="S1629" t="s">
        <v>8</v>
      </c>
      <c r="T1629" t="s">
        <v>42</v>
      </c>
      <c r="U1629" t="s">
        <v>25</v>
      </c>
      <c r="V1629" t="s">
        <v>43</v>
      </c>
    </row>
    <row r="1630" spans="1:22" hidden="1">
      <c r="A1630" t="s">
        <v>32</v>
      </c>
      <c r="B1630" s="19">
        <f t="shared" si="227"/>
        <v>5</v>
      </c>
      <c r="C1630" s="19">
        <f t="shared" si="229"/>
        <v>220</v>
      </c>
      <c r="D1630" t="s">
        <v>9</v>
      </c>
      <c r="E1630" t="s">
        <v>67</v>
      </c>
      <c r="F1630" t="s">
        <v>11</v>
      </c>
      <c r="G1630" s="21" t="str">
        <f t="shared" si="230"/>
        <v>9.00am</v>
      </c>
      <c r="H1630" s="21" t="str">
        <f t="shared" si="225"/>
        <v>9.00</v>
      </c>
      <c r="I1630" t="s">
        <v>35</v>
      </c>
      <c r="J1630" s="23" t="str" cm="1">
        <f t="array" ref="J1630">_xlfn.IFS(LEFT($I1630,5) = "Later", TRIM(RIGHT($I1630, 7)),LEFT($I1630,5) = "Befor", TRIM(RIGHT($I1630, 7)), TRUE, TRIM(LEFT($I1630,7)))</f>
        <v>5.30pm</v>
      </c>
      <c r="K1630" s="21">
        <f t="shared" si="226"/>
        <v>17.3</v>
      </c>
      <c r="L1630" s="21">
        <f t="shared" si="228"/>
        <v>8.3000000000000007</v>
      </c>
      <c r="M1630" s="21">
        <f t="shared" si="231"/>
        <v>41.5</v>
      </c>
      <c r="N1630" t="s">
        <v>44</v>
      </c>
      <c r="O1630" s="13">
        <v>1</v>
      </c>
      <c r="P1630" s="15">
        <v>1.609</v>
      </c>
      <c r="Q1630" s="17">
        <f t="shared" si="232"/>
        <v>1.6093440000000001</v>
      </c>
      <c r="R1630" s="17">
        <f t="shared" si="233"/>
        <v>3.2186880000000002</v>
      </c>
      <c r="S1630" t="s">
        <v>54</v>
      </c>
      <c r="T1630" t="s">
        <v>15</v>
      </c>
      <c r="U1630" t="s">
        <v>25</v>
      </c>
      <c r="V1630" t="s">
        <v>43</v>
      </c>
    </row>
    <row r="1631" spans="1:22" hidden="1">
      <c r="A1631" t="s">
        <v>39</v>
      </c>
      <c r="B1631" s="19">
        <f t="shared" si="227"/>
        <v>2</v>
      </c>
      <c r="C1631" s="19">
        <f t="shared" si="229"/>
        <v>88</v>
      </c>
      <c r="D1631" t="s">
        <v>9</v>
      </c>
      <c r="E1631" t="s">
        <v>67</v>
      </c>
      <c r="F1631" t="s">
        <v>41</v>
      </c>
      <c r="G1631" s="21" t="str">
        <f t="shared" si="230"/>
        <v>8.30am</v>
      </c>
      <c r="H1631" s="21" t="str">
        <f t="shared" si="225"/>
        <v>8.30</v>
      </c>
      <c r="I1631" t="s">
        <v>12</v>
      </c>
      <c r="J1631" s="23" t="str" cm="1">
        <f t="array" ref="J1631">_xlfn.IFS(LEFT($I1631,5) = "Later", TRIM(RIGHT($I1631, 7)),LEFT($I1631,5) = "Befor", TRIM(RIGHT($I1631, 7)), TRUE, TRIM(LEFT($I1631,7)))</f>
        <v>4.30pm</v>
      </c>
      <c r="K1631" s="21">
        <f t="shared" si="226"/>
        <v>16.3</v>
      </c>
      <c r="L1631" s="21">
        <f t="shared" si="228"/>
        <v>8</v>
      </c>
      <c r="M1631" s="21">
        <f t="shared" si="231"/>
        <v>16</v>
      </c>
      <c r="N1631" t="s">
        <v>22</v>
      </c>
      <c r="O1631" s="13">
        <v>7</v>
      </c>
      <c r="P1631" s="15">
        <v>11.263</v>
      </c>
      <c r="Q1631" s="17">
        <f t="shared" si="232"/>
        <v>11.265408000000001</v>
      </c>
      <c r="R1631" s="17">
        <f t="shared" si="233"/>
        <v>22.530816000000002</v>
      </c>
      <c r="S1631" t="s">
        <v>30</v>
      </c>
      <c r="T1631" t="s">
        <v>31</v>
      </c>
      <c r="U1631" t="s">
        <v>25</v>
      </c>
      <c r="V1631" t="s">
        <v>43</v>
      </c>
    </row>
    <row r="1632" spans="1:22" hidden="1">
      <c r="A1632" t="s">
        <v>7</v>
      </c>
      <c r="B1632" s="19">
        <f t="shared" si="227"/>
        <v>1</v>
      </c>
      <c r="C1632" s="19">
        <f t="shared" si="229"/>
        <v>44</v>
      </c>
      <c r="D1632" t="s">
        <v>51</v>
      </c>
      <c r="E1632" t="s">
        <v>8</v>
      </c>
      <c r="F1632" t="s">
        <v>11</v>
      </c>
      <c r="G1632" s="21" t="str">
        <f t="shared" si="230"/>
        <v>9.00am</v>
      </c>
      <c r="H1632" s="21" t="str">
        <f t="shared" si="225"/>
        <v>9.00</v>
      </c>
      <c r="I1632" t="s">
        <v>12</v>
      </c>
      <c r="J1632" s="23" t="str" cm="1">
        <f t="array" ref="J1632">_xlfn.IFS(LEFT($I1632,5) = "Later", TRIM(RIGHT($I1632, 7)),LEFT($I1632,5) = "Befor", TRIM(RIGHT($I1632, 7)), TRUE, TRIM(LEFT($I1632,7)))</f>
        <v>4.30pm</v>
      </c>
      <c r="K1632" s="21">
        <f t="shared" si="226"/>
        <v>16.3</v>
      </c>
      <c r="L1632" s="21">
        <f t="shared" si="228"/>
        <v>7.3000000000000007</v>
      </c>
      <c r="M1632" s="21">
        <f t="shared" si="231"/>
        <v>7.3000000000000007</v>
      </c>
      <c r="N1632" t="s">
        <v>44</v>
      </c>
      <c r="O1632" s="13">
        <v>1.3</v>
      </c>
      <c r="P1632" s="15">
        <v>2.0916999999999999</v>
      </c>
      <c r="Q1632" s="17">
        <f t="shared" si="232"/>
        <v>2.0921472000000003</v>
      </c>
      <c r="R1632" s="17">
        <f t="shared" si="233"/>
        <v>4.1842944000000006</v>
      </c>
      <c r="S1632" t="s">
        <v>30</v>
      </c>
      <c r="T1632" t="s">
        <v>42</v>
      </c>
      <c r="U1632" t="s">
        <v>16</v>
      </c>
      <c r="V1632" t="s">
        <v>43</v>
      </c>
    </row>
    <row r="1633" spans="1:22">
      <c r="A1633" t="s">
        <v>39</v>
      </c>
      <c r="B1633" s="19">
        <f t="shared" si="227"/>
        <v>2</v>
      </c>
      <c r="C1633" s="19">
        <f t="shared" si="229"/>
        <v>88</v>
      </c>
      <c r="D1633" t="s">
        <v>9</v>
      </c>
      <c r="E1633" t="s">
        <v>67</v>
      </c>
      <c r="F1633" t="s">
        <v>20</v>
      </c>
      <c r="G1633" s="21" t="str">
        <f t="shared" si="230"/>
        <v>10.00am</v>
      </c>
      <c r="H1633" s="21" t="str">
        <f t="shared" si="225"/>
        <v>10.00</v>
      </c>
      <c r="I1633" t="s">
        <v>21</v>
      </c>
      <c r="J1633" s="23" t="str" cm="1">
        <f t="array" ref="J1633">_xlfn.IFS(LEFT($I1633,5) = "Later", TRIM(RIGHT($I1633, 7)),LEFT($I1633,5) = "Befor", TRIM(RIGHT($I1633, 7)), TRUE, TRIM(LEFT($I1633,7)))</f>
        <v>5.00pm</v>
      </c>
      <c r="K1633" s="21">
        <f t="shared" si="226"/>
        <v>17</v>
      </c>
      <c r="L1633" s="21">
        <f t="shared" si="228"/>
        <v>7</v>
      </c>
      <c r="M1633" s="21">
        <f t="shared" si="231"/>
        <v>14</v>
      </c>
      <c r="N1633" t="s">
        <v>66</v>
      </c>
      <c r="O1633" s="13">
        <v>13</v>
      </c>
      <c r="P1633" s="15">
        <v>20.917000000000002</v>
      </c>
      <c r="Q1633" s="17">
        <f t="shared" si="232"/>
        <v>20.921472000000001</v>
      </c>
      <c r="R1633" s="17">
        <f t="shared" si="233"/>
        <v>41.842944000000003</v>
      </c>
      <c r="S1633" t="s">
        <v>54</v>
      </c>
      <c r="T1633" t="s">
        <v>42</v>
      </c>
      <c r="U1633" t="s">
        <v>16</v>
      </c>
      <c r="V1633" t="s">
        <v>43</v>
      </c>
    </row>
    <row r="1634" spans="1:22" hidden="1">
      <c r="A1634" t="s">
        <v>39</v>
      </c>
      <c r="B1634" s="19">
        <f t="shared" si="227"/>
        <v>2</v>
      </c>
      <c r="C1634" s="19">
        <f t="shared" si="229"/>
        <v>88</v>
      </c>
      <c r="D1634" t="s">
        <v>9</v>
      </c>
      <c r="E1634" t="s">
        <v>46</v>
      </c>
      <c r="F1634" t="s">
        <v>20</v>
      </c>
      <c r="G1634" s="21" t="str">
        <f t="shared" si="230"/>
        <v>10.00am</v>
      </c>
      <c r="H1634" s="21" t="str">
        <f t="shared" si="225"/>
        <v>10.00</v>
      </c>
      <c r="I1634" t="s">
        <v>33</v>
      </c>
      <c r="J1634" s="23" t="str" cm="1">
        <f t="array" ref="J1634">_xlfn.IFS(LEFT($I1634,5) = "Later", TRIM(RIGHT($I1634, 7)),LEFT($I1634,5) = "Befor", TRIM(RIGHT($I1634, 7)), TRUE, TRIM(LEFT($I1634,7)))</f>
        <v>7.00pm</v>
      </c>
      <c r="K1634" s="21">
        <f t="shared" si="226"/>
        <v>19</v>
      </c>
      <c r="L1634" s="21">
        <f t="shared" si="228"/>
        <v>9</v>
      </c>
      <c r="M1634" s="21">
        <f t="shared" si="231"/>
        <v>18</v>
      </c>
      <c r="N1634" t="s">
        <v>29</v>
      </c>
      <c r="O1634" s="13">
        <v>3</v>
      </c>
      <c r="P1634" s="15">
        <v>4.827</v>
      </c>
      <c r="Q1634" s="17">
        <f t="shared" si="232"/>
        <v>4.8280320000000003</v>
      </c>
      <c r="R1634" s="17">
        <f t="shared" si="233"/>
        <v>9.6560640000000006</v>
      </c>
      <c r="S1634" t="s">
        <v>23</v>
      </c>
      <c r="T1634" t="s">
        <v>42</v>
      </c>
      <c r="U1634" t="s">
        <v>16</v>
      </c>
      <c r="V1634" t="s">
        <v>43</v>
      </c>
    </row>
    <row r="1635" spans="1:22" hidden="1">
      <c r="A1635" t="s">
        <v>26</v>
      </c>
      <c r="B1635" s="19">
        <f t="shared" si="227"/>
        <v>3</v>
      </c>
      <c r="C1635" s="19">
        <f t="shared" si="229"/>
        <v>132</v>
      </c>
      <c r="D1635" t="s">
        <v>51</v>
      </c>
      <c r="E1635" t="s">
        <v>8</v>
      </c>
      <c r="F1635" t="s">
        <v>11</v>
      </c>
      <c r="G1635" s="21" t="str">
        <f t="shared" si="230"/>
        <v>9.00am</v>
      </c>
      <c r="H1635" s="21" t="str">
        <f t="shared" si="225"/>
        <v>9.00</v>
      </c>
      <c r="I1635" t="s">
        <v>35</v>
      </c>
      <c r="J1635" s="23" t="str" cm="1">
        <f t="array" ref="J1635">_xlfn.IFS(LEFT($I1635,5) = "Later", TRIM(RIGHT($I1635, 7)),LEFT($I1635,5) = "Befor", TRIM(RIGHT($I1635, 7)), TRUE, TRIM(LEFT($I1635,7)))</f>
        <v>5.30pm</v>
      </c>
      <c r="K1635" s="21">
        <f t="shared" si="226"/>
        <v>17.3</v>
      </c>
      <c r="L1635" s="21">
        <f t="shared" si="228"/>
        <v>8.3000000000000007</v>
      </c>
      <c r="M1635" s="21">
        <f t="shared" si="231"/>
        <v>24.900000000000002</v>
      </c>
      <c r="N1635" t="s">
        <v>13</v>
      </c>
      <c r="O1635" s="13">
        <v>12</v>
      </c>
      <c r="P1635" s="15">
        <v>19.308</v>
      </c>
      <c r="Q1635" s="17">
        <f t="shared" si="232"/>
        <v>19.312128000000001</v>
      </c>
      <c r="R1635" s="17">
        <f t="shared" si="233"/>
        <v>38.624256000000003</v>
      </c>
      <c r="S1635" t="s">
        <v>30</v>
      </c>
      <c r="T1635" t="s">
        <v>31</v>
      </c>
      <c r="U1635" t="s">
        <v>25</v>
      </c>
      <c r="V1635" t="s">
        <v>43</v>
      </c>
    </row>
    <row r="1636" spans="1:22">
      <c r="A1636" t="s">
        <v>39</v>
      </c>
      <c r="B1636" s="19">
        <f t="shared" si="227"/>
        <v>2</v>
      </c>
      <c r="C1636" s="19">
        <f t="shared" si="229"/>
        <v>88</v>
      </c>
      <c r="D1636" t="s">
        <v>9</v>
      </c>
      <c r="E1636" t="s">
        <v>67</v>
      </c>
      <c r="F1636" t="s">
        <v>41</v>
      </c>
      <c r="G1636" s="21" t="str">
        <f t="shared" si="230"/>
        <v>8.30am</v>
      </c>
      <c r="H1636" s="21" t="str">
        <f t="shared" si="225"/>
        <v>8.30</v>
      </c>
      <c r="I1636" t="s">
        <v>12</v>
      </c>
      <c r="J1636" s="23" t="str" cm="1">
        <f t="array" ref="J1636">_xlfn.IFS(LEFT($I1636,5) = "Later", TRIM(RIGHT($I1636, 7)),LEFT($I1636,5) = "Befor", TRIM(RIGHT($I1636, 7)), TRUE, TRIM(LEFT($I1636,7)))</f>
        <v>4.30pm</v>
      </c>
      <c r="K1636" s="21">
        <f t="shared" si="226"/>
        <v>16.3</v>
      </c>
      <c r="L1636" s="21">
        <f t="shared" si="228"/>
        <v>8</v>
      </c>
      <c r="M1636" s="21">
        <f t="shared" si="231"/>
        <v>16</v>
      </c>
      <c r="N1636" t="s">
        <v>66</v>
      </c>
      <c r="O1636" s="13">
        <v>38</v>
      </c>
      <c r="P1636" s="15">
        <v>61.141999999999996</v>
      </c>
      <c r="Q1636" s="17">
        <f t="shared" si="232"/>
        <v>61.155072000000004</v>
      </c>
      <c r="R1636" s="17">
        <f t="shared" si="233"/>
        <v>122.31014400000001</v>
      </c>
      <c r="S1636" t="s">
        <v>52</v>
      </c>
      <c r="T1636" t="s">
        <v>31</v>
      </c>
      <c r="U1636" t="s">
        <v>25</v>
      </c>
      <c r="V1636" t="s">
        <v>43</v>
      </c>
    </row>
    <row r="1637" spans="1:22" hidden="1">
      <c r="A1637" t="s">
        <v>18</v>
      </c>
      <c r="B1637" s="19">
        <f t="shared" si="227"/>
        <v>4</v>
      </c>
      <c r="C1637" s="19">
        <f t="shared" si="229"/>
        <v>176</v>
      </c>
      <c r="D1637" t="s">
        <v>9</v>
      </c>
      <c r="E1637" t="s">
        <v>67</v>
      </c>
      <c r="F1637" t="s">
        <v>41</v>
      </c>
      <c r="G1637" s="21" t="str">
        <f t="shared" si="230"/>
        <v>8.30am</v>
      </c>
      <c r="H1637" s="21" t="str">
        <f t="shared" si="225"/>
        <v>8.30</v>
      </c>
      <c r="I1637" t="s">
        <v>35</v>
      </c>
      <c r="J1637" s="23" t="str" cm="1">
        <f t="array" ref="J1637">_xlfn.IFS(LEFT($I1637,5) = "Later", TRIM(RIGHT($I1637, 7)),LEFT($I1637,5) = "Befor", TRIM(RIGHT($I1637, 7)), TRUE, TRIM(LEFT($I1637,7)))</f>
        <v>5.30pm</v>
      </c>
      <c r="K1637" s="21">
        <f t="shared" si="226"/>
        <v>17.3</v>
      </c>
      <c r="L1637" s="21">
        <f t="shared" si="228"/>
        <v>9</v>
      </c>
      <c r="M1637" s="21">
        <f t="shared" si="231"/>
        <v>36</v>
      </c>
      <c r="N1637" t="s">
        <v>13</v>
      </c>
      <c r="O1637" s="13">
        <v>4</v>
      </c>
      <c r="P1637" s="15">
        <v>6.4359999999999999</v>
      </c>
      <c r="Q1637" s="17">
        <f t="shared" si="232"/>
        <v>6.4373760000000004</v>
      </c>
      <c r="R1637" s="17">
        <f t="shared" si="233"/>
        <v>12.874752000000001</v>
      </c>
      <c r="S1637" t="s">
        <v>52</v>
      </c>
      <c r="T1637" t="s">
        <v>15</v>
      </c>
      <c r="U1637" t="s">
        <v>25</v>
      </c>
      <c r="V1637" t="s">
        <v>43</v>
      </c>
    </row>
    <row r="1638" spans="1:22" hidden="1">
      <c r="A1638" t="s">
        <v>32</v>
      </c>
      <c r="B1638" s="19">
        <f t="shared" si="227"/>
        <v>5</v>
      </c>
      <c r="C1638" s="19">
        <f t="shared" si="229"/>
        <v>220</v>
      </c>
      <c r="D1638" t="s">
        <v>9</v>
      </c>
      <c r="E1638" t="s">
        <v>40</v>
      </c>
      <c r="F1638" t="s">
        <v>20</v>
      </c>
      <c r="G1638" s="21" t="str">
        <f t="shared" si="230"/>
        <v>10.00am</v>
      </c>
      <c r="H1638" s="21" t="str">
        <f t="shared" si="225"/>
        <v>10.00</v>
      </c>
      <c r="I1638" t="s">
        <v>12</v>
      </c>
      <c r="J1638" s="23" t="str" cm="1">
        <f t="array" ref="J1638">_xlfn.IFS(LEFT($I1638,5) = "Later", TRIM(RIGHT($I1638, 7)),LEFT($I1638,5) = "Befor", TRIM(RIGHT($I1638, 7)), TRUE, TRIM(LEFT($I1638,7)))</f>
        <v>4.30pm</v>
      </c>
      <c r="K1638" s="21">
        <f t="shared" si="226"/>
        <v>16.3</v>
      </c>
      <c r="L1638" s="21">
        <f t="shared" si="228"/>
        <v>6.3000000000000007</v>
      </c>
      <c r="M1638" s="21">
        <f t="shared" si="231"/>
        <v>31.500000000000004</v>
      </c>
      <c r="N1638" t="s">
        <v>44</v>
      </c>
      <c r="O1638" s="13">
        <v>1.3</v>
      </c>
      <c r="P1638" s="15">
        <v>2.0916999999999999</v>
      </c>
      <c r="Q1638" s="17">
        <f t="shared" si="232"/>
        <v>2.0921472000000003</v>
      </c>
      <c r="R1638" s="17">
        <f t="shared" si="233"/>
        <v>4.1842944000000006</v>
      </c>
      <c r="S1638" t="s">
        <v>23</v>
      </c>
      <c r="T1638" t="s">
        <v>42</v>
      </c>
      <c r="U1638" t="s">
        <v>25</v>
      </c>
      <c r="V1638" t="s">
        <v>17</v>
      </c>
    </row>
    <row r="1639" spans="1:22" hidden="1">
      <c r="A1639" t="s">
        <v>18</v>
      </c>
      <c r="B1639" s="19">
        <f t="shared" si="227"/>
        <v>4</v>
      </c>
      <c r="C1639" s="19">
        <f t="shared" si="229"/>
        <v>176</v>
      </c>
      <c r="D1639" t="s">
        <v>9</v>
      </c>
      <c r="E1639" t="s">
        <v>95</v>
      </c>
      <c r="F1639" t="s">
        <v>20</v>
      </c>
      <c r="G1639" s="21" t="str">
        <f t="shared" si="230"/>
        <v>10.00am</v>
      </c>
      <c r="H1639" s="21" t="str">
        <f t="shared" si="225"/>
        <v>10.00</v>
      </c>
      <c r="I1639" t="s">
        <v>35</v>
      </c>
      <c r="J1639" s="23" t="str" cm="1">
        <f t="array" ref="J1639">_xlfn.IFS(LEFT($I1639,5) = "Later", TRIM(RIGHT($I1639, 7)),LEFT($I1639,5) = "Befor", TRIM(RIGHT($I1639, 7)), TRUE, TRIM(LEFT($I1639,7)))</f>
        <v>5.30pm</v>
      </c>
      <c r="K1639" s="21">
        <f t="shared" si="226"/>
        <v>17.3</v>
      </c>
      <c r="L1639" s="21">
        <f t="shared" si="228"/>
        <v>7.3000000000000007</v>
      </c>
      <c r="M1639" s="21">
        <f t="shared" si="231"/>
        <v>29.200000000000003</v>
      </c>
      <c r="N1639" t="s">
        <v>36</v>
      </c>
      <c r="O1639" s="13">
        <v>1.5</v>
      </c>
      <c r="P1639" s="15">
        <v>2.4135</v>
      </c>
      <c r="Q1639" s="17">
        <f t="shared" si="232"/>
        <v>2.4140160000000002</v>
      </c>
      <c r="R1639" s="17">
        <f t="shared" si="233"/>
        <v>4.8280320000000003</v>
      </c>
      <c r="S1639" t="s">
        <v>23</v>
      </c>
      <c r="T1639" t="s">
        <v>31</v>
      </c>
      <c r="U1639" t="s">
        <v>16</v>
      </c>
      <c r="V1639" t="s">
        <v>43</v>
      </c>
    </row>
    <row r="1640" spans="1:22" hidden="1">
      <c r="A1640" t="s">
        <v>7</v>
      </c>
      <c r="B1640" s="19">
        <f t="shared" si="227"/>
        <v>1</v>
      </c>
      <c r="C1640" s="19">
        <f t="shared" si="229"/>
        <v>44</v>
      </c>
      <c r="D1640" t="s">
        <v>9</v>
      </c>
      <c r="E1640" t="s">
        <v>67</v>
      </c>
      <c r="F1640" t="s">
        <v>11</v>
      </c>
      <c r="G1640" s="21" t="str">
        <f t="shared" si="230"/>
        <v>9.00am</v>
      </c>
      <c r="H1640" s="21" t="str">
        <f t="shared" si="225"/>
        <v>9.00</v>
      </c>
      <c r="I1640" t="s">
        <v>21</v>
      </c>
      <c r="J1640" s="23" t="str" cm="1">
        <f t="array" ref="J1640">_xlfn.IFS(LEFT($I1640,5) = "Later", TRIM(RIGHT($I1640, 7)),LEFT($I1640,5) = "Befor", TRIM(RIGHT($I1640, 7)), TRUE, TRIM(LEFT($I1640,7)))</f>
        <v>5.00pm</v>
      </c>
      <c r="K1640" s="21">
        <f t="shared" si="226"/>
        <v>17</v>
      </c>
      <c r="L1640" s="21">
        <f t="shared" si="228"/>
        <v>8</v>
      </c>
      <c r="M1640" s="21">
        <f t="shared" si="231"/>
        <v>8</v>
      </c>
      <c r="N1640" t="s">
        <v>29</v>
      </c>
      <c r="O1640" s="13">
        <v>2.5</v>
      </c>
      <c r="P1640" s="15">
        <v>4.0225</v>
      </c>
      <c r="Q1640" s="17">
        <f t="shared" si="232"/>
        <v>4.0233600000000003</v>
      </c>
      <c r="R1640" s="17">
        <f t="shared" si="233"/>
        <v>8.0467200000000005</v>
      </c>
      <c r="S1640" t="s">
        <v>30</v>
      </c>
      <c r="T1640" t="s">
        <v>42</v>
      </c>
      <c r="U1640" t="s">
        <v>25</v>
      </c>
      <c r="V1640" t="s">
        <v>43</v>
      </c>
    </row>
    <row r="1641" spans="1:22" hidden="1">
      <c r="A1641" t="s">
        <v>39</v>
      </c>
      <c r="B1641" s="19">
        <f t="shared" si="227"/>
        <v>2</v>
      </c>
      <c r="C1641" s="19">
        <f t="shared" si="229"/>
        <v>88</v>
      </c>
      <c r="D1641" t="s">
        <v>9</v>
      </c>
      <c r="E1641" t="s">
        <v>67</v>
      </c>
      <c r="F1641" t="s">
        <v>41</v>
      </c>
      <c r="G1641" s="21" t="str">
        <f t="shared" si="230"/>
        <v>8.30am</v>
      </c>
      <c r="H1641" s="21" t="str">
        <f t="shared" si="225"/>
        <v>8.30</v>
      </c>
      <c r="I1641" t="s">
        <v>21</v>
      </c>
      <c r="J1641" s="23" t="str" cm="1">
        <f t="array" ref="J1641">_xlfn.IFS(LEFT($I1641,5) = "Later", TRIM(RIGHT($I1641, 7)),LEFT($I1641,5) = "Befor", TRIM(RIGHT($I1641, 7)), TRUE, TRIM(LEFT($I1641,7)))</f>
        <v>5.00pm</v>
      </c>
      <c r="K1641" s="21">
        <f t="shared" si="226"/>
        <v>17</v>
      </c>
      <c r="L1641" s="21">
        <f t="shared" si="228"/>
        <v>8.6999999999999993</v>
      </c>
      <c r="M1641" s="21">
        <f t="shared" si="231"/>
        <v>17.399999999999999</v>
      </c>
      <c r="N1641" t="s">
        <v>22</v>
      </c>
      <c r="O1641" s="13">
        <v>12</v>
      </c>
      <c r="P1641" s="15">
        <v>19.308</v>
      </c>
      <c r="Q1641" s="17">
        <f t="shared" si="232"/>
        <v>19.312128000000001</v>
      </c>
      <c r="R1641" s="17">
        <f t="shared" si="233"/>
        <v>38.624256000000003</v>
      </c>
      <c r="S1641" t="s">
        <v>37</v>
      </c>
      <c r="T1641" t="s">
        <v>42</v>
      </c>
      <c r="U1641" t="s">
        <v>16</v>
      </c>
      <c r="V1641" t="s">
        <v>43</v>
      </c>
    </row>
    <row r="1642" spans="1:22" hidden="1">
      <c r="A1642" t="s">
        <v>39</v>
      </c>
      <c r="B1642" s="19">
        <f t="shared" si="227"/>
        <v>2</v>
      </c>
      <c r="C1642" s="19">
        <f t="shared" si="229"/>
        <v>88</v>
      </c>
      <c r="D1642" t="s">
        <v>9</v>
      </c>
      <c r="E1642" t="s">
        <v>67</v>
      </c>
      <c r="F1642" t="s">
        <v>41</v>
      </c>
      <c r="G1642" s="21" t="str">
        <f t="shared" si="230"/>
        <v>8.30am</v>
      </c>
      <c r="H1642" s="21" t="str">
        <f t="shared" si="225"/>
        <v>8.30</v>
      </c>
      <c r="I1642" t="s">
        <v>21</v>
      </c>
      <c r="J1642" s="23" t="str" cm="1">
        <f t="array" ref="J1642">_xlfn.IFS(LEFT($I1642,5) = "Later", TRIM(RIGHT($I1642, 7)),LEFT($I1642,5) = "Befor", TRIM(RIGHT($I1642, 7)), TRUE, TRIM(LEFT($I1642,7)))</f>
        <v>5.00pm</v>
      </c>
      <c r="K1642" s="21">
        <f t="shared" si="226"/>
        <v>17</v>
      </c>
      <c r="L1642" s="21">
        <f t="shared" si="228"/>
        <v>8.6999999999999993</v>
      </c>
      <c r="M1642" s="21">
        <f t="shared" si="231"/>
        <v>17.399999999999999</v>
      </c>
      <c r="N1642" t="s">
        <v>22</v>
      </c>
      <c r="O1642" s="13">
        <v>11</v>
      </c>
      <c r="P1642" s="15">
        <v>17.698999999999998</v>
      </c>
      <c r="Q1642" s="17">
        <f t="shared" si="232"/>
        <v>17.702784000000001</v>
      </c>
      <c r="R1642" s="17">
        <f t="shared" si="233"/>
        <v>35.405568000000002</v>
      </c>
      <c r="S1642" t="s">
        <v>30</v>
      </c>
      <c r="T1642" t="s">
        <v>15</v>
      </c>
      <c r="U1642" t="s">
        <v>25</v>
      </c>
      <c r="V1642" t="s">
        <v>43</v>
      </c>
    </row>
    <row r="1643" spans="1:22" hidden="1">
      <c r="A1643" t="s">
        <v>32</v>
      </c>
      <c r="B1643" s="19">
        <f t="shared" si="227"/>
        <v>5</v>
      </c>
      <c r="C1643" s="19">
        <f t="shared" si="229"/>
        <v>220</v>
      </c>
      <c r="D1643" t="s">
        <v>9</v>
      </c>
      <c r="E1643" t="s">
        <v>67</v>
      </c>
      <c r="F1643" t="s">
        <v>41</v>
      </c>
      <c r="G1643" s="21" t="str">
        <f t="shared" si="230"/>
        <v>8.30am</v>
      </c>
      <c r="H1643" s="21" t="str">
        <f t="shared" si="225"/>
        <v>8.30</v>
      </c>
      <c r="I1643" t="s">
        <v>35</v>
      </c>
      <c r="J1643" s="23" t="str" cm="1">
        <f t="array" ref="J1643">_xlfn.IFS(LEFT($I1643,5) = "Later", TRIM(RIGHT($I1643, 7)),LEFT($I1643,5) = "Befor", TRIM(RIGHT($I1643, 7)), TRUE, TRIM(LEFT($I1643,7)))</f>
        <v>5.30pm</v>
      </c>
      <c r="K1643" s="21">
        <f t="shared" si="226"/>
        <v>17.3</v>
      </c>
      <c r="L1643" s="21">
        <f t="shared" si="228"/>
        <v>9</v>
      </c>
      <c r="M1643" s="21">
        <f t="shared" si="231"/>
        <v>45</v>
      </c>
      <c r="N1643" t="s">
        <v>44</v>
      </c>
      <c r="O1643" s="13">
        <v>1</v>
      </c>
      <c r="P1643" s="15">
        <v>1.609</v>
      </c>
      <c r="Q1643" s="17">
        <f t="shared" si="232"/>
        <v>1.6093440000000001</v>
      </c>
      <c r="R1643" s="17">
        <f t="shared" si="233"/>
        <v>3.2186880000000002</v>
      </c>
      <c r="S1643" t="s">
        <v>23</v>
      </c>
      <c r="T1643" t="s">
        <v>31</v>
      </c>
      <c r="U1643" t="s">
        <v>25</v>
      </c>
      <c r="V1643" t="s">
        <v>43</v>
      </c>
    </row>
    <row r="1644" spans="1:22">
      <c r="A1644" t="s">
        <v>7</v>
      </c>
      <c r="B1644" s="19">
        <f t="shared" si="227"/>
        <v>1</v>
      </c>
      <c r="C1644" s="19">
        <f t="shared" si="229"/>
        <v>44</v>
      </c>
      <c r="D1644" t="s">
        <v>9</v>
      </c>
      <c r="E1644" t="s">
        <v>67</v>
      </c>
      <c r="F1644" t="s">
        <v>41</v>
      </c>
      <c r="G1644" s="21" t="str">
        <f t="shared" si="230"/>
        <v>8.30am</v>
      </c>
      <c r="H1644" s="21" t="str">
        <f t="shared" si="225"/>
        <v>8.30</v>
      </c>
      <c r="I1644" t="s">
        <v>35</v>
      </c>
      <c r="J1644" s="23" t="str" cm="1">
        <f t="array" ref="J1644">_xlfn.IFS(LEFT($I1644,5) = "Later", TRIM(RIGHT($I1644, 7)),LEFT($I1644,5) = "Befor", TRIM(RIGHT($I1644, 7)), TRUE, TRIM(LEFT($I1644,7)))</f>
        <v>5.30pm</v>
      </c>
      <c r="K1644" s="21">
        <f t="shared" si="226"/>
        <v>17.3</v>
      </c>
      <c r="L1644" s="21">
        <f t="shared" si="228"/>
        <v>9</v>
      </c>
      <c r="M1644" s="21">
        <f t="shared" si="231"/>
        <v>9</v>
      </c>
      <c r="N1644" t="s">
        <v>66</v>
      </c>
      <c r="O1644" s="13">
        <v>42</v>
      </c>
      <c r="P1644" s="15">
        <v>67.578000000000003</v>
      </c>
      <c r="Q1644" s="17">
        <f t="shared" si="232"/>
        <v>67.592448000000005</v>
      </c>
      <c r="R1644" s="17">
        <f t="shared" si="233"/>
        <v>135.18489600000001</v>
      </c>
      <c r="S1644" t="s">
        <v>52</v>
      </c>
      <c r="T1644" t="s">
        <v>31</v>
      </c>
      <c r="U1644" t="s">
        <v>16</v>
      </c>
      <c r="V1644" t="s">
        <v>17</v>
      </c>
    </row>
    <row r="1645" spans="1:22" hidden="1">
      <c r="A1645" t="s">
        <v>39</v>
      </c>
      <c r="B1645" s="19">
        <f t="shared" si="227"/>
        <v>2</v>
      </c>
      <c r="C1645" s="19">
        <f t="shared" si="229"/>
        <v>88</v>
      </c>
      <c r="D1645" t="s">
        <v>9</v>
      </c>
      <c r="E1645" t="s">
        <v>67</v>
      </c>
      <c r="F1645" t="s">
        <v>11</v>
      </c>
      <c r="G1645" s="21" t="str">
        <f t="shared" si="230"/>
        <v>9.00am</v>
      </c>
      <c r="H1645" s="21" t="str">
        <f t="shared" si="225"/>
        <v>9.00</v>
      </c>
      <c r="I1645" t="s">
        <v>21</v>
      </c>
      <c r="J1645" s="23" t="str" cm="1">
        <f t="array" ref="J1645">_xlfn.IFS(LEFT($I1645,5) = "Later", TRIM(RIGHT($I1645, 7)),LEFT($I1645,5) = "Befor", TRIM(RIGHT($I1645, 7)), TRUE, TRIM(LEFT($I1645,7)))</f>
        <v>5.00pm</v>
      </c>
      <c r="K1645" s="21">
        <f t="shared" si="226"/>
        <v>17</v>
      </c>
      <c r="L1645" s="21">
        <f t="shared" si="228"/>
        <v>8</v>
      </c>
      <c r="M1645" s="21">
        <f t="shared" si="231"/>
        <v>16</v>
      </c>
      <c r="N1645" t="s">
        <v>29</v>
      </c>
      <c r="O1645" s="13">
        <v>21</v>
      </c>
      <c r="P1645" s="15">
        <v>33.789000000000001</v>
      </c>
      <c r="Q1645" s="17">
        <f t="shared" si="232"/>
        <v>33.796224000000002</v>
      </c>
      <c r="R1645" s="17">
        <f t="shared" si="233"/>
        <v>67.592448000000005</v>
      </c>
      <c r="S1645" t="s">
        <v>52</v>
      </c>
      <c r="T1645" t="s">
        <v>31</v>
      </c>
      <c r="U1645" t="s">
        <v>25</v>
      </c>
      <c r="V1645" t="s">
        <v>43</v>
      </c>
    </row>
    <row r="1646" spans="1:22" hidden="1">
      <c r="A1646" t="s">
        <v>58</v>
      </c>
      <c r="B1646" s="19">
        <f t="shared" si="227"/>
        <v>0</v>
      </c>
      <c r="C1646" s="19">
        <f t="shared" si="229"/>
        <v>0</v>
      </c>
      <c r="D1646" t="s">
        <v>9</v>
      </c>
      <c r="E1646" t="s">
        <v>67</v>
      </c>
      <c r="F1646" t="s">
        <v>41</v>
      </c>
      <c r="G1646" s="21" t="str">
        <f t="shared" si="230"/>
        <v>8.30am</v>
      </c>
      <c r="H1646" s="21" t="str">
        <f t="shared" si="225"/>
        <v>8.30</v>
      </c>
      <c r="I1646" t="s">
        <v>28</v>
      </c>
      <c r="J1646" s="23" t="str" cm="1">
        <f t="array" ref="J1646">_xlfn.IFS(LEFT($I1646,5) = "Later", TRIM(RIGHT($I1646, 7)),LEFT($I1646,5) = "Befor", TRIM(RIGHT($I1646, 7)), TRUE, TRIM(LEFT($I1646,7)))</f>
        <v>3.30pm</v>
      </c>
      <c r="K1646" s="21">
        <f t="shared" si="226"/>
        <v>15.3</v>
      </c>
      <c r="L1646" s="21">
        <f t="shared" si="228"/>
        <v>7</v>
      </c>
      <c r="M1646" s="21">
        <f t="shared" si="231"/>
        <v>0</v>
      </c>
      <c r="N1646" t="s">
        <v>13</v>
      </c>
      <c r="O1646" s="13">
        <v>19</v>
      </c>
      <c r="P1646" s="15">
        <v>30.570999999999998</v>
      </c>
      <c r="Q1646" s="17">
        <f t="shared" si="232"/>
        <v>30.577536000000002</v>
      </c>
      <c r="R1646" s="17">
        <f t="shared" si="233"/>
        <v>61.155072000000004</v>
      </c>
      <c r="S1646" t="s">
        <v>30</v>
      </c>
      <c r="T1646" t="s">
        <v>42</v>
      </c>
      <c r="U1646" t="s">
        <v>25</v>
      </c>
      <c r="V1646" t="s">
        <v>43</v>
      </c>
    </row>
    <row r="1647" spans="1:22" hidden="1">
      <c r="A1647" t="s">
        <v>32</v>
      </c>
      <c r="B1647" s="19">
        <f t="shared" si="227"/>
        <v>5</v>
      </c>
      <c r="C1647" s="19">
        <f t="shared" si="229"/>
        <v>220</v>
      </c>
      <c r="D1647" t="s">
        <v>9</v>
      </c>
      <c r="E1647" t="s">
        <v>67</v>
      </c>
      <c r="F1647" t="s">
        <v>11</v>
      </c>
      <c r="G1647" s="21" t="str">
        <f t="shared" si="230"/>
        <v>9.00am</v>
      </c>
      <c r="H1647" s="21" t="str">
        <f t="shared" ref="H1647:H1710" si="234">IFERROR((LEFT(G1647, SEARCH("a", G1647)-1)),0)</f>
        <v>9.00</v>
      </c>
      <c r="I1647" t="s">
        <v>35</v>
      </c>
      <c r="J1647" s="23" t="str" cm="1">
        <f t="array" ref="J1647">_xlfn.IFS(LEFT($I1647,5) = "Later", TRIM(RIGHT($I1647, 7)),LEFT($I1647,5) = "Befor", TRIM(RIGHT($I1647, 7)), TRUE, TRIM(LEFT($I1647,7)))</f>
        <v>5.30pm</v>
      </c>
      <c r="K1647" s="21">
        <f t="shared" ref="K1647:K1710" si="235">IFERROR((LEFT(J1647, SEARCH("p", J1647)-1)+12),0)</f>
        <v>17.3</v>
      </c>
      <c r="L1647" s="21">
        <f t="shared" si="228"/>
        <v>8.3000000000000007</v>
      </c>
      <c r="M1647" s="21">
        <f t="shared" si="231"/>
        <v>41.5</v>
      </c>
      <c r="N1647" t="s">
        <v>44</v>
      </c>
      <c r="O1647" s="13">
        <v>1</v>
      </c>
      <c r="P1647" s="15">
        <v>1.609</v>
      </c>
      <c r="Q1647" s="17">
        <f t="shared" si="232"/>
        <v>1.6093440000000001</v>
      </c>
      <c r="R1647" s="17">
        <f t="shared" si="233"/>
        <v>3.2186880000000002</v>
      </c>
      <c r="S1647" t="s">
        <v>23</v>
      </c>
      <c r="T1647" t="s">
        <v>31</v>
      </c>
      <c r="U1647" t="s">
        <v>25</v>
      </c>
      <c r="V1647" t="s">
        <v>43</v>
      </c>
    </row>
    <row r="1648" spans="1:22" hidden="1">
      <c r="A1648" t="s">
        <v>7</v>
      </c>
      <c r="B1648" s="19">
        <f t="shared" si="227"/>
        <v>1</v>
      </c>
      <c r="C1648" s="19">
        <f t="shared" si="229"/>
        <v>44</v>
      </c>
      <c r="D1648" t="s">
        <v>9</v>
      </c>
      <c r="E1648" t="s">
        <v>67</v>
      </c>
      <c r="F1648" t="s">
        <v>20</v>
      </c>
      <c r="G1648" s="21" t="str">
        <f t="shared" si="230"/>
        <v>10.00am</v>
      </c>
      <c r="H1648" s="21" t="str">
        <f t="shared" si="234"/>
        <v>10.00</v>
      </c>
      <c r="I1648" t="s">
        <v>45</v>
      </c>
      <c r="J1648" s="23" t="str" cm="1">
        <f t="array" ref="J1648">_xlfn.IFS(LEFT($I1648,5) = "Later", TRIM(RIGHT($I1648, 7)),LEFT($I1648,5) = "Befor", TRIM(RIGHT($I1648, 7)), TRUE, TRIM(LEFT($I1648,7)))</f>
        <v>6.00pm</v>
      </c>
      <c r="K1648" s="21">
        <f t="shared" si="235"/>
        <v>18</v>
      </c>
      <c r="L1648" s="21">
        <f t="shared" si="228"/>
        <v>8</v>
      </c>
      <c r="M1648" s="21">
        <f t="shared" si="231"/>
        <v>8</v>
      </c>
      <c r="N1648" t="s">
        <v>22</v>
      </c>
      <c r="O1648" s="13">
        <v>5</v>
      </c>
      <c r="P1648" s="15">
        <v>8.0449999999999999</v>
      </c>
      <c r="Q1648" s="17">
        <f t="shared" si="232"/>
        <v>8.0467200000000005</v>
      </c>
      <c r="R1648" s="17">
        <f t="shared" si="233"/>
        <v>16.093440000000001</v>
      </c>
      <c r="S1648" t="s">
        <v>30</v>
      </c>
      <c r="T1648" t="s">
        <v>15</v>
      </c>
      <c r="U1648" t="s">
        <v>25</v>
      </c>
      <c r="V1648" t="s">
        <v>43</v>
      </c>
    </row>
    <row r="1649" spans="1:22">
      <c r="A1649" t="s">
        <v>7</v>
      </c>
      <c r="B1649" s="19">
        <f t="shared" si="227"/>
        <v>1</v>
      </c>
      <c r="C1649" s="19">
        <f t="shared" si="229"/>
        <v>44</v>
      </c>
      <c r="D1649" t="s">
        <v>9</v>
      </c>
      <c r="E1649" t="s">
        <v>67</v>
      </c>
      <c r="F1649" t="s">
        <v>41</v>
      </c>
      <c r="G1649" s="21" t="str">
        <f t="shared" si="230"/>
        <v>8.30am</v>
      </c>
      <c r="H1649" s="21" t="str">
        <f t="shared" si="234"/>
        <v>8.30</v>
      </c>
      <c r="I1649" t="s">
        <v>12</v>
      </c>
      <c r="J1649" s="23" t="str" cm="1">
        <f t="array" ref="J1649">_xlfn.IFS(LEFT($I1649,5) = "Later", TRIM(RIGHT($I1649, 7)),LEFT($I1649,5) = "Befor", TRIM(RIGHT($I1649, 7)), TRUE, TRIM(LEFT($I1649,7)))</f>
        <v>4.30pm</v>
      </c>
      <c r="K1649" s="21">
        <f t="shared" si="235"/>
        <v>16.3</v>
      </c>
      <c r="L1649" s="21">
        <f t="shared" si="228"/>
        <v>8</v>
      </c>
      <c r="M1649" s="21">
        <f t="shared" si="231"/>
        <v>8</v>
      </c>
      <c r="N1649" t="s">
        <v>66</v>
      </c>
      <c r="O1649" s="13">
        <v>100</v>
      </c>
      <c r="P1649" s="15">
        <v>160.9</v>
      </c>
      <c r="Q1649" s="17">
        <f t="shared" si="232"/>
        <v>160.93440000000001</v>
      </c>
      <c r="R1649" s="17">
        <f t="shared" si="233"/>
        <v>321.86880000000002</v>
      </c>
      <c r="S1649" t="s">
        <v>52</v>
      </c>
      <c r="T1649" t="s">
        <v>38</v>
      </c>
      <c r="U1649" t="s">
        <v>16</v>
      </c>
      <c r="V1649" t="s">
        <v>43</v>
      </c>
    </row>
    <row r="1650" spans="1:22">
      <c r="A1650" t="s">
        <v>58</v>
      </c>
      <c r="B1650" s="19">
        <f t="shared" si="227"/>
        <v>0</v>
      </c>
      <c r="C1650" s="19">
        <f t="shared" si="229"/>
        <v>0</v>
      </c>
      <c r="D1650" t="s">
        <v>9</v>
      </c>
      <c r="E1650" t="s">
        <v>67</v>
      </c>
      <c r="F1650" t="s">
        <v>11</v>
      </c>
      <c r="G1650" s="21" t="str">
        <f t="shared" si="230"/>
        <v>9.00am</v>
      </c>
      <c r="H1650" s="21" t="str">
        <f t="shared" si="234"/>
        <v>9.00</v>
      </c>
      <c r="I1650" t="s">
        <v>21</v>
      </c>
      <c r="J1650" s="23" t="str" cm="1">
        <f t="array" ref="J1650">_xlfn.IFS(LEFT($I1650,5) = "Later", TRIM(RIGHT($I1650, 7)),LEFT($I1650,5) = "Befor", TRIM(RIGHT($I1650, 7)), TRUE, TRIM(LEFT($I1650,7)))</f>
        <v>5.00pm</v>
      </c>
      <c r="K1650" s="21">
        <f t="shared" si="235"/>
        <v>17</v>
      </c>
      <c r="L1650" s="21">
        <f t="shared" si="228"/>
        <v>8</v>
      </c>
      <c r="M1650" s="21">
        <f t="shared" si="231"/>
        <v>0</v>
      </c>
      <c r="N1650" t="s">
        <v>66</v>
      </c>
      <c r="O1650" s="13">
        <v>207</v>
      </c>
      <c r="P1650" s="15">
        <v>333.06299999999999</v>
      </c>
      <c r="Q1650" s="17">
        <f t="shared" si="232"/>
        <v>333.134208</v>
      </c>
      <c r="R1650" s="17">
        <f t="shared" si="233"/>
        <v>666.268416</v>
      </c>
      <c r="S1650" t="s">
        <v>52</v>
      </c>
      <c r="T1650" t="s">
        <v>42</v>
      </c>
      <c r="U1650" t="s">
        <v>16</v>
      </c>
      <c r="V1650" t="s">
        <v>43</v>
      </c>
    </row>
    <row r="1651" spans="1:22" hidden="1">
      <c r="A1651" t="s">
        <v>7</v>
      </c>
      <c r="B1651" s="19">
        <f t="shared" si="227"/>
        <v>1</v>
      </c>
      <c r="C1651" s="19">
        <f t="shared" si="229"/>
        <v>44</v>
      </c>
      <c r="D1651" t="s">
        <v>9</v>
      </c>
      <c r="E1651" t="s">
        <v>67</v>
      </c>
      <c r="F1651" t="s">
        <v>20</v>
      </c>
      <c r="G1651" s="21" t="str">
        <f t="shared" si="230"/>
        <v>10.00am</v>
      </c>
      <c r="H1651" s="21" t="str">
        <f t="shared" si="234"/>
        <v>10.00</v>
      </c>
      <c r="I1651" t="s">
        <v>28</v>
      </c>
      <c r="J1651" s="23" t="str" cm="1">
        <f t="array" ref="J1651">_xlfn.IFS(LEFT($I1651,5) = "Later", TRIM(RIGHT($I1651, 7)),LEFT($I1651,5) = "Befor", TRIM(RIGHT($I1651, 7)), TRUE, TRIM(LEFT($I1651,7)))</f>
        <v>3.30pm</v>
      </c>
      <c r="K1651" s="21">
        <f t="shared" si="235"/>
        <v>15.3</v>
      </c>
      <c r="L1651" s="21">
        <f t="shared" si="228"/>
        <v>5.3000000000000007</v>
      </c>
      <c r="M1651" s="21">
        <f t="shared" si="231"/>
        <v>5.3000000000000007</v>
      </c>
      <c r="N1651" t="s">
        <v>22</v>
      </c>
      <c r="O1651" s="13">
        <v>14</v>
      </c>
      <c r="P1651" s="15">
        <v>22.526</v>
      </c>
      <c r="Q1651" s="17">
        <f t="shared" si="232"/>
        <v>22.530816000000002</v>
      </c>
      <c r="R1651" s="17">
        <f t="shared" si="233"/>
        <v>45.061632000000003</v>
      </c>
      <c r="S1651" t="s">
        <v>30</v>
      </c>
      <c r="T1651" t="s">
        <v>53</v>
      </c>
      <c r="U1651" t="s">
        <v>25</v>
      </c>
      <c r="V1651" t="s">
        <v>43</v>
      </c>
    </row>
    <row r="1652" spans="1:22" hidden="1">
      <c r="A1652" t="s">
        <v>7</v>
      </c>
      <c r="B1652" s="19">
        <f t="shared" si="227"/>
        <v>1</v>
      </c>
      <c r="C1652" s="19">
        <f t="shared" si="229"/>
        <v>44</v>
      </c>
      <c r="D1652" t="s">
        <v>9</v>
      </c>
      <c r="E1652" t="s">
        <v>48</v>
      </c>
      <c r="F1652" t="s">
        <v>11</v>
      </c>
      <c r="G1652" s="21" t="str">
        <f t="shared" si="230"/>
        <v>9.00am</v>
      </c>
      <c r="H1652" s="21" t="str">
        <f t="shared" si="234"/>
        <v>9.00</v>
      </c>
      <c r="I1652" t="s">
        <v>12</v>
      </c>
      <c r="J1652" s="23" t="str" cm="1">
        <f t="array" ref="J1652">_xlfn.IFS(LEFT($I1652,5) = "Later", TRIM(RIGHT($I1652, 7)),LEFT($I1652,5) = "Befor", TRIM(RIGHT($I1652, 7)), TRUE, TRIM(LEFT($I1652,7)))</f>
        <v>4.30pm</v>
      </c>
      <c r="K1652" s="21">
        <f t="shared" si="235"/>
        <v>16.3</v>
      </c>
      <c r="L1652" s="21">
        <f t="shared" si="228"/>
        <v>7.3000000000000007</v>
      </c>
      <c r="M1652" s="21">
        <f t="shared" si="231"/>
        <v>7.3000000000000007</v>
      </c>
      <c r="N1652" t="s">
        <v>13</v>
      </c>
      <c r="O1652" s="13">
        <v>11</v>
      </c>
      <c r="P1652" s="15">
        <v>17.698999999999998</v>
      </c>
      <c r="Q1652" s="17">
        <f t="shared" si="232"/>
        <v>17.702784000000001</v>
      </c>
      <c r="R1652" s="17">
        <f t="shared" si="233"/>
        <v>35.405568000000002</v>
      </c>
      <c r="S1652" t="s">
        <v>30</v>
      </c>
      <c r="T1652" t="s">
        <v>38</v>
      </c>
      <c r="U1652" t="s">
        <v>16</v>
      </c>
      <c r="V1652" t="s">
        <v>17</v>
      </c>
    </row>
    <row r="1653" spans="1:22" hidden="1">
      <c r="A1653" t="s">
        <v>32</v>
      </c>
      <c r="B1653" s="19">
        <f t="shared" si="227"/>
        <v>5</v>
      </c>
      <c r="C1653" s="19">
        <f t="shared" si="229"/>
        <v>220</v>
      </c>
      <c r="D1653" t="s">
        <v>9</v>
      </c>
      <c r="E1653" t="s">
        <v>67</v>
      </c>
      <c r="F1653" t="s">
        <v>20</v>
      </c>
      <c r="G1653" s="21" t="str">
        <f t="shared" si="230"/>
        <v>10.00am</v>
      </c>
      <c r="H1653" s="21" t="str">
        <f t="shared" si="234"/>
        <v>10.00</v>
      </c>
      <c r="I1653" t="s">
        <v>12</v>
      </c>
      <c r="J1653" s="23" t="str" cm="1">
        <f t="array" ref="J1653">_xlfn.IFS(LEFT($I1653,5) = "Later", TRIM(RIGHT($I1653, 7)),LEFT($I1653,5) = "Befor", TRIM(RIGHT($I1653, 7)), TRUE, TRIM(LEFT($I1653,7)))</f>
        <v>4.30pm</v>
      </c>
      <c r="K1653" s="21">
        <f t="shared" si="235"/>
        <v>16.3</v>
      </c>
      <c r="L1653" s="21">
        <f t="shared" si="228"/>
        <v>6.3000000000000007</v>
      </c>
      <c r="M1653" s="21">
        <f t="shared" si="231"/>
        <v>31.500000000000004</v>
      </c>
      <c r="N1653" t="s">
        <v>36</v>
      </c>
      <c r="O1653" s="13">
        <v>4</v>
      </c>
      <c r="P1653" s="15">
        <v>6.4359999999999999</v>
      </c>
      <c r="Q1653" s="17">
        <f t="shared" si="232"/>
        <v>6.4373760000000004</v>
      </c>
      <c r="R1653" s="17">
        <f t="shared" si="233"/>
        <v>12.874752000000001</v>
      </c>
      <c r="S1653" t="s">
        <v>14</v>
      </c>
      <c r="T1653" t="s">
        <v>42</v>
      </c>
      <c r="U1653" t="s">
        <v>25</v>
      </c>
      <c r="V1653" t="s">
        <v>17</v>
      </c>
    </row>
    <row r="1654" spans="1:22" hidden="1">
      <c r="A1654" t="s">
        <v>39</v>
      </c>
      <c r="B1654" s="19">
        <f t="shared" si="227"/>
        <v>2</v>
      </c>
      <c r="C1654" s="19">
        <f t="shared" si="229"/>
        <v>88</v>
      </c>
      <c r="D1654" t="s">
        <v>9</v>
      </c>
      <c r="E1654" t="s">
        <v>67</v>
      </c>
      <c r="F1654" t="s">
        <v>20</v>
      </c>
      <c r="G1654" s="21" t="str">
        <f t="shared" si="230"/>
        <v>10.00am</v>
      </c>
      <c r="H1654" s="21" t="str">
        <f t="shared" si="234"/>
        <v>10.00</v>
      </c>
      <c r="I1654" t="s">
        <v>21</v>
      </c>
      <c r="J1654" s="23" t="str" cm="1">
        <f t="array" ref="J1654">_xlfn.IFS(LEFT($I1654,5) = "Later", TRIM(RIGHT($I1654, 7)),LEFT($I1654,5) = "Befor", TRIM(RIGHT($I1654, 7)), TRUE, TRIM(LEFT($I1654,7)))</f>
        <v>5.00pm</v>
      </c>
      <c r="K1654" s="21">
        <f t="shared" si="235"/>
        <v>17</v>
      </c>
      <c r="L1654" s="21">
        <f t="shared" si="228"/>
        <v>7</v>
      </c>
      <c r="M1654" s="21">
        <f t="shared" si="231"/>
        <v>14</v>
      </c>
      <c r="N1654" t="s">
        <v>44</v>
      </c>
      <c r="O1654" s="13">
        <v>4.3</v>
      </c>
      <c r="P1654" s="15">
        <v>6.9186999999999994</v>
      </c>
      <c r="Q1654" s="17">
        <f t="shared" si="232"/>
        <v>6.9201791999999998</v>
      </c>
      <c r="R1654" s="17">
        <f t="shared" si="233"/>
        <v>13.8403584</v>
      </c>
      <c r="S1654" t="s">
        <v>30</v>
      </c>
      <c r="T1654" t="s">
        <v>15</v>
      </c>
      <c r="U1654" t="s">
        <v>25</v>
      </c>
      <c r="V1654" t="s">
        <v>43</v>
      </c>
    </row>
    <row r="1655" spans="1:22">
      <c r="A1655" t="s">
        <v>7</v>
      </c>
      <c r="B1655" s="19">
        <f t="shared" si="227"/>
        <v>1</v>
      </c>
      <c r="C1655" s="19">
        <f t="shared" si="229"/>
        <v>44</v>
      </c>
      <c r="D1655" t="s">
        <v>9</v>
      </c>
      <c r="E1655" t="s">
        <v>67</v>
      </c>
      <c r="F1655" t="s">
        <v>27</v>
      </c>
      <c r="G1655" s="21" t="str">
        <f t="shared" si="230"/>
        <v>8.00am</v>
      </c>
      <c r="H1655" s="21" t="str">
        <f t="shared" si="234"/>
        <v>8.00</v>
      </c>
      <c r="I1655" t="s">
        <v>35</v>
      </c>
      <c r="J1655" s="23" t="str" cm="1">
        <f t="array" ref="J1655">_xlfn.IFS(LEFT($I1655,5) = "Later", TRIM(RIGHT($I1655, 7)),LEFT($I1655,5) = "Befor", TRIM(RIGHT($I1655, 7)), TRUE, TRIM(LEFT($I1655,7)))</f>
        <v>5.30pm</v>
      </c>
      <c r="K1655" s="21">
        <f t="shared" si="235"/>
        <v>17.3</v>
      </c>
      <c r="L1655" s="21">
        <f t="shared" si="228"/>
        <v>9.3000000000000007</v>
      </c>
      <c r="M1655" s="21">
        <f t="shared" si="231"/>
        <v>9.3000000000000007</v>
      </c>
      <c r="N1655" t="s">
        <v>66</v>
      </c>
      <c r="O1655" s="13">
        <v>27</v>
      </c>
      <c r="P1655" s="15">
        <v>43.442999999999998</v>
      </c>
      <c r="Q1655" s="17">
        <f t="shared" si="232"/>
        <v>43.452288000000003</v>
      </c>
      <c r="R1655" s="17">
        <f t="shared" si="233"/>
        <v>86.904576000000006</v>
      </c>
      <c r="S1655" t="s">
        <v>52</v>
      </c>
      <c r="T1655" t="s">
        <v>42</v>
      </c>
      <c r="U1655" t="s">
        <v>25</v>
      </c>
      <c r="V1655" t="s">
        <v>43</v>
      </c>
    </row>
    <row r="1656" spans="1:22">
      <c r="A1656" t="s">
        <v>39</v>
      </c>
      <c r="B1656" s="19">
        <f t="shared" si="227"/>
        <v>2</v>
      </c>
      <c r="C1656" s="19">
        <f t="shared" si="229"/>
        <v>88</v>
      </c>
      <c r="D1656" t="s">
        <v>9</v>
      </c>
      <c r="E1656" t="s">
        <v>67</v>
      </c>
      <c r="F1656" t="s">
        <v>11</v>
      </c>
      <c r="G1656" s="21" t="str">
        <f t="shared" si="230"/>
        <v>9.00am</v>
      </c>
      <c r="H1656" s="21" t="str">
        <f t="shared" si="234"/>
        <v>9.00</v>
      </c>
      <c r="I1656" t="s">
        <v>45</v>
      </c>
      <c r="J1656" s="23" t="str" cm="1">
        <f t="array" ref="J1656">_xlfn.IFS(LEFT($I1656,5) = "Later", TRIM(RIGHT($I1656, 7)),LEFT($I1656,5) = "Befor", TRIM(RIGHT($I1656, 7)), TRUE, TRIM(LEFT($I1656,7)))</f>
        <v>6.00pm</v>
      </c>
      <c r="K1656" s="21">
        <f t="shared" si="235"/>
        <v>18</v>
      </c>
      <c r="L1656" s="21">
        <f t="shared" si="228"/>
        <v>9</v>
      </c>
      <c r="M1656" s="21">
        <f t="shared" si="231"/>
        <v>18</v>
      </c>
      <c r="N1656" t="s">
        <v>66</v>
      </c>
      <c r="O1656" s="13">
        <v>25</v>
      </c>
      <c r="P1656" s="15">
        <v>40.225000000000001</v>
      </c>
      <c r="Q1656" s="17">
        <f t="shared" si="232"/>
        <v>40.233600000000003</v>
      </c>
      <c r="R1656" s="17">
        <f t="shared" si="233"/>
        <v>80.467200000000005</v>
      </c>
      <c r="S1656" t="s">
        <v>30</v>
      </c>
      <c r="T1656" t="s">
        <v>42</v>
      </c>
      <c r="U1656" t="s">
        <v>25</v>
      </c>
      <c r="V1656" t="s">
        <v>17</v>
      </c>
    </row>
    <row r="1657" spans="1:22">
      <c r="A1657" t="s">
        <v>39</v>
      </c>
      <c r="B1657" s="19">
        <f t="shared" si="227"/>
        <v>2</v>
      </c>
      <c r="C1657" s="19">
        <f t="shared" si="229"/>
        <v>88</v>
      </c>
      <c r="D1657" t="s">
        <v>9</v>
      </c>
      <c r="E1657" t="s">
        <v>67</v>
      </c>
      <c r="F1657" t="s">
        <v>41</v>
      </c>
      <c r="G1657" s="21" t="str">
        <f t="shared" si="230"/>
        <v>8.30am</v>
      </c>
      <c r="H1657" s="21" t="str">
        <f t="shared" si="234"/>
        <v>8.30</v>
      </c>
      <c r="I1657" t="s">
        <v>35</v>
      </c>
      <c r="J1657" s="23" t="str" cm="1">
        <f t="array" ref="J1657">_xlfn.IFS(LEFT($I1657,5) = "Later", TRIM(RIGHT($I1657, 7)),LEFT($I1657,5) = "Befor", TRIM(RIGHT($I1657, 7)), TRUE, TRIM(LEFT($I1657,7)))</f>
        <v>5.30pm</v>
      </c>
      <c r="K1657" s="21">
        <f t="shared" si="235"/>
        <v>17.3</v>
      </c>
      <c r="L1657" s="21">
        <f t="shared" si="228"/>
        <v>9</v>
      </c>
      <c r="M1657" s="21">
        <f t="shared" si="231"/>
        <v>18</v>
      </c>
      <c r="N1657" t="s">
        <v>66</v>
      </c>
      <c r="O1657" s="13">
        <v>45</v>
      </c>
      <c r="P1657" s="15">
        <v>72.405000000000001</v>
      </c>
      <c r="Q1657" s="17">
        <f t="shared" si="232"/>
        <v>72.420479999999998</v>
      </c>
      <c r="R1657" s="17">
        <f t="shared" si="233"/>
        <v>144.84096</v>
      </c>
      <c r="S1657" t="s">
        <v>75</v>
      </c>
      <c r="T1657" t="s">
        <v>15</v>
      </c>
      <c r="U1657" t="s">
        <v>25</v>
      </c>
      <c r="V1657" t="s">
        <v>43</v>
      </c>
    </row>
    <row r="1658" spans="1:22" hidden="1">
      <c r="A1658" t="s">
        <v>7</v>
      </c>
      <c r="B1658" s="19">
        <f t="shared" si="227"/>
        <v>1</v>
      </c>
      <c r="C1658" s="19">
        <f t="shared" si="229"/>
        <v>44</v>
      </c>
      <c r="D1658" t="s">
        <v>51</v>
      </c>
      <c r="E1658" t="s">
        <v>8</v>
      </c>
      <c r="F1658" t="s">
        <v>11</v>
      </c>
      <c r="G1658" s="21" t="str">
        <f t="shared" si="230"/>
        <v>9.00am</v>
      </c>
      <c r="H1658" s="21" t="str">
        <f t="shared" si="234"/>
        <v>9.00</v>
      </c>
      <c r="I1658" t="s">
        <v>28</v>
      </c>
      <c r="J1658" s="23" t="str" cm="1">
        <f t="array" ref="J1658">_xlfn.IFS(LEFT($I1658,5) = "Later", TRIM(RIGHT($I1658, 7)),LEFT($I1658,5) = "Befor", TRIM(RIGHT($I1658, 7)), TRUE, TRIM(LEFT($I1658,7)))</f>
        <v>3.30pm</v>
      </c>
      <c r="K1658" s="21">
        <f t="shared" si="235"/>
        <v>15.3</v>
      </c>
      <c r="L1658" s="21">
        <f t="shared" si="228"/>
        <v>6.3000000000000007</v>
      </c>
      <c r="M1658" s="21">
        <f t="shared" si="231"/>
        <v>6.3000000000000007</v>
      </c>
      <c r="N1658" t="s">
        <v>22</v>
      </c>
      <c r="O1658" s="13">
        <v>5</v>
      </c>
      <c r="P1658" s="15">
        <v>8.0449999999999999</v>
      </c>
      <c r="Q1658" s="17">
        <f t="shared" si="232"/>
        <v>8.0467200000000005</v>
      </c>
      <c r="R1658" s="17">
        <f t="shared" si="233"/>
        <v>16.093440000000001</v>
      </c>
      <c r="S1658" t="s">
        <v>30</v>
      </c>
      <c r="T1658" t="s">
        <v>42</v>
      </c>
      <c r="U1658" t="s">
        <v>16</v>
      </c>
      <c r="V1658" t="s">
        <v>17</v>
      </c>
    </row>
    <row r="1659" spans="1:22">
      <c r="A1659" t="s">
        <v>58</v>
      </c>
      <c r="B1659" s="19">
        <f t="shared" si="227"/>
        <v>0</v>
      </c>
      <c r="C1659" s="19">
        <f t="shared" si="229"/>
        <v>0</v>
      </c>
      <c r="D1659" t="s">
        <v>9</v>
      </c>
      <c r="E1659" t="s">
        <v>67</v>
      </c>
      <c r="F1659" t="s">
        <v>20</v>
      </c>
      <c r="G1659" s="21" t="str">
        <f t="shared" si="230"/>
        <v>10.00am</v>
      </c>
      <c r="H1659" s="21" t="str">
        <f t="shared" si="234"/>
        <v>10.00</v>
      </c>
      <c r="I1659" t="s">
        <v>12</v>
      </c>
      <c r="J1659" s="23" t="str" cm="1">
        <f t="array" ref="J1659">_xlfn.IFS(LEFT($I1659,5) = "Later", TRIM(RIGHT($I1659, 7)),LEFT($I1659,5) = "Befor", TRIM(RIGHT($I1659, 7)), TRUE, TRIM(LEFT($I1659,7)))</f>
        <v>4.30pm</v>
      </c>
      <c r="K1659" s="21">
        <f t="shared" si="235"/>
        <v>16.3</v>
      </c>
      <c r="L1659" s="21">
        <f t="shared" si="228"/>
        <v>6.3000000000000007</v>
      </c>
      <c r="M1659" s="21">
        <f t="shared" si="231"/>
        <v>0</v>
      </c>
      <c r="N1659" t="s">
        <v>66</v>
      </c>
      <c r="O1659" s="13">
        <v>173</v>
      </c>
      <c r="P1659" s="15">
        <v>278.35699999999997</v>
      </c>
      <c r="Q1659" s="17">
        <f t="shared" si="232"/>
        <v>278.41651200000001</v>
      </c>
      <c r="R1659" s="17">
        <f t="shared" si="233"/>
        <v>556.83302400000002</v>
      </c>
      <c r="S1659" t="s">
        <v>52</v>
      </c>
      <c r="T1659" t="s">
        <v>15</v>
      </c>
      <c r="U1659" t="s">
        <v>16</v>
      </c>
      <c r="V1659" t="s">
        <v>43</v>
      </c>
    </row>
    <row r="1660" spans="1:22" hidden="1">
      <c r="A1660" t="s">
        <v>39</v>
      </c>
      <c r="B1660" s="19">
        <f t="shared" si="227"/>
        <v>2</v>
      </c>
      <c r="C1660" s="19">
        <f t="shared" si="229"/>
        <v>88</v>
      </c>
      <c r="D1660" t="s">
        <v>9</v>
      </c>
      <c r="E1660" t="s">
        <v>56</v>
      </c>
      <c r="F1660" t="s">
        <v>11</v>
      </c>
      <c r="G1660" s="21" t="str">
        <f t="shared" si="230"/>
        <v>9.00am</v>
      </c>
      <c r="H1660" s="21" t="str">
        <f t="shared" si="234"/>
        <v>9.00</v>
      </c>
      <c r="I1660" t="s">
        <v>64</v>
      </c>
      <c r="J1660" s="23" t="str" cm="1">
        <f t="array" ref="J1660">_xlfn.IFS(LEFT($I1660,5) = "Later", TRIM(RIGHT($I1660, 7)),LEFT($I1660,5) = "Befor", TRIM(RIGHT($I1660, 7)), TRUE, TRIM(LEFT($I1660,7)))</f>
        <v>3.30pm</v>
      </c>
      <c r="K1660" s="21">
        <f t="shared" si="235"/>
        <v>15.3</v>
      </c>
      <c r="L1660" s="21">
        <f t="shared" si="228"/>
        <v>6.3000000000000007</v>
      </c>
      <c r="M1660" s="21">
        <f t="shared" si="231"/>
        <v>12.600000000000001</v>
      </c>
      <c r="N1660" t="s">
        <v>22</v>
      </c>
      <c r="O1660" s="13">
        <v>7</v>
      </c>
      <c r="P1660" s="15">
        <v>11.263</v>
      </c>
      <c r="Q1660" s="17">
        <f t="shared" si="232"/>
        <v>11.265408000000001</v>
      </c>
      <c r="R1660" s="17">
        <f t="shared" si="233"/>
        <v>22.530816000000002</v>
      </c>
      <c r="S1660" t="s">
        <v>14</v>
      </c>
      <c r="T1660" t="s">
        <v>42</v>
      </c>
      <c r="U1660" t="s">
        <v>25</v>
      </c>
      <c r="V1660" t="s">
        <v>43</v>
      </c>
    </row>
    <row r="1661" spans="1:22" hidden="1">
      <c r="A1661" t="s">
        <v>32</v>
      </c>
      <c r="B1661" s="19">
        <f t="shared" si="227"/>
        <v>5</v>
      </c>
      <c r="C1661" s="19">
        <f t="shared" si="229"/>
        <v>220</v>
      </c>
      <c r="D1661" t="s">
        <v>9</v>
      </c>
      <c r="E1661" t="s">
        <v>34</v>
      </c>
      <c r="F1661" t="s">
        <v>20</v>
      </c>
      <c r="G1661" s="21" t="str">
        <f t="shared" si="230"/>
        <v>10.00am</v>
      </c>
      <c r="H1661" s="21" t="str">
        <f t="shared" si="234"/>
        <v>10.00</v>
      </c>
      <c r="I1661" t="s">
        <v>45</v>
      </c>
      <c r="J1661" s="23" t="str" cm="1">
        <f t="array" ref="J1661">_xlfn.IFS(LEFT($I1661,5) = "Later", TRIM(RIGHT($I1661, 7)),LEFT($I1661,5) = "Befor", TRIM(RIGHT($I1661, 7)), TRUE, TRIM(LEFT($I1661,7)))</f>
        <v>6.00pm</v>
      </c>
      <c r="K1661" s="21">
        <f t="shared" si="235"/>
        <v>18</v>
      </c>
      <c r="L1661" s="21">
        <f t="shared" si="228"/>
        <v>8</v>
      </c>
      <c r="M1661" s="21">
        <f t="shared" si="231"/>
        <v>40</v>
      </c>
      <c r="N1661" t="s">
        <v>36</v>
      </c>
      <c r="O1661" s="13">
        <v>3</v>
      </c>
      <c r="P1661" s="15">
        <v>4.827</v>
      </c>
      <c r="Q1661" s="17">
        <f t="shared" si="232"/>
        <v>4.8280320000000003</v>
      </c>
      <c r="R1661" s="17">
        <f t="shared" si="233"/>
        <v>9.6560640000000006</v>
      </c>
      <c r="S1661" t="s">
        <v>14</v>
      </c>
      <c r="T1661" t="s">
        <v>42</v>
      </c>
      <c r="U1661" t="s">
        <v>25</v>
      </c>
      <c r="V1661" t="s">
        <v>43</v>
      </c>
    </row>
    <row r="1662" spans="1:22" hidden="1">
      <c r="A1662" t="s">
        <v>26</v>
      </c>
      <c r="B1662" s="19">
        <f t="shared" si="227"/>
        <v>3</v>
      </c>
      <c r="C1662" s="19">
        <f t="shared" si="229"/>
        <v>132</v>
      </c>
      <c r="D1662" t="s">
        <v>9</v>
      </c>
      <c r="E1662" t="s">
        <v>46</v>
      </c>
      <c r="F1662" t="s">
        <v>20</v>
      </c>
      <c r="G1662" s="21" t="str">
        <f t="shared" si="230"/>
        <v>10.00am</v>
      </c>
      <c r="H1662" s="21" t="str">
        <f t="shared" si="234"/>
        <v>10.00</v>
      </c>
      <c r="I1662" t="s">
        <v>35</v>
      </c>
      <c r="J1662" s="23" t="str" cm="1">
        <f t="array" ref="J1662">_xlfn.IFS(LEFT($I1662,5) = "Later", TRIM(RIGHT($I1662, 7)),LEFT($I1662,5) = "Befor", TRIM(RIGHT($I1662, 7)), TRUE, TRIM(LEFT($I1662,7)))</f>
        <v>5.30pm</v>
      </c>
      <c r="K1662" s="21">
        <f t="shared" si="235"/>
        <v>17.3</v>
      </c>
      <c r="L1662" s="21">
        <f t="shared" si="228"/>
        <v>7.3000000000000007</v>
      </c>
      <c r="M1662" s="21">
        <f t="shared" si="231"/>
        <v>21.900000000000002</v>
      </c>
      <c r="N1662" t="s">
        <v>36</v>
      </c>
      <c r="O1662" s="13">
        <v>1.5</v>
      </c>
      <c r="P1662" s="15">
        <v>2.4135</v>
      </c>
      <c r="Q1662" s="17">
        <f t="shared" si="232"/>
        <v>2.4140160000000002</v>
      </c>
      <c r="R1662" s="17">
        <f t="shared" si="233"/>
        <v>4.8280320000000003</v>
      </c>
      <c r="S1662" t="s">
        <v>23</v>
      </c>
      <c r="T1662" t="s">
        <v>15</v>
      </c>
      <c r="U1662" t="s">
        <v>25</v>
      </c>
      <c r="V1662" t="s">
        <v>43</v>
      </c>
    </row>
    <row r="1663" spans="1:22" hidden="1">
      <c r="A1663" t="s">
        <v>18</v>
      </c>
      <c r="B1663" s="19">
        <f t="shared" si="227"/>
        <v>4</v>
      </c>
      <c r="C1663" s="19">
        <f t="shared" si="229"/>
        <v>176</v>
      </c>
      <c r="D1663" t="s">
        <v>9</v>
      </c>
      <c r="E1663" t="s">
        <v>67</v>
      </c>
      <c r="F1663" t="s">
        <v>47</v>
      </c>
      <c r="G1663" s="21" t="str">
        <f t="shared" si="230"/>
        <v>10.00am</v>
      </c>
      <c r="H1663" s="21" t="str">
        <f t="shared" si="234"/>
        <v>10.00</v>
      </c>
      <c r="I1663" t="s">
        <v>12</v>
      </c>
      <c r="J1663" s="23" t="str" cm="1">
        <f t="array" ref="J1663">_xlfn.IFS(LEFT($I1663,5) = "Later", TRIM(RIGHT($I1663, 7)),LEFT($I1663,5) = "Befor", TRIM(RIGHT($I1663, 7)), TRUE, TRIM(LEFT($I1663,7)))</f>
        <v>4.30pm</v>
      </c>
      <c r="K1663" s="21">
        <f t="shared" si="235"/>
        <v>16.3</v>
      </c>
      <c r="L1663" s="21">
        <f t="shared" si="228"/>
        <v>6.3000000000000007</v>
      </c>
      <c r="M1663" s="21">
        <f t="shared" si="231"/>
        <v>25.200000000000003</v>
      </c>
      <c r="N1663" t="s">
        <v>44</v>
      </c>
      <c r="O1663" s="13">
        <v>0.9</v>
      </c>
      <c r="P1663" s="15">
        <v>1.4480999999999999</v>
      </c>
      <c r="Q1663" s="17">
        <f t="shared" si="232"/>
        <v>1.4484096000000002</v>
      </c>
      <c r="R1663" s="17">
        <f t="shared" si="233"/>
        <v>2.8968192000000004</v>
      </c>
      <c r="S1663" t="s">
        <v>23</v>
      </c>
      <c r="T1663" t="s">
        <v>31</v>
      </c>
      <c r="U1663" t="s">
        <v>25</v>
      </c>
      <c r="V1663" t="s">
        <v>43</v>
      </c>
    </row>
    <row r="1664" spans="1:22" hidden="1">
      <c r="A1664" t="s">
        <v>26</v>
      </c>
      <c r="B1664" s="19">
        <f t="shared" si="227"/>
        <v>3</v>
      </c>
      <c r="C1664" s="19">
        <f t="shared" si="229"/>
        <v>132</v>
      </c>
      <c r="D1664" t="s">
        <v>9</v>
      </c>
      <c r="E1664" t="s">
        <v>8</v>
      </c>
      <c r="F1664" t="s">
        <v>27</v>
      </c>
      <c r="G1664" s="21" t="str">
        <f t="shared" si="230"/>
        <v>8.00am</v>
      </c>
      <c r="H1664" s="21" t="str">
        <f t="shared" si="234"/>
        <v>8.00</v>
      </c>
      <c r="I1664" t="s">
        <v>28</v>
      </c>
      <c r="J1664" s="23" t="str" cm="1">
        <f t="array" ref="J1664">_xlfn.IFS(LEFT($I1664,5) = "Later", TRIM(RIGHT($I1664, 7)),LEFT($I1664,5) = "Befor", TRIM(RIGHT($I1664, 7)), TRUE, TRIM(LEFT($I1664,7)))</f>
        <v>3.30pm</v>
      </c>
      <c r="K1664" s="21">
        <f t="shared" si="235"/>
        <v>15.3</v>
      </c>
      <c r="L1664" s="21">
        <f t="shared" si="228"/>
        <v>7.3000000000000007</v>
      </c>
      <c r="M1664" s="21">
        <f t="shared" si="231"/>
        <v>21.900000000000002</v>
      </c>
      <c r="N1664" t="s">
        <v>13</v>
      </c>
      <c r="O1664" s="13">
        <v>19.5</v>
      </c>
      <c r="P1664" s="15">
        <v>31.375499999999999</v>
      </c>
      <c r="Q1664" s="17">
        <f t="shared" si="232"/>
        <v>31.382208000000002</v>
      </c>
      <c r="R1664" s="17">
        <f t="shared" si="233"/>
        <v>62.764416000000004</v>
      </c>
      <c r="S1664" t="s">
        <v>30</v>
      </c>
      <c r="T1664" t="s">
        <v>38</v>
      </c>
      <c r="U1664" t="s">
        <v>25</v>
      </c>
      <c r="V1664" t="s">
        <v>17</v>
      </c>
    </row>
    <row r="1665" spans="1:22" hidden="1">
      <c r="A1665" t="s">
        <v>7</v>
      </c>
      <c r="B1665" s="19">
        <f t="shared" si="227"/>
        <v>1</v>
      </c>
      <c r="C1665" s="19">
        <f t="shared" si="229"/>
        <v>44</v>
      </c>
      <c r="D1665" t="s">
        <v>9</v>
      </c>
      <c r="E1665" t="s">
        <v>67</v>
      </c>
      <c r="F1665" t="s">
        <v>11</v>
      </c>
      <c r="G1665" s="21" t="str">
        <f t="shared" si="230"/>
        <v>9.00am</v>
      </c>
      <c r="H1665" s="21" t="str">
        <f t="shared" si="234"/>
        <v>9.00</v>
      </c>
      <c r="I1665" t="s">
        <v>12</v>
      </c>
      <c r="J1665" s="23" t="str" cm="1">
        <f t="array" ref="J1665">_xlfn.IFS(LEFT($I1665,5) = "Later", TRIM(RIGHT($I1665, 7)),LEFT($I1665,5) = "Befor", TRIM(RIGHT($I1665, 7)), TRUE, TRIM(LEFT($I1665,7)))</f>
        <v>4.30pm</v>
      </c>
      <c r="K1665" s="21">
        <f t="shared" si="235"/>
        <v>16.3</v>
      </c>
      <c r="L1665" s="21">
        <f t="shared" si="228"/>
        <v>7.3000000000000007</v>
      </c>
      <c r="M1665" s="21">
        <f t="shared" si="231"/>
        <v>7.3000000000000007</v>
      </c>
      <c r="N1665" t="s">
        <v>13</v>
      </c>
      <c r="O1665" s="13">
        <v>31</v>
      </c>
      <c r="P1665" s="15">
        <v>49.878999999999998</v>
      </c>
      <c r="Q1665" s="17">
        <f t="shared" si="232"/>
        <v>49.889664000000003</v>
      </c>
      <c r="R1665" s="17">
        <f t="shared" si="233"/>
        <v>99.779328000000007</v>
      </c>
      <c r="S1665" t="s">
        <v>30</v>
      </c>
      <c r="T1665" t="s">
        <v>15</v>
      </c>
      <c r="U1665" t="s">
        <v>25</v>
      </c>
      <c r="V1665" t="s">
        <v>43</v>
      </c>
    </row>
    <row r="1666" spans="1:22" hidden="1">
      <c r="A1666" t="s">
        <v>39</v>
      </c>
      <c r="B1666" s="19">
        <f t="shared" ref="B1666:B1729" si="236">IFERROR((LEFT(A1666, SEARCH("%",A1666)-1)/100)*5, "N/A")</f>
        <v>2</v>
      </c>
      <c r="C1666" s="19">
        <f t="shared" si="229"/>
        <v>88</v>
      </c>
      <c r="D1666" t="s">
        <v>9</v>
      </c>
      <c r="E1666" t="s">
        <v>65</v>
      </c>
      <c r="F1666" t="s">
        <v>41</v>
      </c>
      <c r="G1666" s="21" t="str">
        <f t="shared" si="230"/>
        <v>8.30am</v>
      </c>
      <c r="H1666" s="21" t="str">
        <f t="shared" si="234"/>
        <v>8.30</v>
      </c>
      <c r="I1666" t="s">
        <v>21</v>
      </c>
      <c r="J1666" s="23" t="str" cm="1">
        <f t="array" ref="J1666">_xlfn.IFS(LEFT($I1666,5) = "Later", TRIM(RIGHT($I1666, 7)),LEFT($I1666,5) = "Befor", TRIM(RIGHT($I1666, 7)), TRUE, TRIM(LEFT($I1666,7)))</f>
        <v>5.00pm</v>
      </c>
      <c r="K1666" s="21">
        <f t="shared" si="235"/>
        <v>17</v>
      </c>
      <c r="L1666" s="21">
        <f t="shared" ref="L1666:L1729" si="237">IF(K1666-H1666&lt;0, 0, K1666-H1666)</f>
        <v>8.6999999999999993</v>
      </c>
      <c r="M1666" s="21">
        <f t="shared" si="231"/>
        <v>17.399999999999999</v>
      </c>
      <c r="N1666" t="s">
        <v>29</v>
      </c>
      <c r="O1666" s="13">
        <v>25</v>
      </c>
      <c r="P1666" s="15">
        <v>40.225000000000001</v>
      </c>
      <c r="Q1666" s="17">
        <f t="shared" si="232"/>
        <v>40.233600000000003</v>
      </c>
      <c r="R1666" s="17">
        <f t="shared" si="233"/>
        <v>80.467200000000005</v>
      </c>
      <c r="S1666" t="s">
        <v>30</v>
      </c>
      <c r="T1666" t="s">
        <v>42</v>
      </c>
      <c r="U1666" t="s">
        <v>25</v>
      </c>
      <c r="V1666" t="s">
        <v>17</v>
      </c>
    </row>
    <row r="1667" spans="1:22" hidden="1">
      <c r="A1667" t="s">
        <v>32</v>
      </c>
      <c r="B1667" s="19">
        <f t="shared" si="236"/>
        <v>5</v>
      </c>
      <c r="C1667" s="19">
        <f t="shared" ref="C1667:C1730" si="238">IFERROR(((LEFT(A1667, SEARCH("%",A1667)-1)/100)*220),0)</f>
        <v>220</v>
      </c>
      <c r="D1667" t="s">
        <v>9</v>
      </c>
      <c r="E1667" t="s">
        <v>68</v>
      </c>
      <c r="F1667" t="s">
        <v>41</v>
      </c>
      <c r="G1667" s="21" t="str">
        <f t="shared" ref="G1667:G1730" si="239">TRIM(RIGHT(F1667,7))</f>
        <v>8.30am</v>
      </c>
      <c r="H1667" s="21" t="str">
        <f t="shared" si="234"/>
        <v>8.30</v>
      </c>
      <c r="I1667" t="s">
        <v>21</v>
      </c>
      <c r="J1667" s="23" t="str" cm="1">
        <f t="array" ref="J1667">_xlfn.IFS(LEFT($I1667,5) = "Later", TRIM(RIGHT($I1667, 7)),LEFT($I1667,5) = "Befor", TRIM(RIGHT($I1667, 7)), TRUE, TRIM(LEFT($I1667,7)))</f>
        <v>5.00pm</v>
      </c>
      <c r="K1667" s="21">
        <f t="shared" si="235"/>
        <v>17</v>
      </c>
      <c r="L1667" s="21">
        <f t="shared" si="237"/>
        <v>8.6999999999999993</v>
      </c>
      <c r="M1667" s="21">
        <f t="shared" ref="M1667:M1730" si="240">L1667*B1667</f>
        <v>43.5</v>
      </c>
      <c r="N1667" t="s">
        <v>62</v>
      </c>
      <c r="O1667" s="13">
        <v>0.2</v>
      </c>
      <c r="P1667" s="15">
        <v>0.32180000000000003</v>
      </c>
      <c r="Q1667" s="17">
        <f t="shared" ref="Q1667:Q1730" si="241" xml:space="preserve"> IF(ISBLANK($O1667), (IF(ISBLANK($P1667), 0, $P1667)), IFERROR($O1667*1.609344, 0))</f>
        <v>0.32186880000000007</v>
      </c>
      <c r="R1667" s="17">
        <f t="shared" ref="R1667:R1730" si="242">$Q1667*2</f>
        <v>0.64373760000000013</v>
      </c>
      <c r="S1667" t="s">
        <v>23</v>
      </c>
      <c r="T1667" t="s">
        <v>42</v>
      </c>
      <c r="U1667" t="s">
        <v>25</v>
      </c>
      <c r="V1667" t="s">
        <v>43</v>
      </c>
    </row>
    <row r="1668" spans="1:22" hidden="1">
      <c r="A1668" t="s">
        <v>32</v>
      </c>
      <c r="B1668" s="19">
        <f t="shared" si="236"/>
        <v>5</v>
      </c>
      <c r="C1668" s="19">
        <f t="shared" si="238"/>
        <v>220</v>
      </c>
      <c r="D1668" t="s">
        <v>9</v>
      </c>
      <c r="E1668" t="s">
        <v>67</v>
      </c>
      <c r="F1668" t="s">
        <v>11</v>
      </c>
      <c r="G1668" s="21" t="str">
        <f t="shared" si="239"/>
        <v>9.00am</v>
      </c>
      <c r="H1668" s="21" t="str">
        <f t="shared" si="234"/>
        <v>9.00</v>
      </c>
      <c r="I1668" t="s">
        <v>64</v>
      </c>
      <c r="J1668" s="23" t="str" cm="1">
        <f t="array" ref="J1668">_xlfn.IFS(LEFT($I1668,5) = "Later", TRIM(RIGHT($I1668, 7)),LEFT($I1668,5) = "Befor", TRIM(RIGHT($I1668, 7)), TRUE, TRIM(LEFT($I1668,7)))</f>
        <v>3.30pm</v>
      </c>
      <c r="K1668" s="21">
        <f t="shared" si="235"/>
        <v>15.3</v>
      </c>
      <c r="L1668" s="21">
        <f t="shared" si="237"/>
        <v>6.3000000000000007</v>
      </c>
      <c r="M1668" s="21">
        <f t="shared" si="240"/>
        <v>31.500000000000004</v>
      </c>
      <c r="N1668" t="s">
        <v>13</v>
      </c>
      <c r="O1668" s="13" t="s">
        <v>8</v>
      </c>
      <c r="P1668" s="15" t="s">
        <v>8</v>
      </c>
      <c r="Q1668" s="17">
        <f t="shared" si="241"/>
        <v>0</v>
      </c>
      <c r="R1668" s="17">
        <f t="shared" si="242"/>
        <v>0</v>
      </c>
      <c r="S1668" t="s">
        <v>37</v>
      </c>
      <c r="T1668" t="s">
        <v>42</v>
      </c>
      <c r="U1668" t="s">
        <v>16</v>
      </c>
      <c r="V1668" t="s">
        <v>43</v>
      </c>
    </row>
    <row r="1669" spans="1:22" hidden="1">
      <c r="A1669" t="s">
        <v>39</v>
      </c>
      <c r="B1669" s="19">
        <f t="shared" si="236"/>
        <v>2</v>
      </c>
      <c r="C1669" s="19">
        <f t="shared" si="238"/>
        <v>88</v>
      </c>
      <c r="D1669" t="s">
        <v>9</v>
      </c>
      <c r="E1669" t="s">
        <v>67</v>
      </c>
      <c r="F1669" t="s">
        <v>20</v>
      </c>
      <c r="G1669" s="21" t="str">
        <f t="shared" si="239"/>
        <v>10.00am</v>
      </c>
      <c r="H1669" s="21" t="str">
        <f t="shared" si="234"/>
        <v>10.00</v>
      </c>
      <c r="I1669" t="s">
        <v>35</v>
      </c>
      <c r="J1669" s="23" t="str" cm="1">
        <f t="array" ref="J1669">_xlfn.IFS(LEFT($I1669,5) = "Later", TRIM(RIGHT($I1669, 7)),LEFT($I1669,5) = "Befor", TRIM(RIGHT($I1669, 7)), TRUE, TRIM(LEFT($I1669,7)))</f>
        <v>5.30pm</v>
      </c>
      <c r="K1669" s="21">
        <f t="shared" si="235"/>
        <v>17.3</v>
      </c>
      <c r="L1669" s="21">
        <f t="shared" si="237"/>
        <v>7.3000000000000007</v>
      </c>
      <c r="M1669" s="21">
        <f t="shared" si="240"/>
        <v>14.600000000000001</v>
      </c>
      <c r="N1669" t="s">
        <v>29</v>
      </c>
      <c r="O1669" s="13">
        <v>25</v>
      </c>
      <c r="P1669" s="15">
        <v>40.225000000000001</v>
      </c>
      <c r="Q1669" s="17">
        <f t="shared" si="241"/>
        <v>40.233600000000003</v>
      </c>
      <c r="R1669" s="17">
        <f t="shared" si="242"/>
        <v>80.467200000000005</v>
      </c>
      <c r="S1669" t="s">
        <v>30</v>
      </c>
      <c r="T1669" t="s">
        <v>38</v>
      </c>
      <c r="U1669" t="s">
        <v>16</v>
      </c>
      <c r="V1669" t="s">
        <v>17</v>
      </c>
    </row>
    <row r="1670" spans="1:22">
      <c r="A1670" t="s">
        <v>58</v>
      </c>
      <c r="B1670" s="19">
        <f t="shared" si="236"/>
        <v>0</v>
      </c>
      <c r="C1670" s="19">
        <f t="shared" si="238"/>
        <v>0</v>
      </c>
      <c r="D1670" t="s">
        <v>9</v>
      </c>
      <c r="E1670" t="s">
        <v>67</v>
      </c>
      <c r="F1670" t="s">
        <v>20</v>
      </c>
      <c r="G1670" s="21" t="str">
        <f t="shared" si="239"/>
        <v>10.00am</v>
      </c>
      <c r="H1670" s="21" t="str">
        <f t="shared" si="234"/>
        <v>10.00</v>
      </c>
      <c r="I1670" t="s">
        <v>12</v>
      </c>
      <c r="J1670" s="23" t="str" cm="1">
        <f t="array" ref="J1670">_xlfn.IFS(LEFT($I1670,5) = "Later", TRIM(RIGHT($I1670, 7)),LEFT($I1670,5) = "Befor", TRIM(RIGHT($I1670, 7)), TRUE, TRIM(LEFT($I1670,7)))</f>
        <v>4.30pm</v>
      </c>
      <c r="K1670" s="21">
        <f t="shared" si="235"/>
        <v>16.3</v>
      </c>
      <c r="L1670" s="21">
        <f t="shared" si="237"/>
        <v>6.3000000000000007</v>
      </c>
      <c r="M1670" s="21">
        <f t="shared" si="240"/>
        <v>0</v>
      </c>
      <c r="N1670" t="s">
        <v>66</v>
      </c>
      <c r="O1670" s="13">
        <v>100</v>
      </c>
      <c r="P1670" s="15">
        <v>160.9</v>
      </c>
      <c r="Q1670" s="17">
        <f t="shared" si="241"/>
        <v>160.93440000000001</v>
      </c>
      <c r="R1670" s="17">
        <f t="shared" si="242"/>
        <v>321.86880000000002</v>
      </c>
      <c r="S1670" t="s">
        <v>52</v>
      </c>
      <c r="T1670" t="s">
        <v>15</v>
      </c>
      <c r="U1670" t="s">
        <v>25</v>
      </c>
      <c r="V1670" t="s">
        <v>43</v>
      </c>
    </row>
    <row r="1671" spans="1:22" hidden="1">
      <c r="A1671" t="s">
        <v>32</v>
      </c>
      <c r="B1671" s="19">
        <f t="shared" si="236"/>
        <v>5</v>
      </c>
      <c r="C1671" s="19">
        <f t="shared" si="238"/>
        <v>220</v>
      </c>
      <c r="D1671" t="s">
        <v>9</v>
      </c>
      <c r="E1671" t="s">
        <v>40</v>
      </c>
      <c r="F1671" t="s">
        <v>20</v>
      </c>
      <c r="G1671" s="21" t="str">
        <f t="shared" si="239"/>
        <v>10.00am</v>
      </c>
      <c r="H1671" s="21" t="str">
        <f t="shared" si="234"/>
        <v>10.00</v>
      </c>
      <c r="I1671" t="s">
        <v>45</v>
      </c>
      <c r="J1671" s="23" t="str" cm="1">
        <f t="array" ref="J1671">_xlfn.IFS(LEFT($I1671,5) = "Later", TRIM(RIGHT($I1671, 7)),LEFT($I1671,5) = "Befor", TRIM(RIGHT($I1671, 7)), TRUE, TRIM(LEFT($I1671,7)))</f>
        <v>6.00pm</v>
      </c>
      <c r="K1671" s="21">
        <f t="shared" si="235"/>
        <v>18</v>
      </c>
      <c r="L1671" s="21">
        <f t="shared" si="237"/>
        <v>8</v>
      </c>
      <c r="M1671" s="21">
        <f t="shared" si="240"/>
        <v>40</v>
      </c>
      <c r="N1671" t="s">
        <v>44</v>
      </c>
      <c r="O1671" s="13">
        <v>2.2999999999999998</v>
      </c>
      <c r="P1671" s="15">
        <v>3.7006999999999999</v>
      </c>
      <c r="Q1671" s="17">
        <f t="shared" si="241"/>
        <v>3.7014912</v>
      </c>
      <c r="R1671" s="17">
        <f t="shared" si="242"/>
        <v>7.4029824</v>
      </c>
      <c r="S1671" t="s">
        <v>14</v>
      </c>
      <c r="T1671" t="s">
        <v>42</v>
      </c>
      <c r="U1671" t="s">
        <v>25</v>
      </c>
      <c r="V1671" t="s">
        <v>43</v>
      </c>
    </row>
    <row r="1672" spans="1:22" hidden="1">
      <c r="A1672" t="s">
        <v>39</v>
      </c>
      <c r="B1672" s="19">
        <f t="shared" si="236"/>
        <v>2</v>
      </c>
      <c r="C1672" s="19">
        <f t="shared" si="238"/>
        <v>88</v>
      </c>
      <c r="D1672" t="s">
        <v>51</v>
      </c>
      <c r="E1672" t="s">
        <v>8</v>
      </c>
      <c r="F1672" t="s">
        <v>11</v>
      </c>
      <c r="G1672" s="21" t="str">
        <f t="shared" si="239"/>
        <v>9.00am</v>
      </c>
      <c r="H1672" s="21" t="str">
        <f t="shared" si="234"/>
        <v>9.00</v>
      </c>
      <c r="I1672" t="s">
        <v>12</v>
      </c>
      <c r="J1672" s="23" t="str" cm="1">
        <f t="array" ref="J1672">_xlfn.IFS(LEFT($I1672,5) = "Later", TRIM(RIGHT($I1672, 7)),LEFT($I1672,5) = "Befor", TRIM(RIGHT($I1672, 7)), TRUE, TRIM(LEFT($I1672,7)))</f>
        <v>4.30pm</v>
      </c>
      <c r="K1672" s="21">
        <f t="shared" si="235"/>
        <v>16.3</v>
      </c>
      <c r="L1672" s="21">
        <f t="shared" si="237"/>
        <v>7.3000000000000007</v>
      </c>
      <c r="M1672" s="21">
        <f t="shared" si="240"/>
        <v>14.600000000000001</v>
      </c>
      <c r="N1672" t="s">
        <v>29</v>
      </c>
      <c r="O1672" s="13">
        <v>10</v>
      </c>
      <c r="P1672" s="15">
        <v>16.09</v>
      </c>
      <c r="Q1672" s="17">
        <f t="shared" si="241"/>
        <v>16.093440000000001</v>
      </c>
      <c r="R1672" s="17">
        <f t="shared" si="242"/>
        <v>32.186880000000002</v>
      </c>
      <c r="S1672" t="s">
        <v>14</v>
      </c>
      <c r="T1672" t="s">
        <v>38</v>
      </c>
      <c r="U1672" t="s">
        <v>16</v>
      </c>
      <c r="V1672" t="s">
        <v>17</v>
      </c>
    </row>
    <row r="1673" spans="1:22" hidden="1">
      <c r="A1673" t="s">
        <v>18</v>
      </c>
      <c r="B1673" s="19">
        <f t="shared" si="236"/>
        <v>4</v>
      </c>
      <c r="C1673" s="19">
        <f t="shared" si="238"/>
        <v>176</v>
      </c>
      <c r="D1673" t="s">
        <v>9</v>
      </c>
      <c r="E1673" t="s">
        <v>67</v>
      </c>
      <c r="F1673" t="s">
        <v>20</v>
      </c>
      <c r="G1673" s="21" t="str">
        <f t="shared" si="239"/>
        <v>10.00am</v>
      </c>
      <c r="H1673" s="21" t="str">
        <f t="shared" si="234"/>
        <v>10.00</v>
      </c>
      <c r="I1673" t="s">
        <v>21</v>
      </c>
      <c r="J1673" s="23" t="str" cm="1">
        <f t="array" ref="J1673">_xlfn.IFS(LEFT($I1673,5) = "Later", TRIM(RIGHT($I1673, 7)),LEFT($I1673,5) = "Befor", TRIM(RIGHT($I1673, 7)), TRUE, TRIM(LEFT($I1673,7)))</f>
        <v>5.00pm</v>
      </c>
      <c r="K1673" s="21">
        <f t="shared" si="235"/>
        <v>17</v>
      </c>
      <c r="L1673" s="21">
        <f t="shared" si="237"/>
        <v>7</v>
      </c>
      <c r="M1673" s="21">
        <f t="shared" si="240"/>
        <v>28</v>
      </c>
      <c r="N1673" t="s">
        <v>44</v>
      </c>
      <c r="O1673" s="13">
        <v>2</v>
      </c>
      <c r="P1673" s="15">
        <v>3.218</v>
      </c>
      <c r="Q1673" s="17">
        <f t="shared" si="241"/>
        <v>3.2186880000000002</v>
      </c>
      <c r="R1673" s="17">
        <f t="shared" si="242"/>
        <v>6.4373760000000004</v>
      </c>
      <c r="S1673" t="s">
        <v>54</v>
      </c>
      <c r="T1673" t="s">
        <v>38</v>
      </c>
      <c r="U1673" t="s">
        <v>25</v>
      </c>
      <c r="V1673" t="s">
        <v>17</v>
      </c>
    </row>
    <row r="1674" spans="1:22" hidden="1">
      <c r="A1674" t="s">
        <v>39</v>
      </c>
      <c r="B1674" s="19">
        <f t="shared" si="236"/>
        <v>2</v>
      </c>
      <c r="C1674" s="19">
        <f t="shared" si="238"/>
        <v>88</v>
      </c>
      <c r="D1674" t="s">
        <v>9</v>
      </c>
      <c r="E1674" t="s">
        <v>67</v>
      </c>
      <c r="F1674" t="s">
        <v>20</v>
      </c>
      <c r="G1674" s="21" t="str">
        <f t="shared" si="239"/>
        <v>10.00am</v>
      </c>
      <c r="H1674" s="21" t="str">
        <f t="shared" si="234"/>
        <v>10.00</v>
      </c>
      <c r="I1674" t="s">
        <v>21</v>
      </c>
      <c r="J1674" s="23" t="str" cm="1">
        <f t="array" ref="J1674">_xlfn.IFS(LEFT($I1674,5) = "Later", TRIM(RIGHT($I1674, 7)),LEFT($I1674,5) = "Befor", TRIM(RIGHT($I1674, 7)), TRUE, TRIM(LEFT($I1674,7)))</f>
        <v>5.00pm</v>
      </c>
      <c r="K1674" s="21">
        <f t="shared" si="235"/>
        <v>17</v>
      </c>
      <c r="L1674" s="21">
        <f t="shared" si="237"/>
        <v>7</v>
      </c>
      <c r="M1674" s="21">
        <f t="shared" si="240"/>
        <v>14</v>
      </c>
      <c r="N1674" t="s">
        <v>22</v>
      </c>
      <c r="O1674" s="13">
        <v>1.7</v>
      </c>
      <c r="P1674" s="15">
        <v>2.7353000000000001</v>
      </c>
      <c r="Q1674" s="17">
        <f t="shared" si="241"/>
        <v>2.7358848</v>
      </c>
      <c r="R1674" s="17">
        <f t="shared" si="242"/>
        <v>5.4717696</v>
      </c>
      <c r="S1674" t="s">
        <v>23</v>
      </c>
      <c r="T1674" t="s">
        <v>31</v>
      </c>
      <c r="U1674" t="s">
        <v>25</v>
      </c>
      <c r="V1674" t="s">
        <v>82</v>
      </c>
    </row>
    <row r="1675" spans="1:22" hidden="1">
      <c r="A1675" t="s">
        <v>39</v>
      </c>
      <c r="B1675" s="19">
        <f t="shared" si="236"/>
        <v>2</v>
      </c>
      <c r="C1675" s="19">
        <f t="shared" si="238"/>
        <v>88</v>
      </c>
      <c r="D1675" t="s">
        <v>9</v>
      </c>
      <c r="E1675" t="s">
        <v>10</v>
      </c>
      <c r="F1675" t="s">
        <v>11</v>
      </c>
      <c r="G1675" s="21" t="str">
        <f t="shared" si="239"/>
        <v>9.00am</v>
      </c>
      <c r="H1675" s="21" t="str">
        <f t="shared" si="234"/>
        <v>9.00</v>
      </c>
      <c r="I1675" t="s">
        <v>12</v>
      </c>
      <c r="J1675" s="23" t="str" cm="1">
        <f t="array" ref="J1675">_xlfn.IFS(LEFT($I1675,5) = "Later", TRIM(RIGHT($I1675, 7)),LEFT($I1675,5) = "Befor", TRIM(RIGHT($I1675, 7)), TRUE, TRIM(LEFT($I1675,7)))</f>
        <v>4.30pm</v>
      </c>
      <c r="K1675" s="21">
        <f t="shared" si="235"/>
        <v>16.3</v>
      </c>
      <c r="L1675" s="21">
        <f t="shared" si="237"/>
        <v>7.3000000000000007</v>
      </c>
      <c r="M1675" s="21">
        <f t="shared" si="240"/>
        <v>14.600000000000001</v>
      </c>
      <c r="N1675" t="s">
        <v>29</v>
      </c>
      <c r="O1675" s="13">
        <v>3</v>
      </c>
      <c r="P1675" s="15">
        <v>4.827</v>
      </c>
      <c r="Q1675" s="17">
        <f t="shared" si="241"/>
        <v>4.8280320000000003</v>
      </c>
      <c r="R1675" s="17">
        <f t="shared" si="242"/>
        <v>9.6560640000000006</v>
      </c>
      <c r="S1675" t="s">
        <v>23</v>
      </c>
      <c r="T1675" t="s">
        <v>42</v>
      </c>
      <c r="U1675" t="s">
        <v>25</v>
      </c>
      <c r="V1675" t="s">
        <v>17</v>
      </c>
    </row>
    <row r="1676" spans="1:22" hidden="1">
      <c r="A1676" t="s">
        <v>7</v>
      </c>
      <c r="B1676" s="19">
        <f t="shared" si="236"/>
        <v>1</v>
      </c>
      <c r="C1676" s="19">
        <f t="shared" si="238"/>
        <v>44</v>
      </c>
      <c r="D1676" t="s">
        <v>9</v>
      </c>
      <c r="E1676" t="s">
        <v>50</v>
      </c>
      <c r="F1676" t="s">
        <v>27</v>
      </c>
      <c r="G1676" s="21" t="str">
        <f t="shared" si="239"/>
        <v>8.00am</v>
      </c>
      <c r="H1676" s="21" t="str">
        <f t="shared" si="234"/>
        <v>8.00</v>
      </c>
      <c r="I1676" t="s">
        <v>64</v>
      </c>
      <c r="J1676" s="23" t="str" cm="1">
        <f t="array" ref="J1676">_xlfn.IFS(LEFT($I1676,5) = "Later", TRIM(RIGHT($I1676, 7)),LEFT($I1676,5) = "Befor", TRIM(RIGHT($I1676, 7)), TRUE, TRIM(LEFT($I1676,7)))</f>
        <v>3.30pm</v>
      </c>
      <c r="K1676" s="21">
        <f t="shared" si="235"/>
        <v>15.3</v>
      </c>
      <c r="L1676" s="21">
        <f t="shared" si="237"/>
        <v>7.3000000000000007</v>
      </c>
      <c r="M1676" s="21">
        <f t="shared" si="240"/>
        <v>7.3000000000000007</v>
      </c>
      <c r="N1676" t="s">
        <v>13</v>
      </c>
      <c r="O1676" s="13">
        <v>15</v>
      </c>
      <c r="P1676" s="15">
        <v>24.134999999999998</v>
      </c>
      <c r="Q1676" s="17">
        <f t="shared" si="241"/>
        <v>24.140160000000002</v>
      </c>
      <c r="R1676" s="17">
        <f t="shared" si="242"/>
        <v>48.280320000000003</v>
      </c>
      <c r="S1676" t="s">
        <v>30</v>
      </c>
      <c r="T1676" t="s">
        <v>42</v>
      </c>
      <c r="U1676" t="s">
        <v>16</v>
      </c>
      <c r="V1676" t="s">
        <v>17</v>
      </c>
    </row>
    <row r="1677" spans="1:22" hidden="1">
      <c r="A1677" t="s">
        <v>39</v>
      </c>
      <c r="B1677" s="19">
        <f t="shared" si="236"/>
        <v>2</v>
      </c>
      <c r="C1677" s="19">
        <f t="shared" si="238"/>
        <v>88</v>
      </c>
      <c r="D1677" t="s">
        <v>57</v>
      </c>
      <c r="E1677" t="s">
        <v>8</v>
      </c>
      <c r="F1677" t="s">
        <v>41</v>
      </c>
      <c r="G1677" s="21" t="str">
        <f t="shared" si="239"/>
        <v>8.30am</v>
      </c>
      <c r="H1677" s="21" t="str">
        <f t="shared" si="234"/>
        <v>8.30</v>
      </c>
      <c r="I1677" t="s">
        <v>35</v>
      </c>
      <c r="J1677" s="23" t="str" cm="1">
        <f t="array" ref="J1677">_xlfn.IFS(LEFT($I1677,5) = "Later", TRIM(RIGHT($I1677, 7)),LEFT($I1677,5) = "Befor", TRIM(RIGHT($I1677, 7)), TRUE, TRIM(LEFT($I1677,7)))</f>
        <v>5.30pm</v>
      </c>
      <c r="K1677" s="21">
        <f t="shared" si="235"/>
        <v>17.3</v>
      </c>
      <c r="L1677" s="21">
        <f t="shared" si="237"/>
        <v>9</v>
      </c>
      <c r="M1677" s="21">
        <f t="shared" si="240"/>
        <v>18</v>
      </c>
      <c r="N1677" t="s">
        <v>36</v>
      </c>
      <c r="O1677" s="13">
        <v>6</v>
      </c>
      <c r="P1677" s="15">
        <v>9.6539999999999999</v>
      </c>
      <c r="Q1677" s="17">
        <f t="shared" si="241"/>
        <v>9.6560640000000006</v>
      </c>
      <c r="R1677" s="17">
        <f t="shared" si="242"/>
        <v>19.312128000000001</v>
      </c>
      <c r="S1677" t="s">
        <v>30</v>
      </c>
      <c r="T1677" t="s">
        <v>15</v>
      </c>
      <c r="U1677" t="s">
        <v>25</v>
      </c>
      <c r="V1677" t="s">
        <v>17</v>
      </c>
    </row>
    <row r="1678" spans="1:22">
      <c r="A1678" t="s">
        <v>58</v>
      </c>
      <c r="B1678" s="19">
        <f t="shared" si="236"/>
        <v>0</v>
      </c>
      <c r="C1678" s="19">
        <f t="shared" si="238"/>
        <v>0</v>
      </c>
      <c r="D1678" t="s">
        <v>9</v>
      </c>
      <c r="E1678" t="s">
        <v>69</v>
      </c>
      <c r="F1678" t="s">
        <v>27</v>
      </c>
      <c r="G1678" s="21" t="str">
        <f t="shared" si="239"/>
        <v>8.00am</v>
      </c>
      <c r="H1678" s="21" t="str">
        <f t="shared" si="234"/>
        <v>8.00</v>
      </c>
      <c r="I1678" t="s">
        <v>12</v>
      </c>
      <c r="J1678" s="23" t="str" cm="1">
        <f t="array" ref="J1678">_xlfn.IFS(LEFT($I1678,5) = "Later", TRIM(RIGHT($I1678, 7)),LEFT($I1678,5) = "Befor", TRIM(RIGHT($I1678, 7)), TRUE, TRIM(LEFT($I1678,7)))</f>
        <v>4.30pm</v>
      </c>
      <c r="K1678" s="21">
        <f t="shared" si="235"/>
        <v>16.3</v>
      </c>
      <c r="L1678" s="21">
        <f t="shared" si="237"/>
        <v>8.3000000000000007</v>
      </c>
      <c r="M1678" s="21">
        <f t="shared" si="240"/>
        <v>0</v>
      </c>
      <c r="N1678" t="s">
        <v>66</v>
      </c>
      <c r="O1678" s="13">
        <v>210</v>
      </c>
      <c r="P1678" s="15">
        <v>337.89</v>
      </c>
      <c r="Q1678" s="17">
        <f t="shared" si="241"/>
        <v>337.96224000000001</v>
      </c>
      <c r="R1678" s="17">
        <f t="shared" si="242"/>
        <v>675.92448000000002</v>
      </c>
      <c r="S1678" t="s">
        <v>30</v>
      </c>
      <c r="T1678" t="s">
        <v>38</v>
      </c>
      <c r="U1678" t="s">
        <v>25</v>
      </c>
      <c r="V1678" t="s">
        <v>17</v>
      </c>
    </row>
    <row r="1679" spans="1:22" hidden="1">
      <c r="A1679" t="s">
        <v>7</v>
      </c>
      <c r="B1679" s="19">
        <f t="shared" si="236"/>
        <v>1</v>
      </c>
      <c r="C1679" s="19">
        <f t="shared" si="238"/>
        <v>44</v>
      </c>
      <c r="D1679" t="s">
        <v>55</v>
      </c>
      <c r="E1679" t="s">
        <v>8</v>
      </c>
      <c r="F1679" t="s">
        <v>41</v>
      </c>
      <c r="G1679" s="21" t="str">
        <f t="shared" si="239"/>
        <v>8.30am</v>
      </c>
      <c r="H1679" s="21" t="str">
        <f t="shared" si="234"/>
        <v>8.30</v>
      </c>
      <c r="I1679" t="s">
        <v>35</v>
      </c>
      <c r="J1679" s="23" t="str" cm="1">
        <f t="array" ref="J1679">_xlfn.IFS(LEFT($I1679,5) = "Later", TRIM(RIGHT($I1679, 7)),LEFT($I1679,5) = "Befor", TRIM(RIGHT($I1679, 7)), TRUE, TRIM(LEFT($I1679,7)))</f>
        <v>5.30pm</v>
      </c>
      <c r="K1679" s="21">
        <f t="shared" si="235"/>
        <v>17.3</v>
      </c>
      <c r="L1679" s="21">
        <f t="shared" si="237"/>
        <v>9</v>
      </c>
      <c r="M1679" s="21">
        <f t="shared" si="240"/>
        <v>9</v>
      </c>
      <c r="N1679" t="s">
        <v>62</v>
      </c>
      <c r="O1679" s="13">
        <v>1.5</v>
      </c>
      <c r="P1679" s="15">
        <v>2.4135</v>
      </c>
      <c r="Q1679" s="17">
        <f t="shared" si="241"/>
        <v>2.4140160000000002</v>
      </c>
      <c r="R1679" s="17">
        <f t="shared" si="242"/>
        <v>4.8280320000000003</v>
      </c>
      <c r="S1679" t="s">
        <v>14</v>
      </c>
      <c r="T1679" t="s">
        <v>42</v>
      </c>
      <c r="U1679" t="s">
        <v>16</v>
      </c>
      <c r="V1679" t="s">
        <v>43</v>
      </c>
    </row>
    <row r="1680" spans="1:22" hidden="1">
      <c r="A1680" t="s">
        <v>39</v>
      </c>
      <c r="B1680" s="19">
        <f t="shared" si="236"/>
        <v>2</v>
      </c>
      <c r="C1680" s="19">
        <f t="shared" si="238"/>
        <v>88</v>
      </c>
      <c r="D1680" t="s">
        <v>51</v>
      </c>
      <c r="E1680" t="s">
        <v>8</v>
      </c>
      <c r="F1680" t="s">
        <v>11</v>
      </c>
      <c r="G1680" s="21" t="str">
        <f t="shared" si="239"/>
        <v>9.00am</v>
      </c>
      <c r="H1680" s="21" t="str">
        <f t="shared" si="234"/>
        <v>9.00</v>
      </c>
      <c r="I1680" t="s">
        <v>33</v>
      </c>
      <c r="J1680" s="23" t="str" cm="1">
        <f t="array" ref="J1680">_xlfn.IFS(LEFT($I1680,5) = "Later", TRIM(RIGHT($I1680, 7)),LEFT($I1680,5) = "Befor", TRIM(RIGHT($I1680, 7)), TRUE, TRIM(LEFT($I1680,7)))</f>
        <v>7.00pm</v>
      </c>
      <c r="K1680" s="21">
        <f t="shared" si="235"/>
        <v>19</v>
      </c>
      <c r="L1680" s="21">
        <f t="shared" si="237"/>
        <v>10</v>
      </c>
      <c r="M1680" s="21">
        <f t="shared" si="240"/>
        <v>20</v>
      </c>
      <c r="N1680" t="s">
        <v>22</v>
      </c>
      <c r="O1680" s="13">
        <v>3</v>
      </c>
      <c r="P1680" s="15">
        <v>4.827</v>
      </c>
      <c r="Q1680" s="17">
        <f t="shared" si="241"/>
        <v>4.8280320000000003</v>
      </c>
      <c r="R1680" s="17">
        <f t="shared" si="242"/>
        <v>9.6560640000000006</v>
      </c>
      <c r="S1680" t="s">
        <v>23</v>
      </c>
      <c r="T1680" t="s">
        <v>31</v>
      </c>
      <c r="U1680" t="s">
        <v>16</v>
      </c>
      <c r="V1680" t="s">
        <v>17</v>
      </c>
    </row>
    <row r="1681" spans="1:22" hidden="1">
      <c r="A1681" t="s">
        <v>58</v>
      </c>
      <c r="B1681" s="19">
        <f t="shared" si="236"/>
        <v>0</v>
      </c>
      <c r="C1681" s="19">
        <f t="shared" si="238"/>
        <v>0</v>
      </c>
      <c r="D1681" t="s">
        <v>9</v>
      </c>
      <c r="E1681" t="s">
        <v>48</v>
      </c>
      <c r="F1681" t="s">
        <v>11</v>
      </c>
      <c r="G1681" s="21" t="str">
        <f t="shared" si="239"/>
        <v>9.00am</v>
      </c>
      <c r="H1681" s="21" t="str">
        <f t="shared" si="234"/>
        <v>9.00</v>
      </c>
      <c r="I1681" t="s">
        <v>21</v>
      </c>
      <c r="J1681" s="23" t="str" cm="1">
        <f t="array" ref="J1681">_xlfn.IFS(LEFT($I1681,5) = "Later", TRIM(RIGHT($I1681, 7)),LEFT($I1681,5) = "Befor", TRIM(RIGHT($I1681, 7)), TRUE, TRIM(LEFT($I1681,7)))</f>
        <v>5.00pm</v>
      </c>
      <c r="K1681" s="21">
        <f t="shared" si="235"/>
        <v>17</v>
      </c>
      <c r="L1681" s="21">
        <f t="shared" si="237"/>
        <v>8</v>
      </c>
      <c r="M1681" s="21">
        <f t="shared" si="240"/>
        <v>0</v>
      </c>
      <c r="N1681" t="s">
        <v>36</v>
      </c>
      <c r="O1681" s="13">
        <v>1.5</v>
      </c>
      <c r="P1681" s="15">
        <v>2.4135</v>
      </c>
      <c r="Q1681" s="17">
        <f t="shared" si="241"/>
        <v>2.4140160000000002</v>
      </c>
      <c r="R1681" s="17">
        <f t="shared" si="242"/>
        <v>4.8280320000000003</v>
      </c>
      <c r="S1681" t="s">
        <v>49</v>
      </c>
      <c r="T1681" t="s">
        <v>31</v>
      </c>
      <c r="U1681" t="s">
        <v>25</v>
      </c>
      <c r="V1681" t="s">
        <v>82</v>
      </c>
    </row>
    <row r="1682" spans="1:22" hidden="1">
      <c r="A1682" t="s">
        <v>32</v>
      </c>
      <c r="B1682" s="19">
        <f t="shared" si="236"/>
        <v>5</v>
      </c>
      <c r="C1682" s="19">
        <f t="shared" si="238"/>
        <v>220</v>
      </c>
      <c r="D1682" t="s">
        <v>9</v>
      </c>
      <c r="E1682" t="s">
        <v>40</v>
      </c>
      <c r="F1682" t="s">
        <v>11</v>
      </c>
      <c r="G1682" s="21" t="str">
        <f t="shared" si="239"/>
        <v>9.00am</v>
      </c>
      <c r="H1682" s="21" t="str">
        <f t="shared" si="234"/>
        <v>9.00</v>
      </c>
      <c r="I1682" t="s">
        <v>21</v>
      </c>
      <c r="J1682" s="23" t="str" cm="1">
        <f t="array" ref="J1682">_xlfn.IFS(LEFT($I1682,5) = "Later", TRIM(RIGHT($I1682, 7)),LEFT($I1682,5) = "Befor", TRIM(RIGHT($I1682, 7)), TRUE, TRIM(LEFT($I1682,7)))</f>
        <v>5.00pm</v>
      </c>
      <c r="K1682" s="21">
        <f t="shared" si="235"/>
        <v>17</v>
      </c>
      <c r="L1682" s="21">
        <f t="shared" si="237"/>
        <v>8</v>
      </c>
      <c r="M1682" s="21">
        <f t="shared" si="240"/>
        <v>40</v>
      </c>
      <c r="N1682" t="s">
        <v>36</v>
      </c>
      <c r="O1682" s="13">
        <v>3.5</v>
      </c>
      <c r="P1682" s="15">
        <v>5.6315</v>
      </c>
      <c r="Q1682" s="17">
        <f t="shared" si="241"/>
        <v>5.6327040000000004</v>
      </c>
      <c r="R1682" s="17">
        <f t="shared" si="242"/>
        <v>11.265408000000001</v>
      </c>
      <c r="S1682" t="s">
        <v>37</v>
      </c>
      <c r="T1682" t="s">
        <v>15</v>
      </c>
      <c r="U1682" t="s">
        <v>16</v>
      </c>
      <c r="V1682" t="s">
        <v>43</v>
      </c>
    </row>
    <row r="1683" spans="1:22" hidden="1">
      <c r="A1683" t="s">
        <v>32</v>
      </c>
      <c r="B1683" s="19">
        <f t="shared" si="236"/>
        <v>5</v>
      </c>
      <c r="C1683" s="19">
        <f t="shared" si="238"/>
        <v>220</v>
      </c>
      <c r="D1683" t="s">
        <v>9</v>
      </c>
      <c r="E1683" t="s">
        <v>67</v>
      </c>
      <c r="F1683" t="s">
        <v>20</v>
      </c>
      <c r="G1683" s="21" t="str">
        <f t="shared" si="239"/>
        <v>10.00am</v>
      </c>
      <c r="H1683" s="21" t="str">
        <f t="shared" si="234"/>
        <v>10.00</v>
      </c>
      <c r="I1683" t="s">
        <v>21</v>
      </c>
      <c r="J1683" s="23" t="str" cm="1">
        <f t="array" ref="J1683">_xlfn.IFS(LEFT($I1683,5) = "Later", TRIM(RIGHT($I1683, 7)),LEFT($I1683,5) = "Befor", TRIM(RIGHT($I1683, 7)), TRUE, TRIM(LEFT($I1683,7)))</f>
        <v>5.00pm</v>
      </c>
      <c r="K1683" s="21">
        <f t="shared" si="235"/>
        <v>17</v>
      </c>
      <c r="L1683" s="21">
        <f t="shared" si="237"/>
        <v>7</v>
      </c>
      <c r="M1683" s="21">
        <f t="shared" si="240"/>
        <v>35</v>
      </c>
      <c r="N1683" t="s">
        <v>44</v>
      </c>
      <c r="O1683" s="13">
        <v>0.9</v>
      </c>
      <c r="P1683" s="15">
        <v>1.4480999999999999</v>
      </c>
      <c r="Q1683" s="17">
        <f t="shared" si="241"/>
        <v>1.4484096000000002</v>
      </c>
      <c r="R1683" s="17">
        <f t="shared" si="242"/>
        <v>2.8968192000000004</v>
      </c>
      <c r="S1683" t="s">
        <v>23</v>
      </c>
      <c r="T1683" t="s">
        <v>42</v>
      </c>
      <c r="U1683" t="s">
        <v>25</v>
      </c>
      <c r="V1683" t="s">
        <v>43</v>
      </c>
    </row>
    <row r="1684" spans="1:22" hidden="1">
      <c r="A1684" t="s">
        <v>26</v>
      </c>
      <c r="B1684" s="19">
        <f t="shared" si="236"/>
        <v>3</v>
      </c>
      <c r="C1684" s="19">
        <f t="shared" si="238"/>
        <v>132</v>
      </c>
      <c r="D1684" t="s">
        <v>9</v>
      </c>
      <c r="E1684" t="s">
        <v>98</v>
      </c>
      <c r="F1684" t="s">
        <v>20</v>
      </c>
      <c r="G1684" s="21" t="str">
        <f t="shared" si="239"/>
        <v>10.00am</v>
      </c>
      <c r="H1684" s="21" t="str">
        <f t="shared" si="234"/>
        <v>10.00</v>
      </c>
      <c r="I1684" t="s">
        <v>45</v>
      </c>
      <c r="J1684" s="23" t="str" cm="1">
        <f t="array" ref="J1684">_xlfn.IFS(LEFT($I1684,5) = "Later", TRIM(RIGHT($I1684, 7)),LEFT($I1684,5) = "Befor", TRIM(RIGHT($I1684, 7)), TRUE, TRIM(LEFT($I1684,7)))</f>
        <v>6.00pm</v>
      </c>
      <c r="K1684" s="21">
        <f t="shared" si="235"/>
        <v>18</v>
      </c>
      <c r="L1684" s="21">
        <f t="shared" si="237"/>
        <v>8</v>
      </c>
      <c r="M1684" s="21">
        <f t="shared" si="240"/>
        <v>24</v>
      </c>
      <c r="N1684" t="s">
        <v>44</v>
      </c>
      <c r="O1684" s="13">
        <v>3</v>
      </c>
      <c r="P1684" s="15">
        <v>4.827</v>
      </c>
      <c r="Q1684" s="17">
        <f t="shared" si="241"/>
        <v>4.8280320000000003</v>
      </c>
      <c r="R1684" s="17">
        <f t="shared" si="242"/>
        <v>9.6560640000000006</v>
      </c>
      <c r="S1684" t="s">
        <v>14</v>
      </c>
      <c r="T1684" t="s">
        <v>31</v>
      </c>
      <c r="U1684" t="s">
        <v>25</v>
      </c>
      <c r="V1684" t="s">
        <v>43</v>
      </c>
    </row>
    <row r="1685" spans="1:22">
      <c r="A1685" t="s">
        <v>26</v>
      </c>
      <c r="B1685" s="19">
        <f t="shared" si="236"/>
        <v>3</v>
      </c>
      <c r="C1685" s="19">
        <f t="shared" si="238"/>
        <v>132</v>
      </c>
      <c r="D1685" t="s">
        <v>9</v>
      </c>
      <c r="E1685" t="s">
        <v>61</v>
      </c>
      <c r="F1685" t="s">
        <v>11</v>
      </c>
      <c r="G1685" s="21" t="str">
        <f t="shared" si="239"/>
        <v>9.00am</v>
      </c>
      <c r="H1685" s="21" t="str">
        <f t="shared" si="234"/>
        <v>9.00</v>
      </c>
      <c r="I1685" t="s">
        <v>33</v>
      </c>
      <c r="J1685" s="23" t="str" cm="1">
        <f t="array" ref="J1685">_xlfn.IFS(LEFT($I1685,5) = "Later", TRIM(RIGHT($I1685, 7)),LEFT($I1685,5) = "Befor", TRIM(RIGHT($I1685, 7)), TRUE, TRIM(LEFT($I1685,7)))</f>
        <v>7.00pm</v>
      </c>
      <c r="K1685" s="21">
        <f t="shared" si="235"/>
        <v>19</v>
      </c>
      <c r="L1685" s="21">
        <f t="shared" si="237"/>
        <v>10</v>
      </c>
      <c r="M1685" s="21">
        <f t="shared" si="240"/>
        <v>30</v>
      </c>
      <c r="N1685" t="s">
        <v>66</v>
      </c>
      <c r="O1685" s="13">
        <v>240</v>
      </c>
      <c r="P1685" s="15">
        <v>386.15999999999997</v>
      </c>
      <c r="Q1685" s="17">
        <f t="shared" si="241"/>
        <v>386.24256000000003</v>
      </c>
      <c r="R1685" s="17">
        <f t="shared" si="242"/>
        <v>772.48512000000005</v>
      </c>
      <c r="S1685" t="s">
        <v>30</v>
      </c>
      <c r="T1685" t="s">
        <v>15</v>
      </c>
      <c r="U1685" t="s">
        <v>25</v>
      </c>
      <c r="V1685" t="s">
        <v>43</v>
      </c>
    </row>
    <row r="1686" spans="1:22" hidden="1">
      <c r="A1686" t="s">
        <v>7</v>
      </c>
      <c r="B1686" s="19">
        <f t="shared" si="236"/>
        <v>1</v>
      </c>
      <c r="C1686" s="19">
        <f t="shared" si="238"/>
        <v>44</v>
      </c>
      <c r="D1686" t="s">
        <v>9</v>
      </c>
      <c r="E1686" t="s">
        <v>10</v>
      </c>
      <c r="F1686" t="s">
        <v>11</v>
      </c>
      <c r="G1686" s="21" t="str">
        <f t="shared" si="239"/>
        <v>9.00am</v>
      </c>
      <c r="H1686" s="21" t="str">
        <f t="shared" si="234"/>
        <v>9.00</v>
      </c>
      <c r="I1686" t="s">
        <v>28</v>
      </c>
      <c r="J1686" s="23" t="str" cm="1">
        <f t="array" ref="J1686">_xlfn.IFS(LEFT($I1686,5) = "Later", TRIM(RIGHT($I1686, 7)),LEFT($I1686,5) = "Befor", TRIM(RIGHT($I1686, 7)), TRUE, TRIM(LEFT($I1686,7)))</f>
        <v>3.30pm</v>
      </c>
      <c r="K1686" s="21">
        <f t="shared" si="235"/>
        <v>15.3</v>
      </c>
      <c r="L1686" s="21">
        <f t="shared" si="237"/>
        <v>6.3000000000000007</v>
      </c>
      <c r="M1686" s="21">
        <f t="shared" si="240"/>
        <v>6.3000000000000007</v>
      </c>
      <c r="N1686" t="s">
        <v>13</v>
      </c>
      <c r="O1686" s="13">
        <v>1.8</v>
      </c>
      <c r="P1686" s="15">
        <v>2.8961999999999999</v>
      </c>
      <c r="Q1686" s="17">
        <f t="shared" si="241"/>
        <v>2.8968192000000004</v>
      </c>
      <c r="R1686" s="17">
        <f t="shared" si="242"/>
        <v>5.7936384000000007</v>
      </c>
      <c r="S1686" t="s">
        <v>23</v>
      </c>
      <c r="T1686" t="s">
        <v>15</v>
      </c>
      <c r="U1686" t="s">
        <v>16</v>
      </c>
      <c r="V1686" t="s">
        <v>17</v>
      </c>
    </row>
    <row r="1687" spans="1:22">
      <c r="A1687" t="s">
        <v>58</v>
      </c>
      <c r="B1687" s="19">
        <f t="shared" si="236"/>
        <v>0</v>
      </c>
      <c r="C1687" s="19">
        <f t="shared" si="238"/>
        <v>0</v>
      </c>
      <c r="D1687" t="s">
        <v>9</v>
      </c>
      <c r="E1687" t="s">
        <v>67</v>
      </c>
      <c r="F1687" t="s">
        <v>41</v>
      </c>
      <c r="G1687" s="21" t="str">
        <f t="shared" si="239"/>
        <v>8.30am</v>
      </c>
      <c r="H1687" s="21" t="str">
        <f t="shared" si="234"/>
        <v>8.30</v>
      </c>
      <c r="I1687" t="s">
        <v>21</v>
      </c>
      <c r="J1687" s="23" t="str" cm="1">
        <f t="array" ref="J1687">_xlfn.IFS(LEFT($I1687,5) = "Later", TRIM(RIGHT($I1687, 7)),LEFT($I1687,5) = "Befor", TRIM(RIGHT($I1687, 7)), TRUE, TRIM(LEFT($I1687,7)))</f>
        <v>5.00pm</v>
      </c>
      <c r="K1687" s="21">
        <f t="shared" si="235"/>
        <v>17</v>
      </c>
      <c r="L1687" s="21">
        <f t="shared" si="237"/>
        <v>8.6999999999999993</v>
      </c>
      <c r="M1687" s="21">
        <f t="shared" si="240"/>
        <v>0</v>
      </c>
      <c r="N1687" t="s">
        <v>66</v>
      </c>
      <c r="O1687" s="13">
        <v>40</v>
      </c>
      <c r="P1687" s="15">
        <v>64.36</v>
      </c>
      <c r="Q1687" s="17">
        <f t="shared" si="241"/>
        <v>64.373760000000004</v>
      </c>
      <c r="R1687" s="17">
        <f t="shared" si="242"/>
        <v>128.74752000000001</v>
      </c>
      <c r="S1687" t="s">
        <v>30</v>
      </c>
      <c r="T1687" t="s">
        <v>42</v>
      </c>
      <c r="U1687" t="s">
        <v>16</v>
      </c>
      <c r="V1687" t="s">
        <v>43</v>
      </c>
    </row>
    <row r="1688" spans="1:22" hidden="1">
      <c r="A1688" t="s">
        <v>39</v>
      </c>
      <c r="B1688" s="19">
        <f t="shared" si="236"/>
        <v>2</v>
      </c>
      <c r="C1688" s="19">
        <f t="shared" si="238"/>
        <v>88</v>
      </c>
      <c r="D1688" t="s">
        <v>51</v>
      </c>
      <c r="E1688" t="s">
        <v>8</v>
      </c>
      <c r="F1688" t="s">
        <v>11</v>
      </c>
      <c r="G1688" s="21" t="str">
        <f t="shared" si="239"/>
        <v>9.00am</v>
      </c>
      <c r="H1688" s="21" t="str">
        <f t="shared" si="234"/>
        <v>9.00</v>
      </c>
      <c r="I1688" t="s">
        <v>21</v>
      </c>
      <c r="J1688" s="23" t="str" cm="1">
        <f t="array" ref="J1688">_xlfn.IFS(LEFT($I1688,5) = "Later", TRIM(RIGHT($I1688, 7)),LEFT($I1688,5) = "Befor", TRIM(RIGHT($I1688, 7)), TRUE, TRIM(LEFT($I1688,7)))</f>
        <v>5.00pm</v>
      </c>
      <c r="K1688" s="21">
        <f t="shared" si="235"/>
        <v>17</v>
      </c>
      <c r="L1688" s="21">
        <f t="shared" si="237"/>
        <v>8</v>
      </c>
      <c r="M1688" s="21">
        <f t="shared" si="240"/>
        <v>16</v>
      </c>
      <c r="N1688" t="s">
        <v>22</v>
      </c>
      <c r="O1688" s="13">
        <v>1.6</v>
      </c>
      <c r="P1688" s="15">
        <v>2.5744000000000002</v>
      </c>
      <c r="Q1688" s="17">
        <f t="shared" si="241"/>
        <v>2.5749504000000005</v>
      </c>
      <c r="R1688" s="17">
        <f t="shared" si="242"/>
        <v>5.1499008000000011</v>
      </c>
      <c r="S1688" t="s">
        <v>23</v>
      </c>
      <c r="T1688" t="s">
        <v>42</v>
      </c>
      <c r="U1688" t="s">
        <v>16</v>
      </c>
      <c r="V1688" t="s">
        <v>43</v>
      </c>
    </row>
    <row r="1689" spans="1:22" hidden="1">
      <c r="A1689" t="s">
        <v>32</v>
      </c>
      <c r="B1689" s="19">
        <f t="shared" si="236"/>
        <v>5</v>
      </c>
      <c r="C1689" s="19">
        <f t="shared" si="238"/>
        <v>220</v>
      </c>
      <c r="D1689" t="s">
        <v>51</v>
      </c>
      <c r="E1689" t="s">
        <v>8</v>
      </c>
      <c r="F1689" t="s">
        <v>47</v>
      </c>
      <c r="G1689" s="21" t="str">
        <f t="shared" si="239"/>
        <v>10.00am</v>
      </c>
      <c r="H1689" s="21" t="str">
        <f t="shared" si="234"/>
        <v>10.00</v>
      </c>
      <c r="I1689" t="s">
        <v>28</v>
      </c>
      <c r="J1689" s="23" t="str" cm="1">
        <f t="array" ref="J1689">_xlfn.IFS(LEFT($I1689,5) = "Later", TRIM(RIGHT($I1689, 7)),LEFT($I1689,5) = "Befor", TRIM(RIGHT($I1689, 7)), TRUE, TRIM(LEFT($I1689,7)))</f>
        <v>3.30pm</v>
      </c>
      <c r="K1689" s="21">
        <f t="shared" si="235"/>
        <v>15.3</v>
      </c>
      <c r="L1689" s="21">
        <f t="shared" si="237"/>
        <v>5.3000000000000007</v>
      </c>
      <c r="M1689" s="21">
        <f t="shared" si="240"/>
        <v>26.500000000000004</v>
      </c>
      <c r="N1689" t="s">
        <v>29</v>
      </c>
      <c r="O1689" s="13">
        <v>30</v>
      </c>
      <c r="P1689" s="15">
        <v>48.269999999999996</v>
      </c>
      <c r="Q1689" s="17">
        <f t="shared" si="241"/>
        <v>48.280320000000003</v>
      </c>
      <c r="R1689" s="17">
        <f t="shared" si="242"/>
        <v>96.560640000000006</v>
      </c>
      <c r="S1689" t="s">
        <v>30</v>
      </c>
      <c r="T1689" t="s">
        <v>15</v>
      </c>
      <c r="U1689" t="s">
        <v>16</v>
      </c>
      <c r="V1689" t="s">
        <v>43</v>
      </c>
    </row>
    <row r="1690" spans="1:22" hidden="1">
      <c r="A1690" t="s">
        <v>39</v>
      </c>
      <c r="B1690" s="19">
        <f t="shared" si="236"/>
        <v>2</v>
      </c>
      <c r="C1690" s="19">
        <f t="shared" si="238"/>
        <v>88</v>
      </c>
      <c r="D1690" t="s">
        <v>9</v>
      </c>
      <c r="E1690" t="s">
        <v>76</v>
      </c>
      <c r="F1690" t="s">
        <v>20</v>
      </c>
      <c r="G1690" s="21" t="str">
        <f t="shared" si="239"/>
        <v>10.00am</v>
      </c>
      <c r="H1690" s="21" t="str">
        <f t="shared" si="234"/>
        <v>10.00</v>
      </c>
      <c r="I1690" t="s">
        <v>35</v>
      </c>
      <c r="J1690" s="23" t="str" cm="1">
        <f t="array" ref="J1690">_xlfn.IFS(LEFT($I1690,5) = "Later", TRIM(RIGHT($I1690, 7)),LEFT($I1690,5) = "Befor", TRIM(RIGHT($I1690, 7)), TRUE, TRIM(LEFT($I1690,7)))</f>
        <v>5.30pm</v>
      </c>
      <c r="K1690" s="21">
        <f t="shared" si="235"/>
        <v>17.3</v>
      </c>
      <c r="L1690" s="21">
        <f t="shared" si="237"/>
        <v>7.3000000000000007</v>
      </c>
      <c r="M1690" s="21">
        <f t="shared" si="240"/>
        <v>14.600000000000001</v>
      </c>
      <c r="N1690" t="s">
        <v>22</v>
      </c>
      <c r="O1690" s="13">
        <v>3</v>
      </c>
      <c r="P1690" s="15">
        <v>4.827</v>
      </c>
      <c r="Q1690" s="17">
        <f t="shared" si="241"/>
        <v>4.8280320000000003</v>
      </c>
      <c r="R1690" s="17">
        <f t="shared" si="242"/>
        <v>9.6560640000000006</v>
      </c>
      <c r="S1690" t="s">
        <v>23</v>
      </c>
      <c r="T1690" t="s">
        <v>42</v>
      </c>
      <c r="U1690" t="s">
        <v>16</v>
      </c>
      <c r="V1690" t="s">
        <v>43</v>
      </c>
    </row>
    <row r="1691" spans="1:22" hidden="1">
      <c r="A1691" t="s">
        <v>39</v>
      </c>
      <c r="B1691" s="19">
        <f t="shared" si="236"/>
        <v>2</v>
      </c>
      <c r="C1691" s="19">
        <f t="shared" si="238"/>
        <v>88</v>
      </c>
      <c r="D1691" t="s">
        <v>55</v>
      </c>
      <c r="E1691" t="s">
        <v>8</v>
      </c>
      <c r="F1691" t="s">
        <v>72</v>
      </c>
      <c r="G1691" s="21" t="str">
        <f t="shared" si="239"/>
        <v>7.00am</v>
      </c>
      <c r="H1691" s="21" t="str">
        <f t="shared" si="234"/>
        <v>7.00</v>
      </c>
      <c r="I1691" t="s">
        <v>45</v>
      </c>
      <c r="J1691" s="23" t="str" cm="1">
        <f t="array" ref="J1691">_xlfn.IFS(LEFT($I1691,5) = "Later", TRIM(RIGHT($I1691, 7)),LEFT($I1691,5) = "Befor", TRIM(RIGHT($I1691, 7)), TRUE, TRIM(LEFT($I1691,7)))</f>
        <v>6.00pm</v>
      </c>
      <c r="K1691" s="21">
        <f t="shared" si="235"/>
        <v>18</v>
      </c>
      <c r="L1691" s="21">
        <f t="shared" si="237"/>
        <v>11</v>
      </c>
      <c r="M1691" s="21">
        <f t="shared" si="240"/>
        <v>22</v>
      </c>
      <c r="N1691" t="s">
        <v>13</v>
      </c>
      <c r="O1691" s="13">
        <v>43</v>
      </c>
      <c r="P1691" s="15">
        <v>69.186999999999998</v>
      </c>
      <c r="Q1691" s="17">
        <f t="shared" si="241"/>
        <v>69.201792000000012</v>
      </c>
      <c r="R1691" s="17">
        <f t="shared" si="242"/>
        <v>138.40358400000002</v>
      </c>
      <c r="S1691" t="s">
        <v>52</v>
      </c>
      <c r="T1691" t="s">
        <v>38</v>
      </c>
      <c r="U1691" t="s">
        <v>25</v>
      </c>
      <c r="V1691" t="s">
        <v>43</v>
      </c>
    </row>
    <row r="1692" spans="1:22" hidden="1">
      <c r="A1692" t="s">
        <v>39</v>
      </c>
      <c r="B1692" s="19">
        <f t="shared" si="236"/>
        <v>2</v>
      </c>
      <c r="C1692" s="19">
        <f t="shared" si="238"/>
        <v>88</v>
      </c>
      <c r="D1692" t="s">
        <v>8</v>
      </c>
      <c r="E1692" t="s">
        <v>8</v>
      </c>
      <c r="F1692" t="s">
        <v>11</v>
      </c>
      <c r="G1692" s="21" t="str">
        <f t="shared" si="239"/>
        <v>9.00am</v>
      </c>
      <c r="H1692" s="21" t="str">
        <f t="shared" si="234"/>
        <v>9.00</v>
      </c>
      <c r="I1692" t="s">
        <v>35</v>
      </c>
      <c r="J1692" s="23" t="str" cm="1">
        <f t="array" ref="J1692">_xlfn.IFS(LEFT($I1692,5) = "Later", TRIM(RIGHT($I1692, 7)),LEFT($I1692,5) = "Befor", TRIM(RIGHT($I1692, 7)), TRUE, TRIM(LEFT($I1692,7)))</f>
        <v>5.30pm</v>
      </c>
      <c r="K1692" s="21">
        <f t="shared" si="235"/>
        <v>17.3</v>
      </c>
      <c r="L1692" s="21">
        <f t="shared" si="237"/>
        <v>8.3000000000000007</v>
      </c>
      <c r="M1692" s="21">
        <f t="shared" si="240"/>
        <v>16.600000000000001</v>
      </c>
      <c r="N1692" t="s">
        <v>13</v>
      </c>
      <c r="O1692" s="13">
        <v>14</v>
      </c>
      <c r="P1692" s="15">
        <v>22.526</v>
      </c>
      <c r="Q1692" s="17">
        <f t="shared" si="241"/>
        <v>22.530816000000002</v>
      </c>
      <c r="R1692" s="17">
        <f t="shared" si="242"/>
        <v>45.061632000000003</v>
      </c>
      <c r="S1692" t="s">
        <v>30</v>
      </c>
      <c r="T1692" t="s">
        <v>42</v>
      </c>
      <c r="U1692" t="s">
        <v>25</v>
      </c>
      <c r="V1692" t="s">
        <v>17</v>
      </c>
    </row>
    <row r="1693" spans="1:22" hidden="1">
      <c r="A1693" t="s">
        <v>18</v>
      </c>
      <c r="B1693" s="19">
        <f t="shared" si="236"/>
        <v>4</v>
      </c>
      <c r="C1693" s="19">
        <f t="shared" si="238"/>
        <v>176</v>
      </c>
      <c r="D1693" t="s">
        <v>9</v>
      </c>
      <c r="E1693" t="s">
        <v>65</v>
      </c>
      <c r="F1693" t="s">
        <v>11</v>
      </c>
      <c r="G1693" s="21" t="str">
        <f t="shared" si="239"/>
        <v>9.00am</v>
      </c>
      <c r="H1693" s="21" t="str">
        <f t="shared" si="234"/>
        <v>9.00</v>
      </c>
      <c r="I1693" t="s">
        <v>21</v>
      </c>
      <c r="J1693" s="23" t="str" cm="1">
        <f t="array" ref="J1693">_xlfn.IFS(LEFT($I1693,5) = "Later", TRIM(RIGHT($I1693, 7)),LEFT($I1693,5) = "Befor", TRIM(RIGHT($I1693, 7)), TRUE, TRIM(LEFT($I1693,7)))</f>
        <v>5.00pm</v>
      </c>
      <c r="K1693" s="21">
        <f t="shared" si="235"/>
        <v>17</v>
      </c>
      <c r="L1693" s="21">
        <f t="shared" si="237"/>
        <v>8</v>
      </c>
      <c r="M1693" s="21">
        <f t="shared" si="240"/>
        <v>32</v>
      </c>
      <c r="N1693" t="s">
        <v>13</v>
      </c>
      <c r="O1693" s="13">
        <v>2.1</v>
      </c>
      <c r="P1693" s="15">
        <v>3.3789000000000002</v>
      </c>
      <c r="Q1693" s="17">
        <f t="shared" si="241"/>
        <v>3.3796224000000006</v>
      </c>
      <c r="R1693" s="17">
        <f t="shared" si="242"/>
        <v>6.7592448000000012</v>
      </c>
      <c r="S1693" t="s">
        <v>23</v>
      </c>
      <c r="T1693" t="s">
        <v>31</v>
      </c>
      <c r="U1693" t="s">
        <v>25</v>
      </c>
      <c r="V1693" t="s">
        <v>17</v>
      </c>
    </row>
    <row r="1694" spans="1:22" hidden="1">
      <c r="A1694" t="s">
        <v>39</v>
      </c>
      <c r="B1694" s="19">
        <f t="shared" si="236"/>
        <v>2</v>
      </c>
      <c r="C1694" s="19">
        <f t="shared" si="238"/>
        <v>88</v>
      </c>
      <c r="D1694" t="s">
        <v>9</v>
      </c>
      <c r="E1694" t="s">
        <v>50</v>
      </c>
      <c r="F1694" t="s">
        <v>41</v>
      </c>
      <c r="G1694" s="21" t="str">
        <f t="shared" si="239"/>
        <v>8.30am</v>
      </c>
      <c r="H1694" s="21" t="str">
        <f t="shared" si="234"/>
        <v>8.30</v>
      </c>
      <c r="I1694" t="s">
        <v>28</v>
      </c>
      <c r="J1694" s="23" t="str" cm="1">
        <f t="array" ref="J1694">_xlfn.IFS(LEFT($I1694,5) = "Later", TRIM(RIGHT($I1694, 7)),LEFT($I1694,5) = "Befor", TRIM(RIGHT($I1694, 7)), TRUE, TRIM(LEFT($I1694,7)))</f>
        <v>3.30pm</v>
      </c>
      <c r="K1694" s="21">
        <f t="shared" si="235"/>
        <v>15.3</v>
      </c>
      <c r="L1694" s="21">
        <f t="shared" si="237"/>
        <v>7</v>
      </c>
      <c r="M1694" s="21">
        <f t="shared" si="240"/>
        <v>14</v>
      </c>
      <c r="N1694" t="s">
        <v>29</v>
      </c>
      <c r="O1694" s="13">
        <v>21.7</v>
      </c>
      <c r="P1694" s="15">
        <v>34.915300000000002</v>
      </c>
      <c r="Q1694" s="17">
        <f t="shared" si="241"/>
        <v>34.922764800000003</v>
      </c>
      <c r="R1694" s="17">
        <f t="shared" si="242"/>
        <v>69.845529600000006</v>
      </c>
      <c r="S1694" t="s">
        <v>30</v>
      </c>
      <c r="T1694" t="s">
        <v>42</v>
      </c>
      <c r="U1694" t="s">
        <v>16</v>
      </c>
      <c r="V1694" t="s">
        <v>17</v>
      </c>
    </row>
    <row r="1695" spans="1:22" hidden="1">
      <c r="A1695" t="s">
        <v>58</v>
      </c>
      <c r="B1695" s="19">
        <f t="shared" si="236"/>
        <v>0</v>
      </c>
      <c r="C1695" s="19">
        <f t="shared" si="238"/>
        <v>0</v>
      </c>
      <c r="D1695" t="s">
        <v>9</v>
      </c>
      <c r="E1695" t="s">
        <v>70</v>
      </c>
      <c r="F1695" t="s">
        <v>20</v>
      </c>
      <c r="G1695" s="21" t="str">
        <f t="shared" si="239"/>
        <v>10.00am</v>
      </c>
      <c r="H1695" s="21" t="str">
        <f t="shared" si="234"/>
        <v>10.00</v>
      </c>
      <c r="I1695" t="s">
        <v>35</v>
      </c>
      <c r="J1695" s="23" t="str" cm="1">
        <f t="array" ref="J1695">_xlfn.IFS(LEFT($I1695,5) = "Later", TRIM(RIGHT($I1695, 7)),LEFT($I1695,5) = "Befor", TRIM(RIGHT($I1695, 7)), TRUE, TRIM(LEFT($I1695,7)))</f>
        <v>5.30pm</v>
      </c>
      <c r="K1695" s="21">
        <f t="shared" si="235"/>
        <v>17.3</v>
      </c>
      <c r="L1695" s="21">
        <f t="shared" si="237"/>
        <v>7.3000000000000007</v>
      </c>
      <c r="M1695" s="21">
        <f t="shared" si="240"/>
        <v>0</v>
      </c>
      <c r="N1695" t="s">
        <v>13</v>
      </c>
      <c r="O1695" s="13">
        <v>15</v>
      </c>
      <c r="P1695" s="15">
        <v>24.134999999999998</v>
      </c>
      <c r="Q1695" s="17">
        <f t="shared" si="241"/>
        <v>24.140160000000002</v>
      </c>
      <c r="R1695" s="17">
        <f t="shared" si="242"/>
        <v>48.280320000000003</v>
      </c>
      <c r="S1695" t="s">
        <v>30</v>
      </c>
      <c r="T1695" t="s">
        <v>15</v>
      </c>
      <c r="U1695" t="s">
        <v>25</v>
      </c>
      <c r="V1695" t="s">
        <v>17</v>
      </c>
    </row>
    <row r="1696" spans="1:22">
      <c r="A1696" t="s">
        <v>7</v>
      </c>
      <c r="B1696" s="19">
        <f t="shared" si="236"/>
        <v>1</v>
      </c>
      <c r="C1696" s="19">
        <f t="shared" si="238"/>
        <v>44</v>
      </c>
      <c r="D1696" t="s">
        <v>9</v>
      </c>
      <c r="E1696" t="s">
        <v>67</v>
      </c>
      <c r="F1696" t="s">
        <v>11</v>
      </c>
      <c r="G1696" s="21" t="str">
        <f t="shared" si="239"/>
        <v>9.00am</v>
      </c>
      <c r="H1696" s="21" t="str">
        <f t="shared" si="234"/>
        <v>9.00</v>
      </c>
      <c r="I1696" t="s">
        <v>12</v>
      </c>
      <c r="J1696" s="23" t="str" cm="1">
        <f t="array" ref="J1696">_xlfn.IFS(LEFT($I1696,5) = "Later", TRIM(RIGHT($I1696, 7)),LEFT($I1696,5) = "Befor", TRIM(RIGHT($I1696, 7)), TRUE, TRIM(LEFT($I1696,7)))</f>
        <v>4.30pm</v>
      </c>
      <c r="K1696" s="21">
        <f t="shared" si="235"/>
        <v>16.3</v>
      </c>
      <c r="L1696" s="21">
        <f t="shared" si="237"/>
        <v>7.3000000000000007</v>
      </c>
      <c r="M1696" s="21">
        <f t="shared" si="240"/>
        <v>7.3000000000000007</v>
      </c>
      <c r="N1696" t="s">
        <v>66</v>
      </c>
      <c r="O1696" s="13">
        <v>70</v>
      </c>
      <c r="P1696" s="15">
        <v>112.63</v>
      </c>
      <c r="Q1696" s="17">
        <f t="shared" si="241"/>
        <v>112.65408000000001</v>
      </c>
      <c r="R1696" s="17">
        <f t="shared" si="242"/>
        <v>225.30816000000002</v>
      </c>
      <c r="S1696" t="s">
        <v>30</v>
      </c>
      <c r="T1696" t="s">
        <v>31</v>
      </c>
      <c r="U1696" t="s">
        <v>16</v>
      </c>
      <c r="V1696" t="s">
        <v>43</v>
      </c>
    </row>
    <row r="1697" spans="1:22" hidden="1">
      <c r="A1697" t="s">
        <v>58</v>
      </c>
      <c r="B1697" s="19">
        <f t="shared" si="236"/>
        <v>0</v>
      </c>
      <c r="C1697" s="19">
        <f t="shared" si="238"/>
        <v>0</v>
      </c>
      <c r="D1697" t="s">
        <v>9</v>
      </c>
      <c r="E1697" t="s">
        <v>104</v>
      </c>
      <c r="F1697" t="s">
        <v>41</v>
      </c>
      <c r="G1697" s="21" t="str">
        <f t="shared" si="239"/>
        <v>8.30am</v>
      </c>
      <c r="H1697" s="21" t="str">
        <f t="shared" si="234"/>
        <v>8.30</v>
      </c>
      <c r="I1697" t="s">
        <v>28</v>
      </c>
      <c r="J1697" s="23" t="str" cm="1">
        <f t="array" ref="J1697">_xlfn.IFS(LEFT($I1697,5) = "Later", TRIM(RIGHT($I1697, 7)),LEFT($I1697,5) = "Befor", TRIM(RIGHT($I1697, 7)), TRUE, TRIM(LEFT($I1697,7)))</f>
        <v>3.30pm</v>
      </c>
      <c r="K1697" s="21">
        <f t="shared" si="235"/>
        <v>15.3</v>
      </c>
      <c r="L1697" s="21">
        <f t="shared" si="237"/>
        <v>7</v>
      </c>
      <c r="M1697" s="21">
        <f t="shared" si="240"/>
        <v>0</v>
      </c>
      <c r="N1697" t="s">
        <v>36</v>
      </c>
      <c r="O1697" s="13">
        <v>13</v>
      </c>
      <c r="P1697" s="15">
        <v>20.917000000000002</v>
      </c>
      <c r="Q1697" s="17">
        <f t="shared" si="241"/>
        <v>20.921472000000001</v>
      </c>
      <c r="R1697" s="17">
        <f t="shared" si="242"/>
        <v>41.842944000000003</v>
      </c>
      <c r="S1697" t="s">
        <v>37</v>
      </c>
      <c r="T1697" t="s">
        <v>42</v>
      </c>
      <c r="U1697" t="s">
        <v>16</v>
      </c>
      <c r="V1697" t="s">
        <v>17</v>
      </c>
    </row>
    <row r="1698" spans="1:22" hidden="1">
      <c r="A1698" t="s">
        <v>32</v>
      </c>
      <c r="B1698" s="19">
        <f t="shared" si="236"/>
        <v>5</v>
      </c>
      <c r="C1698" s="19">
        <f t="shared" si="238"/>
        <v>220</v>
      </c>
      <c r="D1698" t="s">
        <v>9</v>
      </c>
      <c r="E1698" t="s">
        <v>40</v>
      </c>
      <c r="F1698" t="s">
        <v>27</v>
      </c>
      <c r="G1698" s="21" t="str">
        <f t="shared" si="239"/>
        <v>8.00am</v>
      </c>
      <c r="H1698" s="21" t="str">
        <f t="shared" si="234"/>
        <v>8.00</v>
      </c>
      <c r="I1698" t="s">
        <v>28</v>
      </c>
      <c r="J1698" s="23" t="str" cm="1">
        <f t="array" ref="J1698">_xlfn.IFS(LEFT($I1698,5) = "Later", TRIM(RIGHT($I1698, 7)),LEFT($I1698,5) = "Befor", TRIM(RIGHT($I1698, 7)), TRUE, TRIM(LEFT($I1698,7)))</f>
        <v>3.30pm</v>
      </c>
      <c r="K1698" s="21">
        <f t="shared" si="235"/>
        <v>15.3</v>
      </c>
      <c r="L1698" s="21">
        <f t="shared" si="237"/>
        <v>7.3000000000000007</v>
      </c>
      <c r="M1698" s="21">
        <f t="shared" si="240"/>
        <v>36.5</v>
      </c>
      <c r="N1698" t="s">
        <v>13</v>
      </c>
      <c r="O1698" s="13">
        <v>24</v>
      </c>
      <c r="P1698" s="15">
        <v>38.616</v>
      </c>
      <c r="Q1698" s="17">
        <f t="shared" si="241"/>
        <v>38.624256000000003</v>
      </c>
      <c r="R1698" s="17">
        <f t="shared" si="242"/>
        <v>77.248512000000005</v>
      </c>
      <c r="S1698" t="s">
        <v>37</v>
      </c>
      <c r="T1698" t="s">
        <v>38</v>
      </c>
      <c r="U1698" t="s">
        <v>16</v>
      </c>
      <c r="V1698" t="s">
        <v>17</v>
      </c>
    </row>
    <row r="1699" spans="1:22" hidden="1">
      <c r="A1699" t="s">
        <v>18</v>
      </c>
      <c r="B1699" s="19">
        <f t="shared" si="236"/>
        <v>4</v>
      </c>
      <c r="C1699" s="19">
        <f t="shared" si="238"/>
        <v>176</v>
      </c>
      <c r="D1699" t="s">
        <v>51</v>
      </c>
      <c r="E1699" t="s">
        <v>8</v>
      </c>
      <c r="F1699" t="s">
        <v>41</v>
      </c>
      <c r="G1699" s="21" t="str">
        <f t="shared" si="239"/>
        <v>8.30am</v>
      </c>
      <c r="H1699" s="21" t="str">
        <f t="shared" si="234"/>
        <v>8.30</v>
      </c>
      <c r="I1699" t="s">
        <v>35</v>
      </c>
      <c r="J1699" s="23" t="str" cm="1">
        <f t="array" ref="J1699">_xlfn.IFS(LEFT($I1699,5) = "Later", TRIM(RIGHT($I1699, 7)),LEFT($I1699,5) = "Befor", TRIM(RIGHT($I1699, 7)), TRUE, TRIM(LEFT($I1699,7)))</f>
        <v>5.30pm</v>
      </c>
      <c r="K1699" s="21">
        <f t="shared" si="235"/>
        <v>17.3</v>
      </c>
      <c r="L1699" s="21">
        <f t="shared" si="237"/>
        <v>9</v>
      </c>
      <c r="M1699" s="21">
        <f t="shared" si="240"/>
        <v>36</v>
      </c>
      <c r="N1699" t="s">
        <v>62</v>
      </c>
      <c r="O1699" s="13">
        <v>2</v>
      </c>
      <c r="P1699" s="15">
        <v>3.218</v>
      </c>
      <c r="Q1699" s="17">
        <f t="shared" si="241"/>
        <v>3.2186880000000002</v>
      </c>
      <c r="R1699" s="17">
        <f t="shared" si="242"/>
        <v>6.4373760000000004</v>
      </c>
      <c r="S1699" t="s">
        <v>14</v>
      </c>
      <c r="T1699" t="s">
        <v>31</v>
      </c>
      <c r="U1699" t="s">
        <v>25</v>
      </c>
      <c r="V1699" t="s">
        <v>43</v>
      </c>
    </row>
    <row r="1700" spans="1:22" hidden="1">
      <c r="A1700" t="s">
        <v>32</v>
      </c>
      <c r="B1700" s="19">
        <f t="shared" si="236"/>
        <v>5</v>
      </c>
      <c r="C1700" s="19">
        <f t="shared" si="238"/>
        <v>220</v>
      </c>
      <c r="D1700" t="s">
        <v>9</v>
      </c>
      <c r="E1700" t="s">
        <v>46</v>
      </c>
      <c r="F1700" t="s">
        <v>11</v>
      </c>
      <c r="G1700" s="21" t="str">
        <f t="shared" si="239"/>
        <v>9.00am</v>
      </c>
      <c r="H1700" s="21" t="str">
        <f t="shared" si="234"/>
        <v>9.00</v>
      </c>
      <c r="I1700" t="s">
        <v>21</v>
      </c>
      <c r="J1700" s="23" t="str" cm="1">
        <f t="array" ref="J1700">_xlfn.IFS(LEFT($I1700,5) = "Later", TRIM(RIGHT($I1700, 7)),LEFT($I1700,5) = "Befor", TRIM(RIGHT($I1700, 7)), TRUE, TRIM(LEFT($I1700,7)))</f>
        <v>5.00pm</v>
      </c>
      <c r="K1700" s="21">
        <f t="shared" si="235"/>
        <v>17</v>
      </c>
      <c r="L1700" s="21">
        <f t="shared" si="237"/>
        <v>8</v>
      </c>
      <c r="M1700" s="21">
        <f t="shared" si="240"/>
        <v>40</v>
      </c>
      <c r="N1700" t="s">
        <v>44</v>
      </c>
      <c r="O1700" s="13">
        <v>3</v>
      </c>
      <c r="P1700" s="15">
        <v>4.827</v>
      </c>
      <c r="Q1700" s="17">
        <f t="shared" si="241"/>
        <v>4.8280320000000003</v>
      </c>
      <c r="R1700" s="17">
        <f t="shared" si="242"/>
        <v>9.6560640000000006</v>
      </c>
      <c r="S1700" t="s">
        <v>30</v>
      </c>
      <c r="T1700" t="s">
        <v>24</v>
      </c>
      <c r="U1700" t="s">
        <v>25</v>
      </c>
      <c r="V1700" t="s">
        <v>17</v>
      </c>
    </row>
    <row r="1701" spans="1:22" hidden="1">
      <c r="A1701" t="s">
        <v>32</v>
      </c>
      <c r="B1701" s="19">
        <f t="shared" si="236"/>
        <v>5</v>
      </c>
      <c r="C1701" s="19">
        <f t="shared" si="238"/>
        <v>220</v>
      </c>
      <c r="D1701" t="s">
        <v>9</v>
      </c>
      <c r="E1701" t="s">
        <v>8</v>
      </c>
      <c r="F1701" t="s">
        <v>41</v>
      </c>
      <c r="G1701" s="21" t="str">
        <f t="shared" si="239"/>
        <v>8.30am</v>
      </c>
      <c r="H1701" s="21" t="str">
        <f t="shared" si="234"/>
        <v>8.30</v>
      </c>
      <c r="I1701" t="s">
        <v>35</v>
      </c>
      <c r="J1701" s="23" t="str" cm="1">
        <f t="array" ref="J1701">_xlfn.IFS(LEFT($I1701,5) = "Later", TRIM(RIGHT($I1701, 7)),LEFT($I1701,5) = "Befor", TRIM(RIGHT($I1701, 7)), TRUE, TRIM(LEFT($I1701,7)))</f>
        <v>5.30pm</v>
      </c>
      <c r="K1701" s="21">
        <f t="shared" si="235"/>
        <v>17.3</v>
      </c>
      <c r="L1701" s="21">
        <f t="shared" si="237"/>
        <v>9</v>
      </c>
      <c r="M1701" s="21">
        <f t="shared" si="240"/>
        <v>45</v>
      </c>
      <c r="N1701" t="s">
        <v>22</v>
      </c>
      <c r="O1701" s="13">
        <v>1.5</v>
      </c>
      <c r="P1701" s="15">
        <v>2.4135</v>
      </c>
      <c r="Q1701" s="17">
        <f t="shared" si="241"/>
        <v>2.4140160000000002</v>
      </c>
      <c r="R1701" s="17">
        <f t="shared" si="242"/>
        <v>4.8280320000000003</v>
      </c>
      <c r="S1701" t="s">
        <v>23</v>
      </c>
      <c r="T1701" t="s">
        <v>38</v>
      </c>
      <c r="U1701" t="s">
        <v>25</v>
      </c>
      <c r="V1701" t="s">
        <v>43</v>
      </c>
    </row>
    <row r="1702" spans="1:22" hidden="1">
      <c r="A1702" t="s">
        <v>39</v>
      </c>
      <c r="B1702" s="19">
        <f t="shared" si="236"/>
        <v>2</v>
      </c>
      <c r="C1702" s="19">
        <f t="shared" si="238"/>
        <v>88</v>
      </c>
      <c r="D1702" t="s">
        <v>9</v>
      </c>
      <c r="E1702" t="s">
        <v>40</v>
      </c>
      <c r="F1702" t="s">
        <v>41</v>
      </c>
      <c r="G1702" s="21" t="str">
        <f t="shared" si="239"/>
        <v>8.30am</v>
      </c>
      <c r="H1702" s="21" t="str">
        <f t="shared" si="234"/>
        <v>8.30</v>
      </c>
      <c r="I1702" t="s">
        <v>28</v>
      </c>
      <c r="J1702" s="23" t="str" cm="1">
        <f t="array" ref="J1702">_xlfn.IFS(LEFT($I1702,5) = "Later", TRIM(RIGHT($I1702, 7)),LEFT($I1702,5) = "Befor", TRIM(RIGHT($I1702, 7)), TRUE, TRIM(LEFT($I1702,7)))</f>
        <v>3.30pm</v>
      </c>
      <c r="K1702" s="21">
        <f t="shared" si="235"/>
        <v>15.3</v>
      </c>
      <c r="L1702" s="21">
        <f t="shared" si="237"/>
        <v>7</v>
      </c>
      <c r="M1702" s="21">
        <f t="shared" si="240"/>
        <v>14</v>
      </c>
      <c r="N1702" t="s">
        <v>36</v>
      </c>
      <c r="O1702" s="13">
        <v>7.5</v>
      </c>
      <c r="P1702" s="15">
        <v>12.067499999999999</v>
      </c>
      <c r="Q1702" s="17">
        <f t="shared" si="241"/>
        <v>12.070080000000001</v>
      </c>
      <c r="R1702" s="17">
        <f t="shared" si="242"/>
        <v>24.140160000000002</v>
      </c>
      <c r="S1702" t="s">
        <v>30</v>
      </c>
      <c r="T1702" t="s">
        <v>15</v>
      </c>
      <c r="U1702" t="s">
        <v>16</v>
      </c>
      <c r="V1702" t="s">
        <v>17</v>
      </c>
    </row>
    <row r="1703" spans="1:22">
      <c r="A1703" t="s">
        <v>18</v>
      </c>
      <c r="B1703" s="19">
        <f t="shared" si="236"/>
        <v>4</v>
      </c>
      <c r="C1703" s="19">
        <f t="shared" si="238"/>
        <v>176</v>
      </c>
      <c r="D1703" t="s">
        <v>9</v>
      </c>
      <c r="E1703" t="s">
        <v>46</v>
      </c>
      <c r="F1703" t="s">
        <v>20</v>
      </c>
      <c r="G1703" s="21" t="str">
        <f t="shared" si="239"/>
        <v>10.00am</v>
      </c>
      <c r="H1703" s="21" t="str">
        <f t="shared" si="234"/>
        <v>10.00</v>
      </c>
      <c r="I1703" t="s">
        <v>33</v>
      </c>
      <c r="J1703" s="23" t="str" cm="1">
        <f t="array" ref="J1703">_xlfn.IFS(LEFT($I1703,5) = "Later", TRIM(RIGHT($I1703, 7)),LEFT($I1703,5) = "Befor", TRIM(RIGHT($I1703, 7)), TRUE, TRIM(LEFT($I1703,7)))</f>
        <v>7.00pm</v>
      </c>
      <c r="K1703" s="21">
        <f t="shared" si="235"/>
        <v>19</v>
      </c>
      <c r="L1703" s="21">
        <f t="shared" si="237"/>
        <v>9</v>
      </c>
      <c r="M1703" s="21">
        <f t="shared" si="240"/>
        <v>36</v>
      </c>
      <c r="N1703" t="s">
        <v>66</v>
      </c>
      <c r="O1703" s="13">
        <v>25</v>
      </c>
      <c r="P1703" s="15">
        <v>40.225000000000001</v>
      </c>
      <c r="Q1703" s="17">
        <f t="shared" si="241"/>
        <v>40.233600000000003</v>
      </c>
      <c r="R1703" s="17">
        <f t="shared" si="242"/>
        <v>80.467200000000005</v>
      </c>
      <c r="S1703" t="s">
        <v>52</v>
      </c>
      <c r="T1703" t="s">
        <v>15</v>
      </c>
      <c r="U1703" t="s">
        <v>25</v>
      </c>
      <c r="V1703" t="s">
        <v>43</v>
      </c>
    </row>
    <row r="1704" spans="1:22" hidden="1">
      <c r="A1704" t="s">
        <v>32</v>
      </c>
      <c r="B1704" s="19">
        <f t="shared" si="236"/>
        <v>5</v>
      </c>
      <c r="C1704" s="19">
        <f t="shared" si="238"/>
        <v>220</v>
      </c>
      <c r="D1704" t="s">
        <v>9</v>
      </c>
      <c r="E1704" t="s">
        <v>61</v>
      </c>
      <c r="F1704" t="s">
        <v>20</v>
      </c>
      <c r="G1704" s="21" t="str">
        <f t="shared" si="239"/>
        <v>10.00am</v>
      </c>
      <c r="H1704" s="21" t="str">
        <f t="shared" si="234"/>
        <v>10.00</v>
      </c>
      <c r="I1704" t="s">
        <v>21</v>
      </c>
      <c r="J1704" s="23" t="str" cm="1">
        <f t="array" ref="J1704">_xlfn.IFS(LEFT($I1704,5) = "Later", TRIM(RIGHT($I1704, 7)),LEFT($I1704,5) = "Befor", TRIM(RIGHT($I1704, 7)), TRUE, TRIM(LEFT($I1704,7)))</f>
        <v>5.00pm</v>
      </c>
      <c r="K1704" s="21">
        <f t="shared" si="235"/>
        <v>17</v>
      </c>
      <c r="L1704" s="21">
        <f t="shared" si="237"/>
        <v>7</v>
      </c>
      <c r="M1704" s="21">
        <f t="shared" si="240"/>
        <v>35</v>
      </c>
      <c r="N1704" t="s">
        <v>44</v>
      </c>
      <c r="O1704" s="13">
        <v>2</v>
      </c>
      <c r="P1704" s="15">
        <v>3.218</v>
      </c>
      <c r="Q1704" s="17">
        <f t="shared" si="241"/>
        <v>3.2186880000000002</v>
      </c>
      <c r="R1704" s="17">
        <f t="shared" si="242"/>
        <v>6.4373760000000004</v>
      </c>
      <c r="S1704" t="s">
        <v>23</v>
      </c>
      <c r="T1704" t="s">
        <v>31</v>
      </c>
      <c r="U1704" t="s">
        <v>25</v>
      </c>
      <c r="V1704" t="s">
        <v>43</v>
      </c>
    </row>
    <row r="1705" spans="1:22" hidden="1">
      <c r="A1705" t="s">
        <v>32</v>
      </c>
      <c r="B1705" s="19">
        <f t="shared" si="236"/>
        <v>5</v>
      </c>
      <c r="C1705" s="19">
        <f t="shared" si="238"/>
        <v>220</v>
      </c>
      <c r="D1705" t="s">
        <v>9</v>
      </c>
      <c r="E1705" t="s">
        <v>8</v>
      </c>
      <c r="F1705" t="s">
        <v>27</v>
      </c>
      <c r="G1705" s="21" t="str">
        <f t="shared" si="239"/>
        <v>8.00am</v>
      </c>
      <c r="H1705" s="21" t="str">
        <f t="shared" si="234"/>
        <v>8.00</v>
      </c>
      <c r="I1705" t="s">
        <v>28</v>
      </c>
      <c r="J1705" s="23" t="str" cm="1">
        <f t="array" ref="J1705">_xlfn.IFS(LEFT($I1705,5) = "Later", TRIM(RIGHT($I1705, 7)),LEFT($I1705,5) = "Befor", TRIM(RIGHT($I1705, 7)), TRUE, TRIM(LEFT($I1705,7)))</f>
        <v>3.30pm</v>
      </c>
      <c r="K1705" s="21">
        <f t="shared" si="235"/>
        <v>15.3</v>
      </c>
      <c r="L1705" s="21">
        <f t="shared" si="237"/>
        <v>7.3000000000000007</v>
      </c>
      <c r="M1705" s="21">
        <f t="shared" si="240"/>
        <v>36.5</v>
      </c>
      <c r="N1705" t="s">
        <v>62</v>
      </c>
      <c r="O1705" s="13">
        <v>4</v>
      </c>
      <c r="P1705" s="15">
        <v>6.4359999999999999</v>
      </c>
      <c r="Q1705" s="17">
        <f t="shared" si="241"/>
        <v>6.4373760000000004</v>
      </c>
      <c r="R1705" s="17">
        <f t="shared" si="242"/>
        <v>12.874752000000001</v>
      </c>
      <c r="S1705" t="s">
        <v>87</v>
      </c>
      <c r="T1705" t="s">
        <v>42</v>
      </c>
      <c r="U1705" t="s">
        <v>25</v>
      </c>
      <c r="V1705" t="s">
        <v>17</v>
      </c>
    </row>
    <row r="1706" spans="1:22" hidden="1">
      <c r="A1706" t="s">
        <v>58</v>
      </c>
      <c r="B1706" s="19">
        <f t="shared" si="236"/>
        <v>0</v>
      </c>
      <c r="C1706" s="19">
        <f t="shared" si="238"/>
        <v>0</v>
      </c>
      <c r="D1706" t="s">
        <v>8</v>
      </c>
      <c r="E1706" t="s">
        <v>8</v>
      </c>
      <c r="F1706" t="s">
        <v>8</v>
      </c>
      <c r="G1706" s="21" t="str">
        <f t="shared" si="239"/>
        <v/>
      </c>
      <c r="H1706" s="21">
        <f t="shared" si="234"/>
        <v>0</v>
      </c>
      <c r="I1706" t="s">
        <v>8</v>
      </c>
      <c r="J1706" s="23" t="str" cm="1">
        <f t="array" ref="J1706">_xlfn.IFS(LEFT($I1706,5) = "Later", TRIM(RIGHT($I1706, 7)),LEFT($I1706,5) = "Befor", TRIM(RIGHT($I1706, 7)), TRUE, TRIM(LEFT($I1706,7)))</f>
        <v/>
      </c>
      <c r="K1706" s="21">
        <f t="shared" si="235"/>
        <v>0</v>
      </c>
      <c r="L1706" s="21">
        <f t="shared" si="237"/>
        <v>0</v>
      </c>
      <c r="M1706" s="21">
        <f t="shared" si="240"/>
        <v>0</v>
      </c>
      <c r="N1706" t="s">
        <v>8</v>
      </c>
      <c r="O1706" s="13" t="s">
        <v>8</v>
      </c>
      <c r="P1706" s="15" t="s">
        <v>8</v>
      </c>
      <c r="Q1706" s="17">
        <f t="shared" si="241"/>
        <v>0</v>
      </c>
      <c r="R1706" s="17">
        <f t="shared" si="242"/>
        <v>0</v>
      </c>
      <c r="S1706" t="s">
        <v>8</v>
      </c>
      <c r="T1706" t="s">
        <v>42</v>
      </c>
      <c r="U1706" t="s">
        <v>16</v>
      </c>
      <c r="V1706" t="s">
        <v>17</v>
      </c>
    </row>
    <row r="1707" spans="1:22">
      <c r="A1707" t="s">
        <v>7</v>
      </c>
      <c r="B1707" s="19">
        <f t="shared" si="236"/>
        <v>1</v>
      </c>
      <c r="C1707" s="19">
        <f t="shared" si="238"/>
        <v>44</v>
      </c>
      <c r="D1707" t="s">
        <v>51</v>
      </c>
      <c r="E1707" t="s">
        <v>8</v>
      </c>
      <c r="F1707" t="s">
        <v>27</v>
      </c>
      <c r="G1707" s="21" t="str">
        <f t="shared" si="239"/>
        <v>8.00am</v>
      </c>
      <c r="H1707" s="21" t="str">
        <f t="shared" si="234"/>
        <v>8.00</v>
      </c>
      <c r="I1707" t="s">
        <v>21</v>
      </c>
      <c r="J1707" s="23" t="str" cm="1">
        <f t="array" ref="J1707">_xlfn.IFS(LEFT($I1707,5) = "Later", TRIM(RIGHT($I1707, 7)),LEFT($I1707,5) = "Befor", TRIM(RIGHT($I1707, 7)), TRUE, TRIM(LEFT($I1707,7)))</f>
        <v>5.00pm</v>
      </c>
      <c r="K1707" s="21">
        <f t="shared" si="235"/>
        <v>17</v>
      </c>
      <c r="L1707" s="21">
        <f t="shared" si="237"/>
        <v>9</v>
      </c>
      <c r="M1707" s="21">
        <f t="shared" si="240"/>
        <v>9</v>
      </c>
      <c r="N1707" t="s">
        <v>66</v>
      </c>
      <c r="O1707" s="13">
        <v>57</v>
      </c>
      <c r="P1707" s="15">
        <v>91.712999999999994</v>
      </c>
      <c r="Q1707" s="17">
        <f t="shared" si="241"/>
        <v>91.732607999999999</v>
      </c>
      <c r="R1707" s="17">
        <f t="shared" si="242"/>
        <v>183.465216</v>
      </c>
      <c r="S1707" t="s">
        <v>30</v>
      </c>
      <c r="T1707" t="s">
        <v>31</v>
      </c>
      <c r="U1707" t="s">
        <v>25</v>
      </c>
      <c r="V1707" t="s">
        <v>17</v>
      </c>
    </row>
    <row r="1708" spans="1:22">
      <c r="A1708" t="s">
        <v>39</v>
      </c>
      <c r="B1708" s="19">
        <f t="shared" si="236"/>
        <v>2</v>
      </c>
      <c r="C1708" s="19">
        <f t="shared" si="238"/>
        <v>88</v>
      </c>
      <c r="D1708" t="s">
        <v>9</v>
      </c>
      <c r="E1708" t="s">
        <v>67</v>
      </c>
      <c r="F1708" t="s">
        <v>11</v>
      </c>
      <c r="G1708" s="21" t="str">
        <f t="shared" si="239"/>
        <v>9.00am</v>
      </c>
      <c r="H1708" s="21" t="str">
        <f t="shared" si="234"/>
        <v>9.00</v>
      </c>
      <c r="I1708" t="s">
        <v>21</v>
      </c>
      <c r="J1708" s="23" t="str" cm="1">
        <f t="array" ref="J1708">_xlfn.IFS(LEFT($I1708,5) = "Later", TRIM(RIGHT($I1708, 7)),LEFT($I1708,5) = "Befor", TRIM(RIGHT($I1708, 7)), TRUE, TRIM(LEFT($I1708,7)))</f>
        <v>5.00pm</v>
      </c>
      <c r="K1708" s="21">
        <f t="shared" si="235"/>
        <v>17</v>
      </c>
      <c r="L1708" s="21">
        <f t="shared" si="237"/>
        <v>8</v>
      </c>
      <c r="M1708" s="21">
        <f t="shared" si="240"/>
        <v>16</v>
      </c>
      <c r="N1708" t="s">
        <v>66</v>
      </c>
      <c r="O1708" s="13">
        <v>32</v>
      </c>
      <c r="P1708" s="15">
        <v>51.488</v>
      </c>
      <c r="Q1708" s="17">
        <f t="shared" si="241"/>
        <v>51.499008000000003</v>
      </c>
      <c r="R1708" s="17">
        <f t="shared" si="242"/>
        <v>102.99801600000001</v>
      </c>
      <c r="S1708" t="s">
        <v>52</v>
      </c>
      <c r="T1708" t="s">
        <v>31</v>
      </c>
      <c r="U1708" t="s">
        <v>25</v>
      </c>
      <c r="V1708" t="s">
        <v>17</v>
      </c>
    </row>
    <row r="1709" spans="1:22">
      <c r="A1709" t="s">
        <v>39</v>
      </c>
      <c r="B1709" s="19">
        <f t="shared" si="236"/>
        <v>2</v>
      </c>
      <c r="C1709" s="19">
        <f t="shared" si="238"/>
        <v>88</v>
      </c>
      <c r="D1709" t="s">
        <v>55</v>
      </c>
      <c r="E1709" t="s">
        <v>8</v>
      </c>
      <c r="F1709" t="s">
        <v>27</v>
      </c>
      <c r="G1709" s="21" t="str">
        <f t="shared" si="239"/>
        <v>8.00am</v>
      </c>
      <c r="H1709" s="21" t="str">
        <f t="shared" si="234"/>
        <v>8.00</v>
      </c>
      <c r="I1709" t="s">
        <v>35</v>
      </c>
      <c r="J1709" s="23" t="str" cm="1">
        <f t="array" ref="J1709">_xlfn.IFS(LEFT($I1709,5) = "Later", TRIM(RIGHT($I1709, 7)),LEFT($I1709,5) = "Befor", TRIM(RIGHT($I1709, 7)), TRUE, TRIM(LEFT($I1709,7)))</f>
        <v>5.30pm</v>
      </c>
      <c r="K1709" s="21">
        <f t="shared" si="235"/>
        <v>17.3</v>
      </c>
      <c r="L1709" s="21">
        <f t="shared" si="237"/>
        <v>9.3000000000000007</v>
      </c>
      <c r="M1709" s="21">
        <f t="shared" si="240"/>
        <v>18.600000000000001</v>
      </c>
      <c r="N1709" t="s">
        <v>66</v>
      </c>
      <c r="O1709" s="13">
        <v>48</v>
      </c>
      <c r="P1709" s="15">
        <v>77.231999999999999</v>
      </c>
      <c r="Q1709" s="17">
        <f t="shared" si="241"/>
        <v>77.248512000000005</v>
      </c>
      <c r="R1709" s="17">
        <f t="shared" si="242"/>
        <v>154.49702400000001</v>
      </c>
      <c r="S1709" t="s">
        <v>37</v>
      </c>
      <c r="T1709" t="s">
        <v>15</v>
      </c>
      <c r="U1709" t="s">
        <v>25</v>
      </c>
      <c r="V1709" t="s">
        <v>43</v>
      </c>
    </row>
    <row r="1710" spans="1:22" hidden="1">
      <c r="A1710" t="s">
        <v>32</v>
      </c>
      <c r="B1710" s="19">
        <f t="shared" si="236"/>
        <v>5</v>
      </c>
      <c r="C1710" s="19">
        <f t="shared" si="238"/>
        <v>220</v>
      </c>
      <c r="D1710" t="s">
        <v>9</v>
      </c>
      <c r="E1710" t="s">
        <v>8</v>
      </c>
      <c r="F1710" t="s">
        <v>27</v>
      </c>
      <c r="G1710" s="21" t="str">
        <f t="shared" si="239"/>
        <v>8.00am</v>
      </c>
      <c r="H1710" s="21" t="str">
        <f t="shared" si="234"/>
        <v>8.00</v>
      </c>
      <c r="I1710" t="s">
        <v>64</v>
      </c>
      <c r="J1710" s="23" t="str" cm="1">
        <f t="array" ref="J1710">_xlfn.IFS(LEFT($I1710,5) = "Later", TRIM(RIGHT($I1710, 7)),LEFT($I1710,5) = "Befor", TRIM(RIGHT($I1710, 7)), TRUE, TRIM(LEFT($I1710,7)))</f>
        <v>3.30pm</v>
      </c>
      <c r="K1710" s="21">
        <f t="shared" si="235"/>
        <v>15.3</v>
      </c>
      <c r="L1710" s="21">
        <f t="shared" si="237"/>
        <v>7.3000000000000007</v>
      </c>
      <c r="M1710" s="21">
        <f t="shared" si="240"/>
        <v>36.5</v>
      </c>
      <c r="N1710" t="s">
        <v>22</v>
      </c>
      <c r="O1710" s="13">
        <v>33</v>
      </c>
      <c r="P1710" s="15">
        <v>53.097000000000001</v>
      </c>
      <c r="Q1710" s="17">
        <f t="shared" si="241"/>
        <v>53.108352000000004</v>
      </c>
      <c r="R1710" s="17">
        <f t="shared" si="242"/>
        <v>106.21670400000001</v>
      </c>
      <c r="S1710" t="s">
        <v>30</v>
      </c>
      <c r="T1710" t="s">
        <v>42</v>
      </c>
      <c r="U1710" t="s">
        <v>25</v>
      </c>
      <c r="V1710" t="s">
        <v>17</v>
      </c>
    </row>
    <row r="1711" spans="1:22" hidden="1">
      <c r="A1711" t="s">
        <v>26</v>
      </c>
      <c r="B1711" s="19">
        <f t="shared" si="236"/>
        <v>3</v>
      </c>
      <c r="C1711" s="19">
        <f t="shared" si="238"/>
        <v>132</v>
      </c>
      <c r="D1711" t="s">
        <v>9</v>
      </c>
      <c r="E1711" t="s">
        <v>46</v>
      </c>
      <c r="F1711" t="s">
        <v>20</v>
      </c>
      <c r="G1711" s="21" t="str">
        <f t="shared" si="239"/>
        <v>10.00am</v>
      </c>
      <c r="H1711" s="21" t="str">
        <f t="shared" ref="H1711:H1774" si="243">IFERROR((LEFT(G1711, SEARCH("a", G1711)-1)),0)</f>
        <v>10.00</v>
      </c>
      <c r="I1711" t="s">
        <v>45</v>
      </c>
      <c r="J1711" s="23" t="str" cm="1">
        <f t="array" ref="J1711">_xlfn.IFS(LEFT($I1711,5) = "Later", TRIM(RIGHT($I1711, 7)),LEFT($I1711,5) = "Befor", TRIM(RIGHT($I1711, 7)), TRUE, TRIM(LEFT($I1711,7)))</f>
        <v>6.00pm</v>
      </c>
      <c r="K1711" s="21">
        <f t="shared" ref="K1711:K1774" si="244">IFERROR((LEFT(J1711, SEARCH("p", J1711)-1)+12),0)</f>
        <v>18</v>
      </c>
      <c r="L1711" s="21">
        <f t="shared" si="237"/>
        <v>8</v>
      </c>
      <c r="M1711" s="21">
        <f t="shared" si="240"/>
        <v>24</v>
      </c>
      <c r="N1711" t="s">
        <v>44</v>
      </c>
      <c r="O1711" s="13">
        <v>2.1</v>
      </c>
      <c r="P1711" s="15">
        <v>3.3789000000000002</v>
      </c>
      <c r="Q1711" s="17">
        <f t="shared" si="241"/>
        <v>3.3796224000000006</v>
      </c>
      <c r="R1711" s="17">
        <f t="shared" si="242"/>
        <v>6.7592448000000012</v>
      </c>
      <c r="S1711" t="s">
        <v>49</v>
      </c>
      <c r="T1711" t="s">
        <v>42</v>
      </c>
      <c r="U1711" t="s">
        <v>16</v>
      </c>
      <c r="V1711" t="s">
        <v>43</v>
      </c>
    </row>
    <row r="1712" spans="1:22">
      <c r="A1712" t="s">
        <v>39</v>
      </c>
      <c r="B1712" s="19">
        <f t="shared" si="236"/>
        <v>2</v>
      </c>
      <c r="C1712" s="19">
        <f t="shared" si="238"/>
        <v>88</v>
      </c>
      <c r="D1712" t="s">
        <v>9</v>
      </c>
      <c r="E1712" t="s">
        <v>59</v>
      </c>
      <c r="F1712" t="s">
        <v>41</v>
      </c>
      <c r="G1712" s="21" t="str">
        <f t="shared" si="239"/>
        <v>8.30am</v>
      </c>
      <c r="H1712" s="21" t="str">
        <f t="shared" si="243"/>
        <v>8.30</v>
      </c>
      <c r="I1712" t="s">
        <v>21</v>
      </c>
      <c r="J1712" s="23" t="str" cm="1">
        <f t="array" ref="J1712">_xlfn.IFS(LEFT($I1712,5) = "Later", TRIM(RIGHT($I1712, 7)),LEFT($I1712,5) = "Befor", TRIM(RIGHT($I1712, 7)), TRUE, TRIM(LEFT($I1712,7)))</f>
        <v>5.00pm</v>
      </c>
      <c r="K1712" s="21">
        <f t="shared" si="244"/>
        <v>17</v>
      </c>
      <c r="L1712" s="21">
        <f t="shared" si="237"/>
        <v>8.6999999999999993</v>
      </c>
      <c r="M1712" s="21">
        <f t="shared" si="240"/>
        <v>17.399999999999999</v>
      </c>
      <c r="N1712" t="s">
        <v>66</v>
      </c>
      <c r="O1712" s="13">
        <v>35</v>
      </c>
      <c r="P1712" s="15">
        <v>56.314999999999998</v>
      </c>
      <c r="Q1712" s="17">
        <f t="shared" si="241"/>
        <v>56.327040000000004</v>
      </c>
      <c r="R1712" s="17">
        <f t="shared" si="242"/>
        <v>112.65408000000001</v>
      </c>
      <c r="S1712" t="s">
        <v>30</v>
      </c>
      <c r="T1712" t="s">
        <v>15</v>
      </c>
      <c r="U1712" t="s">
        <v>25</v>
      </c>
      <c r="V1712" t="s">
        <v>17</v>
      </c>
    </row>
    <row r="1713" spans="1:22" hidden="1">
      <c r="A1713" t="s">
        <v>32</v>
      </c>
      <c r="B1713" s="19">
        <f t="shared" si="236"/>
        <v>5</v>
      </c>
      <c r="C1713" s="19">
        <f t="shared" si="238"/>
        <v>220</v>
      </c>
      <c r="D1713" t="s">
        <v>9</v>
      </c>
      <c r="E1713" t="s">
        <v>46</v>
      </c>
      <c r="F1713" t="s">
        <v>11</v>
      </c>
      <c r="G1713" s="21" t="str">
        <f t="shared" si="239"/>
        <v>9.00am</v>
      </c>
      <c r="H1713" s="21" t="str">
        <f t="shared" si="243"/>
        <v>9.00</v>
      </c>
      <c r="I1713" t="s">
        <v>45</v>
      </c>
      <c r="J1713" s="23" t="str" cm="1">
        <f t="array" ref="J1713">_xlfn.IFS(LEFT($I1713,5) = "Later", TRIM(RIGHT($I1713, 7)),LEFT($I1713,5) = "Befor", TRIM(RIGHT($I1713, 7)), TRUE, TRIM(LEFT($I1713,7)))</f>
        <v>6.00pm</v>
      </c>
      <c r="K1713" s="21">
        <f t="shared" si="244"/>
        <v>18</v>
      </c>
      <c r="L1713" s="21">
        <f t="shared" si="237"/>
        <v>9</v>
      </c>
      <c r="M1713" s="21">
        <f t="shared" si="240"/>
        <v>45</v>
      </c>
      <c r="N1713" t="s">
        <v>44</v>
      </c>
      <c r="O1713" s="13">
        <v>1.2</v>
      </c>
      <c r="P1713" s="15">
        <v>1.9307999999999998</v>
      </c>
      <c r="Q1713" s="17">
        <f t="shared" si="241"/>
        <v>1.9312128</v>
      </c>
      <c r="R1713" s="17">
        <f t="shared" si="242"/>
        <v>3.8624255999999999</v>
      </c>
      <c r="S1713" t="s">
        <v>23</v>
      </c>
      <c r="T1713" t="s">
        <v>31</v>
      </c>
      <c r="U1713" t="s">
        <v>25</v>
      </c>
      <c r="V1713" t="s">
        <v>43</v>
      </c>
    </row>
    <row r="1714" spans="1:22" hidden="1">
      <c r="A1714" t="s">
        <v>18</v>
      </c>
      <c r="B1714" s="19">
        <f t="shared" si="236"/>
        <v>4</v>
      </c>
      <c r="C1714" s="19">
        <f t="shared" si="238"/>
        <v>176</v>
      </c>
      <c r="D1714" t="s">
        <v>51</v>
      </c>
      <c r="E1714" t="s">
        <v>8</v>
      </c>
      <c r="F1714" t="s">
        <v>27</v>
      </c>
      <c r="G1714" s="21" t="str">
        <f t="shared" si="239"/>
        <v>8.00am</v>
      </c>
      <c r="H1714" s="21" t="str">
        <f t="shared" si="243"/>
        <v>8.00</v>
      </c>
      <c r="I1714" t="s">
        <v>28</v>
      </c>
      <c r="J1714" s="23" t="str" cm="1">
        <f t="array" ref="J1714">_xlfn.IFS(LEFT($I1714,5) = "Later", TRIM(RIGHT($I1714, 7)),LEFT($I1714,5) = "Befor", TRIM(RIGHT($I1714, 7)), TRUE, TRIM(LEFT($I1714,7)))</f>
        <v>3.30pm</v>
      </c>
      <c r="K1714" s="21">
        <f t="shared" si="244"/>
        <v>15.3</v>
      </c>
      <c r="L1714" s="21">
        <f t="shared" si="237"/>
        <v>7.3000000000000007</v>
      </c>
      <c r="M1714" s="21">
        <f t="shared" si="240"/>
        <v>29.200000000000003</v>
      </c>
      <c r="N1714" t="s">
        <v>22</v>
      </c>
      <c r="O1714" s="13">
        <v>5</v>
      </c>
      <c r="P1714" s="15">
        <v>8.0449999999999999</v>
      </c>
      <c r="Q1714" s="17">
        <f t="shared" si="241"/>
        <v>8.0467200000000005</v>
      </c>
      <c r="R1714" s="17">
        <f t="shared" si="242"/>
        <v>16.093440000000001</v>
      </c>
      <c r="S1714" t="s">
        <v>75</v>
      </c>
      <c r="T1714" t="s">
        <v>42</v>
      </c>
      <c r="U1714" t="s">
        <v>25</v>
      </c>
      <c r="V1714" t="s">
        <v>43</v>
      </c>
    </row>
    <row r="1715" spans="1:22" hidden="1">
      <c r="A1715" t="s">
        <v>26</v>
      </c>
      <c r="B1715" s="19">
        <f t="shared" si="236"/>
        <v>3</v>
      </c>
      <c r="C1715" s="19">
        <f t="shared" si="238"/>
        <v>132</v>
      </c>
      <c r="D1715" t="s">
        <v>9</v>
      </c>
      <c r="E1715" t="s">
        <v>97</v>
      </c>
      <c r="F1715" t="s">
        <v>11</v>
      </c>
      <c r="G1715" s="21" t="str">
        <f t="shared" si="239"/>
        <v>9.00am</v>
      </c>
      <c r="H1715" s="21" t="str">
        <f t="shared" si="243"/>
        <v>9.00</v>
      </c>
      <c r="I1715" t="s">
        <v>21</v>
      </c>
      <c r="J1715" s="23" t="str" cm="1">
        <f t="array" ref="J1715">_xlfn.IFS(LEFT($I1715,5) = "Later", TRIM(RIGHT($I1715, 7)),LEFT($I1715,5) = "Befor", TRIM(RIGHT($I1715, 7)), TRUE, TRIM(LEFT($I1715,7)))</f>
        <v>5.00pm</v>
      </c>
      <c r="K1715" s="21">
        <f t="shared" si="244"/>
        <v>17</v>
      </c>
      <c r="L1715" s="21">
        <f t="shared" si="237"/>
        <v>8</v>
      </c>
      <c r="M1715" s="21">
        <f t="shared" si="240"/>
        <v>24</v>
      </c>
      <c r="N1715" t="s">
        <v>22</v>
      </c>
      <c r="O1715" s="13">
        <v>15</v>
      </c>
      <c r="P1715" s="15">
        <v>24.134999999999998</v>
      </c>
      <c r="Q1715" s="17">
        <f t="shared" si="241"/>
        <v>24.140160000000002</v>
      </c>
      <c r="R1715" s="17">
        <f t="shared" si="242"/>
        <v>48.280320000000003</v>
      </c>
      <c r="S1715" t="s">
        <v>30</v>
      </c>
      <c r="T1715" t="s">
        <v>31</v>
      </c>
      <c r="U1715" t="s">
        <v>25</v>
      </c>
      <c r="V1715" t="s">
        <v>17</v>
      </c>
    </row>
    <row r="1716" spans="1:22">
      <c r="A1716" t="s">
        <v>7</v>
      </c>
      <c r="B1716" s="19">
        <f t="shared" si="236"/>
        <v>1</v>
      </c>
      <c r="C1716" s="19">
        <f t="shared" si="238"/>
        <v>44</v>
      </c>
      <c r="D1716" t="s">
        <v>9</v>
      </c>
      <c r="E1716" t="s">
        <v>71</v>
      </c>
      <c r="F1716" t="s">
        <v>41</v>
      </c>
      <c r="G1716" s="21" t="str">
        <f t="shared" si="239"/>
        <v>8.30am</v>
      </c>
      <c r="H1716" s="21" t="str">
        <f t="shared" si="243"/>
        <v>8.30</v>
      </c>
      <c r="I1716" t="s">
        <v>28</v>
      </c>
      <c r="J1716" s="23" t="str" cm="1">
        <f t="array" ref="J1716">_xlfn.IFS(LEFT($I1716,5) = "Later", TRIM(RIGHT($I1716, 7)),LEFT($I1716,5) = "Befor", TRIM(RIGHT($I1716, 7)), TRUE, TRIM(LEFT($I1716,7)))</f>
        <v>3.30pm</v>
      </c>
      <c r="K1716" s="21">
        <f t="shared" si="244"/>
        <v>15.3</v>
      </c>
      <c r="L1716" s="21">
        <f t="shared" si="237"/>
        <v>7</v>
      </c>
      <c r="M1716" s="21">
        <f t="shared" si="240"/>
        <v>7</v>
      </c>
      <c r="N1716" t="s">
        <v>66</v>
      </c>
      <c r="O1716" s="13">
        <v>4</v>
      </c>
      <c r="P1716" s="15">
        <v>6.4359999999999999</v>
      </c>
      <c r="Q1716" s="17">
        <f t="shared" si="241"/>
        <v>6.4373760000000004</v>
      </c>
      <c r="R1716" s="17">
        <f t="shared" si="242"/>
        <v>12.874752000000001</v>
      </c>
      <c r="S1716" t="s">
        <v>49</v>
      </c>
      <c r="T1716" t="s">
        <v>15</v>
      </c>
      <c r="U1716" t="s">
        <v>25</v>
      </c>
      <c r="V1716" t="s">
        <v>17</v>
      </c>
    </row>
    <row r="1717" spans="1:22" hidden="1">
      <c r="A1717" t="s">
        <v>58</v>
      </c>
      <c r="B1717" s="19">
        <f t="shared" si="236"/>
        <v>0</v>
      </c>
      <c r="C1717" s="19">
        <f t="shared" si="238"/>
        <v>0</v>
      </c>
      <c r="D1717" t="s">
        <v>9</v>
      </c>
      <c r="E1717" t="s">
        <v>67</v>
      </c>
      <c r="F1717" t="s">
        <v>41</v>
      </c>
      <c r="G1717" s="21" t="str">
        <f t="shared" si="239"/>
        <v>8.30am</v>
      </c>
      <c r="H1717" s="21" t="str">
        <f t="shared" si="243"/>
        <v>8.30</v>
      </c>
      <c r="I1717" t="s">
        <v>21</v>
      </c>
      <c r="J1717" s="23" t="str" cm="1">
        <f t="array" ref="J1717">_xlfn.IFS(LEFT($I1717,5) = "Later", TRIM(RIGHT($I1717, 7)),LEFT($I1717,5) = "Befor", TRIM(RIGHT($I1717, 7)), TRUE, TRIM(LEFT($I1717,7)))</f>
        <v>5.00pm</v>
      </c>
      <c r="K1717" s="21">
        <f t="shared" si="244"/>
        <v>17</v>
      </c>
      <c r="L1717" s="21">
        <f t="shared" si="237"/>
        <v>8.6999999999999993</v>
      </c>
      <c r="M1717" s="21">
        <f t="shared" si="240"/>
        <v>0</v>
      </c>
      <c r="N1717" t="s">
        <v>13</v>
      </c>
      <c r="O1717" s="13">
        <v>15</v>
      </c>
      <c r="P1717" s="15">
        <v>24.134999999999998</v>
      </c>
      <c r="Q1717" s="17">
        <f t="shared" si="241"/>
        <v>24.140160000000002</v>
      </c>
      <c r="R1717" s="17">
        <f t="shared" si="242"/>
        <v>48.280320000000003</v>
      </c>
      <c r="S1717" t="s">
        <v>30</v>
      </c>
      <c r="T1717" t="s">
        <v>42</v>
      </c>
      <c r="U1717" t="s">
        <v>16</v>
      </c>
      <c r="V1717" t="s">
        <v>43</v>
      </c>
    </row>
    <row r="1718" spans="1:22">
      <c r="A1718" t="s">
        <v>32</v>
      </c>
      <c r="B1718" s="19">
        <f t="shared" si="236"/>
        <v>5</v>
      </c>
      <c r="C1718" s="19">
        <f t="shared" si="238"/>
        <v>220</v>
      </c>
      <c r="D1718" t="s">
        <v>9</v>
      </c>
      <c r="E1718" t="s">
        <v>46</v>
      </c>
      <c r="F1718" t="s">
        <v>41</v>
      </c>
      <c r="G1718" s="21" t="str">
        <f t="shared" si="239"/>
        <v>8.30am</v>
      </c>
      <c r="H1718" s="21" t="str">
        <f t="shared" si="243"/>
        <v>8.30</v>
      </c>
      <c r="I1718" t="s">
        <v>21</v>
      </c>
      <c r="J1718" s="23" t="str" cm="1">
        <f t="array" ref="J1718">_xlfn.IFS(LEFT($I1718,5) = "Later", TRIM(RIGHT($I1718, 7)),LEFT($I1718,5) = "Befor", TRIM(RIGHT($I1718, 7)), TRUE, TRIM(LEFT($I1718,7)))</f>
        <v>5.00pm</v>
      </c>
      <c r="K1718" s="21">
        <f t="shared" si="244"/>
        <v>17</v>
      </c>
      <c r="L1718" s="21">
        <f t="shared" si="237"/>
        <v>8.6999999999999993</v>
      </c>
      <c r="M1718" s="21">
        <f t="shared" si="240"/>
        <v>43.5</v>
      </c>
      <c r="N1718" t="s">
        <v>66</v>
      </c>
      <c r="O1718" s="13">
        <v>40</v>
      </c>
      <c r="P1718" s="15">
        <v>64.36</v>
      </c>
      <c r="Q1718" s="17">
        <f t="shared" si="241"/>
        <v>64.373760000000004</v>
      </c>
      <c r="R1718" s="17">
        <f t="shared" si="242"/>
        <v>128.74752000000001</v>
      </c>
      <c r="S1718" t="s">
        <v>52</v>
      </c>
      <c r="T1718" t="s">
        <v>38</v>
      </c>
      <c r="U1718" t="s">
        <v>25</v>
      </c>
      <c r="V1718" t="s">
        <v>17</v>
      </c>
    </row>
    <row r="1719" spans="1:22" hidden="1">
      <c r="A1719" t="s">
        <v>32</v>
      </c>
      <c r="B1719" s="19">
        <f t="shared" si="236"/>
        <v>5</v>
      </c>
      <c r="C1719" s="19">
        <f t="shared" si="238"/>
        <v>220</v>
      </c>
      <c r="D1719" t="s">
        <v>9</v>
      </c>
      <c r="E1719" t="s">
        <v>83</v>
      </c>
      <c r="F1719" t="s">
        <v>47</v>
      </c>
      <c r="G1719" s="21" t="str">
        <f t="shared" si="239"/>
        <v>10.00am</v>
      </c>
      <c r="H1719" s="21" t="str">
        <f t="shared" si="243"/>
        <v>10.00</v>
      </c>
      <c r="I1719" t="s">
        <v>33</v>
      </c>
      <c r="J1719" s="23" t="str" cm="1">
        <f t="array" ref="J1719">_xlfn.IFS(LEFT($I1719,5) = "Later", TRIM(RIGHT($I1719, 7)),LEFT($I1719,5) = "Befor", TRIM(RIGHT($I1719, 7)), TRUE, TRIM(LEFT($I1719,7)))</f>
        <v>7.00pm</v>
      </c>
      <c r="K1719" s="21">
        <f t="shared" si="244"/>
        <v>19</v>
      </c>
      <c r="L1719" s="21">
        <f t="shared" si="237"/>
        <v>9</v>
      </c>
      <c r="M1719" s="21">
        <f t="shared" si="240"/>
        <v>45</v>
      </c>
      <c r="N1719" t="s">
        <v>44</v>
      </c>
      <c r="O1719" s="13">
        <v>3</v>
      </c>
      <c r="P1719" s="15">
        <v>4.827</v>
      </c>
      <c r="Q1719" s="17">
        <f t="shared" si="241"/>
        <v>4.8280320000000003</v>
      </c>
      <c r="R1719" s="17">
        <f t="shared" si="242"/>
        <v>9.6560640000000006</v>
      </c>
      <c r="S1719" t="s">
        <v>14</v>
      </c>
      <c r="T1719" t="s">
        <v>31</v>
      </c>
      <c r="U1719" t="s">
        <v>25</v>
      </c>
      <c r="V1719" t="s">
        <v>17</v>
      </c>
    </row>
    <row r="1720" spans="1:22" hidden="1">
      <c r="A1720" t="s">
        <v>32</v>
      </c>
      <c r="B1720" s="19">
        <f t="shared" si="236"/>
        <v>5</v>
      </c>
      <c r="C1720" s="19">
        <f t="shared" si="238"/>
        <v>220</v>
      </c>
      <c r="D1720" t="s">
        <v>9</v>
      </c>
      <c r="E1720" t="s">
        <v>40</v>
      </c>
      <c r="F1720" t="s">
        <v>11</v>
      </c>
      <c r="G1720" s="21" t="str">
        <f t="shared" si="239"/>
        <v>9.00am</v>
      </c>
      <c r="H1720" s="21" t="str">
        <f t="shared" si="243"/>
        <v>9.00</v>
      </c>
      <c r="I1720" t="s">
        <v>45</v>
      </c>
      <c r="J1720" s="23" t="str" cm="1">
        <f t="array" ref="J1720">_xlfn.IFS(LEFT($I1720,5) = "Later", TRIM(RIGHT($I1720, 7)),LEFT($I1720,5) = "Befor", TRIM(RIGHT($I1720, 7)), TRUE, TRIM(LEFT($I1720,7)))</f>
        <v>6.00pm</v>
      </c>
      <c r="K1720" s="21">
        <f t="shared" si="244"/>
        <v>18</v>
      </c>
      <c r="L1720" s="21">
        <f t="shared" si="237"/>
        <v>9</v>
      </c>
      <c r="M1720" s="21">
        <f t="shared" si="240"/>
        <v>45</v>
      </c>
      <c r="N1720" t="s">
        <v>44</v>
      </c>
      <c r="O1720" s="13">
        <v>2.2999999999999998</v>
      </c>
      <c r="P1720" s="15">
        <v>3.7006999999999999</v>
      </c>
      <c r="Q1720" s="17">
        <f t="shared" si="241"/>
        <v>3.7014912</v>
      </c>
      <c r="R1720" s="17">
        <f t="shared" si="242"/>
        <v>7.4029824</v>
      </c>
      <c r="S1720" t="s">
        <v>14</v>
      </c>
      <c r="T1720" t="s">
        <v>38</v>
      </c>
      <c r="U1720" t="s">
        <v>25</v>
      </c>
      <c r="V1720" t="s">
        <v>43</v>
      </c>
    </row>
    <row r="1721" spans="1:22" hidden="1">
      <c r="A1721" t="s">
        <v>32</v>
      </c>
      <c r="B1721" s="19">
        <f t="shared" si="236"/>
        <v>5</v>
      </c>
      <c r="C1721" s="19">
        <f t="shared" si="238"/>
        <v>220</v>
      </c>
      <c r="D1721" t="s">
        <v>51</v>
      </c>
      <c r="E1721" t="s">
        <v>8</v>
      </c>
      <c r="F1721" t="s">
        <v>11</v>
      </c>
      <c r="G1721" s="21" t="str">
        <f t="shared" si="239"/>
        <v>9.00am</v>
      </c>
      <c r="H1721" s="21" t="str">
        <f t="shared" si="243"/>
        <v>9.00</v>
      </c>
      <c r="I1721" t="s">
        <v>64</v>
      </c>
      <c r="J1721" s="23" t="str" cm="1">
        <f t="array" ref="J1721">_xlfn.IFS(LEFT($I1721,5) = "Later", TRIM(RIGHT($I1721, 7)),LEFT($I1721,5) = "Befor", TRIM(RIGHT($I1721, 7)), TRUE, TRIM(LEFT($I1721,7)))</f>
        <v>3.30pm</v>
      </c>
      <c r="K1721" s="21">
        <f t="shared" si="244"/>
        <v>15.3</v>
      </c>
      <c r="L1721" s="21">
        <f t="shared" si="237"/>
        <v>6.3000000000000007</v>
      </c>
      <c r="M1721" s="21">
        <f t="shared" si="240"/>
        <v>31.500000000000004</v>
      </c>
      <c r="N1721" t="s">
        <v>22</v>
      </c>
      <c r="O1721" s="13">
        <v>3</v>
      </c>
      <c r="P1721" s="15">
        <v>4.827</v>
      </c>
      <c r="Q1721" s="17">
        <f t="shared" si="241"/>
        <v>4.8280320000000003</v>
      </c>
      <c r="R1721" s="17">
        <f t="shared" si="242"/>
        <v>9.6560640000000006</v>
      </c>
      <c r="S1721" t="s">
        <v>14</v>
      </c>
      <c r="T1721" t="s">
        <v>42</v>
      </c>
      <c r="U1721" t="s">
        <v>25</v>
      </c>
      <c r="V1721" t="s">
        <v>43</v>
      </c>
    </row>
    <row r="1722" spans="1:22">
      <c r="A1722" t="s">
        <v>39</v>
      </c>
      <c r="B1722" s="19">
        <f t="shared" si="236"/>
        <v>2</v>
      </c>
      <c r="C1722" s="19">
        <f t="shared" si="238"/>
        <v>88</v>
      </c>
      <c r="D1722" t="s">
        <v>9</v>
      </c>
      <c r="E1722" t="s">
        <v>60</v>
      </c>
      <c r="F1722" t="s">
        <v>20</v>
      </c>
      <c r="G1722" s="21" t="str">
        <f t="shared" si="239"/>
        <v>10.00am</v>
      </c>
      <c r="H1722" s="21" t="str">
        <f t="shared" si="243"/>
        <v>10.00</v>
      </c>
      <c r="I1722" t="s">
        <v>28</v>
      </c>
      <c r="J1722" s="23" t="str" cm="1">
        <f t="array" ref="J1722">_xlfn.IFS(LEFT($I1722,5) = "Later", TRIM(RIGHT($I1722, 7)),LEFT($I1722,5) = "Befor", TRIM(RIGHT($I1722, 7)), TRUE, TRIM(LEFT($I1722,7)))</f>
        <v>3.30pm</v>
      </c>
      <c r="K1722" s="21">
        <f t="shared" si="244"/>
        <v>15.3</v>
      </c>
      <c r="L1722" s="21">
        <f t="shared" si="237"/>
        <v>5.3000000000000007</v>
      </c>
      <c r="M1722" s="21">
        <f t="shared" si="240"/>
        <v>10.600000000000001</v>
      </c>
      <c r="N1722" t="s">
        <v>66</v>
      </c>
      <c r="O1722" s="13">
        <v>64</v>
      </c>
      <c r="P1722" s="15">
        <v>102.976</v>
      </c>
      <c r="Q1722" s="17">
        <f t="shared" si="241"/>
        <v>102.99801600000001</v>
      </c>
      <c r="R1722" s="17">
        <f t="shared" si="242"/>
        <v>205.99603200000001</v>
      </c>
      <c r="S1722" t="s">
        <v>52</v>
      </c>
      <c r="T1722" t="s">
        <v>42</v>
      </c>
      <c r="U1722" t="s">
        <v>25</v>
      </c>
      <c r="V1722" t="s">
        <v>43</v>
      </c>
    </row>
    <row r="1723" spans="1:22" hidden="1">
      <c r="A1723" t="s">
        <v>7</v>
      </c>
      <c r="B1723" s="19">
        <f t="shared" si="236"/>
        <v>1</v>
      </c>
      <c r="C1723" s="19">
        <f t="shared" si="238"/>
        <v>44</v>
      </c>
      <c r="D1723" t="s">
        <v>9</v>
      </c>
      <c r="E1723" t="s">
        <v>10</v>
      </c>
      <c r="F1723" t="s">
        <v>11</v>
      </c>
      <c r="G1723" s="21" t="str">
        <f t="shared" si="239"/>
        <v>9.00am</v>
      </c>
      <c r="H1723" s="21" t="str">
        <f t="shared" si="243"/>
        <v>9.00</v>
      </c>
      <c r="I1723" t="s">
        <v>21</v>
      </c>
      <c r="J1723" s="23" t="str" cm="1">
        <f t="array" ref="J1723">_xlfn.IFS(LEFT($I1723,5) = "Later", TRIM(RIGHT($I1723, 7)),LEFT($I1723,5) = "Befor", TRIM(RIGHT($I1723, 7)), TRUE, TRIM(LEFT($I1723,7)))</f>
        <v>5.00pm</v>
      </c>
      <c r="K1723" s="21">
        <f t="shared" si="244"/>
        <v>17</v>
      </c>
      <c r="L1723" s="21">
        <f t="shared" si="237"/>
        <v>8</v>
      </c>
      <c r="M1723" s="21">
        <f t="shared" si="240"/>
        <v>8</v>
      </c>
      <c r="N1723" t="s">
        <v>36</v>
      </c>
      <c r="O1723" s="13">
        <v>8</v>
      </c>
      <c r="P1723" s="15">
        <v>12.872</v>
      </c>
      <c r="Q1723" s="17">
        <f t="shared" si="241"/>
        <v>12.874752000000001</v>
      </c>
      <c r="R1723" s="17">
        <f t="shared" si="242"/>
        <v>25.749504000000002</v>
      </c>
      <c r="S1723" t="s">
        <v>37</v>
      </c>
      <c r="T1723" t="s">
        <v>31</v>
      </c>
      <c r="U1723" t="s">
        <v>25</v>
      </c>
      <c r="V1723" t="s">
        <v>17</v>
      </c>
    </row>
    <row r="1724" spans="1:22" hidden="1">
      <c r="A1724" t="s">
        <v>39</v>
      </c>
      <c r="B1724" s="19">
        <f t="shared" si="236"/>
        <v>2</v>
      </c>
      <c r="C1724" s="19">
        <f t="shared" si="238"/>
        <v>88</v>
      </c>
      <c r="D1724" t="s">
        <v>9</v>
      </c>
      <c r="E1724" t="s">
        <v>50</v>
      </c>
      <c r="F1724" t="s">
        <v>11</v>
      </c>
      <c r="G1724" s="21" t="str">
        <f t="shared" si="239"/>
        <v>9.00am</v>
      </c>
      <c r="H1724" s="21" t="str">
        <f t="shared" si="243"/>
        <v>9.00</v>
      </c>
      <c r="I1724" t="s">
        <v>21</v>
      </c>
      <c r="J1724" s="23" t="str" cm="1">
        <f t="array" ref="J1724">_xlfn.IFS(LEFT($I1724,5) = "Later", TRIM(RIGHT($I1724, 7)),LEFT($I1724,5) = "Befor", TRIM(RIGHT($I1724, 7)), TRUE, TRIM(LEFT($I1724,7)))</f>
        <v>5.00pm</v>
      </c>
      <c r="K1724" s="21">
        <f t="shared" si="244"/>
        <v>17</v>
      </c>
      <c r="L1724" s="21">
        <f t="shared" si="237"/>
        <v>8</v>
      </c>
      <c r="M1724" s="21">
        <f t="shared" si="240"/>
        <v>16</v>
      </c>
      <c r="N1724" t="s">
        <v>22</v>
      </c>
      <c r="O1724" s="13">
        <v>19</v>
      </c>
      <c r="P1724" s="15">
        <v>30.570999999999998</v>
      </c>
      <c r="Q1724" s="17">
        <f t="shared" si="241"/>
        <v>30.577536000000002</v>
      </c>
      <c r="R1724" s="17">
        <f t="shared" si="242"/>
        <v>61.155072000000004</v>
      </c>
      <c r="S1724" t="s">
        <v>30</v>
      </c>
      <c r="T1724" t="s">
        <v>15</v>
      </c>
      <c r="U1724" t="s">
        <v>25</v>
      </c>
      <c r="V1724" t="s">
        <v>17</v>
      </c>
    </row>
    <row r="1725" spans="1:22" hidden="1">
      <c r="A1725" t="s">
        <v>26</v>
      </c>
      <c r="B1725" s="19">
        <f t="shared" si="236"/>
        <v>3</v>
      </c>
      <c r="C1725" s="19">
        <f t="shared" si="238"/>
        <v>132</v>
      </c>
      <c r="D1725" t="s">
        <v>9</v>
      </c>
      <c r="E1725" t="s">
        <v>78</v>
      </c>
      <c r="F1725" t="s">
        <v>27</v>
      </c>
      <c r="G1725" s="21" t="str">
        <f t="shared" si="239"/>
        <v>8.00am</v>
      </c>
      <c r="H1725" s="21" t="str">
        <f t="shared" si="243"/>
        <v>8.00</v>
      </c>
      <c r="I1725" t="s">
        <v>28</v>
      </c>
      <c r="J1725" s="23" t="str" cm="1">
        <f t="array" ref="J1725">_xlfn.IFS(LEFT($I1725,5) = "Later", TRIM(RIGHT($I1725, 7)),LEFT($I1725,5) = "Befor", TRIM(RIGHT($I1725, 7)), TRUE, TRIM(LEFT($I1725,7)))</f>
        <v>3.30pm</v>
      </c>
      <c r="K1725" s="21">
        <f t="shared" si="244"/>
        <v>15.3</v>
      </c>
      <c r="L1725" s="21">
        <f t="shared" si="237"/>
        <v>7.3000000000000007</v>
      </c>
      <c r="M1725" s="21">
        <f t="shared" si="240"/>
        <v>21.900000000000002</v>
      </c>
      <c r="N1725" t="s">
        <v>29</v>
      </c>
      <c r="O1725" s="13">
        <v>47</v>
      </c>
      <c r="P1725" s="15">
        <v>75.623000000000005</v>
      </c>
      <c r="Q1725" s="17">
        <f t="shared" si="241"/>
        <v>75.639168000000012</v>
      </c>
      <c r="R1725" s="17">
        <f t="shared" si="242"/>
        <v>151.27833600000002</v>
      </c>
      <c r="S1725" t="s">
        <v>30</v>
      </c>
      <c r="T1725" t="s">
        <v>38</v>
      </c>
      <c r="U1725" t="s">
        <v>25</v>
      </c>
      <c r="V1725" t="s">
        <v>17</v>
      </c>
    </row>
    <row r="1726" spans="1:22" hidden="1">
      <c r="A1726" t="s">
        <v>39</v>
      </c>
      <c r="B1726" s="19">
        <f t="shared" si="236"/>
        <v>2</v>
      </c>
      <c r="C1726" s="19">
        <f t="shared" si="238"/>
        <v>88</v>
      </c>
      <c r="D1726" t="s">
        <v>51</v>
      </c>
      <c r="E1726" t="s">
        <v>8</v>
      </c>
      <c r="F1726" t="s">
        <v>27</v>
      </c>
      <c r="G1726" s="21" t="str">
        <f t="shared" si="239"/>
        <v>8.00am</v>
      </c>
      <c r="H1726" s="21" t="str">
        <f t="shared" si="243"/>
        <v>8.00</v>
      </c>
      <c r="I1726" t="s">
        <v>64</v>
      </c>
      <c r="J1726" s="23" t="str" cm="1">
        <f t="array" ref="J1726">_xlfn.IFS(LEFT($I1726,5) = "Later", TRIM(RIGHT($I1726, 7)),LEFT($I1726,5) = "Befor", TRIM(RIGHT($I1726, 7)), TRUE, TRIM(LEFT($I1726,7)))</f>
        <v>3.30pm</v>
      </c>
      <c r="K1726" s="21">
        <f t="shared" si="244"/>
        <v>15.3</v>
      </c>
      <c r="L1726" s="21">
        <f t="shared" si="237"/>
        <v>7.3000000000000007</v>
      </c>
      <c r="M1726" s="21">
        <f t="shared" si="240"/>
        <v>14.600000000000001</v>
      </c>
      <c r="N1726" t="s">
        <v>22</v>
      </c>
      <c r="O1726" s="13">
        <v>18</v>
      </c>
      <c r="P1726" s="15">
        <v>28.962</v>
      </c>
      <c r="Q1726" s="17">
        <f t="shared" si="241"/>
        <v>28.968192000000002</v>
      </c>
      <c r="R1726" s="17">
        <f t="shared" si="242"/>
        <v>57.936384000000004</v>
      </c>
      <c r="S1726" t="s">
        <v>30</v>
      </c>
      <c r="T1726" t="s">
        <v>15</v>
      </c>
      <c r="U1726" t="s">
        <v>25</v>
      </c>
      <c r="V1726" t="s">
        <v>43</v>
      </c>
    </row>
    <row r="1727" spans="1:22">
      <c r="A1727" t="s">
        <v>18</v>
      </c>
      <c r="B1727" s="19">
        <f t="shared" si="236"/>
        <v>4</v>
      </c>
      <c r="C1727" s="19">
        <f t="shared" si="238"/>
        <v>176</v>
      </c>
      <c r="D1727" t="s">
        <v>9</v>
      </c>
      <c r="E1727" t="s">
        <v>65</v>
      </c>
      <c r="F1727" t="s">
        <v>11</v>
      </c>
      <c r="G1727" s="21" t="str">
        <f t="shared" si="239"/>
        <v>9.00am</v>
      </c>
      <c r="H1727" s="21" t="str">
        <f t="shared" si="243"/>
        <v>9.00</v>
      </c>
      <c r="I1727" t="s">
        <v>21</v>
      </c>
      <c r="J1727" s="23" t="str" cm="1">
        <f t="array" ref="J1727">_xlfn.IFS(LEFT($I1727,5) = "Later", TRIM(RIGHT($I1727, 7)),LEFT($I1727,5) = "Befor", TRIM(RIGHT($I1727, 7)), TRUE, TRIM(LEFT($I1727,7)))</f>
        <v>5.00pm</v>
      </c>
      <c r="K1727" s="21">
        <f t="shared" si="244"/>
        <v>17</v>
      </c>
      <c r="L1727" s="21">
        <f t="shared" si="237"/>
        <v>8</v>
      </c>
      <c r="M1727" s="21">
        <f t="shared" si="240"/>
        <v>32</v>
      </c>
      <c r="N1727" t="s">
        <v>66</v>
      </c>
      <c r="O1727" s="13">
        <v>8</v>
      </c>
      <c r="P1727" s="15">
        <v>12.872</v>
      </c>
      <c r="Q1727" s="17">
        <f t="shared" si="241"/>
        <v>12.874752000000001</v>
      </c>
      <c r="R1727" s="17">
        <f t="shared" si="242"/>
        <v>25.749504000000002</v>
      </c>
      <c r="S1727" t="s">
        <v>49</v>
      </c>
      <c r="T1727" t="s">
        <v>24</v>
      </c>
      <c r="U1727" t="s">
        <v>25</v>
      </c>
      <c r="V1727" t="s">
        <v>17</v>
      </c>
    </row>
    <row r="1728" spans="1:22" hidden="1">
      <c r="A1728" t="s">
        <v>7</v>
      </c>
      <c r="B1728" s="19">
        <f t="shared" si="236"/>
        <v>1</v>
      </c>
      <c r="C1728" s="19">
        <f t="shared" si="238"/>
        <v>44</v>
      </c>
      <c r="D1728" t="s">
        <v>51</v>
      </c>
      <c r="E1728" t="s">
        <v>8</v>
      </c>
      <c r="F1728" t="s">
        <v>47</v>
      </c>
      <c r="G1728" s="21" t="str">
        <f t="shared" si="239"/>
        <v>10.00am</v>
      </c>
      <c r="H1728" s="21" t="str">
        <f t="shared" si="243"/>
        <v>10.00</v>
      </c>
      <c r="I1728" t="s">
        <v>28</v>
      </c>
      <c r="J1728" s="23" t="str" cm="1">
        <f t="array" ref="J1728">_xlfn.IFS(LEFT($I1728,5) = "Later", TRIM(RIGHT($I1728, 7)),LEFT($I1728,5) = "Befor", TRIM(RIGHT($I1728, 7)), TRUE, TRIM(LEFT($I1728,7)))</f>
        <v>3.30pm</v>
      </c>
      <c r="K1728" s="21">
        <f t="shared" si="244"/>
        <v>15.3</v>
      </c>
      <c r="L1728" s="21">
        <f t="shared" si="237"/>
        <v>5.3000000000000007</v>
      </c>
      <c r="M1728" s="21">
        <f t="shared" si="240"/>
        <v>5.3000000000000007</v>
      </c>
      <c r="N1728" t="s">
        <v>8</v>
      </c>
      <c r="O1728" s="13">
        <v>8</v>
      </c>
      <c r="P1728" s="15">
        <v>12.872</v>
      </c>
      <c r="Q1728" s="17">
        <f t="shared" si="241"/>
        <v>12.874752000000001</v>
      </c>
      <c r="R1728" s="17">
        <f t="shared" si="242"/>
        <v>25.749504000000002</v>
      </c>
      <c r="S1728" t="s">
        <v>30</v>
      </c>
      <c r="T1728" t="s">
        <v>15</v>
      </c>
      <c r="U1728" t="s">
        <v>16</v>
      </c>
      <c r="V1728" t="s">
        <v>43</v>
      </c>
    </row>
    <row r="1729" spans="1:22" hidden="1">
      <c r="A1729" t="s">
        <v>18</v>
      </c>
      <c r="B1729" s="19">
        <f t="shared" si="236"/>
        <v>4</v>
      </c>
      <c r="C1729" s="19">
        <f t="shared" si="238"/>
        <v>176</v>
      </c>
      <c r="D1729" t="s">
        <v>9</v>
      </c>
      <c r="E1729" t="s">
        <v>78</v>
      </c>
      <c r="F1729" t="s">
        <v>27</v>
      </c>
      <c r="G1729" s="21" t="str">
        <f t="shared" si="239"/>
        <v>8.00am</v>
      </c>
      <c r="H1729" s="21" t="str">
        <f t="shared" si="243"/>
        <v>8.00</v>
      </c>
      <c r="I1729" t="s">
        <v>28</v>
      </c>
      <c r="J1729" s="23" t="str" cm="1">
        <f t="array" ref="J1729">_xlfn.IFS(LEFT($I1729,5) = "Later", TRIM(RIGHT($I1729, 7)),LEFT($I1729,5) = "Befor", TRIM(RIGHT($I1729, 7)), TRUE, TRIM(LEFT($I1729,7)))</f>
        <v>3.30pm</v>
      </c>
      <c r="K1729" s="21">
        <f t="shared" si="244"/>
        <v>15.3</v>
      </c>
      <c r="L1729" s="21">
        <f t="shared" si="237"/>
        <v>7.3000000000000007</v>
      </c>
      <c r="M1729" s="21">
        <f t="shared" si="240"/>
        <v>29.200000000000003</v>
      </c>
      <c r="N1729" t="s">
        <v>22</v>
      </c>
      <c r="O1729" s="13">
        <v>15</v>
      </c>
      <c r="P1729" s="15">
        <v>24.134999999999998</v>
      </c>
      <c r="Q1729" s="17">
        <f t="shared" si="241"/>
        <v>24.140160000000002</v>
      </c>
      <c r="R1729" s="17">
        <f t="shared" si="242"/>
        <v>48.280320000000003</v>
      </c>
      <c r="S1729" t="s">
        <v>88</v>
      </c>
      <c r="T1729" t="s">
        <v>15</v>
      </c>
      <c r="U1729" t="s">
        <v>25</v>
      </c>
      <c r="V1729" t="s">
        <v>17</v>
      </c>
    </row>
    <row r="1730" spans="1:22" hidden="1">
      <c r="A1730" t="s">
        <v>39</v>
      </c>
      <c r="B1730" s="19">
        <f t="shared" ref="B1730:B1793" si="245">IFERROR((LEFT(A1730, SEARCH("%",A1730)-1)/100)*5, "N/A")</f>
        <v>2</v>
      </c>
      <c r="C1730" s="19">
        <f t="shared" si="238"/>
        <v>88</v>
      </c>
      <c r="D1730" t="s">
        <v>51</v>
      </c>
      <c r="E1730" t="s">
        <v>8</v>
      </c>
      <c r="F1730" t="s">
        <v>27</v>
      </c>
      <c r="G1730" s="21" t="str">
        <f t="shared" si="239"/>
        <v>8.00am</v>
      </c>
      <c r="H1730" s="21" t="str">
        <f t="shared" si="243"/>
        <v>8.00</v>
      </c>
      <c r="I1730" t="s">
        <v>35</v>
      </c>
      <c r="J1730" s="23" t="str" cm="1">
        <f t="array" ref="J1730">_xlfn.IFS(LEFT($I1730,5) = "Later", TRIM(RIGHT($I1730, 7)),LEFT($I1730,5) = "Befor", TRIM(RIGHT($I1730, 7)), TRUE, TRIM(LEFT($I1730,7)))</f>
        <v>5.30pm</v>
      </c>
      <c r="K1730" s="21">
        <f t="shared" si="244"/>
        <v>17.3</v>
      </c>
      <c r="L1730" s="21">
        <f t="shared" ref="L1730:L1793" si="246">IF(K1730-H1730&lt;0, 0, K1730-H1730)</f>
        <v>9.3000000000000007</v>
      </c>
      <c r="M1730" s="21">
        <f t="shared" si="240"/>
        <v>18.600000000000001</v>
      </c>
      <c r="N1730" t="s">
        <v>13</v>
      </c>
      <c r="O1730" s="13">
        <v>12</v>
      </c>
      <c r="P1730" s="15">
        <v>19.308</v>
      </c>
      <c r="Q1730" s="17">
        <f t="shared" si="241"/>
        <v>19.312128000000001</v>
      </c>
      <c r="R1730" s="17">
        <f t="shared" si="242"/>
        <v>38.624256000000003</v>
      </c>
      <c r="S1730" t="s">
        <v>30</v>
      </c>
      <c r="T1730" t="s">
        <v>15</v>
      </c>
      <c r="U1730" t="s">
        <v>25</v>
      </c>
      <c r="V1730" t="s">
        <v>43</v>
      </c>
    </row>
    <row r="1731" spans="1:22">
      <c r="A1731" t="s">
        <v>7</v>
      </c>
      <c r="B1731" s="19">
        <f t="shared" si="245"/>
        <v>1</v>
      </c>
      <c r="C1731" s="19">
        <f t="shared" ref="C1731:C1794" si="247">IFERROR(((LEFT(A1731, SEARCH("%",A1731)-1)/100)*220),0)</f>
        <v>44</v>
      </c>
      <c r="D1731" t="s">
        <v>51</v>
      </c>
      <c r="E1731" t="s">
        <v>8</v>
      </c>
      <c r="F1731" t="s">
        <v>11</v>
      </c>
      <c r="G1731" s="21" t="str">
        <f t="shared" ref="G1731:G1794" si="248">TRIM(RIGHT(F1731,7))</f>
        <v>9.00am</v>
      </c>
      <c r="H1731" s="21" t="str">
        <f t="shared" si="243"/>
        <v>9.00</v>
      </c>
      <c r="I1731" t="s">
        <v>28</v>
      </c>
      <c r="J1731" s="23" t="str" cm="1">
        <f t="array" ref="J1731">_xlfn.IFS(LEFT($I1731,5) = "Later", TRIM(RIGHT($I1731, 7)),LEFT($I1731,5) = "Befor", TRIM(RIGHT($I1731, 7)), TRUE, TRIM(LEFT($I1731,7)))</f>
        <v>3.30pm</v>
      </c>
      <c r="K1731" s="21">
        <f t="shared" si="244"/>
        <v>15.3</v>
      </c>
      <c r="L1731" s="21">
        <f t="shared" si="246"/>
        <v>6.3000000000000007</v>
      </c>
      <c r="M1731" s="21">
        <f t="shared" ref="M1731:M1794" si="249">L1731*B1731</f>
        <v>6.3000000000000007</v>
      </c>
      <c r="N1731" t="s">
        <v>66</v>
      </c>
      <c r="O1731" s="13">
        <v>45</v>
      </c>
      <c r="P1731" s="15">
        <v>72.405000000000001</v>
      </c>
      <c r="Q1731" s="17">
        <f t="shared" ref="Q1731:Q1794" si="250" xml:space="preserve"> IF(ISBLANK($O1731), (IF(ISBLANK($P1731), 0, $P1731)), IFERROR($O1731*1.609344, 0))</f>
        <v>72.420479999999998</v>
      </c>
      <c r="R1731" s="17">
        <f t="shared" ref="R1731:R1794" si="251">$Q1731*2</f>
        <v>144.84096</v>
      </c>
      <c r="S1731" t="s">
        <v>49</v>
      </c>
      <c r="T1731" t="s">
        <v>15</v>
      </c>
      <c r="U1731" t="s">
        <v>25</v>
      </c>
      <c r="V1731" t="s">
        <v>43</v>
      </c>
    </row>
    <row r="1732" spans="1:22">
      <c r="A1732" t="s">
        <v>26</v>
      </c>
      <c r="B1732" s="19">
        <f t="shared" si="245"/>
        <v>3</v>
      </c>
      <c r="C1732" s="19">
        <f t="shared" si="247"/>
        <v>132</v>
      </c>
      <c r="D1732" t="s">
        <v>19</v>
      </c>
      <c r="E1732" t="s">
        <v>8</v>
      </c>
      <c r="F1732" t="s">
        <v>41</v>
      </c>
      <c r="G1732" s="21" t="str">
        <f t="shared" si="248"/>
        <v>8.30am</v>
      </c>
      <c r="H1732" s="21" t="str">
        <f t="shared" si="243"/>
        <v>8.30</v>
      </c>
      <c r="I1732" t="s">
        <v>12</v>
      </c>
      <c r="J1732" s="23" t="str" cm="1">
        <f t="array" ref="J1732">_xlfn.IFS(LEFT($I1732,5) = "Later", TRIM(RIGHT($I1732, 7)),LEFT($I1732,5) = "Befor", TRIM(RIGHT($I1732, 7)), TRUE, TRIM(LEFT($I1732,7)))</f>
        <v>4.30pm</v>
      </c>
      <c r="K1732" s="21">
        <f t="shared" si="244"/>
        <v>16.3</v>
      </c>
      <c r="L1732" s="21">
        <f t="shared" si="246"/>
        <v>8</v>
      </c>
      <c r="M1732" s="21">
        <f t="shared" si="249"/>
        <v>24</v>
      </c>
      <c r="N1732" t="s">
        <v>66</v>
      </c>
      <c r="O1732" s="13">
        <v>58</v>
      </c>
      <c r="P1732" s="15">
        <v>93.322000000000003</v>
      </c>
      <c r="Q1732" s="17">
        <f t="shared" si="250"/>
        <v>93.341952000000006</v>
      </c>
      <c r="R1732" s="17">
        <f t="shared" si="251"/>
        <v>186.68390400000001</v>
      </c>
      <c r="S1732" t="s">
        <v>37</v>
      </c>
      <c r="T1732" t="s">
        <v>15</v>
      </c>
      <c r="U1732" t="s">
        <v>25</v>
      </c>
      <c r="V1732" t="s">
        <v>17</v>
      </c>
    </row>
    <row r="1733" spans="1:22" hidden="1">
      <c r="A1733" t="s">
        <v>32</v>
      </c>
      <c r="B1733" s="19">
        <f t="shared" si="245"/>
        <v>5</v>
      </c>
      <c r="C1733" s="19">
        <f t="shared" si="247"/>
        <v>220</v>
      </c>
      <c r="D1733" t="s">
        <v>9</v>
      </c>
      <c r="E1733" t="s">
        <v>83</v>
      </c>
      <c r="F1733" t="s">
        <v>72</v>
      </c>
      <c r="G1733" s="21" t="str">
        <f t="shared" si="248"/>
        <v>7.00am</v>
      </c>
      <c r="H1733" s="21" t="str">
        <f t="shared" si="243"/>
        <v>7.00</v>
      </c>
      <c r="I1733" t="s">
        <v>64</v>
      </c>
      <c r="J1733" s="23" t="str" cm="1">
        <f t="array" ref="J1733">_xlfn.IFS(LEFT($I1733,5) = "Later", TRIM(RIGHT($I1733, 7)),LEFT($I1733,5) = "Befor", TRIM(RIGHT($I1733, 7)), TRUE, TRIM(LEFT($I1733,7)))</f>
        <v>3.30pm</v>
      </c>
      <c r="K1733" s="21">
        <f t="shared" si="244"/>
        <v>15.3</v>
      </c>
      <c r="L1733" s="21">
        <f t="shared" si="246"/>
        <v>8.3000000000000007</v>
      </c>
      <c r="M1733" s="21">
        <f t="shared" si="249"/>
        <v>41.5</v>
      </c>
      <c r="N1733" t="s">
        <v>13</v>
      </c>
      <c r="O1733" s="13">
        <v>49</v>
      </c>
      <c r="P1733" s="15">
        <v>78.840999999999994</v>
      </c>
      <c r="Q1733" s="17">
        <f t="shared" si="250"/>
        <v>78.857855999999998</v>
      </c>
      <c r="R1733" s="17">
        <f t="shared" si="251"/>
        <v>157.715712</v>
      </c>
      <c r="S1733" t="s">
        <v>30</v>
      </c>
      <c r="T1733" t="s">
        <v>15</v>
      </c>
      <c r="U1733" t="s">
        <v>25</v>
      </c>
      <c r="V1733" t="s">
        <v>17</v>
      </c>
    </row>
    <row r="1734" spans="1:22" hidden="1">
      <c r="A1734" t="s">
        <v>32</v>
      </c>
      <c r="B1734" s="19">
        <f t="shared" si="245"/>
        <v>5</v>
      </c>
      <c r="C1734" s="19">
        <f t="shared" si="247"/>
        <v>220</v>
      </c>
      <c r="D1734" t="s">
        <v>9</v>
      </c>
      <c r="E1734" t="s">
        <v>77</v>
      </c>
      <c r="F1734" t="s">
        <v>11</v>
      </c>
      <c r="G1734" s="21" t="str">
        <f t="shared" si="248"/>
        <v>9.00am</v>
      </c>
      <c r="H1734" s="21" t="str">
        <f t="shared" si="243"/>
        <v>9.00</v>
      </c>
      <c r="I1734" t="s">
        <v>21</v>
      </c>
      <c r="J1734" s="23" t="str" cm="1">
        <f t="array" ref="J1734">_xlfn.IFS(LEFT($I1734,5) = "Later", TRIM(RIGHT($I1734, 7)),LEFT($I1734,5) = "Befor", TRIM(RIGHT($I1734, 7)), TRUE, TRIM(LEFT($I1734,7)))</f>
        <v>5.00pm</v>
      </c>
      <c r="K1734" s="21">
        <f t="shared" si="244"/>
        <v>17</v>
      </c>
      <c r="L1734" s="21">
        <f t="shared" si="246"/>
        <v>8</v>
      </c>
      <c r="M1734" s="21">
        <f t="shared" si="249"/>
        <v>40</v>
      </c>
      <c r="N1734" t="s">
        <v>44</v>
      </c>
      <c r="O1734" s="13">
        <v>15</v>
      </c>
      <c r="P1734" s="15">
        <v>24.134999999999998</v>
      </c>
      <c r="Q1734" s="17">
        <f t="shared" si="250"/>
        <v>24.140160000000002</v>
      </c>
      <c r="R1734" s="17">
        <f t="shared" si="251"/>
        <v>48.280320000000003</v>
      </c>
      <c r="S1734" t="s">
        <v>37</v>
      </c>
      <c r="T1734" t="s">
        <v>24</v>
      </c>
      <c r="U1734" t="s">
        <v>25</v>
      </c>
      <c r="V1734" t="s">
        <v>82</v>
      </c>
    </row>
    <row r="1735" spans="1:22" hidden="1">
      <c r="A1735" t="s">
        <v>58</v>
      </c>
      <c r="B1735" s="19">
        <f t="shared" si="245"/>
        <v>0</v>
      </c>
      <c r="C1735" s="19">
        <f t="shared" si="247"/>
        <v>0</v>
      </c>
      <c r="D1735" t="s">
        <v>57</v>
      </c>
      <c r="E1735" t="s">
        <v>8</v>
      </c>
      <c r="F1735" t="s">
        <v>11</v>
      </c>
      <c r="G1735" s="21" t="str">
        <f t="shared" si="248"/>
        <v>9.00am</v>
      </c>
      <c r="H1735" s="21" t="str">
        <f t="shared" si="243"/>
        <v>9.00</v>
      </c>
      <c r="I1735" t="s">
        <v>21</v>
      </c>
      <c r="J1735" s="23" t="str" cm="1">
        <f t="array" ref="J1735">_xlfn.IFS(LEFT($I1735,5) = "Later", TRIM(RIGHT($I1735, 7)),LEFT($I1735,5) = "Befor", TRIM(RIGHT($I1735, 7)), TRUE, TRIM(LEFT($I1735,7)))</f>
        <v>5.00pm</v>
      </c>
      <c r="K1735" s="21">
        <f t="shared" si="244"/>
        <v>17</v>
      </c>
      <c r="L1735" s="21">
        <f t="shared" si="246"/>
        <v>8</v>
      </c>
      <c r="M1735" s="21">
        <f t="shared" si="249"/>
        <v>0</v>
      </c>
      <c r="N1735" t="s">
        <v>22</v>
      </c>
      <c r="O1735" s="13">
        <v>5</v>
      </c>
      <c r="P1735" s="15">
        <v>8.0449999999999999</v>
      </c>
      <c r="Q1735" s="17">
        <f t="shared" si="250"/>
        <v>8.0467200000000005</v>
      </c>
      <c r="R1735" s="17">
        <f t="shared" si="251"/>
        <v>16.093440000000001</v>
      </c>
      <c r="S1735" t="s">
        <v>14</v>
      </c>
      <c r="T1735" t="s">
        <v>42</v>
      </c>
      <c r="U1735" t="s">
        <v>16</v>
      </c>
      <c r="V1735" t="s">
        <v>43</v>
      </c>
    </row>
    <row r="1736" spans="1:22">
      <c r="A1736" t="s">
        <v>58</v>
      </c>
      <c r="B1736" s="19">
        <f t="shared" si="245"/>
        <v>0</v>
      </c>
      <c r="C1736" s="19">
        <f t="shared" si="247"/>
        <v>0</v>
      </c>
      <c r="D1736" t="s">
        <v>51</v>
      </c>
      <c r="E1736" t="s">
        <v>8</v>
      </c>
      <c r="F1736" t="s">
        <v>27</v>
      </c>
      <c r="G1736" s="21" t="str">
        <f t="shared" si="248"/>
        <v>8.00am</v>
      </c>
      <c r="H1736" s="21" t="str">
        <f t="shared" si="243"/>
        <v>8.00</v>
      </c>
      <c r="I1736" t="s">
        <v>28</v>
      </c>
      <c r="J1736" s="23" t="str" cm="1">
        <f t="array" ref="J1736">_xlfn.IFS(LEFT($I1736,5) = "Later", TRIM(RIGHT($I1736, 7)),LEFT($I1736,5) = "Befor", TRIM(RIGHT($I1736, 7)), TRUE, TRIM(LEFT($I1736,7)))</f>
        <v>3.30pm</v>
      </c>
      <c r="K1736" s="21">
        <f t="shared" si="244"/>
        <v>15.3</v>
      </c>
      <c r="L1736" s="21">
        <f t="shared" si="246"/>
        <v>7.3000000000000007</v>
      </c>
      <c r="M1736" s="21">
        <f t="shared" si="249"/>
        <v>0</v>
      </c>
      <c r="N1736" t="s">
        <v>66</v>
      </c>
      <c r="O1736" s="13">
        <v>10</v>
      </c>
      <c r="P1736" s="15">
        <v>16.09</v>
      </c>
      <c r="Q1736" s="17">
        <f t="shared" si="250"/>
        <v>16.093440000000001</v>
      </c>
      <c r="R1736" s="17">
        <f t="shared" si="251"/>
        <v>32.186880000000002</v>
      </c>
      <c r="S1736" t="s">
        <v>37</v>
      </c>
      <c r="T1736" t="s">
        <v>15</v>
      </c>
      <c r="U1736" t="s">
        <v>16</v>
      </c>
      <c r="V1736" t="s">
        <v>43</v>
      </c>
    </row>
    <row r="1737" spans="1:22">
      <c r="A1737" t="s">
        <v>18</v>
      </c>
      <c r="B1737" s="19">
        <f t="shared" si="245"/>
        <v>4</v>
      </c>
      <c r="C1737" s="19">
        <f t="shared" si="247"/>
        <v>176</v>
      </c>
      <c r="D1737" t="s">
        <v>57</v>
      </c>
      <c r="E1737" t="s">
        <v>8</v>
      </c>
      <c r="F1737" t="s">
        <v>11</v>
      </c>
      <c r="G1737" s="21" t="str">
        <f t="shared" si="248"/>
        <v>9.00am</v>
      </c>
      <c r="H1737" s="21" t="str">
        <f t="shared" si="243"/>
        <v>9.00</v>
      </c>
      <c r="I1737" t="s">
        <v>12</v>
      </c>
      <c r="J1737" s="23" t="str" cm="1">
        <f t="array" ref="J1737">_xlfn.IFS(LEFT($I1737,5) = "Later", TRIM(RIGHT($I1737, 7)),LEFT($I1737,5) = "Befor", TRIM(RIGHT($I1737, 7)), TRUE, TRIM(LEFT($I1737,7)))</f>
        <v>4.30pm</v>
      </c>
      <c r="K1737" s="21">
        <f t="shared" si="244"/>
        <v>16.3</v>
      </c>
      <c r="L1737" s="21">
        <f t="shared" si="246"/>
        <v>7.3000000000000007</v>
      </c>
      <c r="M1737" s="21">
        <f t="shared" si="249"/>
        <v>29.200000000000003</v>
      </c>
      <c r="N1737" t="s">
        <v>66</v>
      </c>
      <c r="O1737" s="13">
        <v>29</v>
      </c>
      <c r="P1737" s="15">
        <v>46.661000000000001</v>
      </c>
      <c r="Q1737" s="17">
        <f t="shared" si="250"/>
        <v>46.670976000000003</v>
      </c>
      <c r="R1737" s="17">
        <f t="shared" si="251"/>
        <v>93.341952000000006</v>
      </c>
      <c r="S1737" t="s">
        <v>37</v>
      </c>
      <c r="T1737" t="s">
        <v>15</v>
      </c>
      <c r="U1737" t="s">
        <v>25</v>
      </c>
      <c r="V1737" t="s">
        <v>43</v>
      </c>
    </row>
    <row r="1738" spans="1:22" hidden="1">
      <c r="A1738" t="s">
        <v>18</v>
      </c>
      <c r="B1738" s="19">
        <f t="shared" si="245"/>
        <v>4</v>
      </c>
      <c r="C1738" s="19">
        <f t="shared" si="247"/>
        <v>176</v>
      </c>
      <c r="D1738" t="s">
        <v>9</v>
      </c>
      <c r="E1738" t="s">
        <v>77</v>
      </c>
      <c r="F1738" t="s">
        <v>11</v>
      </c>
      <c r="G1738" s="21" t="str">
        <f t="shared" si="248"/>
        <v>9.00am</v>
      </c>
      <c r="H1738" s="21" t="str">
        <f t="shared" si="243"/>
        <v>9.00</v>
      </c>
      <c r="I1738" t="s">
        <v>21</v>
      </c>
      <c r="J1738" s="23" t="str" cm="1">
        <f t="array" ref="J1738">_xlfn.IFS(LEFT($I1738,5) = "Later", TRIM(RIGHT($I1738, 7)),LEFT($I1738,5) = "Befor", TRIM(RIGHT($I1738, 7)), TRUE, TRIM(LEFT($I1738,7)))</f>
        <v>5.00pm</v>
      </c>
      <c r="K1738" s="21">
        <f t="shared" si="244"/>
        <v>17</v>
      </c>
      <c r="L1738" s="21">
        <f t="shared" si="246"/>
        <v>8</v>
      </c>
      <c r="M1738" s="21">
        <f t="shared" si="249"/>
        <v>32</v>
      </c>
      <c r="N1738" t="s">
        <v>36</v>
      </c>
      <c r="O1738" s="13">
        <v>7</v>
      </c>
      <c r="P1738" s="15">
        <v>11.263</v>
      </c>
      <c r="Q1738" s="17">
        <f t="shared" si="250"/>
        <v>11.265408000000001</v>
      </c>
      <c r="R1738" s="17">
        <f t="shared" si="251"/>
        <v>22.530816000000002</v>
      </c>
      <c r="S1738" t="s">
        <v>37</v>
      </c>
      <c r="T1738" t="s">
        <v>42</v>
      </c>
      <c r="U1738" t="s">
        <v>25</v>
      </c>
      <c r="V1738" t="s">
        <v>82</v>
      </c>
    </row>
    <row r="1739" spans="1:22" hidden="1">
      <c r="A1739" t="s">
        <v>26</v>
      </c>
      <c r="B1739" s="19">
        <f t="shared" si="245"/>
        <v>3</v>
      </c>
      <c r="C1739" s="19">
        <f t="shared" si="247"/>
        <v>132</v>
      </c>
      <c r="D1739" t="s">
        <v>9</v>
      </c>
      <c r="E1739" t="s">
        <v>10</v>
      </c>
      <c r="F1739" t="s">
        <v>41</v>
      </c>
      <c r="G1739" s="21" t="str">
        <f t="shared" si="248"/>
        <v>8.30am</v>
      </c>
      <c r="H1739" s="21" t="str">
        <f t="shared" si="243"/>
        <v>8.30</v>
      </c>
      <c r="I1739" t="s">
        <v>12</v>
      </c>
      <c r="J1739" s="23" t="str" cm="1">
        <f t="array" ref="J1739">_xlfn.IFS(LEFT($I1739,5) = "Later", TRIM(RIGHT($I1739, 7)),LEFT($I1739,5) = "Befor", TRIM(RIGHT($I1739, 7)), TRUE, TRIM(LEFT($I1739,7)))</f>
        <v>4.30pm</v>
      </c>
      <c r="K1739" s="21">
        <f t="shared" si="244"/>
        <v>16.3</v>
      </c>
      <c r="L1739" s="21">
        <f t="shared" si="246"/>
        <v>8</v>
      </c>
      <c r="M1739" s="21">
        <f t="shared" si="249"/>
        <v>24</v>
      </c>
      <c r="N1739" t="s">
        <v>36</v>
      </c>
      <c r="O1739" s="13">
        <v>3</v>
      </c>
      <c r="P1739" s="15">
        <v>4.827</v>
      </c>
      <c r="Q1739" s="17">
        <f t="shared" si="250"/>
        <v>4.8280320000000003</v>
      </c>
      <c r="R1739" s="17">
        <f t="shared" si="251"/>
        <v>9.6560640000000006</v>
      </c>
      <c r="S1739" t="s">
        <v>37</v>
      </c>
      <c r="T1739" t="s">
        <v>42</v>
      </c>
      <c r="U1739" t="s">
        <v>25</v>
      </c>
      <c r="V1739" t="s">
        <v>17</v>
      </c>
    </row>
    <row r="1740" spans="1:22" hidden="1">
      <c r="A1740" t="s">
        <v>8</v>
      </c>
      <c r="B1740" s="19" t="str">
        <f t="shared" si="245"/>
        <v>N/A</v>
      </c>
      <c r="C1740" s="19">
        <f t="shared" si="247"/>
        <v>0</v>
      </c>
      <c r="D1740" t="s">
        <v>8</v>
      </c>
      <c r="E1740" t="s">
        <v>8</v>
      </c>
      <c r="F1740" t="s">
        <v>8</v>
      </c>
      <c r="G1740" s="21" t="str">
        <f t="shared" si="248"/>
        <v/>
      </c>
      <c r="H1740" s="21">
        <f t="shared" si="243"/>
        <v>0</v>
      </c>
      <c r="I1740" t="s">
        <v>8</v>
      </c>
      <c r="J1740" s="23" t="str" cm="1">
        <f t="array" ref="J1740">_xlfn.IFS(LEFT($I1740,5) = "Later", TRIM(RIGHT($I1740, 7)),LEFT($I1740,5) = "Befor", TRIM(RIGHT($I1740, 7)), TRUE, TRIM(LEFT($I1740,7)))</f>
        <v/>
      </c>
      <c r="K1740" s="21">
        <f t="shared" si="244"/>
        <v>0</v>
      </c>
      <c r="L1740" s="21">
        <f t="shared" si="246"/>
        <v>0</v>
      </c>
      <c r="M1740" s="21">
        <f>IFERROR(L1740*B1740,0)</f>
        <v>0</v>
      </c>
      <c r="N1740" t="s">
        <v>8</v>
      </c>
      <c r="O1740" s="13" t="s">
        <v>8</v>
      </c>
      <c r="P1740" s="15" t="s">
        <v>8</v>
      </c>
      <c r="Q1740" s="17">
        <f t="shared" si="250"/>
        <v>0</v>
      </c>
      <c r="R1740" s="17">
        <f t="shared" si="251"/>
        <v>0</v>
      </c>
      <c r="S1740" t="s">
        <v>8</v>
      </c>
      <c r="T1740" t="s">
        <v>38</v>
      </c>
      <c r="U1740" t="s">
        <v>16</v>
      </c>
      <c r="V1740" t="s">
        <v>17</v>
      </c>
    </row>
    <row r="1741" spans="1:22" hidden="1">
      <c r="A1741" t="s">
        <v>39</v>
      </c>
      <c r="B1741" s="19">
        <f t="shared" si="245"/>
        <v>2</v>
      </c>
      <c r="C1741" s="19">
        <f t="shared" si="247"/>
        <v>88</v>
      </c>
      <c r="D1741" t="s">
        <v>9</v>
      </c>
      <c r="E1741" t="s">
        <v>91</v>
      </c>
      <c r="F1741" t="s">
        <v>11</v>
      </c>
      <c r="G1741" s="21" t="str">
        <f t="shared" si="248"/>
        <v>9.00am</v>
      </c>
      <c r="H1741" s="21" t="str">
        <f t="shared" si="243"/>
        <v>9.00</v>
      </c>
      <c r="I1741" t="s">
        <v>12</v>
      </c>
      <c r="J1741" s="23" t="str" cm="1">
        <f t="array" ref="J1741">_xlfn.IFS(LEFT($I1741,5) = "Later", TRIM(RIGHT($I1741, 7)),LEFT($I1741,5) = "Befor", TRIM(RIGHT($I1741, 7)), TRUE, TRIM(LEFT($I1741,7)))</f>
        <v>4.30pm</v>
      </c>
      <c r="K1741" s="21">
        <f t="shared" si="244"/>
        <v>16.3</v>
      </c>
      <c r="L1741" s="21">
        <f t="shared" si="246"/>
        <v>7.3000000000000007</v>
      </c>
      <c r="M1741" s="21">
        <f t="shared" si="249"/>
        <v>14.600000000000001</v>
      </c>
      <c r="N1741" t="s">
        <v>36</v>
      </c>
      <c r="O1741" s="13">
        <v>1</v>
      </c>
      <c r="P1741" s="15">
        <v>1.609</v>
      </c>
      <c r="Q1741" s="17">
        <f t="shared" si="250"/>
        <v>1.6093440000000001</v>
      </c>
      <c r="R1741" s="17">
        <f t="shared" si="251"/>
        <v>3.2186880000000002</v>
      </c>
      <c r="S1741" t="s">
        <v>23</v>
      </c>
      <c r="T1741" t="s">
        <v>42</v>
      </c>
      <c r="U1741" t="s">
        <v>25</v>
      </c>
      <c r="V1741" t="s">
        <v>43</v>
      </c>
    </row>
    <row r="1742" spans="1:22">
      <c r="A1742" t="s">
        <v>7</v>
      </c>
      <c r="B1742" s="19">
        <f t="shared" si="245"/>
        <v>1</v>
      </c>
      <c r="C1742" s="19">
        <f t="shared" si="247"/>
        <v>44</v>
      </c>
      <c r="D1742" t="s">
        <v>51</v>
      </c>
      <c r="E1742" t="s">
        <v>8</v>
      </c>
      <c r="F1742" t="s">
        <v>11</v>
      </c>
      <c r="G1742" s="21" t="str">
        <f t="shared" si="248"/>
        <v>9.00am</v>
      </c>
      <c r="H1742" s="21" t="str">
        <f t="shared" si="243"/>
        <v>9.00</v>
      </c>
      <c r="I1742" t="s">
        <v>45</v>
      </c>
      <c r="J1742" s="23" t="str" cm="1">
        <f t="array" ref="J1742">_xlfn.IFS(LEFT($I1742,5) = "Later", TRIM(RIGHT($I1742, 7)),LEFT($I1742,5) = "Befor", TRIM(RIGHT($I1742, 7)), TRUE, TRIM(LEFT($I1742,7)))</f>
        <v>6.00pm</v>
      </c>
      <c r="K1742" s="21">
        <f t="shared" si="244"/>
        <v>18</v>
      </c>
      <c r="L1742" s="21">
        <f t="shared" si="246"/>
        <v>9</v>
      </c>
      <c r="M1742" s="21">
        <f t="shared" si="249"/>
        <v>9</v>
      </c>
      <c r="N1742" t="s">
        <v>66</v>
      </c>
      <c r="O1742" s="13">
        <v>99</v>
      </c>
      <c r="P1742" s="15">
        <v>159.291</v>
      </c>
      <c r="Q1742" s="17">
        <f t="shared" si="250"/>
        <v>159.32505600000002</v>
      </c>
      <c r="R1742" s="17">
        <f t="shared" si="251"/>
        <v>318.65011200000004</v>
      </c>
      <c r="S1742" t="s">
        <v>30</v>
      </c>
      <c r="T1742" t="s">
        <v>15</v>
      </c>
      <c r="U1742" t="s">
        <v>25</v>
      </c>
      <c r="V1742" t="s">
        <v>43</v>
      </c>
    </row>
    <row r="1743" spans="1:22" hidden="1">
      <c r="A1743" t="s">
        <v>32</v>
      </c>
      <c r="B1743" s="19">
        <f t="shared" si="245"/>
        <v>5</v>
      </c>
      <c r="C1743" s="19">
        <f t="shared" si="247"/>
        <v>220</v>
      </c>
      <c r="D1743" t="s">
        <v>9</v>
      </c>
      <c r="E1743" t="s">
        <v>76</v>
      </c>
      <c r="F1743" t="s">
        <v>41</v>
      </c>
      <c r="G1743" s="21" t="str">
        <f t="shared" si="248"/>
        <v>8.30am</v>
      </c>
      <c r="H1743" s="21" t="str">
        <f t="shared" si="243"/>
        <v>8.30</v>
      </c>
      <c r="I1743" t="s">
        <v>33</v>
      </c>
      <c r="J1743" s="23" t="str" cm="1">
        <f t="array" ref="J1743">_xlfn.IFS(LEFT($I1743,5) = "Later", TRIM(RIGHT($I1743, 7)),LEFT($I1743,5) = "Befor", TRIM(RIGHT($I1743, 7)), TRUE, TRIM(LEFT($I1743,7)))</f>
        <v>7.00pm</v>
      </c>
      <c r="K1743" s="21">
        <f t="shared" si="244"/>
        <v>19</v>
      </c>
      <c r="L1743" s="21">
        <f t="shared" si="246"/>
        <v>10.7</v>
      </c>
      <c r="M1743" s="21">
        <f t="shared" si="249"/>
        <v>53.5</v>
      </c>
      <c r="N1743" t="s">
        <v>62</v>
      </c>
      <c r="O1743" s="13">
        <v>2</v>
      </c>
      <c r="P1743" s="15">
        <v>3.218</v>
      </c>
      <c r="Q1743" s="17">
        <f t="shared" si="250"/>
        <v>3.2186880000000002</v>
      </c>
      <c r="R1743" s="17">
        <f t="shared" si="251"/>
        <v>6.4373760000000004</v>
      </c>
      <c r="S1743" t="s">
        <v>37</v>
      </c>
      <c r="T1743" t="s">
        <v>15</v>
      </c>
      <c r="U1743" t="s">
        <v>25</v>
      </c>
      <c r="V1743" t="s">
        <v>43</v>
      </c>
    </row>
    <row r="1744" spans="1:22" hidden="1">
      <c r="A1744" t="s">
        <v>32</v>
      </c>
      <c r="B1744" s="19">
        <f t="shared" si="245"/>
        <v>5</v>
      </c>
      <c r="C1744" s="19">
        <f t="shared" si="247"/>
        <v>220</v>
      </c>
      <c r="D1744" t="s">
        <v>57</v>
      </c>
      <c r="E1744" t="s">
        <v>8</v>
      </c>
      <c r="F1744" t="s">
        <v>41</v>
      </c>
      <c r="G1744" s="21" t="str">
        <f t="shared" si="248"/>
        <v>8.30am</v>
      </c>
      <c r="H1744" s="21" t="str">
        <f t="shared" si="243"/>
        <v>8.30</v>
      </c>
      <c r="I1744" t="s">
        <v>33</v>
      </c>
      <c r="J1744" s="23" t="str" cm="1">
        <f t="array" ref="J1744">_xlfn.IFS(LEFT($I1744,5) = "Later", TRIM(RIGHT($I1744, 7)),LEFT($I1744,5) = "Befor", TRIM(RIGHT($I1744, 7)), TRUE, TRIM(LEFT($I1744,7)))</f>
        <v>7.00pm</v>
      </c>
      <c r="K1744" s="21">
        <f t="shared" si="244"/>
        <v>19</v>
      </c>
      <c r="L1744" s="21">
        <f t="shared" si="246"/>
        <v>10.7</v>
      </c>
      <c r="M1744" s="21">
        <f t="shared" si="249"/>
        <v>53.5</v>
      </c>
      <c r="N1744" t="s">
        <v>44</v>
      </c>
      <c r="O1744" s="13">
        <v>1</v>
      </c>
      <c r="P1744" s="15">
        <v>1.609</v>
      </c>
      <c r="Q1744" s="17">
        <f t="shared" si="250"/>
        <v>1.6093440000000001</v>
      </c>
      <c r="R1744" s="17">
        <f t="shared" si="251"/>
        <v>3.2186880000000002</v>
      </c>
      <c r="S1744" t="s">
        <v>23</v>
      </c>
      <c r="T1744" t="s">
        <v>42</v>
      </c>
      <c r="U1744" t="s">
        <v>16</v>
      </c>
      <c r="V1744" t="s">
        <v>43</v>
      </c>
    </row>
    <row r="1745" spans="1:22" hidden="1">
      <c r="A1745" t="s">
        <v>18</v>
      </c>
      <c r="B1745" s="19">
        <f t="shared" si="245"/>
        <v>4</v>
      </c>
      <c r="C1745" s="19">
        <f t="shared" si="247"/>
        <v>176</v>
      </c>
      <c r="D1745" t="s">
        <v>9</v>
      </c>
      <c r="E1745" t="s">
        <v>60</v>
      </c>
      <c r="F1745" t="s">
        <v>47</v>
      </c>
      <c r="G1745" s="21" t="str">
        <f t="shared" si="248"/>
        <v>10.00am</v>
      </c>
      <c r="H1745" s="21" t="str">
        <f t="shared" si="243"/>
        <v>10.00</v>
      </c>
      <c r="I1745" t="s">
        <v>21</v>
      </c>
      <c r="J1745" s="23" t="str" cm="1">
        <f t="array" ref="J1745">_xlfn.IFS(LEFT($I1745,5) = "Later", TRIM(RIGHT($I1745, 7)),LEFT($I1745,5) = "Befor", TRIM(RIGHT($I1745, 7)), TRUE, TRIM(LEFT($I1745,7)))</f>
        <v>5.00pm</v>
      </c>
      <c r="K1745" s="21">
        <f t="shared" si="244"/>
        <v>17</v>
      </c>
      <c r="L1745" s="21">
        <f t="shared" si="246"/>
        <v>7</v>
      </c>
      <c r="M1745" s="21">
        <f t="shared" si="249"/>
        <v>28</v>
      </c>
      <c r="N1745" t="s">
        <v>44</v>
      </c>
      <c r="O1745" s="13">
        <v>1</v>
      </c>
      <c r="P1745" s="15">
        <v>1.609</v>
      </c>
      <c r="Q1745" s="17">
        <f t="shared" si="250"/>
        <v>1.6093440000000001</v>
      </c>
      <c r="R1745" s="17">
        <f t="shared" si="251"/>
        <v>3.2186880000000002</v>
      </c>
      <c r="S1745" t="s">
        <v>23</v>
      </c>
      <c r="T1745" t="s">
        <v>24</v>
      </c>
      <c r="U1745" t="s">
        <v>16</v>
      </c>
      <c r="V1745" t="s">
        <v>43</v>
      </c>
    </row>
    <row r="1746" spans="1:22">
      <c r="A1746" t="s">
        <v>39</v>
      </c>
      <c r="B1746" s="19">
        <f t="shared" si="245"/>
        <v>2</v>
      </c>
      <c r="C1746" s="19">
        <f t="shared" si="247"/>
        <v>88</v>
      </c>
      <c r="D1746" t="s">
        <v>9</v>
      </c>
      <c r="E1746" t="s">
        <v>48</v>
      </c>
      <c r="F1746" t="s">
        <v>27</v>
      </c>
      <c r="G1746" s="21" t="str">
        <f t="shared" si="248"/>
        <v>8.00am</v>
      </c>
      <c r="H1746" s="21" t="str">
        <f t="shared" si="243"/>
        <v>8.00</v>
      </c>
      <c r="I1746" t="s">
        <v>28</v>
      </c>
      <c r="J1746" s="23" t="str" cm="1">
        <f t="array" ref="J1746">_xlfn.IFS(LEFT($I1746,5) = "Later", TRIM(RIGHT($I1746, 7)),LEFT($I1746,5) = "Befor", TRIM(RIGHT($I1746, 7)), TRUE, TRIM(LEFT($I1746,7)))</f>
        <v>3.30pm</v>
      </c>
      <c r="K1746" s="21">
        <f t="shared" si="244"/>
        <v>15.3</v>
      </c>
      <c r="L1746" s="21">
        <f t="shared" si="246"/>
        <v>7.3000000000000007</v>
      </c>
      <c r="M1746" s="21">
        <f t="shared" si="249"/>
        <v>14.600000000000001</v>
      </c>
      <c r="N1746" t="s">
        <v>66</v>
      </c>
      <c r="O1746" s="13">
        <v>35</v>
      </c>
      <c r="P1746" s="15">
        <v>56.314999999999998</v>
      </c>
      <c r="Q1746" s="17">
        <f t="shared" si="250"/>
        <v>56.327040000000004</v>
      </c>
      <c r="R1746" s="17">
        <f t="shared" si="251"/>
        <v>112.65408000000001</v>
      </c>
      <c r="S1746" t="s">
        <v>30</v>
      </c>
      <c r="T1746" t="s">
        <v>15</v>
      </c>
      <c r="U1746" t="s">
        <v>25</v>
      </c>
      <c r="V1746" t="s">
        <v>17</v>
      </c>
    </row>
    <row r="1747" spans="1:22" hidden="1">
      <c r="A1747" t="s">
        <v>18</v>
      </c>
      <c r="B1747" s="19">
        <f t="shared" si="245"/>
        <v>4</v>
      </c>
      <c r="C1747" s="19">
        <f t="shared" si="247"/>
        <v>176</v>
      </c>
      <c r="D1747" t="s">
        <v>9</v>
      </c>
      <c r="E1747" t="s">
        <v>65</v>
      </c>
      <c r="F1747" t="s">
        <v>27</v>
      </c>
      <c r="G1747" s="21" t="str">
        <f t="shared" si="248"/>
        <v>8.00am</v>
      </c>
      <c r="H1747" s="21" t="str">
        <f t="shared" si="243"/>
        <v>8.00</v>
      </c>
      <c r="I1747" t="s">
        <v>21</v>
      </c>
      <c r="J1747" s="23" t="str" cm="1">
        <f t="array" ref="J1747">_xlfn.IFS(LEFT($I1747,5) = "Later", TRIM(RIGHT($I1747, 7)),LEFT($I1747,5) = "Befor", TRIM(RIGHT($I1747, 7)), TRUE, TRIM(LEFT($I1747,7)))</f>
        <v>5.00pm</v>
      </c>
      <c r="K1747" s="21">
        <f t="shared" si="244"/>
        <v>17</v>
      </c>
      <c r="L1747" s="21">
        <f t="shared" si="246"/>
        <v>9</v>
      </c>
      <c r="M1747" s="21">
        <f t="shared" si="249"/>
        <v>36</v>
      </c>
      <c r="N1747" t="s">
        <v>13</v>
      </c>
      <c r="O1747" s="13">
        <v>15</v>
      </c>
      <c r="P1747" s="15">
        <v>24.134999999999998</v>
      </c>
      <c r="Q1747" s="17">
        <f t="shared" si="250"/>
        <v>24.140160000000002</v>
      </c>
      <c r="R1747" s="17">
        <f t="shared" si="251"/>
        <v>48.280320000000003</v>
      </c>
      <c r="S1747" t="s">
        <v>30</v>
      </c>
      <c r="T1747" t="s">
        <v>15</v>
      </c>
      <c r="U1747" t="s">
        <v>25</v>
      </c>
      <c r="V1747" t="s">
        <v>17</v>
      </c>
    </row>
    <row r="1748" spans="1:22" hidden="1">
      <c r="A1748" t="s">
        <v>39</v>
      </c>
      <c r="B1748" s="19">
        <f t="shared" si="245"/>
        <v>2</v>
      </c>
      <c r="C1748" s="19">
        <f t="shared" si="247"/>
        <v>88</v>
      </c>
      <c r="D1748" t="s">
        <v>9</v>
      </c>
      <c r="E1748" t="s">
        <v>8</v>
      </c>
      <c r="F1748" t="s">
        <v>27</v>
      </c>
      <c r="G1748" s="21" t="str">
        <f t="shared" si="248"/>
        <v>8.00am</v>
      </c>
      <c r="H1748" s="21" t="str">
        <f t="shared" si="243"/>
        <v>8.00</v>
      </c>
      <c r="I1748" t="s">
        <v>12</v>
      </c>
      <c r="J1748" s="23" t="str" cm="1">
        <f t="array" ref="J1748">_xlfn.IFS(LEFT($I1748,5) = "Later", TRIM(RIGHT($I1748, 7)),LEFT($I1748,5) = "Befor", TRIM(RIGHT($I1748, 7)), TRUE, TRIM(LEFT($I1748,7)))</f>
        <v>4.30pm</v>
      </c>
      <c r="K1748" s="21">
        <f t="shared" si="244"/>
        <v>16.3</v>
      </c>
      <c r="L1748" s="21">
        <f t="shared" si="246"/>
        <v>8.3000000000000007</v>
      </c>
      <c r="M1748" s="21">
        <f t="shared" si="249"/>
        <v>16.600000000000001</v>
      </c>
      <c r="N1748" t="s">
        <v>22</v>
      </c>
      <c r="O1748" s="13">
        <v>26</v>
      </c>
      <c r="P1748" s="15">
        <v>41.834000000000003</v>
      </c>
      <c r="Q1748" s="17">
        <f t="shared" si="250"/>
        <v>41.842944000000003</v>
      </c>
      <c r="R1748" s="17">
        <f t="shared" si="251"/>
        <v>83.685888000000006</v>
      </c>
      <c r="S1748" t="s">
        <v>37</v>
      </c>
      <c r="T1748" t="s">
        <v>38</v>
      </c>
      <c r="U1748" t="s">
        <v>16</v>
      </c>
      <c r="V1748" t="s">
        <v>17</v>
      </c>
    </row>
    <row r="1749" spans="1:22" hidden="1">
      <c r="A1749" t="s">
        <v>32</v>
      </c>
      <c r="B1749" s="19">
        <f t="shared" si="245"/>
        <v>5</v>
      </c>
      <c r="C1749" s="19">
        <f t="shared" si="247"/>
        <v>220</v>
      </c>
      <c r="D1749" t="s">
        <v>9</v>
      </c>
      <c r="E1749" t="s">
        <v>8</v>
      </c>
      <c r="F1749" t="s">
        <v>27</v>
      </c>
      <c r="G1749" s="21" t="str">
        <f t="shared" si="248"/>
        <v>8.00am</v>
      </c>
      <c r="H1749" s="21" t="str">
        <f t="shared" si="243"/>
        <v>8.00</v>
      </c>
      <c r="I1749" t="s">
        <v>12</v>
      </c>
      <c r="J1749" s="23" t="str" cm="1">
        <f t="array" ref="J1749">_xlfn.IFS(LEFT($I1749,5) = "Later", TRIM(RIGHT($I1749, 7)),LEFT($I1749,5) = "Befor", TRIM(RIGHT($I1749, 7)), TRUE, TRIM(LEFT($I1749,7)))</f>
        <v>4.30pm</v>
      </c>
      <c r="K1749" s="21">
        <f t="shared" si="244"/>
        <v>16.3</v>
      </c>
      <c r="L1749" s="21">
        <f t="shared" si="246"/>
        <v>8.3000000000000007</v>
      </c>
      <c r="M1749" s="21">
        <f t="shared" si="249"/>
        <v>41.5</v>
      </c>
      <c r="N1749" t="s">
        <v>22</v>
      </c>
      <c r="O1749" s="13">
        <v>10</v>
      </c>
      <c r="P1749" s="15">
        <v>16.09</v>
      </c>
      <c r="Q1749" s="17">
        <f t="shared" si="250"/>
        <v>16.093440000000001</v>
      </c>
      <c r="R1749" s="17">
        <f t="shared" si="251"/>
        <v>32.186880000000002</v>
      </c>
      <c r="S1749" t="s">
        <v>14</v>
      </c>
      <c r="T1749" t="s">
        <v>42</v>
      </c>
      <c r="U1749" t="s">
        <v>25</v>
      </c>
      <c r="V1749" t="s">
        <v>43</v>
      </c>
    </row>
    <row r="1750" spans="1:22">
      <c r="A1750" t="s">
        <v>7</v>
      </c>
      <c r="B1750" s="19">
        <f t="shared" si="245"/>
        <v>1</v>
      </c>
      <c r="C1750" s="19">
        <f t="shared" si="247"/>
        <v>44</v>
      </c>
      <c r="D1750" t="s">
        <v>9</v>
      </c>
      <c r="E1750" t="s">
        <v>65</v>
      </c>
      <c r="F1750" t="s">
        <v>27</v>
      </c>
      <c r="G1750" s="21" t="str">
        <f t="shared" si="248"/>
        <v>8.00am</v>
      </c>
      <c r="H1750" s="21" t="str">
        <f t="shared" si="243"/>
        <v>8.00</v>
      </c>
      <c r="I1750" t="s">
        <v>28</v>
      </c>
      <c r="J1750" s="23" t="str" cm="1">
        <f t="array" ref="J1750">_xlfn.IFS(LEFT($I1750,5) = "Later", TRIM(RIGHT($I1750, 7)),LEFT($I1750,5) = "Befor", TRIM(RIGHT($I1750, 7)), TRUE, TRIM(LEFT($I1750,7)))</f>
        <v>3.30pm</v>
      </c>
      <c r="K1750" s="21">
        <f t="shared" si="244"/>
        <v>15.3</v>
      </c>
      <c r="L1750" s="21">
        <f t="shared" si="246"/>
        <v>7.3000000000000007</v>
      </c>
      <c r="M1750" s="21">
        <f t="shared" si="249"/>
        <v>7.3000000000000007</v>
      </c>
      <c r="N1750" t="s">
        <v>66</v>
      </c>
      <c r="O1750" s="13">
        <v>40</v>
      </c>
      <c r="P1750" s="15">
        <v>64.36</v>
      </c>
      <c r="Q1750" s="17">
        <f t="shared" si="250"/>
        <v>64.373760000000004</v>
      </c>
      <c r="R1750" s="17">
        <f t="shared" si="251"/>
        <v>128.74752000000001</v>
      </c>
      <c r="S1750" t="s">
        <v>37</v>
      </c>
      <c r="T1750" t="s">
        <v>42</v>
      </c>
      <c r="U1750" t="s">
        <v>25</v>
      </c>
      <c r="V1750" t="s">
        <v>17</v>
      </c>
    </row>
    <row r="1751" spans="1:22" hidden="1">
      <c r="A1751" t="s">
        <v>32</v>
      </c>
      <c r="B1751" s="19">
        <f t="shared" si="245"/>
        <v>5</v>
      </c>
      <c r="C1751" s="19">
        <f t="shared" si="247"/>
        <v>220</v>
      </c>
      <c r="D1751" t="s">
        <v>9</v>
      </c>
      <c r="E1751" t="s">
        <v>80</v>
      </c>
      <c r="F1751" t="s">
        <v>27</v>
      </c>
      <c r="G1751" s="21" t="str">
        <f t="shared" si="248"/>
        <v>8.00am</v>
      </c>
      <c r="H1751" s="21" t="str">
        <f t="shared" si="243"/>
        <v>8.00</v>
      </c>
      <c r="I1751" t="s">
        <v>64</v>
      </c>
      <c r="J1751" s="23" t="str" cm="1">
        <f t="array" ref="J1751">_xlfn.IFS(LEFT($I1751,5) = "Later", TRIM(RIGHT($I1751, 7)),LEFT($I1751,5) = "Befor", TRIM(RIGHT($I1751, 7)), TRUE, TRIM(LEFT($I1751,7)))</f>
        <v>3.30pm</v>
      </c>
      <c r="K1751" s="21">
        <f t="shared" si="244"/>
        <v>15.3</v>
      </c>
      <c r="L1751" s="21">
        <f t="shared" si="246"/>
        <v>7.3000000000000007</v>
      </c>
      <c r="M1751" s="21">
        <f t="shared" si="249"/>
        <v>36.5</v>
      </c>
      <c r="N1751" t="s">
        <v>36</v>
      </c>
      <c r="O1751" s="13">
        <v>1.5</v>
      </c>
      <c r="P1751" s="15">
        <v>2.4135</v>
      </c>
      <c r="Q1751" s="17">
        <f t="shared" si="250"/>
        <v>2.4140160000000002</v>
      </c>
      <c r="R1751" s="17">
        <f t="shared" si="251"/>
        <v>4.8280320000000003</v>
      </c>
      <c r="S1751" t="s">
        <v>23</v>
      </c>
      <c r="T1751" t="s">
        <v>15</v>
      </c>
      <c r="U1751" t="s">
        <v>16</v>
      </c>
      <c r="V1751" t="s">
        <v>17</v>
      </c>
    </row>
    <row r="1752" spans="1:22" hidden="1">
      <c r="A1752" t="s">
        <v>39</v>
      </c>
      <c r="B1752" s="19">
        <f t="shared" si="245"/>
        <v>2</v>
      </c>
      <c r="C1752" s="19">
        <f t="shared" si="247"/>
        <v>88</v>
      </c>
      <c r="D1752" t="s">
        <v>51</v>
      </c>
      <c r="E1752" t="s">
        <v>8</v>
      </c>
      <c r="F1752" t="s">
        <v>47</v>
      </c>
      <c r="G1752" s="21" t="str">
        <f t="shared" si="248"/>
        <v>10.00am</v>
      </c>
      <c r="H1752" s="21" t="str">
        <f t="shared" si="243"/>
        <v>10.00</v>
      </c>
      <c r="I1752" t="s">
        <v>45</v>
      </c>
      <c r="J1752" s="23" t="str" cm="1">
        <f t="array" ref="J1752">_xlfn.IFS(LEFT($I1752,5) = "Later", TRIM(RIGHT($I1752, 7)),LEFT($I1752,5) = "Befor", TRIM(RIGHT($I1752, 7)), TRUE, TRIM(LEFT($I1752,7)))</f>
        <v>6.00pm</v>
      </c>
      <c r="K1752" s="21">
        <f t="shared" si="244"/>
        <v>18</v>
      </c>
      <c r="L1752" s="21">
        <f t="shared" si="246"/>
        <v>8</v>
      </c>
      <c r="M1752" s="21">
        <f t="shared" si="249"/>
        <v>16</v>
      </c>
      <c r="N1752" t="s">
        <v>13</v>
      </c>
      <c r="O1752" s="13">
        <v>13</v>
      </c>
      <c r="P1752" s="15">
        <v>20.917000000000002</v>
      </c>
      <c r="Q1752" s="17">
        <f t="shared" si="250"/>
        <v>20.921472000000001</v>
      </c>
      <c r="R1752" s="17">
        <f t="shared" si="251"/>
        <v>41.842944000000003</v>
      </c>
      <c r="S1752" t="s">
        <v>30</v>
      </c>
      <c r="T1752" t="s">
        <v>42</v>
      </c>
      <c r="U1752" t="s">
        <v>25</v>
      </c>
      <c r="V1752" t="s">
        <v>17</v>
      </c>
    </row>
    <row r="1753" spans="1:22" hidden="1">
      <c r="A1753" t="s">
        <v>18</v>
      </c>
      <c r="B1753" s="19">
        <f t="shared" si="245"/>
        <v>4</v>
      </c>
      <c r="C1753" s="19">
        <f t="shared" si="247"/>
        <v>176</v>
      </c>
      <c r="D1753" t="s">
        <v>9</v>
      </c>
      <c r="E1753" t="s">
        <v>65</v>
      </c>
      <c r="F1753" t="s">
        <v>41</v>
      </c>
      <c r="G1753" s="21" t="str">
        <f t="shared" si="248"/>
        <v>8.30am</v>
      </c>
      <c r="H1753" s="21" t="str">
        <f t="shared" si="243"/>
        <v>8.30</v>
      </c>
      <c r="I1753" t="s">
        <v>28</v>
      </c>
      <c r="J1753" s="23" t="str" cm="1">
        <f t="array" ref="J1753">_xlfn.IFS(LEFT($I1753,5) = "Later", TRIM(RIGHT($I1753, 7)),LEFT($I1753,5) = "Befor", TRIM(RIGHT($I1753, 7)), TRUE, TRIM(LEFT($I1753,7)))</f>
        <v>3.30pm</v>
      </c>
      <c r="K1753" s="21">
        <f t="shared" si="244"/>
        <v>15.3</v>
      </c>
      <c r="L1753" s="21">
        <f t="shared" si="246"/>
        <v>7</v>
      </c>
      <c r="M1753" s="21">
        <f t="shared" si="249"/>
        <v>28</v>
      </c>
      <c r="N1753" t="s">
        <v>29</v>
      </c>
      <c r="O1753" s="13">
        <v>30</v>
      </c>
      <c r="P1753" s="15">
        <v>48.269999999999996</v>
      </c>
      <c r="Q1753" s="17">
        <f t="shared" si="250"/>
        <v>48.280320000000003</v>
      </c>
      <c r="R1753" s="17">
        <f t="shared" si="251"/>
        <v>96.560640000000006</v>
      </c>
      <c r="S1753" t="s">
        <v>30</v>
      </c>
      <c r="T1753" t="s">
        <v>31</v>
      </c>
      <c r="U1753" t="s">
        <v>25</v>
      </c>
      <c r="V1753" t="s">
        <v>17</v>
      </c>
    </row>
    <row r="1754" spans="1:22">
      <c r="A1754" t="s">
        <v>58</v>
      </c>
      <c r="B1754" s="19">
        <f t="shared" si="245"/>
        <v>0</v>
      </c>
      <c r="C1754" s="19">
        <f t="shared" si="247"/>
        <v>0</v>
      </c>
      <c r="D1754" t="s">
        <v>9</v>
      </c>
      <c r="E1754" t="s">
        <v>10</v>
      </c>
      <c r="F1754" t="s">
        <v>27</v>
      </c>
      <c r="G1754" s="21" t="str">
        <f t="shared" si="248"/>
        <v>8.00am</v>
      </c>
      <c r="H1754" s="21" t="str">
        <f t="shared" si="243"/>
        <v>8.00</v>
      </c>
      <c r="I1754" t="s">
        <v>28</v>
      </c>
      <c r="J1754" s="23" t="str" cm="1">
        <f t="array" ref="J1754">_xlfn.IFS(LEFT($I1754,5) = "Later", TRIM(RIGHT($I1754, 7)),LEFT($I1754,5) = "Befor", TRIM(RIGHT($I1754, 7)), TRUE, TRIM(LEFT($I1754,7)))</f>
        <v>3.30pm</v>
      </c>
      <c r="K1754" s="21">
        <f t="shared" si="244"/>
        <v>15.3</v>
      </c>
      <c r="L1754" s="21">
        <f t="shared" si="246"/>
        <v>7.3000000000000007</v>
      </c>
      <c r="M1754" s="21">
        <f t="shared" si="249"/>
        <v>0</v>
      </c>
      <c r="N1754" t="s">
        <v>66</v>
      </c>
      <c r="O1754" s="13">
        <v>27</v>
      </c>
      <c r="P1754" s="15">
        <v>43.442999999999998</v>
      </c>
      <c r="Q1754" s="17">
        <f t="shared" si="250"/>
        <v>43.452288000000003</v>
      </c>
      <c r="R1754" s="17">
        <f t="shared" si="251"/>
        <v>86.904576000000006</v>
      </c>
      <c r="S1754" t="s">
        <v>37</v>
      </c>
      <c r="T1754" t="s">
        <v>15</v>
      </c>
      <c r="U1754" t="s">
        <v>25</v>
      </c>
      <c r="V1754" t="s">
        <v>17</v>
      </c>
    </row>
    <row r="1755" spans="1:22">
      <c r="A1755" t="s">
        <v>39</v>
      </c>
      <c r="B1755" s="19">
        <f t="shared" si="245"/>
        <v>2</v>
      </c>
      <c r="C1755" s="19">
        <f t="shared" si="247"/>
        <v>88</v>
      </c>
      <c r="D1755" t="s">
        <v>9</v>
      </c>
      <c r="E1755" t="s">
        <v>50</v>
      </c>
      <c r="F1755" t="s">
        <v>41</v>
      </c>
      <c r="G1755" s="21" t="str">
        <f t="shared" si="248"/>
        <v>8.30am</v>
      </c>
      <c r="H1755" s="21" t="str">
        <f t="shared" si="243"/>
        <v>8.30</v>
      </c>
      <c r="I1755" t="s">
        <v>12</v>
      </c>
      <c r="J1755" s="23" t="str" cm="1">
        <f t="array" ref="J1755">_xlfn.IFS(LEFT($I1755,5) = "Later", TRIM(RIGHT($I1755, 7)),LEFT($I1755,5) = "Befor", TRIM(RIGHT($I1755, 7)), TRUE, TRIM(LEFT($I1755,7)))</f>
        <v>4.30pm</v>
      </c>
      <c r="K1755" s="21">
        <f t="shared" si="244"/>
        <v>16.3</v>
      </c>
      <c r="L1755" s="21">
        <f t="shared" si="246"/>
        <v>8</v>
      </c>
      <c r="M1755" s="21">
        <f t="shared" si="249"/>
        <v>16</v>
      </c>
      <c r="N1755" t="s">
        <v>66</v>
      </c>
      <c r="O1755" s="13">
        <v>13</v>
      </c>
      <c r="P1755" s="15">
        <v>20.917000000000002</v>
      </c>
      <c r="Q1755" s="17">
        <f t="shared" si="250"/>
        <v>20.921472000000001</v>
      </c>
      <c r="R1755" s="17">
        <f t="shared" si="251"/>
        <v>41.842944000000003</v>
      </c>
      <c r="S1755" t="s">
        <v>49</v>
      </c>
      <c r="T1755" t="s">
        <v>31</v>
      </c>
      <c r="U1755" t="s">
        <v>25</v>
      </c>
      <c r="V1755" t="s">
        <v>17</v>
      </c>
    </row>
    <row r="1756" spans="1:22" hidden="1">
      <c r="A1756" t="s">
        <v>26</v>
      </c>
      <c r="B1756" s="19">
        <f t="shared" si="245"/>
        <v>3</v>
      </c>
      <c r="C1756" s="19">
        <f t="shared" si="247"/>
        <v>132</v>
      </c>
      <c r="D1756" t="s">
        <v>9</v>
      </c>
      <c r="E1756" t="s">
        <v>60</v>
      </c>
      <c r="F1756" t="s">
        <v>27</v>
      </c>
      <c r="G1756" s="21" t="str">
        <f t="shared" si="248"/>
        <v>8.00am</v>
      </c>
      <c r="H1756" s="21" t="str">
        <f t="shared" si="243"/>
        <v>8.00</v>
      </c>
      <c r="I1756" t="s">
        <v>28</v>
      </c>
      <c r="J1756" s="23" t="str" cm="1">
        <f t="array" ref="J1756">_xlfn.IFS(LEFT($I1756,5) = "Later", TRIM(RIGHT($I1756, 7)),LEFT($I1756,5) = "Befor", TRIM(RIGHT($I1756, 7)), TRUE, TRIM(LEFT($I1756,7)))</f>
        <v>3.30pm</v>
      </c>
      <c r="K1756" s="21">
        <f t="shared" si="244"/>
        <v>15.3</v>
      </c>
      <c r="L1756" s="21">
        <f t="shared" si="246"/>
        <v>7.3000000000000007</v>
      </c>
      <c r="M1756" s="21">
        <f t="shared" si="249"/>
        <v>21.900000000000002</v>
      </c>
      <c r="N1756" t="s">
        <v>13</v>
      </c>
      <c r="O1756" s="13">
        <v>17</v>
      </c>
      <c r="P1756" s="15">
        <v>27.353000000000002</v>
      </c>
      <c r="Q1756" s="17">
        <f t="shared" si="250"/>
        <v>27.358848000000002</v>
      </c>
      <c r="R1756" s="17">
        <f t="shared" si="251"/>
        <v>54.717696000000004</v>
      </c>
      <c r="S1756" t="s">
        <v>30</v>
      </c>
      <c r="T1756" t="s">
        <v>15</v>
      </c>
      <c r="U1756" t="s">
        <v>25</v>
      </c>
      <c r="V1756" t="s">
        <v>17</v>
      </c>
    </row>
    <row r="1757" spans="1:22" hidden="1">
      <c r="A1757" t="s">
        <v>18</v>
      </c>
      <c r="B1757" s="19">
        <f t="shared" si="245"/>
        <v>4</v>
      </c>
      <c r="C1757" s="19">
        <f t="shared" si="247"/>
        <v>176</v>
      </c>
      <c r="D1757" t="s">
        <v>9</v>
      </c>
      <c r="E1757" t="s">
        <v>56</v>
      </c>
      <c r="F1757" t="s">
        <v>11</v>
      </c>
      <c r="G1757" s="21" t="str">
        <f t="shared" si="248"/>
        <v>9.00am</v>
      </c>
      <c r="H1757" s="21" t="str">
        <f t="shared" si="243"/>
        <v>9.00</v>
      </c>
      <c r="I1757" t="s">
        <v>64</v>
      </c>
      <c r="J1757" s="23" t="str" cm="1">
        <f t="array" ref="J1757">_xlfn.IFS(LEFT($I1757,5) = "Later", TRIM(RIGHT($I1757, 7)),LEFT($I1757,5) = "Befor", TRIM(RIGHT($I1757, 7)), TRUE, TRIM(LEFT($I1757,7)))</f>
        <v>3.30pm</v>
      </c>
      <c r="K1757" s="21">
        <f t="shared" si="244"/>
        <v>15.3</v>
      </c>
      <c r="L1757" s="21">
        <f t="shared" si="246"/>
        <v>6.3000000000000007</v>
      </c>
      <c r="M1757" s="21">
        <f t="shared" si="249"/>
        <v>25.200000000000003</v>
      </c>
      <c r="N1757" t="s">
        <v>36</v>
      </c>
      <c r="O1757" s="13">
        <v>1</v>
      </c>
      <c r="P1757" s="15">
        <v>1.609</v>
      </c>
      <c r="Q1757" s="17">
        <f t="shared" si="250"/>
        <v>1.6093440000000001</v>
      </c>
      <c r="R1757" s="17">
        <f t="shared" si="251"/>
        <v>3.2186880000000002</v>
      </c>
      <c r="S1757" t="s">
        <v>54</v>
      </c>
      <c r="T1757" t="s">
        <v>38</v>
      </c>
      <c r="U1757" t="s">
        <v>16</v>
      </c>
      <c r="V1757" t="s">
        <v>17</v>
      </c>
    </row>
    <row r="1758" spans="1:22">
      <c r="A1758" t="s">
        <v>7</v>
      </c>
      <c r="B1758" s="19">
        <f t="shared" si="245"/>
        <v>1</v>
      </c>
      <c r="C1758" s="19">
        <f t="shared" si="247"/>
        <v>44</v>
      </c>
      <c r="D1758" t="s">
        <v>8</v>
      </c>
      <c r="E1758" t="s">
        <v>8</v>
      </c>
      <c r="F1758" t="s">
        <v>41</v>
      </c>
      <c r="G1758" s="21" t="str">
        <f t="shared" si="248"/>
        <v>8.30am</v>
      </c>
      <c r="H1758" s="21" t="str">
        <f t="shared" si="243"/>
        <v>8.30</v>
      </c>
      <c r="I1758" t="s">
        <v>12</v>
      </c>
      <c r="J1758" s="23" t="str" cm="1">
        <f t="array" ref="J1758">_xlfn.IFS(LEFT($I1758,5) = "Later", TRIM(RIGHT($I1758, 7)),LEFT($I1758,5) = "Befor", TRIM(RIGHT($I1758, 7)), TRUE, TRIM(LEFT($I1758,7)))</f>
        <v>4.30pm</v>
      </c>
      <c r="K1758" s="21">
        <f t="shared" si="244"/>
        <v>16.3</v>
      </c>
      <c r="L1758" s="21">
        <f t="shared" si="246"/>
        <v>8</v>
      </c>
      <c r="M1758" s="21">
        <f t="shared" si="249"/>
        <v>8</v>
      </c>
      <c r="N1758" t="s">
        <v>66</v>
      </c>
      <c r="O1758" s="13">
        <v>35</v>
      </c>
      <c r="P1758" s="15">
        <v>56.314999999999998</v>
      </c>
      <c r="Q1758" s="17">
        <f t="shared" si="250"/>
        <v>56.327040000000004</v>
      </c>
      <c r="R1758" s="17">
        <f t="shared" si="251"/>
        <v>112.65408000000001</v>
      </c>
      <c r="S1758" t="s">
        <v>52</v>
      </c>
      <c r="T1758" t="s">
        <v>38</v>
      </c>
      <c r="U1758" t="s">
        <v>25</v>
      </c>
      <c r="V1758" t="s">
        <v>17</v>
      </c>
    </row>
    <row r="1759" spans="1:22" hidden="1">
      <c r="A1759" t="s">
        <v>39</v>
      </c>
      <c r="B1759" s="19">
        <f t="shared" si="245"/>
        <v>2</v>
      </c>
      <c r="C1759" s="19">
        <f t="shared" si="247"/>
        <v>88</v>
      </c>
      <c r="D1759" t="s">
        <v>9</v>
      </c>
      <c r="E1759" t="s">
        <v>67</v>
      </c>
      <c r="F1759" t="s">
        <v>41</v>
      </c>
      <c r="G1759" s="21" t="str">
        <f t="shared" si="248"/>
        <v>8.30am</v>
      </c>
      <c r="H1759" s="21" t="str">
        <f t="shared" si="243"/>
        <v>8.30</v>
      </c>
      <c r="I1759" t="s">
        <v>28</v>
      </c>
      <c r="J1759" s="23" t="str" cm="1">
        <f t="array" ref="J1759">_xlfn.IFS(LEFT($I1759,5) = "Later", TRIM(RIGHT($I1759, 7)),LEFT($I1759,5) = "Befor", TRIM(RIGHT($I1759, 7)), TRUE, TRIM(LEFT($I1759,7)))</f>
        <v>3.30pm</v>
      </c>
      <c r="K1759" s="21">
        <f t="shared" si="244"/>
        <v>15.3</v>
      </c>
      <c r="L1759" s="21">
        <f t="shared" si="246"/>
        <v>7</v>
      </c>
      <c r="M1759" s="21">
        <f t="shared" si="249"/>
        <v>14</v>
      </c>
      <c r="N1759" t="s">
        <v>22</v>
      </c>
      <c r="O1759" s="13">
        <v>1.5</v>
      </c>
      <c r="P1759" s="15">
        <v>2.4135</v>
      </c>
      <c r="Q1759" s="17">
        <f t="shared" si="250"/>
        <v>2.4140160000000002</v>
      </c>
      <c r="R1759" s="17">
        <f t="shared" si="251"/>
        <v>4.8280320000000003</v>
      </c>
      <c r="S1759" t="s">
        <v>23</v>
      </c>
      <c r="T1759" t="s">
        <v>31</v>
      </c>
      <c r="U1759" t="s">
        <v>16</v>
      </c>
      <c r="V1759" t="s">
        <v>17</v>
      </c>
    </row>
    <row r="1760" spans="1:22" hidden="1">
      <c r="A1760" t="s">
        <v>7</v>
      </c>
      <c r="B1760" s="19">
        <f t="shared" si="245"/>
        <v>1</v>
      </c>
      <c r="C1760" s="19">
        <f t="shared" si="247"/>
        <v>44</v>
      </c>
      <c r="D1760" t="s">
        <v>51</v>
      </c>
      <c r="E1760" t="s">
        <v>8</v>
      </c>
      <c r="F1760" t="s">
        <v>41</v>
      </c>
      <c r="G1760" s="21" t="str">
        <f t="shared" si="248"/>
        <v>8.30am</v>
      </c>
      <c r="H1760" s="21" t="str">
        <f t="shared" si="243"/>
        <v>8.30</v>
      </c>
      <c r="I1760" t="s">
        <v>28</v>
      </c>
      <c r="J1760" s="23" t="str" cm="1">
        <f t="array" ref="J1760">_xlfn.IFS(LEFT($I1760,5) = "Later", TRIM(RIGHT($I1760, 7)),LEFT($I1760,5) = "Befor", TRIM(RIGHT($I1760, 7)), TRUE, TRIM(LEFT($I1760,7)))</f>
        <v>3.30pm</v>
      </c>
      <c r="K1760" s="21">
        <f t="shared" si="244"/>
        <v>15.3</v>
      </c>
      <c r="L1760" s="21">
        <f t="shared" si="246"/>
        <v>7</v>
      </c>
      <c r="M1760" s="21">
        <f t="shared" si="249"/>
        <v>7</v>
      </c>
      <c r="N1760" t="s">
        <v>22</v>
      </c>
      <c r="O1760" s="13">
        <v>8</v>
      </c>
      <c r="P1760" s="15">
        <v>12.872</v>
      </c>
      <c r="Q1760" s="17">
        <f t="shared" si="250"/>
        <v>12.874752000000001</v>
      </c>
      <c r="R1760" s="17">
        <f t="shared" si="251"/>
        <v>25.749504000000002</v>
      </c>
      <c r="S1760" t="s">
        <v>37</v>
      </c>
      <c r="T1760" t="s">
        <v>38</v>
      </c>
      <c r="U1760" t="s">
        <v>16</v>
      </c>
      <c r="V1760" t="s">
        <v>17</v>
      </c>
    </row>
    <row r="1761" spans="1:22" hidden="1">
      <c r="A1761" t="s">
        <v>32</v>
      </c>
      <c r="B1761" s="19">
        <f t="shared" si="245"/>
        <v>5</v>
      </c>
      <c r="C1761" s="19">
        <f t="shared" si="247"/>
        <v>220</v>
      </c>
      <c r="D1761" t="s">
        <v>9</v>
      </c>
      <c r="E1761" t="s">
        <v>98</v>
      </c>
      <c r="F1761" t="s">
        <v>11</v>
      </c>
      <c r="G1761" s="21" t="str">
        <f t="shared" si="248"/>
        <v>9.00am</v>
      </c>
      <c r="H1761" s="21" t="str">
        <f t="shared" si="243"/>
        <v>9.00</v>
      </c>
      <c r="I1761" t="s">
        <v>21</v>
      </c>
      <c r="J1761" s="23" t="str" cm="1">
        <f t="array" ref="J1761">_xlfn.IFS(LEFT($I1761,5) = "Later", TRIM(RIGHT($I1761, 7)),LEFT($I1761,5) = "Befor", TRIM(RIGHT($I1761, 7)), TRUE, TRIM(LEFT($I1761,7)))</f>
        <v>5.00pm</v>
      </c>
      <c r="K1761" s="21">
        <f t="shared" si="244"/>
        <v>17</v>
      </c>
      <c r="L1761" s="21">
        <f t="shared" si="246"/>
        <v>8</v>
      </c>
      <c r="M1761" s="21">
        <f t="shared" si="249"/>
        <v>40</v>
      </c>
      <c r="N1761" t="s">
        <v>22</v>
      </c>
      <c r="O1761" s="13">
        <v>10</v>
      </c>
      <c r="P1761" s="15">
        <v>16.09</v>
      </c>
      <c r="Q1761" s="17">
        <f t="shared" si="250"/>
        <v>16.093440000000001</v>
      </c>
      <c r="R1761" s="17">
        <f t="shared" si="251"/>
        <v>32.186880000000002</v>
      </c>
      <c r="S1761" t="s">
        <v>37</v>
      </c>
      <c r="T1761" t="s">
        <v>15</v>
      </c>
      <c r="U1761" t="s">
        <v>25</v>
      </c>
      <c r="V1761" t="s">
        <v>17</v>
      </c>
    </row>
    <row r="1762" spans="1:22" hidden="1">
      <c r="A1762" t="s">
        <v>18</v>
      </c>
      <c r="B1762" s="19">
        <f t="shared" si="245"/>
        <v>4</v>
      </c>
      <c r="C1762" s="19">
        <f t="shared" si="247"/>
        <v>176</v>
      </c>
      <c r="D1762" t="s">
        <v>9</v>
      </c>
      <c r="E1762" t="s">
        <v>77</v>
      </c>
      <c r="F1762" t="s">
        <v>41</v>
      </c>
      <c r="G1762" s="21" t="str">
        <f t="shared" si="248"/>
        <v>8.30am</v>
      </c>
      <c r="H1762" s="21" t="str">
        <f t="shared" si="243"/>
        <v>8.30</v>
      </c>
      <c r="I1762" t="s">
        <v>21</v>
      </c>
      <c r="J1762" s="23" t="str" cm="1">
        <f t="array" ref="J1762">_xlfn.IFS(LEFT($I1762,5) = "Later", TRIM(RIGHT($I1762, 7)),LEFT($I1762,5) = "Befor", TRIM(RIGHT($I1762, 7)), TRUE, TRIM(LEFT($I1762,7)))</f>
        <v>5.00pm</v>
      </c>
      <c r="K1762" s="21">
        <f t="shared" si="244"/>
        <v>17</v>
      </c>
      <c r="L1762" s="21">
        <f t="shared" si="246"/>
        <v>8.6999999999999993</v>
      </c>
      <c r="M1762" s="21">
        <f t="shared" si="249"/>
        <v>34.799999999999997</v>
      </c>
      <c r="N1762" t="s">
        <v>22</v>
      </c>
      <c r="O1762" s="13">
        <v>18</v>
      </c>
      <c r="P1762" s="15">
        <v>28.962</v>
      </c>
      <c r="Q1762" s="17">
        <f t="shared" si="250"/>
        <v>28.968192000000002</v>
      </c>
      <c r="R1762" s="17">
        <f t="shared" si="251"/>
        <v>57.936384000000004</v>
      </c>
      <c r="S1762" t="s">
        <v>37</v>
      </c>
      <c r="T1762" t="s">
        <v>15</v>
      </c>
      <c r="U1762" t="s">
        <v>25</v>
      </c>
      <c r="V1762" t="s">
        <v>82</v>
      </c>
    </row>
    <row r="1763" spans="1:22" hidden="1">
      <c r="A1763" t="s">
        <v>18</v>
      </c>
      <c r="B1763" s="19">
        <f t="shared" si="245"/>
        <v>4</v>
      </c>
      <c r="C1763" s="19">
        <f t="shared" si="247"/>
        <v>176</v>
      </c>
      <c r="D1763" t="s">
        <v>9</v>
      </c>
      <c r="E1763" t="s">
        <v>48</v>
      </c>
      <c r="F1763" t="s">
        <v>11</v>
      </c>
      <c r="G1763" s="21" t="str">
        <f t="shared" si="248"/>
        <v>9.00am</v>
      </c>
      <c r="H1763" s="21" t="str">
        <f t="shared" si="243"/>
        <v>9.00</v>
      </c>
      <c r="I1763" t="s">
        <v>12</v>
      </c>
      <c r="J1763" s="23" t="str" cm="1">
        <f t="array" ref="J1763">_xlfn.IFS(LEFT($I1763,5) = "Later", TRIM(RIGHT($I1763, 7)),LEFT($I1763,5) = "Befor", TRIM(RIGHT($I1763, 7)), TRUE, TRIM(LEFT($I1763,7)))</f>
        <v>4.30pm</v>
      </c>
      <c r="K1763" s="21">
        <f t="shared" si="244"/>
        <v>16.3</v>
      </c>
      <c r="L1763" s="21">
        <f t="shared" si="246"/>
        <v>7.3000000000000007</v>
      </c>
      <c r="M1763" s="21">
        <f t="shared" si="249"/>
        <v>29.200000000000003</v>
      </c>
      <c r="N1763" t="s">
        <v>36</v>
      </c>
      <c r="O1763" s="13">
        <v>1.6</v>
      </c>
      <c r="P1763" s="15">
        <v>2.5744000000000002</v>
      </c>
      <c r="Q1763" s="17">
        <f t="shared" si="250"/>
        <v>2.5749504000000005</v>
      </c>
      <c r="R1763" s="17">
        <f t="shared" si="251"/>
        <v>5.1499008000000011</v>
      </c>
      <c r="S1763" t="s">
        <v>23</v>
      </c>
      <c r="T1763" t="s">
        <v>31</v>
      </c>
      <c r="U1763" t="s">
        <v>25</v>
      </c>
      <c r="V1763" t="s">
        <v>17</v>
      </c>
    </row>
    <row r="1764" spans="1:22" hidden="1">
      <c r="A1764" t="s">
        <v>18</v>
      </c>
      <c r="B1764" s="19">
        <f t="shared" si="245"/>
        <v>4</v>
      </c>
      <c r="C1764" s="19">
        <f t="shared" si="247"/>
        <v>176</v>
      </c>
      <c r="D1764" t="s">
        <v>55</v>
      </c>
      <c r="E1764" t="s">
        <v>8</v>
      </c>
      <c r="F1764" t="s">
        <v>41</v>
      </c>
      <c r="G1764" s="21" t="str">
        <f t="shared" si="248"/>
        <v>8.30am</v>
      </c>
      <c r="H1764" s="21" t="str">
        <f t="shared" si="243"/>
        <v>8.30</v>
      </c>
      <c r="I1764" t="s">
        <v>28</v>
      </c>
      <c r="J1764" s="23" t="str" cm="1">
        <f t="array" ref="J1764">_xlfn.IFS(LEFT($I1764,5) = "Later", TRIM(RIGHT($I1764, 7)),LEFT($I1764,5) = "Befor", TRIM(RIGHT($I1764, 7)), TRUE, TRIM(LEFT($I1764,7)))</f>
        <v>3.30pm</v>
      </c>
      <c r="K1764" s="21">
        <f t="shared" si="244"/>
        <v>15.3</v>
      </c>
      <c r="L1764" s="21">
        <f t="shared" si="246"/>
        <v>7</v>
      </c>
      <c r="M1764" s="21">
        <f t="shared" si="249"/>
        <v>28</v>
      </c>
      <c r="N1764" t="s">
        <v>29</v>
      </c>
      <c r="O1764" s="13">
        <v>24</v>
      </c>
      <c r="P1764" s="15">
        <v>38.616</v>
      </c>
      <c r="Q1764" s="17">
        <f t="shared" si="250"/>
        <v>38.624256000000003</v>
      </c>
      <c r="R1764" s="17">
        <f t="shared" si="251"/>
        <v>77.248512000000005</v>
      </c>
      <c r="S1764" t="s">
        <v>37</v>
      </c>
      <c r="T1764" t="s">
        <v>15</v>
      </c>
      <c r="U1764" t="s">
        <v>25</v>
      </c>
      <c r="V1764" t="s">
        <v>17</v>
      </c>
    </row>
    <row r="1765" spans="1:22" hidden="1">
      <c r="A1765" t="s">
        <v>39</v>
      </c>
      <c r="B1765" s="19">
        <f t="shared" si="245"/>
        <v>2</v>
      </c>
      <c r="C1765" s="19">
        <f t="shared" si="247"/>
        <v>88</v>
      </c>
      <c r="D1765" t="s">
        <v>51</v>
      </c>
      <c r="E1765" t="s">
        <v>8</v>
      </c>
      <c r="F1765" t="s">
        <v>27</v>
      </c>
      <c r="G1765" s="21" t="str">
        <f t="shared" si="248"/>
        <v>8.00am</v>
      </c>
      <c r="H1765" s="21" t="str">
        <f t="shared" si="243"/>
        <v>8.00</v>
      </c>
      <c r="I1765" t="s">
        <v>28</v>
      </c>
      <c r="J1765" s="23" t="str" cm="1">
        <f t="array" ref="J1765">_xlfn.IFS(LEFT($I1765,5) = "Later", TRIM(RIGHT($I1765, 7)),LEFT($I1765,5) = "Befor", TRIM(RIGHT($I1765, 7)), TRUE, TRIM(LEFT($I1765,7)))</f>
        <v>3.30pm</v>
      </c>
      <c r="K1765" s="21">
        <f t="shared" si="244"/>
        <v>15.3</v>
      </c>
      <c r="L1765" s="21">
        <f t="shared" si="246"/>
        <v>7.3000000000000007</v>
      </c>
      <c r="M1765" s="21">
        <f t="shared" si="249"/>
        <v>14.600000000000001</v>
      </c>
      <c r="N1765" t="s">
        <v>22</v>
      </c>
      <c r="O1765" s="13">
        <v>28</v>
      </c>
      <c r="P1765" s="15">
        <v>45.052</v>
      </c>
      <c r="Q1765" s="17">
        <f t="shared" si="250"/>
        <v>45.061632000000003</v>
      </c>
      <c r="R1765" s="17">
        <f t="shared" si="251"/>
        <v>90.123264000000006</v>
      </c>
      <c r="S1765" t="s">
        <v>37</v>
      </c>
      <c r="T1765" t="s">
        <v>31</v>
      </c>
      <c r="U1765" t="s">
        <v>25</v>
      </c>
      <c r="V1765" t="s">
        <v>43</v>
      </c>
    </row>
    <row r="1766" spans="1:22">
      <c r="A1766" t="s">
        <v>7</v>
      </c>
      <c r="B1766" s="19">
        <f t="shared" si="245"/>
        <v>1</v>
      </c>
      <c r="C1766" s="19">
        <f t="shared" si="247"/>
        <v>44</v>
      </c>
      <c r="D1766" t="s">
        <v>9</v>
      </c>
      <c r="E1766" t="s">
        <v>10</v>
      </c>
      <c r="F1766" t="s">
        <v>11</v>
      </c>
      <c r="G1766" s="21" t="str">
        <f t="shared" si="248"/>
        <v>9.00am</v>
      </c>
      <c r="H1766" s="21" t="str">
        <f t="shared" si="243"/>
        <v>9.00</v>
      </c>
      <c r="I1766" t="s">
        <v>21</v>
      </c>
      <c r="J1766" s="23" t="str" cm="1">
        <f t="array" ref="J1766">_xlfn.IFS(LEFT($I1766,5) = "Later", TRIM(RIGHT($I1766, 7)),LEFT($I1766,5) = "Befor", TRIM(RIGHT($I1766, 7)), TRUE, TRIM(LEFT($I1766,7)))</f>
        <v>5.00pm</v>
      </c>
      <c r="K1766" s="21">
        <f t="shared" si="244"/>
        <v>17</v>
      </c>
      <c r="L1766" s="21">
        <f t="shared" si="246"/>
        <v>8</v>
      </c>
      <c r="M1766" s="21">
        <f t="shared" si="249"/>
        <v>8</v>
      </c>
      <c r="N1766" t="s">
        <v>66</v>
      </c>
      <c r="O1766" s="13">
        <v>18</v>
      </c>
      <c r="P1766" s="15">
        <v>28.962</v>
      </c>
      <c r="Q1766" s="17">
        <f t="shared" si="250"/>
        <v>28.968192000000002</v>
      </c>
      <c r="R1766" s="17">
        <f t="shared" si="251"/>
        <v>57.936384000000004</v>
      </c>
      <c r="S1766" t="s">
        <v>30</v>
      </c>
      <c r="T1766" t="s">
        <v>15</v>
      </c>
      <c r="U1766" t="s">
        <v>25</v>
      </c>
      <c r="V1766" t="s">
        <v>17</v>
      </c>
    </row>
    <row r="1767" spans="1:22">
      <c r="A1767" t="s">
        <v>39</v>
      </c>
      <c r="B1767" s="19">
        <f t="shared" si="245"/>
        <v>2</v>
      </c>
      <c r="C1767" s="19">
        <f t="shared" si="247"/>
        <v>88</v>
      </c>
      <c r="D1767" t="s">
        <v>9</v>
      </c>
      <c r="E1767" t="s">
        <v>50</v>
      </c>
      <c r="F1767" t="s">
        <v>41</v>
      </c>
      <c r="G1767" s="21" t="str">
        <f t="shared" si="248"/>
        <v>8.30am</v>
      </c>
      <c r="H1767" s="21" t="str">
        <f t="shared" si="243"/>
        <v>8.30</v>
      </c>
      <c r="I1767" t="s">
        <v>64</v>
      </c>
      <c r="J1767" s="23" t="str" cm="1">
        <f t="array" ref="J1767">_xlfn.IFS(LEFT($I1767,5) = "Later", TRIM(RIGHT($I1767, 7)),LEFT($I1767,5) = "Befor", TRIM(RIGHT($I1767, 7)), TRUE, TRIM(LEFT($I1767,7)))</f>
        <v>3.30pm</v>
      </c>
      <c r="K1767" s="21">
        <f t="shared" si="244"/>
        <v>15.3</v>
      </c>
      <c r="L1767" s="21">
        <f t="shared" si="246"/>
        <v>7</v>
      </c>
      <c r="M1767" s="21">
        <f t="shared" si="249"/>
        <v>14</v>
      </c>
      <c r="N1767" t="s">
        <v>66</v>
      </c>
      <c r="O1767" s="13">
        <v>3</v>
      </c>
      <c r="P1767" s="15">
        <v>4.827</v>
      </c>
      <c r="Q1767" s="17">
        <f t="shared" si="250"/>
        <v>4.8280320000000003</v>
      </c>
      <c r="R1767" s="17">
        <f t="shared" si="251"/>
        <v>9.6560640000000006</v>
      </c>
      <c r="S1767" t="s">
        <v>23</v>
      </c>
      <c r="T1767" t="s">
        <v>38</v>
      </c>
      <c r="U1767" t="s">
        <v>16</v>
      </c>
      <c r="V1767" t="s">
        <v>17</v>
      </c>
    </row>
    <row r="1768" spans="1:22">
      <c r="A1768" t="s">
        <v>39</v>
      </c>
      <c r="B1768" s="19">
        <f t="shared" si="245"/>
        <v>2</v>
      </c>
      <c r="C1768" s="19">
        <f t="shared" si="247"/>
        <v>88</v>
      </c>
      <c r="D1768" t="s">
        <v>9</v>
      </c>
      <c r="E1768" t="s">
        <v>61</v>
      </c>
      <c r="F1768" t="s">
        <v>11</v>
      </c>
      <c r="G1768" s="21" t="str">
        <f t="shared" si="248"/>
        <v>9.00am</v>
      </c>
      <c r="H1768" s="21" t="str">
        <f t="shared" si="243"/>
        <v>9.00</v>
      </c>
      <c r="I1768" t="s">
        <v>21</v>
      </c>
      <c r="J1768" s="23" t="str" cm="1">
        <f t="array" ref="J1768">_xlfn.IFS(LEFT($I1768,5) = "Later", TRIM(RIGHT($I1768, 7)),LEFT($I1768,5) = "Befor", TRIM(RIGHT($I1768, 7)), TRUE, TRIM(LEFT($I1768,7)))</f>
        <v>5.00pm</v>
      </c>
      <c r="K1768" s="21">
        <f t="shared" si="244"/>
        <v>17</v>
      </c>
      <c r="L1768" s="21">
        <f t="shared" si="246"/>
        <v>8</v>
      </c>
      <c r="M1768" s="21">
        <f t="shared" si="249"/>
        <v>16</v>
      </c>
      <c r="N1768" t="s">
        <v>66</v>
      </c>
      <c r="O1768" s="13">
        <v>62</v>
      </c>
      <c r="P1768" s="15">
        <v>99.757999999999996</v>
      </c>
      <c r="Q1768" s="17">
        <f t="shared" si="250"/>
        <v>99.779328000000007</v>
      </c>
      <c r="R1768" s="17">
        <f t="shared" si="251"/>
        <v>199.55865600000001</v>
      </c>
      <c r="S1768" t="s">
        <v>30</v>
      </c>
      <c r="T1768" t="s">
        <v>42</v>
      </c>
      <c r="U1768" t="s">
        <v>25</v>
      </c>
      <c r="V1768" t="s">
        <v>17</v>
      </c>
    </row>
    <row r="1769" spans="1:22" hidden="1">
      <c r="A1769" t="s">
        <v>18</v>
      </c>
      <c r="B1769" s="19">
        <f t="shared" si="245"/>
        <v>4</v>
      </c>
      <c r="C1769" s="19">
        <f t="shared" si="247"/>
        <v>176</v>
      </c>
      <c r="D1769" t="s">
        <v>51</v>
      </c>
      <c r="E1769" t="s">
        <v>8</v>
      </c>
      <c r="F1769" t="s">
        <v>11</v>
      </c>
      <c r="G1769" s="21" t="str">
        <f t="shared" si="248"/>
        <v>9.00am</v>
      </c>
      <c r="H1769" s="21" t="str">
        <f t="shared" si="243"/>
        <v>9.00</v>
      </c>
      <c r="I1769" t="s">
        <v>12</v>
      </c>
      <c r="J1769" s="23" t="str" cm="1">
        <f t="array" ref="J1769">_xlfn.IFS(LEFT($I1769,5) = "Later", TRIM(RIGHT($I1769, 7)),LEFT($I1769,5) = "Befor", TRIM(RIGHT($I1769, 7)), TRUE, TRIM(LEFT($I1769,7)))</f>
        <v>4.30pm</v>
      </c>
      <c r="K1769" s="21">
        <f t="shared" si="244"/>
        <v>16.3</v>
      </c>
      <c r="L1769" s="21">
        <f t="shared" si="246"/>
        <v>7.3000000000000007</v>
      </c>
      <c r="M1769" s="21">
        <f t="shared" si="249"/>
        <v>29.200000000000003</v>
      </c>
      <c r="N1769" t="s">
        <v>29</v>
      </c>
      <c r="O1769" s="13">
        <v>22</v>
      </c>
      <c r="P1769" s="15">
        <v>35.397999999999996</v>
      </c>
      <c r="Q1769" s="17">
        <f t="shared" si="250"/>
        <v>35.405568000000002</v>
      </c>
      <c r="R1769" s="17">
        <f t="shared" si="251"/>
        <v>70.811136000000005</v>
      </c>
      <c r="S1769" t="s">
        <v>30</v>
      </c>
      <c r="T1769" t="s">
        <v>38</v>
      </c>
      <c r="U1769" t="s">
        <v>16</v>
      </c>
      <c r="V1769" t="s">
        <v>17</v>
      </c>
    </row>
    <row r="1770" spans="1:22" hidden="1">
      <c r="A1770" t="s">
        <v>58</v>
      </c>
      <c r="B1770" s="19">
        <f t="shared" si="245"/>
        <v>0</v>
      </c>
      <c r="C1770" s="19">
        <f t="shared" si="247"/>
        <v>0</v>
      </c>
      <c r="D1770" t="s">
        <v>9</v>
      </c>
      <c r="E1770" t="s">
        <v>10</v>
      </c>
      <c r="F1770" t="s">
        <v>11</v>
      </c>
      <c r="G1770" s="21" t="str">
        <f t="shared" si="248"/>
        <v>9.00am</v>
      </c>
      <c r="H1770" s="21" t="str">
        <f t="shared" si="243"/>
        <v>9.00</v>
      </c>
      <c r="I1770" t="s">
        <v>64</v>
      </c>
      <c r="J1770" s="23" t="str" cm="1">
        <f t="array" ref="J1770">_xlfn.IFS(LEFT($I1770,5) = "Later", TRIM(RIGHT($I1770, 7)),LEFT($I1770,5) = "Befor", TRIM(RIGHT($I1770, 7)), TRUE, TRIM(LEFT($I1770,7)))</f>
        <v>3.30pm</v>
      </c>
      <c r="K1770" s="21">
        <f t="shared" si="244"/>
        <v>15.3</v>
      </c>
      <c r="L1770" s="21">
        <f t="shared" si="246"/>
        <v>6.3000000000000007</v>
      </c>
      <c r="M1770" s="21">
        <f t="shared" si="249"/>
        <v>0</v>
      </c>
      <c r="N1770" t="s">
        <v>29</v>
      </c>
      <c r="O1770" s="13">
        <v>16</v>
      </c>
      <c r="P1770" s="15">
        <v>25.744</v>
      </c>
      <c r="Q1770" s="17">
        <f t="shared" si="250"/>
        <v>25.749504000000002</v>
      </c>
      <c r="R1770" s="17">
        <f t="shared" si="251"/>
        <v>51.499008000000003</v>
      </c>
      <c r="S1770" t="s">
        <v>30</v>
      </c>
      <c r="T1770" t="s">
        <v>42</v>
      </c>
      <c r="U1770" t="s">
        <v>25</v>
      </c>
      <c r="V1770" t="s">
        <v>17</v>
      </c>
    </row>
    <row r="1771" spans="1:22" hidden="1">
      <c r="A1771" t="s">
        <v>26</v>
      </c>
      <c r="B1771" s="19">
        <f t="shared" si="245"/>
        <v>3</v>
      </c>
      <c r="C1771" s="19">
        <f t="shared" si="247"/>
        <v>132</v>
      </c>
      <c r="D1771" t="s">
        <v>9</v>
      </c>
      <c r="E1771" t="s">
        <v>97</v>
      </c>
      <c r="F1771" t="s">
        <v>11</v>
      </c>
      <c r="G1771" s="21" t="str">
        <f t="shared" si="248"/>
        <v>9.00am</v>
      </c>
      <c r="H1771" s="21" t="str">
        <f t="shared" si="243"/>
        <v>9.00</v>
      </c>
      <c r="I1771" t="s">
        <v>21</v>
      </c>
      <c r="J1771" s="23" t="str" cm="1">
        <f t="array" ref="J1771">_xlfn.IFS(LEFT($I1771,5) = "Later", TRIM(RIGHT($I1771, 7)),LEFT($I1771,5) = "Befor", TRIM(RIGHT($I1771, 7)), TRUE, TRIM(LEFT($I1771,7)))</f>
        <v>5.00pm</v>
      </c>
      <c r="K1771" s="21">
        <f t="shared" si="244"/>
        <v>17</v>
      </c>
      <c r="L1771" s="21">
        <f t="shared" si="246"/>
        <v>8</v>
      </c>
      <c r="M1771" s="21">
        <f t="shared" si="249"/>
        <v>24</v>
      </c>
      <c r="N1771" t="s">
        <v>22</v>
      </c>
      <c r="O1771" s="13">
        <v>13</v>
      </c>
      <c r="P1771" s="15">
        <v>20.917000000000002</v>
      </c>
      <c r="Q1771" s="17">
        <f t="shared" si="250"/>
        <v>20.921472000000001</v>
      </c>
      <c r="R1771" s="17">
        <f t="shared" si="251"/>
        <v>41.842944000000003</v>
      </c>
      <c r="S1771" t="s">
        <v>88</v>
      </c>
      <c r="T1771" t="s">
        <v>42</v>
      </c>
      <c r="U1771" t="s">
        <v>25</v>
      </c>
      <c r="V1771" t="s">
        <v>17</v>
      </c>
    </row>
    <row r="1772" spans="1:22" hidden="1">
      <c r="A1772" t="s">
        <v>39</v>
      </c>
      <c r="B1772" s="19">
        <f t="shared" si="245"/>
        <v>2</v>
      </c>
      <c r="C1772" s="19">
        <f t="shared" si="247"/>
        <v>88</v>
      </c>
      <c r="D1772" t="s">
        <v>51</v>
      </c>
      <c r="E1772" t="s">
        <v>8</v>
      </c>
      <c r="F1772" t="s">
        <v>11</v>
      </c>
      <c r="G1772" s="21" t="str">
        <f t="shared" si="248"/>
        <v>9.00am</v>
      </c>
      <c r="H1772" s="21" t="str">
        <f t="shared" si="243"/>
        <v>9.00</v>
      </c>
      <c r="I1772" t="s">
        <v>12</v>
      </c>
      <c r="J1772" s="23" t="str" cm="1">
        <f t="array" ref="J1772">_xlfn.IFS(LEFT($I1772,5) = "Later", TRIM(RIGHT($I1772, 7)),LEFT($I1772,5) = "Befor", TRIM(RIGHT($I1772, 7)), TRUE, TRIM(LEFT($I1772,7)))</f>
        <v>4.30pm</v>
      </c>
      <c r="K1772" s="21">
        <f t="shared" si="244"/>
        <v>16.3</v>
      </c>
      <c r="L1772" s="21">
        <f t="shared" si="246"/>
        <v>7.3000000000000007</v>
      </c>
      <c r="M1772" s="21">
        <f t="shared" si="249"/>
        <v>14.600000000000001</v>
      </c>
      <c r="N1772" t="s">
        <v>22</v>
      </c>
      <c r="O1772" s="13">
        <v>13.3</v>
      </c>
      <c r="P1772" s="15">
        <v>21.399699999999999</v>
      </c>
      <c r="Q1772" s="17">
        <f t="shared" si="250"/>
        <v>21.404275200000004</v>
      </c>
      <c r="R1772" s="17">
        <f t="shared" si="251"/>
        <v>42.808550400000009</v>
      </c>
      <c r="S1772" t="s">
        <v>37</v>
      </c>
      <c r="T1772" t="s">
        <v>15</v>
      </c>
      <c r="U1772" t="s">
        <v>16</v>
      </c>
      <c r="V1772" t="s">
        <v>17</v>
      </c>
    </row>
    <row r="1773" spans="1:22">
      <c r="A1773" t="s">
        <v>7</v>
      </c>
      <c r="B1773" s="19">
        <f t="shared" si="245"/>
        <v>1</v>
      </c>
      <c r="C1773" s="19">
        <f t="shared" si="247"/>
        <v>44</v>
      </c>
      <c r="D1773" t="s">
        <v>9</v>
      </c>
      <c r="E1773" t="s">
        <v>8</v>
      </c>
      <c r="F1773" t="s">
        <v>11</v>
      </c>
      <c r="G1773" s="21" t="str">
        <f t="shared" si="248"/>
        <v>9.00am</v>
      </c>
      <c r="H1773" s="21" t="str">
        <f t="shared" si="243"/>
        <v>9.00</v>
      </c>
      <c r="I1773" t="s">
        <v>21</v>
      </c>
      <c r="J1773" s="23" t="str" cm="1">
        <f t="array" ref="J1773">_xlfn.IFS(LEFT($I1773,5) = "Later", TRIM(RIGHT($I1773, 7)),LEFT($I1773,5) = "Befor", TRIM(RIGHT($I1773, 7)), TRUE, TRIM(LEFT($I1773,7)))</f>
        <v>5.00pm</v>
      </c>
      <c r="K1773" s="21">
        <f t="shared" si="244"/>
        <v>17</v>
      </c>
      <c r="L1773" s="21">
        <f t="shared" si="246"/>
        <v>8</v>
      </c>
      <c r="M1773" s="21">
        <f t="shared" si="249"/>
        <v>8</v>
      </c>
      <c r="N1773" t="s">
        <v>66</v>
      </c>
      <c r="O1773" s="13">
        <v>54</v>
      </c>
      <c r="P1773" s="15">
        <v>86.885999999999996</v>
      </c>
      <c r="Q1773" s="17">
        <f t="shared" si="250"/>
        <v>86.904576000000006</v>
      </c>
      <c r="R1773" s="17">
        <f t="shared" si="251"/>
        <v>173.80915200000001</v>
      </c>
      <c r="S1773" t="s">
        <v>52</v>
      </c>
      <c r="T1773" t="s">
        <v>15</v>
      </c>
      <c r="U1773" t="s">
        <v>16</v>
      </c>
      <c r="V1773" t="s">
        <v>17</v>
      </c>
    </row>
    <row r="1774" spans="1:22">
      <c r="A1774" t="s">
        <v>58</v>
      </c>
      <c r="B1774" s="19">
        <f t="shared" si="245"/>
        <v>0</v>
      </c>
      <c r="C1774" s="19">
        <f t="shared" si="247"/>
        <v>0</v>
      </c>
      <c r="D1774" t="s">
        <v>51</v>
      </c>
      <c r="E1774" t="s">
        <v>8</v>
      </c>
      <c r="F1774" t="s">
        <v>41</v>
      </c>
      <c r="G1774" s="21" t="str">
        <f t="shared" si="248"/>
        <v>8.30am</v>
      </c>
      <c r="H1774" s="21" t="str">
        <f t="shared" si="243"/>
        <v>8.30</v>
      </c>
      <c r="I1774" t="s">
        <v>12</v>
      </c>
      <c r="J1774" s="23" t="str" cm="1">
        <f t="array" ref="J1774">_xlfn.IFS(LEFT($I1774,5) = "Later", TRIM(RIGHT($I1774, 7)),LEFT($I1774,5) = "Befor", TRIM(RIGHT($I1774, 7)), TRUE, TRIM(LEFT($I1774,7)))</f>
        <v>4.30pm</v>
      </c>
      <c r="K1774" s="21">
        <f t="shared" si="244"/>
        <v>16.3</v>
      </c>
      <c r="L1774" s="21">
        <f t="shared" si="246"/>
        <v>8</v>
      </c>
      <c r="M1774" s="21">
        <f t="shared" si="249"/>
        <v>0</v>
      </c>
      <c r="N1774" t="s">
        <v>66</v>
      </c>
      <c r="O1774" s="13">
        <v>35</v>
      </c>
      <c r="P1774" s="15">
        <v>56.314999999999998</v>
      </c>
      <c r="Q1774" s="17">
        <f t="shared" si="250"/>
        <v>56.327040000000004</v>
      </c>
      <c r="R1774" s="17">
        <f t="shared" si="251"/>
        <v>112.65408000000001</v>
      </c>
      <c r="S1774" t="s">
        <v>30</v>
      </c>
      <c r="T1774" t="s">
        <v>42</v>
      </c>
      <c r="U1774" t="s">
        <v>25</v>
      </c>
      <c r="V1774" t="s">
        <v>17</v>
      </c>
    </row>
    <row r="1775" spans="1:22" hidden="1">
      <c r="A1775" t="s">
        <v>26</v>
      </c>
      <c r="B1775" s="19">
        <f t="shared" si="245"/>
        <v>3</v>
      </c>
      <c r="C1775" s="19">
        <f t="shared" si="247"/>
        <v>132</v>
      </c>
      <c r="D1775" t="s">
        <v>9</v>
      </c>
      <c r="E1775" t="s">
        <v>10</v>
      </c>
      <c r="F1775" t="s">
        <v>11</v>
      </c>
      <c r="G1775" s="21" t="str">
        <f t="shared" si="248"/>
        <v>9.00am</v>
      </c>
      <c r="H1775" s="21" t="str">
        <f t="shared" ref="H1775:H1838" si="252">IFERROR((LEFT(G1775, SEARCH("a", G1775)-1)),0)</f>
        <v>9.00</v>
      </c>
      <c r="I1775" t="s">
        <v>12</v>
      </c>
      <c r="J1775" s="23" t="str" cm="1">
        <f t="array" ref="J1775">_xlfn.IFS(LEFT($I1775,5) = "Later", TRIM(RIGHT($I1775, 7)),LEFT($I1775,5) = "Befor", TRIM(RIGHT($I1775, 7)), TRUE, TRIM(LEFT($I1775,7)))</f>
        <v>4.30pm</v>
      </c>
      <c r="K1775" s="21">
        <f t="shared" ref="K1775:K1838" si="253">IFERROR((LEFT(J1775, SEARCH("p", J1775)-1)+12),0)</f>
        <v>16.3</v>
      </c>
      <c r="L1775" s="21">
        <f t="shared" si="246"/>
        <v>7.3000000000000007</v>
      </c>
      <c r="M1775" s="21">
        <f t="shared" si="249"/>
        <v>21.900000000000002</v>
      </c>
      <c r="N1775" t="s">
        <v>36</v>
      </c>
      <c r="O1775" s="13">
        <v>3</v>
      </c>
      <c r="P1775" s="15">
        <v>4.827</v>
      </c>
      <c r="Q1775" s="17">
        <f t="shared" si="250"/>
        <v>4.8280320000000003</v>
      </c>
      <c r="R1775" s="17">
        <f t="shared" si="251"/>
        <v>9.6560640000000006</v>
      </c>
      <c r="S1775" t="s">
        <v>30</v>
      </c>
      <c r="T1775" t="s">
        <v>42</v>
      </c>
      <c r="U1775" t="s">
        <v>25</v>
      </c>
      <c r="V1775" t="s">
        <v>17</v>
      </c>
    </row>
    <row r="1776" spans="1:22" hidden="1">
      <c r="A1776" t="s">
        <v>18</v>
      </c>
      <c r="B1776" s="19">
        <f t="shared" si="245"/>
        <v>4</v>
      </c>
      <c r="C1776" s="19">
        <f t="shared" si="247"/>
        <v>176</v>
      </c>
      <c r="D1776" t="s">
        <v>55</v>
      </c>
      <c r="E1776" t="s">
        <v>8</v>
      </c>
      <c r="F1776" t="s">
        <v>41</v>
      </c>
      <c r="G1776" s="21" t="str">
        <f t="shared" si="248"/>
        <v>8.30am</v>
      </c>
      <c r="H1776" s="21" t="str">
        <f t="shared" si="252"/>
        <v>8.30</v>
      </c>
      <c r="I1776" t="s">
        <v>12</v>
      </c>
      <c r="J1776" s="23" t="str" cm="1">
        <f t="array" ref="J1776">_xlfn.IFS(LEFT($I1776,5) = "Later", TRIM(RIGHT($I1776, 7)),LEFT($I1776,5) = "Befor", TRIM(RIGHT($I1776, 7)), TRUE, TRIM(LEFT($I1776,7)))</f>
        <v>4.30pm</v>
      </c>
      <c r="K1776" s="21">
        <f t="shared" si="253"/>
        <v>16.3</v>
      </c>
      <c r="L1776" s="21">
        <f t="shared" si="246"/>
        <v>8</v>
      </c>
      <c r="M1776" s="21">
        <f t="shared" si="249"/>
        <v>32</v>
      </c>
      <c r="N1776" t="s">
        <v>44</v>
      </c>
      <c r="O1776" s="13">
        <v>0.6</v>
      </c>
      <c r="P1776" s="15">
        <v>0.96539999999999992</v>
      </c>
      <c r="Q1776" s="17">
        <f t="shared" si="250"/>
        <v>0.96560639999999998</v>
      </c>
      <c r="R1776" s="17">
        <f t="shared" si="251"/>
        <v>1.9312128</v>
      </c>
      <c r="S1776" t="s">
        <v>23</v>
      </c>
      <c r="T1776" t="s">
        <v>31</v>
      </c>
      <c r="U1776" t="s">
        <v>25</v>
      </c>
      <c r="V1776" t="s">
        <v>43</v>
      </c>
    </row>
    <row r="1777" spans="1:22" hidden="1">
      <c r="A1777" t="s">
        <v>18</v>
      </c>
      <c r="B1777" s="19">
        <f t="shared" si="245"/>
        <v>4</v>
      </c>
      <c r="C1777" s="19">
        <f t="shared" si="247"/>
        <v>176</v>
      </c>
      <c r="D1777" t="s">
        <v>9</v>
      </c>
      <c r="E1777" t="s">
        <v>56</v>
      </c>
      <c r="F1777" t="s">
        <v>11</v>
      </c>
      <c r="G1777" s="21" t="str">
        <f t="shared" si="248"/>
        <v>9.00am</v>
      </c>
      <c r="H1777" s="21" t="str">
        <f t="shared" si="252"/>
        <v>9.00</v>
      </c>
      <c r="I1777" t="s">
        <v>12</v>
      </c>
      <c r="J1777" s="23" t="str" cm="1">
        <f t="array" ref="J1777">_xlfn.IFS(LEFT($I1777,5) = "Later", TRIM(RIGHT($I1777, 7)),LEFT($I1777,5) = "Befor", TRIM(RIGHT($I1777, 7)), TRUE, TRIM(LEFT($I1777,7)))</f>
        <v>4.30pm</v>
      </c>
      <c r="K1777" s="21">
        <f t="shared" si="253"/>
        <v>16.3</v>
      </c>
      <c r="L1777" s="21">
        <f t="shared" si="246"/>
        <v>7.3000000000000007</v>
      </c>
      <c r="M1777" s="21">
        <f t="shared" si="249"/>
        <v>29.200000000000003</v>
      </c>
      <c r="N1777" t="s">
        <v>62</v>
      </c>
      <c r="O1777" s="13">
        <v>1</v>
      </c>
      <c r="P1777" s="15">
        <v>1.609</v>
      </c>
      <c r="Q1777" s="17">
        <f t="shared" si="250"/>
        <v>1.6093440000000001</v>
      </c>
      <c r="R1777" s="17">
        <f t="shared" si="251"/>
        <v>3.2186880000000002</v>
      </c>
      <c r="S1777" t="s">
        <v>14</v>
      </c>
      <c r="T1777" t="s">
        <v>42</v>
      </c>
      <c r="U1777" t="s">
        <v>25</v>
      </c>
      <c r="V1777" t="s">
        <v>43</v>
      </c>
    </row>
    <row r="1778" spans="1:22" hidden="1">
      <c r="A1778" t="s">
        <v>39</v>
      </c>
      <c r="B1778" s="19">
        <f t="shared" si="245"/>
        <v>2</v>
      </c>
      <c r="C1778" s="19">
        <f t="shared" si="247"/>
        <v>88</v>
      </c>
      <c r="D1778" t="s">
        <v>9</v>
      </c>
      <c r="E1778" t="s">
        <v>70</v>
      </c>
      <c r="F1778" t="s">
        <v>20</v>
      </c>
      <c r="G1778" s="21" t="str">
        <f t="shared" si="248"/>
        <v>10.00am</v>
      </c>
      <c r="H1778" s="21" t="str">
        <f t="shared" si="252"/>
        <v>10.00</v>
      </c>
      <c r="I1778" t="s">
        <v>21</v>
      </c>
      <c r="J1778" s="23" t="str" cm="1">
        <f t="array" ref="J1778">_xlfn.IFS(LEFT($I1778,5) = "Later", TRIM(RIGHT($I1778, 7)),LEFT($I1778,5) = "Befor", TRIM(RIGHT($I1778, 7)), TRUE, TRIM(LEFT($I1778,7)))</f>
        <v>5.00pm</v>
      </c>
      <c r="K1778" s="21">
        <f t="shared" si="253"/>
        <v>17</v>
      </c>
      <c r="L1778" s="21">
        <f t="shared" si="246"/>
        <v>7</v>
      </c>
      <c r="M1778" s="21">
        <f t="shared" si="249"/>
        <v>14</v>
      </c>
      <c r="N1778" t="s">
        <v>36</v>
      </c>
      <c r="O1778" s="13" t="s">
        <v>8</v>
      </c>
      <c r="P1778" s="15" t="s">
        <v>8</v>
      </c>
      <c r="Q1778" s="17">
        <f t="shared" si="250"/>
        <v>0</v>
      </c>
      <c r="R1778" s="17">
        <f t="shared" si="251"/>
        <v>0</v>
      </c>
      <c r="S1778" t="s">
        <v>23</v>
      </c>
      <c r="T1778" t="s">
        <v>24</v>
      </c>
      <c r="U1778" t="s">
        <v>25</v>
      </c>
      <c r="V1778" t="s">
        <v>17</v>
      </c>
    </row>
    <row r="1779" spans="1:22">
      <c r="A1779" t="s">
        <v>39</v>
      </c>
      <c r="B1779" s="19">
        <f t="shared" si="245"/>
        <v>2</v>
      </c>
      <c r="C1779" s="19">
        <f t="shared" si="247"/>
        <v>88</v>
      </c>
      <c r="D1779" t="s">
        <v>51</v>
      </c>
      <c r="E1779" t="s">
        <v>8</v>
      </c>
      <c r="F1779" t="s">
        <v>8</v>
      </c>
      <c r="G1779" s="21" t="str">
        <f t="shared" si="248"/>
        <v/>
      </c>
      <c r="H1779" s="21">
        <f t="shared" si="252"/>
        <v>0</v>
      </c>
      <c r="I1779" t="s">
        <v>8</v>
      </c>
      <c r="J1779" s="23" t="str" cm="1">
        <f t="array" ref="J1779">_xlfn.IFS(LEFT($I1779,5) = "Later", TRIM(RIGHT($I1779, 7)),LEFT($I1779,5) = "Befor", TRIM(RIGHT($I1779, 7)), TRUE, TRIM(LEFT($I1779,7)))</f>
        <v/>
      </c>
      <c r="K1779" s="21">
        <f t="shared" si="253"/>
        <v>0</v>
      </c>
      <c r="L1779" s="21">
        <f t="shared" si="246"/>
        <v>0</v>
      </c>
      <c r="M1779" s="21">
        <f t="shared" si="249"/>
        <v>0</v>
      </c>
      <c r="N1779" t="s">
        <v>66</v>
      </c>
      <c r="O1779" s="13">
        <v>13.5</v>
      </c>
      <c r="P1779" s="15">
        <v>21.721499999999999</v>
      </c>
      <c r="Q1779" s="17">
        <f t="shared" si="250"/>
        <v>21.726144000000001</v>
      </c>
      <c r="R1779" s="17">
        <f t="shared" si="251"/>
        <v>43.452288000000003</v>
      </c>
      <c r="S1779" t="s">
        <v>52</v>
      </c>
      <c r="T1779" t="s">
        <v>15</v>
      </c>
      <c r="U1779" t="s">
        <v>25</v>
      </c>
      <c r="V1779" t="s">
        <v>17</v>
      </c>
    </row>
    <row r="1780" spans="1:22">
      <c r="A1780" t="s">
        <v>26</v>
      </c>
      <c r="B1780" s="19">
        <f t="shared" si="245"/>
        <v>3</v>
      </c>
      <c r="C1780" s="19">
        <f t="shared" si="247"/>
        <v>132</v>
      </c>
      <c r="D1780" t="s">
        <v>9</v>
      </c>
      <c r="E1780" t="s">
        <v>10</v>
      </c>
      <c r="F1780" t="s">
        <v>41</v>
      </c>
      <c r="G1780" s="21" t="str">
        <f t="shared" si="248"/>
        <v>8.30am</v>
      </c>
      <c r="H1780" s="21" t="str">
        <f t="shared" si="252"/>
        <v>8.30</v>
      </c>
      <c r="I1780" t="s">
        <v>35</v>
      </c>
      <c r="J1780" s="23" t="str" cm="1">
        <f t="array" ref="J1780">_xlfn.IFS(LEFT($I1780,5) = "Later", TRIM(RIGHT($I1780, 7)),LEFT($I1780,5) = "Befor", TRIM(RIGHT($I1780, 7)), TRUE, TRIM(LEFT($I1780,7)))</f>
        <v>5.30pm</v>
      </c>
      <c r="K1780" s="21">
        <f t="shared" si="253"/>
        <v>17.3</v>
      </c>
      <c r="L1780" s="21">
        <f t="shared" si="246"/>
        <v>9</v>
      </c>
      <c r="M1780" s="21">
        <f t="shared" si="249"/>
        <v>27</v>
      </c>
      <c r="N1780" t="s">
        <v>66</v>
      </c>
      <c r="O1780" s="13">
        <v>75</v>
      </c>
      <c r="P1780" s="15">
        <v>120.675</v>
      </c>
      <c r="Q1780" s="17">
        <f t="shared" si="250"/>
        <v>120.70080000000002</v>
      </c>
      <c r="R1780" s="17">
        <f t="shared" si="251"/>
        <v>241.40160000000003</v>
      </c>
      <c r="S1780" t="s">
        <v>30</v>
      </c>
      <c r="T1780" t="s">
        <v>38</v>
      </c>
      <c r="U1780" t="s">
        <v>25</v>
      </c>
      <c r="V1780" t="s">
        <v>17</v>
      </c>
    </row>
    <row r="1781" spans="1:22" hidden="1">
      <c r="A1781" t="s">
        <v>18</v>
      </c>
      <c r="B1781" s="19">
        <f t="shared" si="245"/>
        <v>4</v>
      </c>
      <c r="C1781" s="19">
        <f t="shared" si="247"/>
        <v>176</v>
      </c>
      <c r="D1781" t="s">
        <v>55</v>
      </c>
      <c r="E1781" t="s">
        <v>8</v>
      </c>
      <c r="F1781" t="s">
        <v>11</v>
      </c>
      <c r="G1781" s="21" t="str">
        <f t="shared" si="248"/>
        <v>9.00am</v>
      </c>
      <c r="H1781" s="21" t="str">
        <f t="shared" si="252"/>
        <v>9.00</v>
      </c>
      <c r="I1781" t="s">
        <v>28</v>
      </c>
      <c r="J1781" s="23" t="str" cm="1">
        <f t="array" ref="J1781">_xlfn.IFS(LEFT($I1781,5) = "Later", TRIM(RIGHT($I1781, 7)),LEFT($I1781,5) = "Befor", TRIM(RIGHT($I1781, 7)), TRUE, TRIM(LEFT($I1781,7)))</f>
        <v>3.30pm</v>
      </c>
      <c r="K1781" s="21">
        <f t="shared" si="253"/>
        <v>15.3</v>
      </c>
      <c r="L1781" s="21">
        <f t="shared" si="246"/>
        <v>6.3000000000000007</v>
      </c>
      <c r="M1781" s="21">
        <f t="shared" si="249"/>
        <v>25.200000000000003</v>
      </c>
      <c r="N1781" t="s">
        <v>22</v>
      </c>
      <c r="O1781" s="13">
        <v>8</v>
      </c>
      <c r="P1781" s="15">
        <v>12.872</v>
      </c>
      <c r="Q1781" s="17">
        <f t="shared" si="250"/>
        <v>12.874752000000001</v>
      </c>
      <c r="R1781" s="17">
        <f t="shared" si="251"/>
        <v>25.749504000000002</v>
      </c>
      <c r="S1781" t="s">
        <v>14</v>
      </c>
      <c r="T1781" t="s">
        <v>15</v>
      </c>
      <c r="U1781" t="s">
        <v>25</v>
      </c>
      <c r="V1781" t="s">
        <v>43</v>
      </c>
    </row>
    <row r="1782" spans="1:22" hidden="1">
      <c r="A1782" t="s">
        <v>39</v>
      </c>
      <c r="B1782" s="19">
        <f t="shared" si="245"/>
        <v>2</v>
      </c>
      <c r="C1782" s="19">
        <f t="shared" si="247"/>
        <v>88</v>
      </c>
      <c r="D1782" t="s">
        <v>9</v>
      </c>
      <c r="E1782" t="s">
        <v>8</v>
      </c>
      <c r="F1782" t="s">
        <v>11</v>
      </c>
      <c r="G1782" s="21" t="str">
        <f t="shared" si="248"/>
        <v>9.00am</v>
      </c>
      <c r="H1782" s="21" t="str">
        <f t="shared" si="252"/>
        <v>9.00</v>
      </c>
      <c r="I1782" t="s">
        <v>64</v>
      </c>
      <c r="J1782" s="23" t="str" cm="1">
        <f t="array" ref="J1782">_xlfn.IFS(LEFT($I1782,5) = "Later", TRIM(RIGHT($I1782, 7)),LEFT($I1782,5) = "Befor", TRIM(RIGHT($I1782, 7)), TRUE, TRIM(LEFT($I1782,7)))</f>
        <v>3.30pm</v>
      </c>
      <c r="K1782" s="21">
        <f t="shared" si="253"/>
        <v>15.3</v>
      </c>
      <c r="L1782" s="21">
        <f t="shared" si="246"/>
        <v>6.3000000000000007</v>
      </c>
      <c r="M1782" s="21">
        <f t="shared" si="249"/>
        <v>12.600000000000001</v>
      </c>
      <c r="N1782" t="s">
        <v>44</v>
      </c>
      <c r="O1782" s="13">
        <v>3</v>
      </c>
      <c r="P1782" s="15">
        <v>4.827</v>
      </c>
      <c r="Q1782" s="17">
        <f t="shared" si="250"/>
        <v>4.8280320000000003</v>
      </c>
      <c r="R1782" s="17">
        <f t="shared" si="251"/>
        <v>9.6560640000000006</v>
      </c>
      <c r="S1782" t="s">
        <v>37</v>
      </c>
      <c r="T1782" t="s">
        <v>42</v>
      </c>
      <c r="U1782" t="s">
        <v>16</v>
      </c>
      <c r="V1782" t="s">
        <v>17</v>
      </c>
    </row>
    <row r="1783" spans="1:22" hidden="1">
      <c r="A1783" t="s">
        <v>7</v>
      </c>
      <c r="B1783" s="19">
        <f t="shared" si="245"/>
        <v>1</v>
      </c>
      <c r="C1783" s="19">
        <f t="shared" si="247"/>
        <v>44</v>
      </c>
      <c r="D1783" t="s">
        <v>9</v>
      </c>
      <c r="E1783" t="s">
        <v>10</v>
      </c>
      <c r="F1783" t="s">
        <v>20</v>
      </c>
      <c r="G1783" s="21" t="str">
        <f t="shared" si="248"/>
        <v>10.00am</v>
      </c>
      <c r="H1783" s="21" t="str">
        <f t="shared" si="252"/>
        <v>10.00</v>
      </c>
      <c r="I1783" t="s">
        <v>28</v>
      </c>
      <c r="J1783" s="23" t="str" cm="1">
        <f t="array" ref="J1783">_xlfn.IFS(LEFT($I1783,5) = "Later", TRIM(RIGHT($I1783, 7)),LEFT($I1783,5) = "Befor", TRIM(RIGHT($I1783, 7)), TRUE, TRIM(LEFT($I1783,7)))</f>
        <v>3.30pm</v>
      </c>
      <c r="K1783" s="21">
        <f t="shared" si="253"/>
        <v>15.3</v>
      </c>
      <c r="L1783" s="21">
        <f t="shared" si="246"/>
        <v>5.3000000000000007</v>
      </c>
      <c r="M1783" s="21">
        <f t="shared" si="249"/>
        <v>5.3000000000000007</v>
      </c>
      <c r="N1783" t="s">
        <v>13</v>
      </c>
      <c r="O1783" s="13">
        <v>17</v>
      </c>
      <c r="P1783" s="15">
        <v>27.353000000000002</v>
      </c>
      <c r="Q1783" s="17">
        <f t="shared" si="250"/>
        <v>27.358848000000002</v>
      </c>
      <c r="R1783" s="17">
        <f t="shared" si="251"/>
        <v>54.717696000000004</v>
      </c>
      <c r="S1783" t="s">
        <v>30</v>
      </c>
      <c r="T1783" t="s">
        <v>42</v>
      </c>
      <c r="U1783" t="s">
        <v>16</v>
      </c>
      <c r="V1783" t="s">
        <v>17</v>
      </c>
    </row>
    <row r="1784" spans="1:22">
      <c r="A1784" t="s">
        <v>39</v>
      </c>
      <c r="B1784" s="19">
        <f t="shared" si="245"/>
        <v>2</v>
      </c>
      <c r="C1784" s="19">
        <f t="shared" si="247"/>
        <v>88</v>
      </c>
      <c r="D1784" t="s">
        <v>9</v>
      </c>
      <c r="E1784" t="s">
        <v>10</v>
      </c>
      <c r="F1784" t="s">
        <v>11</v>
      </c>
      <c r="G1784" s="21" t="str">
        <f t="shared" si="248"/>
        <v>9.00am</v>
      </c>
      <c r="H1784" s="21" t="str">
        <f t="shared" si="252"/>
        <v>9.00</v>
      </c>
      <c r="I1784" t="s">
        <v>12</v>
      </c>
      <c r="J1784" s="23" t="str" cm="1">
        <f t="array" ref="J1784">_xlfn.IFS(LEFT($I1784,5) = "Later", TRIM(RIGHT($I1784, 7)),LEFT($I1784,5) = "Befor", TRIM(RIGHT($I1784, 7)), TRUE, TRIM(LEFT($I1784,7)))</f>
        <v>4.30pm</v>
      </c>
      <c r="K1784" s="21">
        <f t="shared" si="253"/>
        <v>16.3</v>
      </c>
      <c r="L1784" s="21">
        <f t="shared" si="246"/>
        <v>7.3000000000000007</v>
      </c>
      <c r="M1784" s="21">
        <f t="shared" si="249"/>
        <v>14.600000000000001</v>
      </c>
      <c r="N1784" t="s">
        <v>66</v>
      </c>
      <c r="O1784" s="13">
        <v>38</v>
      </c>
      <c r="P1784" s="15">
        <v>61.141999999999996</v>
      </c>
      <c r="Q1784" s="17">
        <f t="shared" si="250"/>
        <v>61.155072000000004</v>
      </c>
      <c r="R1784" s="17">
        <f t="shared" si="251"/>
        <v>122.31014400000001</v>
      </c>
      <c r="S1784" t="s">
        <v>30</v>
      </c>
      <c r="T1784" t="s">
        <v>38</v>
      </c>
      <c r="U1784" t="s">
        <v>25</v>
      </c>
      <c r="V1784" t="s">
        <v>17</v>
      </c>
    </row>
    <row r="1785" spans="1:22">
      <c r="A1785" t="s">
        <v>58</v>
      </c>
      <c r="B1785" s="19">
        <f t="shared" si="245"/>
        <v>0</v>
      </c>
      <c r="C1785" s="19">
        <f t="shared" si="247"/>
        <v>0</v>
      </c>
      <c r="D1785" t="s">
        <v>9</v>
      </c>
      <c r="E1785" t="s">
        <v>50</v>
      </c>
      <c r="F1785" t="s">
        <v>47</v>
      </c>
      <c r="G1785" s="21" t="str">
        <f t="shared" si="248"/>
        <v>10.00am</v>
      </c>
      <c r="H1785" s="21" t="str">
        <f t="shared" si="252"/>
        <v>10.00</v>
      </c>
      <c r="I1785" t="s">
        <v>64</v>
      </c>
      <c r="J1785" s="23" t="str" cm="1">
        <f t="array" ref="J1785">_xlfn.IFS(LEFT($I1785,5) = "Later", TRIM(RIGHT($I1785, 7)),LEFT($I1785,5) = "Befor", TRIM(RIGHT($I1785, 7)), TRUE, TRIM(LEFT($I1785,7)))</f>
        <v>3.30pm</v>
      </c>
      <c r="K1785" s="21">
        <f t="shared" si="253"/>
        <v>15.3</v>
      </c>
      <c r="L1785" s="21">
        <f t="shared" si="246"/>
        <v>5.3000000000000007</v>
      </c>
      <c r="M1785" s="21">
        <f t="shared" si="249"/>
        <v>0</v>
      </c>
      <c r="N1785" t="s">
        <v>66</v>
      </c>
      <c r="O1785" s="13">
        <v>20</v>
      </c>
      <c r="P1785" s="15">
        <v>32.18</v>
      </c>
      <c r="Q1785" s="17">
        <f t="shared" si="250"/>
        <v>32.186880000000002</v>
      </c>
      <c r="R1785" s="17">
        <f t="shared" si="251"/>
        <v>64.373760000000004</v>
      </c>
      <c r="S1785" t="s">
        <v>52</v>
      </c>
      <c r="T1785" t="s">
        <v>15</v>
      </c>
      <c r="U1785" t="s">
        <v>16</v>
      </c>
      <c r="V1785" t="s">
        <v>17</v>
      </c>
    </row>
    <row r="1786" spans="1:22" hidden="1">
      <c r="A1786" t="s">
        <v>39</v>
      </c>
      <c r="B1786" s="19">
        <f t="shared" si="245"/>
        <v>2</v>
      </c>
      <c r="C1786" s="19">
        <f t="shared" si="247"/>
        <v>88</v>
      </c>
      <c r="D1786" t="s">
        <v>9</v>
      </c>
      <c r="E1786" t="s">
        <v>8</v>
      </c>
      <c r="F1786" t="s">
        <v>11</v>
      </c>
      <c r="G1786" s="21" t="str">
        <f t="shared" si="248"/>
        <v>9.00am</v>
      </c>
      <c r="H1786" s="21" t="str">
        <f t="shared" si="252"/>
        <v>9.00</v>
      </c>
      <c r="I1786" t="s">
        <v>64</v>
      </c>
      <c r="J1786" s="23" t="str" cm="1">
        <f t="array" ref="J1786">_xlfn.IFS(LEFT($I1786,5) = "Later", TRIM(RIGHT($I1786, 7)),LEFT($I1786,5) = "Befor", TRIM(RIGHT($I1786, 7)), TRUE, TRIM(LEFT($I1786,7)))</f>
        <v>3.30pm</v>
      </c>
      <c r="K1786" s="21">
        <f t="shared" si="253"/>
        <v>15.3</v>
      </c>
      <c r="L1786" s="21">
        <f t="shared" si="246"/>
        <v>6.3000000000000007</v>
      </c>
      <c r="M1786" s="21">
        <f t="shared" si="249"/>
        <v>12.600000000000001</v>
      </c>
      <c r="N1786" t="s">
        <v>36</v>
      </c>
      <c r="O1786" s="13">
        <v>1</v>
      </c>
      <c r="P1786" s="15">
        <v>1.609</v>
      </c>
      <c r="Q1786" s="17">
        <f t="shared" si="250"/>
        <v>1.6093440000000001</v>
      </c>
      <c r="R1786" s="17">
        <f t="shared" si="251"/>
        <v>3.2186880000000002</v>
      </c>
      <c r="S1786" t="s">
        <v>23</v>
      </c>
      <c r="T1786" t="s">
        <v>38</v>
      </c>
      <c r="U1786" t="s">
        <v>16</v>
      </c>
      <c r="V1786" t="s">
        <v>17</v>
      </c>
    </row>
    <row r="1787" spans="1:22" hidden="1">
      <c r="A1787" t="s">
        <v>32</v>
      </c>
      <c r="B1787" s="19">
        <f t="shared" si="245"/>
        <v>5</v>
      </c>
      <c r="C1787" s="19">
        <f t="shared" si="247"/>
        <v>220</v>
      </c>
      <c r="D1787" t="s">
        <v>9</v>
      </c>
      <c r="E1787" t="s">
        <v>8</v>
      </c>
      <c r="F1787" t="s">
        <v>27</v>
      </c>
      <c r="G1787" s="21" t="str">
        <f t="shared" si="248"/>
        <v>8.00am</v>
      </c>
      <c r="H1787" s="21" t="str">
        <f t="shared" si="252"/>
        <v>8.00</v>
      </c>
      <c r="I1787" t="s">
        <v>35</v>
      </c>
      <c r="J1787" s="23" t="str" cm="1">
        <f t="array" ref="J1787">_xlfn.IFS(LEFT($I1787,5) = "Later", TRIM(RIGHT($I1787, 7)),LEFT($I1787,5) = "Befor", TRIM(RIGHT($I1787, 7)), TRUE, TRIM(LEFT($I1787,7)))</f>
        <v>5.30pm</v>
      </c>
      <c r="K1787" s="21">
        <f t="shared" si="253"/>
        <v>17.3</v>
      </c>
      <c r="L1787" s="21">
        <f t="shared" si="246"/>
        <v>9.3000000000000007</v>
      </c>
      <c r="M1787" s="21">
        <f t="shared" si="249"/>
        <v>46.5</v>
      </c>
      <c r="N1787" t="s">
        <v>36</v>
      </c>
      <c r="O1787" s="13">
        <v>12</v>
      </c>
      <c r="P1787" s="15">
        <v>19.308</v>
      </c>
      <c r="Q1787" s="17">
        <f t="shared" si="250"/>
        <v>19.312128000000001</v>
      </c>
      <c r="R1787" s="17">
        <f t="shared" si="251"/>
        <v>38.624256000000003</v>
      </c>
      <c r="S1787" t="s">
        <v>30</v>
      </c>
      <c r="T1787" t="s">
        <v>38</v>
      </c>
      <c r="U1787" t="s">
        <v>25</v>
      </c>
      <c r="V1787" t="s">
        <v>17</v>
      </c>
    </row>
    <row r="1788" spans="1:22" hidden="1">
      <c r="A1788" t="s">
        <v>7</v>
      </c>
      <c r="B1788" s="19">
        <f t="shared" si="245"/>
        <v>1</v>
      </c>
      <c r="C1788" s="19">
        <f t="shared" si="247"/>
        <v>44</v>
      </c>
      <c r="D1788" t="s">
        <v>9</v>
      </c>
      <c r="E1788" t="s">
        <v>10</v>
      </c>
      <c r="F1788" t="s">
        <v>11</v>
      </c>
      <c r="G1788" s="21" t="str">
        <f t="shared" si="248"/>
        <v>9.00am</v>
      </c>
      <c r="H1788" s="21" t="str">
        <f t="shared" si="252"/>
        <v>9.00</v>
      </c>
      <c r="I1788" t="s">
        <v>12</v>
      </c>
      <c r="J1788" s="23" t="str" cm="1">
        <f t="array" ref="J1788">_xlfn.IFS(LEFT($I1788,5) = "Later", TRIM(RIGHT($I1788, 7)),LEFT($I1788,5) = "Befor", TRIM(RIGHT($I1788, 7)), TRUE, TRIM(LEFT($I1788,7)))</f>
        <v>4.30pm</v>
      </c>
      <c r="K1788" s="21">
        <f t="shared" si="253"/>
        <v>16.3</v>
      </c>
      <c r="L1788" s="21">
        <f t="shared" si="246"/>
        <v>7.3000000000000007</v>
      </c>
      <c r="M1788" s="21">
        <f t="shared" si="249"/>
        <v>7.3000000000000007</v>
      </c>
      <c r="N1788" t="s">
        <v>22</v>
      </c>
      <c r="O1788" s="13">
        <v>10</v>
      </c>
      <c r="P1788" s="15">
        <v>16.09</v>
      </c>
      <c r="Q1788" s="17">
        <f t="shared" si="250"/>
        <v>16.093440000000001</v>
      </c>
      <c r="R1788" s="17">
        <f t="shared" si="251"/>
        <v>32.186880000000002</v>
      </c>
      <c r="S1788" t="s">
        <v>37</v>
      </c>
      <c r="T1788" t="s">
        <v>42</v>
      </c>
      <c r="U1788" t="s">
        <v>16</v>
      </c>
      <c r="V1788" t="s">
        <v>17</v>
      </c>
    </row>
    <row r="1789" spans="1:22">
      <c r="A1789" t="s">
        <v>39</v>
      </c>
      <c r="B1789" s="19">
        <f t="shared" si="245"/>
        <v>2</v>
      </c>
      <c r="C1789" s="19">
        <f t="shared" si="247"/>
        <v>88</v>
      </c>
      <c r="D1789" t="s">
        <v>9</v>
      </c>
      <c r="E1789" t="s">
        <v>56</v>
      </c>
      <c r="F1789" t="s">
        <v>11</v>
      </c>
      <c r="G1789" s="21" t="str">
        <f t="shared" si="248"/>
        <v>9.00am</v>
      </c>
      <c r="H1789" s="21" t="str">
        <f t="shared" si="252"/>
        <v>9.00</v>
      </c>
      <c r="I1789" t="s">
        <v>12</v>
      </c>
      <c r="J1789" s="23" t="str" cm="1">
        <f t="array" ref="J1789">_xlfn.IFS(LEFT($I1789,5) = "Later", TRIM(RIGHT($I1789, 7)),LEFT($I1789,5) = "Befor", TRIM(RIGHT($I1789, 7)), TRUE, TRIM(LEFT($I1789,7)))</f>
        <v>4.30pm</v>
      </c>
      <c r="K1789" s="21">
        <f t="shared" si="253"/>
        <v>16.3</v>
      </c>
      <c r="L1789" s="21">
        <f t="shared" si="246"/>
        <v>7.3000000000000007</v>
      </c>
      <c r="M1789" s="21">
        <f t="shared" si="249"/>
        <v>14.600000000000001</v>
      </c>
      <c r="N1789" t="s">
        <v>66</v>
      </c>
      <c r="O1789" s="13">
        <v>94</v>
      </c>
      <c r="P1789" s="15">
        <v>151.24600000000001</v>
      </c>
      <c r="Q1789" s="17">
        <f t="shared" si="250"/>
        <v>151.27833600000002</v>
      </c>
      <c r="R1789" s="17">
        <f t="shared" si="251"/>
        <v>302.55667200000005</v>
      </c>
      <c r="S1789" t="s">
        <v>30</v>
      </c>
      <c r="T1789" t="s">
        <v>42</v>
      </c>
      <c r="U1789" t="s">
        <v>16</v>
      </c>
      <c r="V1789" t="s">
        <v>43</v>
      </c>
    </row>
    <row r="1790" spans="1:22">
      <c r="A1790" t="s">
        <v>7</v>
      </c>
      <c r="B1790" s="19">
        <f t="shared" si="245"/>
        <v>1</v>
      </c>
      <c r="C1790" s="19">
        <f t="shared" si="247"/>
        <v>44</v>
      </c>
      <c r="D1790" t="s">
        <v>9</v>
      </c>
      <c r="E1790" t="s">
        <v>50</v>
      </c>
      <c r="F1790" t="s">
        <v>11</v>
      </c>
      <c r="G1790" s="21" t="str">
        <f t="shared" si="248"/>
        <v>9.00am</v>
      </c>
      <c r="H1790" s="21" t="str">
        <f t="shared" si="252"/>
        <v>9.00</v>
      </c>
      <c r="I1790" t="s">
        <v>21</v>
      </c>
      <c r="J1790" s="23" t="str" cm="1">
        <f t="array" ref="J1790">_xlfn.IFS(LEFT($I1790,5) = "Later", TRIM(RIGHT($I1790, 7)),LEFT($I1790,5) = "Befor", TRIM(RIGHT($I1790, 7)), TRUE, TRIM(LEFT($I1790,7)))</f>
        <v>5.00pm</v>
      </c>
      <c r="K1790" s="21">
        <f t="shared" si="253"/>
        <v>17</v>
      </c>
      <c r="L1790" s="21">
        <f t="shared" si="246"/>
        <v>8</v>
      </c>
      <c r="M1790" s="21">
        <f t="shared" si="249"/>
        <v>8</v>
      </c>
      <c r="N1790" t="s">
        <v>66</v>
      </c>
      <c r="O1790" s="13">
        <v>20</v>
      </c>
      <c r="P1790" s="15">
        <v>32.18</v>
      </c>
      <c r="Q1790" s="17">
        <f t="shared" si="250"/>
        <v>32.186880000000002</v>
      </c>
      <c r="R1790" s="17">
        <f t="shared" si="251"/>
        <v>64.373760000000004</v>
      </c>
      <c r="S1790" t="s">
        <v>52</v>
      </c>
      <c r="T1790" t="s">
        <v>31</v>
      </c>
      <c r="U1790" t="s">
        <v>16</v>
      </c>
      <c r="V1790" t="s">
        <v>17</v>
      </c>
    </row>
    <row r="1791" spans="1:22" hidden="1">
      <c r="A1791" t="s">
        <v>32</v>
      </c>
      <c r="B1791" s="19">
        <f t="shared" si="245"/>
        <v>5</v>
      </c>
      <c r="C1791" s="19">
        <f t="shared" si="247"/>
        <v>220</v>
      </c>
      <c r="D1791" t="s">
        <v>9</v>
      </c>
      <c r="E1791" t="s">
        <v>85</v>
      </c>
      <c r="F1791" t="s">
        <v>47</v>
      </c>
      <c r="G1791" s="21" t="str">
        <f t="shared" si="248"/>
        <v>10.00am</v>
      </c>
      <c r="H1791" s="21" t="str">
        <f t="shared" si="252"/>
        <v>10.00</v>
      </c>
      <c r="I1791" t="s">
        <v>35</v>
      </c>
      <c r="J1791" s="23" t="str" cm="1">
        <f t="array" ref="J1791">_xlfn.IFS(LEFT($I1791,5) = "Later", TRIM(RIGHT($I1791, 7)),LEFT($I1791,5) = "Befor", TRIM(RIGHT($I1791, 7)), TRUE, TRIM(LEFT($I1791,7)))</f>
        <v>5.30pm</v>
      </c>
      <c r="K1791" s="21">
        <f t="shared" si="253"/>
        <v>17.3</v>
      </c>
      <c r="L1791" s="21">
        <f t="shared" si="246"/>
        <v>7.3000000000000007</v>
      </c>
      <c r="M1791" s="21">
        <f t="shared" si="249"/>
        <v>36.5</v>
      </c>
      <c r="N1791" t="s">
        <v>62</v>
      </c>
      <c r="O1791" s="13">
        <v>1</v>
      </c>
      <c r="P1791" s="15">
        <v>1.609</v>
      </c>
      <c r="Q1791" s="17">
        <f t="shared" si="250"/>
        <v>1.6093440000000001</v>
      </c>
      <c r="R1791" s="17">
        <f t="shared" si="251"/>
        <v>3.2186880000000002</v>
      </c>
      <c r="S1791" t="s">
        <v>14</v>
      </c>
      <c r="T1791" t="s">
        <v>24</v>
      </c>
      <c r="U1791" t="s">
        <v>25</v>
      </c>
      <c r="V1791" t="s">
        <v>82</v>
      </c>
    </row>
    <row r="1792" spans="1:22" hidden="1">
      <c r="A1792" t="s">
        <v>32</v>
      </c>
      <c r="B1792" s="19">
        <f t="shared" si="245"/>
        <v>5</v>
      </c>
      <c r="C1792" s="19">
        <f t="shared" si="247"/>
        <v>220</v>
      </c>
      <c r="D1792" t="s">
        <v>9</v>
      </c>
      <c r="E1792" t="s">
        <v>34</v>
      </c>
      <c r="F1792" t="s">
        <v>47</v>
      </c>
      <c r="G1792" s="21" t="str">
        <f t="shared" si="248"/>
        <v>10.00am</v>
      </c>
      <c r="H1792" s="21" t="str">
        <f t="shared" si="252"/>
        <v>10.00</v>
      </c>
      <c r="I1792" t="s">
        <v>33</v>
      </c>
      <c r="J1792" s="23" t="str" cm="1">
        <f t="array" ref="J1792">_xlfn.IFS(LEFT($I1792,5) = "Later", TRIM(RIGHT($I1792, 7)),LEFT($I1792,5) = "Befor", TRIM(RIGHT($I1792, 7)), TRUE, TRIM(LEFT($I1792,7)))</f>
        <v>7.00pm</v>
      </c>
      <c r="K1792" s="21">
        <f t="shared" si="253"/>
        <v>19</v>
      </c>
      <c r="L1792" s="21">
        <f t="shared" si="246"/>
        <v>9</v>
      </c>
      <c r="M1792" s="21">
        <f t="shared" si="249"/>
        <v>45</v>
      </c>
      <c r="N1792" t="s">
        <v>36</v>
      </c>
      <c r="O1792" s="13">
        <v>1.2</v>
      </c>
      <c r="P1792" s="15">
        <v>1.9307999999999998</v>
      </c>
      <c r="Q1792" s="17">
        <f t="shared" si="250"/>
        <v>1.9312128</v>
      </c>
      <c r="R1792" s="17">
        <f t="shared" si="251"/>
        <v>3.8624255999999999</v>
      </c>
      <c r="S1792" t="s">
        <v>23</v>
      </c>
      <c r="T1792" t="s">
        <v>31</v>
      </c>
      <c r="U1792" t="s">
        <v>16</v>
      </c>
      <c r="V1792" t="s">
        <v>17</v>
      </c>
    </row>
    <row r="1793" spans="1:22" hidden="1">
      <c r="A1793" t="s">
        <v>7</v>
      </c>
      <c r="B1793" s="19">
        <f t="shared" si="245"/>
        <v>1</v>
      </c>
      <c r="C1793" s="19">
        <f t="shared" si="247"/>
        <v>44</v>
      </c>
      <c r="D1793" t="s">
        <v>9</v>
      </c>
      <c r="E1793" t="s">
        <v>10</v>
      </c>
      <c r="F1793" t="s">
        <v>41</v>
      </c>
      <c r="G1793" s="21" t="str">
        <f t="shared" si="248"/>
        <v>8.30am</v>
      </c>
      <c r="H1793" s="21" t="str">
        <f t="shared" si="252"/>
        <v>8.30</v>
      </c>
      <c r="I1793" t="s">
        <v>28</v>
      </c>
      <c r="J1793" s="23" t="str" cm="1">
        <f t="array" ref="J1793">_xlfn.IFS(LEFT($I1793,5) = "Later", TRIM(RIGHT($I1793, 7)),LEFT($I1793,5) = "Befor", TRIM(RIGHT($I1793, 7)), TRUE, TRIM(LEFT($I1793,7)))</f>
        <v>3.30pm</v>
      </c>
      <c r="K1793" s="21">
        <f t="shared" si="253"/>
        <v>15.3</v>
      </c>
      <c r="L1793" s="21">
        <f t="shared" si="246"/>
        <v>7</v>
      </c>
      <c r="M1793" s="21">
        <f t="shared" si="249"/>
        <v>7</v>
      </c>
      <c r="N1793" t="s">
        <v>22</v>
      </c>
      <c r="O1793" s="13">
        <v>15</v>
      </c>
      <c r="P1793" s="15">
        <v>24.134999999999998</v>
      </c>
      <c r="Q1793" s="17">
        <f t="shared" si="250"/>
        <v>24.140160000000002</v>
      </c>
      <c r="R1793" s="17">
        <f t="shared" si="251"/>
        <v>48.280320000000003</v>
      </c>
      <c r="S1793" t="s">
        <v>30</v>
      </c>
      <c r="T1793" t="s">
        <v>15</v>
      </c>
      <c r="U1793" t="s">
        <v>16</v>
      </c>
      <c r="V1793" t="s">
        <v>17</v>
      </c>
    </row>
    <row r="1794" spans="1:22" hidden="1">
      <c r="A1794" t="s">
        <v>32</v>
      </c>
      <c r="B1794" s="19">
        <f t="shared" ref="B1794:B1857" si="254">IFERROR((LEFT(A1794, SEARCH("%",A1794)-1)/100)*5, "N/A")</f>
        <v>5</v>
      </c>
      <c r="C1794" s="19">
        <f t="shared" si="247"/>
        <v>220</v>
      </c>
      <c r="D1794" t="s">
        <v>9</v>
      </c>
      <c r="E1794" t="s">
        <v>77</v>
      </c>
      <c r="F1794" t="s">
        <v>47</v>
      </c>
      <c r="G1794" s="21" t="str">
        <f t="shared" si="248"/>
        <v>10.00am</v>
      </c>
      <c r="H1794" s="21" t="str">
        <f t="shared" si="252"/>
        <v>10.00</v>
      </c>
      <c r="I1794" t="s">
        <v>45</v>
      </c>
      <c r="J1794" s="23" t="str" cm="1">
        <f t="array" ref="J1794">_xlfn.IFS(LEFT($I1794,5) = "Later", TRIM(RIGHT($I1794, 7)),LEFT($I1794,5) = "Befor", TRIM(RIGHT($I1794, 7)), TRUE, TRIM(LEFT($I1794,7)))</f>
        <v>6.00pm</v>
      </c>
      <c r="K1794" s="21">
        <f t="shared" si="253"/>
        <v>18</v>
      </c>
      <c r="L1794" s="21">
        <f t="shared" ref="L1794:L1857" si="255">IF(K1794-H1794&lt;0, 0, K1794-H1794)</f>
        <v>8</v>
      </c>
      <c r="M1794" s="21">
        <f t="shared" si="249"/>
        <v>40</v>
      </c>
      <c r="N1794" t="s">
        <v>13</v>
      </c>
      <c r="O1794" s="13">
        <v>2.6</v>
      </c>
      <c r="P1794" s="15">
        <v>4.1833999999999998</v>
      </c>
      <c r="Q1794" s="17">
        <f t="shared" si="250"/>
        <v>4.1842944000000006</v>
      </c>
      <c r="R1794" s="17">
        <f t="shared" si="251"/>
        <v>8.3685888000000013</v>
      </c>
      <c r="S1794" t="s">
        <v>23</v>
      </c>
      <c r="T1794" t="s">
        <v>31</v>
      </c>
      <c r="U1794" t="s">
        <v>25</v>
      </c>
      <c r="V1794" t="s">
        <v>43</v>
      </c>
    </row>
    <row r="1795" spans="1:22" hidden="1">
      <c r="A1795" t="s">
        <v>7</v>
      </c>
      <c r="B1795" s="19">
        <f t="shared" si="254"/>
        <v>1</v>
      </c>
      <c r="C1795" s="19">
        <f t="shared" ref="C1795:C1858" si="256">IFERROR(((LEFT(A1795, SEARCH("%",A1795)-1)/100)*220),0)</f>
        <v>44</v>
      </c>
      <c r="D1795" t="s">
        <v>9</v>
      </c>
      <c r="E1795" t="s">
        <v>10</v>
      </c>
      <c r="F1795" t="s">
        <v>27</v>
      </c>
      <c r="G1795" s="21" t="str">
        <f t="shared" ref="G1795:G1858" si="257">TRIM(RIGHT(F1795,7))</f>
        <v>8.00am</v>
      </c>
      <c r="H1795" s="21" t="str">
        <f t="shared" si="252"/>
        <v>8.00</v>
      </c>
      <c r="I1795" t="s">
        <v>28</v>
      </c>
      <c r="J1795" s="23" t="str" cm="1">
        <f t="array" ref="J1795">_xlfn.IFS(LEFT($I1795,5) = "Later", TRIM(RIGHT($I1795, 7)),LEFT($I1795,5) = "Befor", TRIM(RIGHT($I1795, 7)), TRUE, TRIM(LEFT($I1795,7)))</f>
        <v>3.30pm</v>
      </c>
      <c r="K1795" s="21">
        <f t="shared" si="253"/>
        <v>15.3</v>
      </c>
      <c r="L1795" s="21">
        <f t="shared" si="255"/>
        <v>7.3000000000000007</v>
      </c>
      <c r="M1795" s="21">
        <f t="shared" ref="M1795:M1858" si="258">L1795*B1795</f>
        <v>7.3000000000000007</v>
      </c>
      <c r="N1795" t="s">
        <v>29</v>
      </c>
      <c r="O1795" s="13">
        <v>9.6</v>
      </c>
      <c r="P1795" s="15">
        <v>15.446399999999999</v>
      </c>
      <c r="Q1795" s="17">
        <f t="shared" ref="Q1795:Q1858" si="259" xml:space="preserve"> IF(ISBLANK($O1795), (IF(ISBLANK($P1795), 0, $P1795)), IFERROR($O1795*1.609344, 0))</f>
        <v>15.4497024</v>
      </c>
      <c r="R1795" s="17">
        <f t="shared" ref="R1795:R1858" si="260">$Q1795*2</f>
        <v>30.899404799999999</v>
      </c>
      <c r="S1795" t="s">
        <v>30</v>
      </c>
      <c r="T1795" t="s">
        <v>15</v>
      </c>
      <c r="U1795" t="s">
        <v>16</v>
      </c>
      <c r="V1795" t="s">
        <v>17</v>
      </c>
    </row>
    <row r="1796" spans="1:22" hidden="1">
      <c r="A1796" t="s">
        <v>7</v>
      </c>
      <c r="B1796" s="19">
        <f t="shared" si="254"/>
        <v>1</v>
      </c>
      <c r="C1796" s="19">
        <f t="shared" si="256"/>
        <v>44</v>
      </c>
      <c r="D1796" t="s">
        <v>9</v>
      </c>
      <c r="E1796" t="s">
        <v>95</v>
      </c>
      <c r="F1796" t="s">
        <v>41</v>
      </c>
      <c r="G1796" s="21" t="str">
        <f t="shared" si="257"/>
        <v>8.30am</v>
      </c>
      <c r="H1796" s="21" t="str">
        <f t="shared" si="252"/>
        <v>8.30</v>
      </c>
      <c r="I1796" t="s">
        <v>28</v>
      </c>
      <c r="J1796" s="23" t="str" cm="1">
        <f t="array" ref="J1796">_xlfn.IFS(LEFT($I1796,5) = "Later", TRIM(RIGHT($I1796, 7)),LEFT($I1796,5) = "Befor", TRIM(RIGHT($I1796, 7)), TRUE, TRIM(LEFT($I1796,7)))</f>
        <v>3.30pm</v>
      </c>
      <c r="K1796" s="21">
        <f t="shared" si="253"/>
        <v>15.3</v>
      </c>
      <c r="L1796" s="21">
        <f t="shared" si="255"/>
        <v>7</v>
      </c>
      <c r="M1796" s="21">
        <f t="shared" si="258"/>
        <v>7</v>
      </c>
      <c r="N1796" t="s">
        <v>29</v>
      </c>
      <c r="O1796" s="13">
        <v>38</v>
      </c>
      <c r="P1796" s="15">
        <v>61.141999999999996</v>
      </c>
      <c r="Q1796" s="17">
        <f t="shared" si="259"/>
        <v>61.155072000000004</v>
      </c>
      <c r="R1796" s="17">
        <f t="shared" si="260"/>
        <v>122.31014400000001</v>
      </c>
      <c r="S1796" t="s">
        <v>52</v>
      </c>
      <c r="T1796" t="s">
        <v>38</v>
      </c>
      <c r="U1796" t="s">
        <v>16</v>
      </c>
      <c r="V1796" t="s">
        <v>17</v>
      </c>
    </row>
    <row r="1797" spans="1:22" hidden="1">
      <c r="A1797" t="s">
        <v>7</v>
      </c>
      <c r="B1797" s="19">
        <f t="shared" si="254"/>
        <v>1</v>
      </c>
      <c r="C1797" s="19">
        <f t="shared" si="256"/>
        <v>44</v>
      </c>
      <c r="D1797" t="s">
        <v>9</v>
      </c>
      <c r="E1797" t="s">
        <v>10</v>
      </c>
      <c r="F1797" t="s">
        <v>41</v>
      </c>
      <c r="G1797" s="21" t="str">
        <f t="shared" si="257"/>
        <v>8.30am</v>
      </c>
      <c r="H1797" s="21" t="str">
        <f t="shared" si="252"/>
        <v>8.30</v>
      </c>
      <c r="I1797" t="s">
        <v>12</v>
      </c>
      <c r="J1797" s="23" t="str" cm="1">
        <f t="array" ref="J1797">_xlfn.IFS(LEFT($I1797,5) = "Later", TRIM(RIGHT($I1797, 7)),LEFT($I1797,5) = "Befor", TRIM(RIGHT($I1797, 7)), TRUE, TRIM(LEFT($I1797,7)))</f>
        <v>4.30pm</v>
      </c>
      <c r="K1797" s="21">
        <f t="shared" si="253"/>
        <v>16.3</v>
      </c>
      <c r="L1797" s="21">
        <f t="shared" si="255"/>
        <v>8</v>
      </c>
      <c r="M1797" s="21">
        <f t="shared" si="258"/>
        <v>8</v>
      </c>
      <c r="N1797" t="s">
        <v>22</v>
      </c>
      <c r="O1797" s="13">
        <v>13</v>
      </c>
      <c r="P1797" s="15">
        <v>20.917000000000002</v>
      </c>
      <c r="Q1797" s="17">
        <f t="shared" si="259"/>
        <v>20.921472000000001</v>
      </c>
      <c r="R1797" s="17">
        <f t="shared" si="260"/>
        <v>41.842944000000003</v>
      </c>
      <c r="S1797" t="s">
        <v>37</v>
      </c>
      <c r="T1797" t="s">
        <v>15</v>
      </c>
      <c r="U1797" t="s">
        <v>16</v>
      </c>
      <c r="V1797" t="s">
        <v>17</v>
      </c>
    </row>
    <row r="1798" spans="1:22" hidden="1">
      <c r="A1798" t="s">
        <v>39</v>
      </c>
      <c r="B1798" s="19">
        <f t="shared" si="254"/>
        <v>2</v>
      </c>
      <c r="C1798" s="19">
        <f t="shared" si="256"/>
        <v>88</v>
      </c>
      <c r="D1798" t="s">
        <v>9</v>
      </c>
      <c r="E1798" t="s">
        <v>70</v>
      </c>
      <c r="F1798" t="s">
        <v>47</v>
      </c>
      <c r="G1798" s="21" t="str">
        <f t="shared" si="257"/>
        <v>10.00am</v>
      </c>
      <c r="H1798" s="21" t="str">
        <f t="shared" si="252"/>
        <v>10.00</v>
      </c>
      <c r="I1798" t="s">
        <v>12</v>
      </c>
      <c r="J1798" s="23" t="str" cm="1">
        <f t="array" ref="J1798">_xlfn.IFS(LEFT($I1798,5) = "Later", TRIM(RIGHT($I1798, 7)),LEFT($I1798,5) = "Befor", TRIM(RIGHT($I1798, 7)), TRUE, TRIM(LEFT($I1798,7)))</f>
        <v>4.30pm</v>
      </c>
      <c r="K1798" s="21">
        <f t="shared" si="253"/>
        <v>16.3</v>
      </c>
      <c r="L1798" s="21">
        <f t="shared" si="255"/>
        <v>6.3000000000000007</v>
      </c>
      <c r="M1798" s="21">
        <f t="shared" si="258"/>
        <v>12.600000000000001</v>
      </c>
      <c r="N1798" t="s">
        <v>44</v>
      </c>
      <c r="O1798" s="13">
        <v>1</v>
      </c>
      <c r="P1798" s="15">
        <v>1.609</v>
      </c>
      <c r="Q1798" s="17">
        <f t="shared" si="259"/>
        <v>1.6093440000000001</v>
      </c>
      <c r="R1798" s="17">
        <f t="shared" si="260"/>
        <v>3.2186880000000002</v>
      </c>
      <c r="S1798" t="s">
        <v>23</v>
      </c>
      <c r="T1798" t="s">
        <v>24</v>
      </c>
      <c r="U1798" t="s">
        <v>16</v>
      </c>
      <c r="V1798" t="s">
        <v>17</v>
      </c>
    </row>
    <row r="1799" spans="1:22" hidden="1">
      <c r="A1799" t="s">
        <v>26</v>
      </c>
      <c r="B1799" s="19">
        <f t="shared" si="254"/>
        <v>3</v>
      </c>
      <c r="C1799" s="19">
        <f t="shared" si="256"/>
        <v>132</v>
      </c>
      <c r="D1799" t="s">
        <v>9</v>
      </c>
      <c r="E1799" t="s">
        <v>80</v>
      </c>
      <c r="F1799" t="s">
        <v>11</v>
      </c>
      <c r="G1799" s="21" t="str">
        <f t="shared" si="257"/>
        <v>9.00am</v>
      </c>
      <c r="H1799" s="21" t="str">
        <f t="shared" si="252"/>
        <v>9.00</v>
      </c>
      <c r="I1799" t="s">
        <v>12</v>
      </c>
      <c r="J1799" s="23" t="str" cm="1">
        <f t="array" ref="J1799">_xlfn.IFS(LEFT($I1799,5) = "Later", TRIM(RIGHT($I1799, 7)),LEFT($I1799,5) = "Befor", TRIM(RIGHT($I1799, 7)), TRUE, TRIM(LEFT($I1799,7)))</f>
        <v>4.30pm</v>
      </c>
      <c r="K1799" s="21">
        <f t="shared" si="253"/>
        <v>16.3</v>
      </c>
      <c r="L1799" s="21">
        <f t="shared" si="255"/>
        <v>7.3000000000000007</v>
      </c>
      <c r="M1799" s="21">
        <f t="shared" si="258"/>
        <v>21.900000000000002</v>
      </c>
      <c r="N1799" t="s">
        <v>13</v>
      </c>
      <c r="O1799" s="13">
        <v>17</v>
      </c>
      <c r="P1799" s="15">
        <v>27.353000000000002</v>
      </c>
      <c r="Q1799" s="17">
        <f t="shared" si="259"/>
        <v>27.358848000000002</v>
      </c>
      <c r="R1799" s="17">
        <f t="shared" si="260"/>
        <v>54.717696000000004</v>
      </c>
      <c r="S1799" t="s">
        <v>30</v>
      </c>
      <c r="T1799" t="s">
        <v>38</v>
      </c>
      <c r="U1799" t="s">
        <v>16</v>
      </c>
      <c r="V1799" t="s">
        <v>17</v>
      </c>
    </row>
    <row r="1800" spans="1:22" hidden="1">
      <c r="A1800" t="s">
        <v>18</v>
      </c>
      <c r="B1800" s="19">
        <f t="shared" si="254"/>
        <v>4</v>
      </c>
      <c r="C1800" s="19">
        <f t="shared" si="256"/>
        <v>176</v>
      </c>
      <c r="D1800" t="s">
        <v>9</v>
      </c>
      <c r="E1800" t="s">
        <v>61</v>
      </c>
      <c r="F1800" t="s">
        <v>11</v>
      </c>
      <c r="G1800" s="21" t="str">
        <f t="shared" si="257"/>
        <v>9.00am</v>
      </c>
      <c r="H1800" s="21" t="str">
        <f t="shared" si="252"/>
        <v>9.00</v>
      </c>
      <c r="I1800" t="s">
        <v>28</v>
      </c>
      <c r="J1800" s="23" t="str" cm="1">
        <f t="array" ref="J1800">_xlfn.IFS(LEFT($I1800,5) = "Later", TRIM(RIGHT($I1800, 7)),LEFT($I1800,5) = "Befor", TRIM(RIGHT($I1800, 7)), TRUE, TRIM(LEFT($I1800,7)))</f>
        <v>3.30pm</v>
      </c>
      <c r="K1800" s="21">
        <f t="shared" si="253"/>
        <v>15.3</v>
      </c>
      <c r="L1800" s="21">
        <f t="shared" si="255"/>
        <v>6.3000000000000007</v>
      </c>
      <c r="M1800" s="21">
        <f t="shared" si="258"/>
        <v>25.200000000000003</v>
      </c>
      <c r="N1800" t="s">
        <v>44</v>
      </c>
      <c r="O1800" s="13">
        <v>3</v>
      </c>
      <c r="P1800" s="15">
        <v>4.827</v>
      </c>
      <c r="Q1800" s="17">
        <f t="shared" si="259"/>
        <v>4.8280320000000003</v>
      </c>
      <c r="R1800" s="17">
        <f t="shared" si="260"/>
        <v>9.6560640000000006</v>
      </c>
      <c r="S1800" t="s">
        <v>54</v>
      </c>
      <c r="T1800" t="s">
        <v>15</v>
      </c>
      <c r="U1800" t="s">
        <v>25</v>
      </c>
      <c r="V1800" t="s">
        <v>43</v>
      </c>
    </row>
    <row r="1801" spans="1:22" hidden="1">
      <c r="A1801" t="s">
        <v>7</v>
      </c>
      <c r="B1801" s="19">
        <f t="shared" si="254"/>
        <v>1</v>
      </c>
      <c r="C1801" s="19">
        <f t="shared" si="256"/>
        <v>44</v>
      </c>
      <c r="D1801" t="s">
        <v>9</v>
      </c>
      <c r="E1801" t="s">
        <v>56</v>
      </c>
      <c r="F1801" t="s">
        <v>41</v>
      </c>
      <c r="G1801" s="21" t="str">
        <f t="shared" si="257"/>
        <v>8.30am</v>
      </c>
      <c r="H1801" s="21" t="str">
        <f t="shared" si="252"/>
        <v>8.30</v>
      </c>
      <c r="I1801" t="s">
        <v>28</v>
      </c>
      <c r="J1801" s="23" t="str" cm="1">
        <f t="array" ref="J1801">_xlfn.IFS(LEFT($I1801,5) = "Later", TRIM(RIGHT($I1801, 7)),LEFT($I1801,5) = "Befor", TRIM(RIGHT($I1801, 7)), TRUE, TRIM(LEFT($I1801,7)))</f>
        <v>3.30pm</v>
      </c>
      <c r="K1801" s="21">
        <f t="shared" si="253"/>
        <v>15.3</v>
      </c>
      <c r="L1801" s="21">
        <f t="shared" si="255"/>
        <v>7</v>
      </c>
      <c r="M1801" s="21">
        <f t="shared" si="258"/>
        <v>7</v>
      </c>
      <c r="N1801" t="s">
        <v>36</v>
      </c>
      <c r="O1801" s="13">
        <v>2.5</v>
      </c>
      <c r="P1801" s="15">
        <v>4.0225</v>
      </c>
      <c r="Q1801" s="17">
        <f t="shared" si="259"/>
        <v>4.0233600000000003</v>
      </c>
      <c r="R1801" s="17">
        <f t="shared" si="260"/>
        <v>8.0467200000000005</v>
      </c>
      <c r="S1801" t="s">
        <v>75</v>
      </c>
      <c r="T1801" t="s">
        <v>15</v>
      </c>
      <c r="U1801" t="s">
        <v>16</v>
      </c>
      <c r="V1801" t="s">
        <v>17</v>
      </c>
    </row>
    <row r="1802" spans="1:22" hidden="1">
      <c r="A1802" t="s">
        <v>39</v>
      </c>
      <c r="B1802" s="19">
        <f t="shared" si="254"/>
        <v>2</v>
      </c>
      <c r="C1802" s="19">
        <f t="shared" si="256"/>
        <v>88</v>
      </c>
      <c r="D1802" t="s">
        <v>9</v>
      </c>
      <c r="E1802" t="s">
        <v>69</v>
      </c>
      <c r="F1802" t="s">
        <v>27</v>
      </c>
      <c r="G1802" s="21" t="str">
        <f t="shared" si="257"/>
        <v>8.00am</v>
      </c>
      <c r="H1802" s="21" t="str">
        <f t="shared" si="252"/>
        <v>8.00</v>
      </c>
      <c r="I1802" t="s">
        <v>21</v>
      </c>
      <c r="J1802" s="23" t="str" cm="1">
        <f t="array" ref="J1802">_xlfn.IFS(LEFT($I1802,5) = "Later", TRIM(RIGHT($I1802, 7)),LEFT($I1802,5) = "Befor", TRIM(RIGHT($I1802, 7)), TRUE, TRIM(LEFT($I1802,7)))</f>
        <v>5.00pm</v>
      </c>
      <c r="K1802" s="21">
        <f t="shared" si="253"/>
        <v>17</v>
      </c>
      <c r="L1802" s="21">
        <f t="shared" si="255"/>
        <v>9</v>
      </c>
      <c r="M1802" s="21">
        <f t="shared" si="258"/>
        <v>18</v>
      </c>
      <c r="N1802" t="s">
        <v>22</v>
      </c>
      <c r="O1802" s="13">
        <v>23</v>
      </c>
      <c r="P1802" s="15">
        <v>37.006999999999998</v>
      </c>
      <c r="Q1802" s="17">
        <f t="shared" si="259"/>
        <v>37.014912000000002</v>
      </c>
      <c r="R1802" s="17">
        <f t="shared" si="260"/>
        <v>74.029824000000005</v>
      </c>
      <c r="S1802" t="s">
        <v>14</v>
      </c>
      <c r="T1802" t="s">
        <v>42</v>
      </c>
      <c r="U1802" t="s">
        <v>25</v>
      </c>
      <c r="V1802" t="s">
        <v>17</v>
      </c>
    </row>
    <row r="1803" spans="1:22" hidden="1">
      <c r="A1803" t="s">
        <v>39</v>
      </c>
      <c r="B1803" s="19">
        <f t="shared" si="254"/>
        <v>2</v>
      </c>
      <c r="C1803" s="19">
        <f t="shared" si="256"/>
        <v>88</v>
      </c>
      <c r="D1803" t="s">
        <v>57</v>
      </c>
      <c r="E1803" t="s">
        <v>8</v>
      </c>
      <c r="F1803" t="s">
        <v>11</v>
      </c>
      <c r="G1803" s="21" t="str">
        <f t="shared" si="257"/>
        <v>9.00am</v>
      </c>
      <c r="H1803" s="21" t="str">
        <f t="shared" si="252"/>
        <v>9.00</v>
      </c>
      <c r="I1803" t="s">
        <v>21</v>
      </c>
      <c r="J1803" s="23" t="str" cm="1">
        <f t="array" ref="J1803">_xlfn.IFS(LEFT($I1803,5) = "Later", TRIM(RIGHT($I1803, 7)),LEFT($I1803,5) = "Befor", TRIM(RIGHT($I1803, 7)), TRUE, TRIM(LEFT($I1803,7)))</f>
        <v>5.00pm</v>
      </c>
      <c r="K1803" s="21">
        <f t="shared" si="253"/>
        <v>17</v>
      </c>
      <c r="L1803" s="21">
        <f t="shared" si="255"/>
        <v>8</v>
      </c>
      <c r="M1803" s="21">
        <f t="shared" si="258"/>
        <v>16</v>
      </c>
      <c r="N1803" t="s">
        <v>44</v>
      </c>
      <c r="O1803" s="13">
        <v>2</v>
      </c>
      <c r="P1803" s="15">
        <v>3.218</v>
      </c>
      <c r="Q1803" s="17">
        <f t="shared" si="259"/>
        <v>3.2186880000000002</v>
      </c>
      <c r="R1803" s="17">
        <f t="shared" si="260"/>
        <v>6.4373760000000004</v>
      </c>
      <c r="S1803" t="s">
        <v>30</v>
      </c>
      <c r="T1803" t="s">
        <v>31</v>
      </c>
      <c r="U1803" t="s">
        <v>25</v>
      </c>
      <c r="V1803" t="s">
        <v>17</v>
      </c>
    </row>
    <row r="1804" spans="1:22">
      <c r="A1804" t="s">
        <v>39</v>
      </c>
      <c r="B1804" s="19">
        <f t="shared" si="254"/>
        <v>2</v>
      </c>
      <c r="C1804" s="19">
        <f t="shared" si="256"/>
        <v>88</v>
      </c>
      <c r="D1804" t="s">
        <v>51</v>
      </c>
      <c r="E1804" t="s">
        <v>8</v>
      </c>
      <c r="F1804" t="s">
        <v>11</v>
      </c>
      <c r="G1804" s="21" t="str">
        <f t="shared" si="257"/>
        <v>9.00am</v>
      </c>
      <c r="H1804" s="21" t="str">
        <f t="shared" si="252"/>
        <v>9.00</v>
      </c>
      <c r="I1804" t="s">
        <v>21</v>
      </c>
      <c r="J1804" s="23" t="str" cm="1">
        <f t="array" ref="J1804">_xlfn.IFS(LEFT($I1804,5) = "Later", TRIM(RIGHT($I1804, 7)),LEFT($I1804,5) = "Befor", TRIM(RIGHT($I1804, 7)), TRUE, TRIM(LEFT($I1804,7)))</f>
        <v>5.00pm</v>
      </c>
      <c r="K1804" s="21">
        <f t="shared" si="253"/>
        <v>17</v>
      </c>
      <c r="L1804" s="21">
        <f t="shared" si="255"/>
        <v>8</v>
      </c>
      <c r="M1804" s="21">
        <f t="shared" si="258"/>
        <v>16</v>
      </c>
      <c r="N1804" t="s">
        <v>66</v>
      </c>
      <c r="O1804" s="13">
        <v>26</v>
      </c>
      <c r="P1804" s="15">
        <v>41.834000000000003</v>
      </c>
      <c r="Q1804" s="17">
        <f t="shared" si="259"/>
        <v>41.842944000000003</v>
      </c>
      <c r="R1804" s="17">
        <f t="shared" si="260"/>
        <v>83.685888000000006</v>
      </c>
      <c r="S1804" t="s">
        <v>52</v>
      </c>
      <c r="T1804" t="s">
        <v>42</v>
      </c>
      <c r="U1804" t="s">
        <v>16</v>
      </c>
      <c r="V1804" t="s">
        <v>43</v>
      </c>
    </row>
    <row r="1805" spans="1:22" hidden="1">
      <c r="A1805" t="s">
        <v>7</v>
      </c>
      <c r="B1805" s="19">
        <f t="shared" si="254"/>
        <v>1</v>
      </c>
      <c r="C1805" s="19">
        <f t="shared" si="256"/>
        <v>44</v>
      </c>
      <c r="D1805" t="s">
        <v>9</v>
      </c>
      <c r="E1805" t="s">
        <v>69</v>
      </c>
      <c r="F1805" t="s">
        <v>27</v>
      </c>
      <c r="G1805" s="21" t="str">
        <f t="shared" si="257"/>
        <v>8.00am</v>
      </c>
      <c r="H1805" s="21" t="str">
        <f t="shared" si="252"/>
        <v>8.00</v>
      </c>
      <c r="I1805" t="s">
        <v>35</v>
      </c>
      <c r="J1805" s="23" t="str" cm="1">
        <f t="array" ref="J1805">_xlfn.IFS(LEFT($I1805,5) = "Later", TRIM(RIGHT($I1805, 7)),LEFT($I1805,5) = "Befor", TRIM(RIGHT($I1805, 7)), TRUE, TRIM(LEFT($I1805,7)))</f>
        <v>5.30pm</v>
      </c>
      <c r="K1805" s="21">
        <f t="shared" si="253"/>
        <v>17.3</v>
      </c>
      <c r="L1805" s="21">
        <f t="shared" si="255"/>
        <v>9.3000000000000007</v>
      </c>
      <c r="M1805" s="21">
        <f t="shared" si="258"/>
        <v>9.3000000000000007</v>
      </c>
      <c r="N1805" t="s">
        <v>62</v>
      </c>
      <c r="O1805" s="13">
        <v>1.1000000000000001</v>
      </c>
      <c r="P1805" s="15">
        <v>1.7699</v>
      </c>
      <c r="Q1805" s="17">
        <f t="shared" si="259"/>
        <v>1.7702784000000003</v>
      </c>
      <c r="R1805" s="17">
        <f t="shared" si="260"/>
        <v>3.5405568000000005</v>
      </c>
      <c r="S1805" t="s">
        <v>54</v>
      </c>
      <c r="T1805" t="s">
        <v>42</v>
      </c>
      <c r="U1805" t="s">
        <v>25</v>
      </c>
      <c r="V1805" t="s">
        <v>17</v>
      </c>
    </row>
    <row r="1806" spans="1:22" hidden="1">
      <c r="A1806" t="s">
        <v>26</v>
      </c>
      <c r="B1806" s="19">
        <f t="shared" si="254"/>
        <v>3</v>
      </c>
      <c r="C1806" s="19">
        <f t="shared" si="256"/>
        <v>132</v>
      </c>
      <c r="D1806" t="s">
        <v>9</v>
      </c>
      <c r="E1806" t="s">
        <v>56</v>
      </c>
      <c r="F1806" t="s">
        <v>20</v>
      </c>
      <c r="G1806" s="21" t="str">
        <f t="shared" si="257"/>
        <v>10.00am</v>
      </c>
      <c r="H1806" s="21" t="str">
        <f t="shared" si="252"/>
        <v>10.00</v>
      </c>
      <c r="I1806" t="s">
        <v>21</v>
      </c>
      <c r="J1806" s="23" t="str" cm="1">
        <f t="array" ref="J1806">_xlfn.IFS(LEFT($I1806,5) = "Later", TRIM(RIGHT($I1806, 7)),LEFT($I1806,5) = "Befor", TRIM(RIGHT($I1806, 7)), TRUE, TRIM(LEFT($I1806,7)))</f>
        <v>5.00pm</v>
      </c>
      <c r="K1806" s="21">
        <f t="shared" si="253"/>
        <v>17</v>
      </c>
      <c r="L1806" s="21">
        <f t="shared" si="255"/>
        <v>7</v>
      </c>
      <c r="M1806" s="21">
        <f t="shared" si="258"/>
        <v>21</v>
      </c>
      <c r="N1806" t="s">
        <v>44</v>
      </c>
      <c r="O1806" s="13">
        <v>2.5</v>
      </c>
      <c r="P1806" s="15">
        <v>4.0225</v>
      </c>
      <c r="Q1806" s="17">
        <f t="shared" si="259"/>
        <v>4.0233600000000003</v>
      </c>
      <c r="R1806" s="17">
        <f t="shared" si="260"/>
        <v>8.0467200000000005</v>
      </c>
      <c r="S1806" t="s">
        <v>14</v>
      </c>
      <c r="T1806" t="s">
        <v>42</v>
      </c>
      <c r="U1806" t="s">
        <v>25</v>
      </c>
      <c r="V1806" t="s">
        <v>43</v>
      </c>
    </row>
    <row r="1807" spans="1:22" hidden="1">
      <c r="A1807" t="s">
        <v>39</v>
      </c>
      <c r="B1807" s="19">
        <f t="shared" si="254"/>
        <v>2</v>
      </c>
      <c r="C1807" s="19">
        <f t="shared" si="256"/>
        <v>88</v>
      </c>
      <c r="D1807" t="s">
        <v>9</v>
      </c>
      <c r="E1807" t="s">
        <v>67</v>
      </c>
      <c r="F1807" t="s">
        <v>11</v>
      </c>
      <c r="G1807" s="21" t="str">
        <f t="shared" si="257"/>
        <v>9.00am</v>
      </c>
      <c r="H1807" s="21" t="str">
        <f t="shared" si="252"/>
        <v>9.00</v>
      </c>
      <c r="I1807" t="s">
        <v>28</v>
      </c>
      <c r="J1807" s="23" t="str" cm="1">
        <f t="array" ref="J1807">_xlfn.IFS(LEFT($I1807,5) = "Later", TRIM(RIGHT($I1807, 7)),LEFT($I1807,5) = "Befor", TRIM(RIGHT($I1807, 7)), TRUE, TRIM(LEFT($I1807,7)))</f>
        <v>3.30pm</v>
      </c>
      <c r="K1807" s="21">
        <f t="shared" si="253"/>
        <v>15.3</v>
      </c>
      <c r="L1807" s="21">
        <f t="shared" si="255"/>
        <v>6.3000000000000007</v>
      </c>
      <c r="M1807" s="21">
        <f t="shared" si="258"/>
        <v>12.600000000000001</v>
      </c>
      <c r="N1807" t="s">
        <v>22</v>
      </c>
      <c r="O1807" s="13">
        <v>1.4</v>
      </c>
      <c r="P1807" s="15">
        <v>2.2525999999999997</v>
      </c>
      <c r="Q1807" s="17">
        <f t="shared" si="259"/>
        <v>2.2530815999999998</v>
      </c>
      <c r="R1807" s="17">
        <f t="shared" si="260"/>
        <v>4.5061631999999996</v>
      </c>
      <c r="S1807" t="s">
        <v>23</v>
      </c>
      <c r="T1807" t="s">
        <v>53</v>
      </c>
      <c r="U1807" t="s">
        <v>16</v>
      </c>
      <c r="V1807" t="s">
        <v>43</v>
      </c>
    </row>
    <row r="1808" spans="1:22" hidden="1">
      <c r="A1808" t="s">
        <v>18</v>
      </c>
      <c r="B1808" s="19">
        <f t="shared" si="254"/>
        <v>4</v>
      </c>
      <c r="C1808" s="19">
        <f t="shared" si="256"/>
        <v>176</v>
      </c>
      <c r="D1808" t="s">
        <v>9</v>
      </c>
      <c r="E1808" t="s">
        <v>70</v>
      </c>
      <c r="F1808" t="s">
        <v>11</v>
      </c>
      <c r="G1808" s="21" t="str">
        <f t="shared" si="257"/>
        <v>9.00am</v>
      </c>
      <c r="H1808" s="21" t="str">
        <f t="shared" si="252"/>
        <v>9.00</v>
      </c>
      <c r="I1808" t="s">
        <v>21</v>
      </c>
      <c r="J1808" s="23" t="str" cm="1">
        <f t="array" ref="J1808">_xlfn.IFS(LEFT($I1808,5) = "Later", TRIM(RIGHT($I1808, 7)),LEFT($I1808,5) = "Befor", TRIM(RIGHT($I1808, 7)), TRUE, TRIM(LEFT($I1808,7)))</f>
        <v>5.00pm</v>
      </c>
      <c r="K1808" s="21">
        <f t="shared" si="253"/>
        <v>17</v>
      </c>
      <c r="L1808" s="21">
        <f t="shared" si="255"/>
        <v>8</v>
      </c>
      <c r="M1808" s="21">
        <f t="shared" si="258"/>
        <v>32</v>
      </c>
      <c r="N1808" t="s">
        <v>29</v>
      </c>
      <c r="O1808" s="13">
        <v>20</v>
      </c>
      <c r="P1808" s="15">
        <v>32.18</v>
      </c>
      <c r="Q1808" s="17">
        <f t="shared" si="259"/>
        <v>32.186880000000002</v>
      </c>
      <c r="R1808" s="17">
        <f t="shared" si="260"/>
        <v>64.373760000000004</v>
      </c>
      <c r="S1808" t="s">
        <v>30</v>
      </c>
      <c r="T1808" t="s">
        <v>24</v>
      </c>
      <c r="U1808" t="s">
        <v>25</v>
      </c>
      <c r="V1808" t="s">
        <v>17</v>
      </c>
    </row>
    <row r="1809" spans="1:22" hidden="1">
      <c r="A1809" t="s">
        <v>18</v>
      </c>
      <c r="B1809" s="19">
        <f t="shared" si="254"/>
        <v>4</v>
      </c>
      <c r="C1809" s="19">
        <f t="shared" si="256"/>
        <v>176</v>
      </c>
      <c r="D1809" t="s">
        <v>51</v>
      </c>
      <c r="E1809" t="s">
        <v>8</v>
      </c>
      <c r="F1809" t="s">
        <v>41</v>
      </c>
      <c r="G1809" s="21" t="str">
        <f t="shared" si="257"/>
        <v>8.30am</v>
      </c>
      <c r="H1809" s="21" t="str">
        <f t="shared" si="252"/>
        <v>8.30</v>
      </c>
      <c r="I1809" t="s">
        <v>28</v>
      </c>
      <c r="J1809" s="23" t="str" cm="1">
        <f t="array" ref="J1809">_xlfn.IFS(LEFT($I1809,5) = "Later", TRIM(RIGHT($I1809, 7)),LEFT($I1809,5) = "Befor", TRIM(RIGHT($I1809, 7)), TRUE, TRIM(LEFT($I1809,7)))</f>
        <v>3.30pm</v>
      </c>
      <c r="K1809" s="21">
        <f t="shared" si="253"/>
        <v>15.3</v>
      </c>
      <c r="L1809" s="21">
        <f t="shared" si="255"/>
        <v>7</v>
      </c>
      <c r="M1809" s="21">
        <f t="shared" si="258"/>
        <v>28</v>
      </c>
      <c r="N1809" t="s">
        <v>36</v>
      </c>
      <c r="O1809" s="13">
        <v>3.6</v>
      </c>
      <c r="P1809" s="15">
        <v>5.7923999999999998</v>
      </c>
      <c r="Q1809" s="17">
        <f t="shared" si="259"/>
        <v>5.7936384000000007</v>
      </c>
      <c r="R1809" s="17">
        <f t="shared" si="260"/>
        <v>11.587276800000001</v>
      </c>
      <c r="S1809" t="s">
        <v>30</v>
      </c>
      <c r="T1809" t="s">
        <v>24</v>
      </c>
      <c r="U1809" t="s">
        <v>25</v>
      </c>
      <c r="V1809" t="s">
        <v>17</v>
      </c>
    </row>
    <row r="1810" spans="1:22" hidden="1">
      <c r="A1810" t="s">
        <v>39</v>
      </c>
      <c r="B1810" s="19">
        <f t="shared" si="254"/>
        <v>2</v>
      </c>
      <c r="C1810" s="19">
        <f t="shared" si="256"/>
        <v>88</v>
      </c>
      <c r="D1810" t="s">
        <v>9</v>
      </c>
      <c r="E1810" t="s">
        <v>10</v>
      </c>
      <c r="F1810" t="s">
        <v>27</v>
      </c>
      <c r="G1810" s="21" t="str">
        <f t="shared" si="257"/>
        <v>8.00am</v>
      </c>
      <c r="H1810" s="21" t="str">
        <f t="shared" si="252"/>
        <v>8.00</v>
      </c>
      <c r="I1810" t="s">
        <v>12</v>
      </c>
      <c r="J1810" s="23" t="str" cm="1">
        <f t="array" ref="J1810">_xlfn.IFS(LEFT($I1810,5) = "Later", TRIM(RIGHT($I1810, 7)),LEFT($I1810,5) = "Befor", TRIM(RIGHT($I1810, 7)), TRUE, TRIM(LEFT($I1810,7)))</f>
        <v>4.30pm</v>
      </c>
      <c r="K1810" s="21">
        <f t="shared" si="253"/>
        <v>16.3</v>
      </c>
      <c r="L1810" s="21">
        <f t="shared" si="255"/>
        <v>8.3000000000000007</v>
      </c>
      <c r="M1810" s="21">
        <f t="shared" si="258"/>
        <v>16.600000000000001</v>
      </c>
      <c r="N1810" t="s">
        <v>22</v>
      </c>
      <c r="O1810" s="13">
        <v>19</v>
      </c>
      <c r="P1810" s="15">
        <v>30.570999999999998</v>
      </c>
      <c r="Q1810" s="17">
        <f t="shared" si="259"/>
        <v>30.577536000000002</v>
      </c>
      <c r="R1810" s="17">
        <f t="shared" si="260"/>
        <v>61.155072000000004</v>
      </c>
      <c r="S1810" t="s">
        <v>30</v>
      </c>
      <c r="T1810" t="s">
        <v>31</v>
      </c>
      <c r="U1810" t="s">
        <v>25</v>
      </c>
      <c r="V1810" t="s">
        <v>17</v>
      </c>
    </row>
    <row r="1811" spans="1:22" hidden="1">
      <c r="A1811" t="s">
        <v>26</v>
      </c>
      <c r="B1811" s="19">
        <f t="shared" si="254"/>
        <v>3</v>
      </c>
      <c r="C1811" s="19">
        <f t="shared" si="256"/>
        <v>132</v>
      </c>
      <c r="D1811" t="s">
        <v>51</v>
      </c>
      <c r="E1811" t="s">
        <v>8</v>
      </c>
      <c r="F1811" t="s">
        <v>20</v>
      </c>
      <c r="G1811" s="21" t="str">
        <f t="shared" si="257"/>
        <v>10.00am</v>
      </c>
      <c r="H1811" s="21" t="str">
        <f t="shared" si="252"/>
        <v>10.00</v>
      </c>
      <c r="I1811" t="s">
        <v>35</v>
      </c>
      <c r="J1811" s="23" t="str" cm="1">
        <f t="array" ref="J1811">_xlfn.IFS(LEFT($I1811,5) = "Later", TRIM(RIGHT($I1811, 7)),LEFT($I1811,5) = "Befor", TRIM(RIGHT($I1811, 7)), TRUE, TRIM(LEFT($I1811,7)))</f>
        <v>5.30pm</v>
      </c>
      <c r="K1811" s="21">
        <f t="shared" si="253"/>
        <v>17.3</v>
      </c>
      <c r="L1811" s="21">
        <f t="shared" si="255"/>
        <v>7.3000000000000007</v>
      </c>
      <c r="M1811" s="21">
        <f t="shared" si="258"/>
        <v>21.900000000000002</v>
      </c>
      <c r="N1811" t="s">
        <v>62</v>
      </c>
      <c r="O1811" s="13">
        <v>0.9</v>
      </c>
      <c r="P1811" s="15">
        <v>1.4480999999999999</v>
      </c>
      <c r="Q1811" s="17">
        <f t="shared" si="259"/>
        <v>1.4484096000000002</v>
      </c>
      <c r="R1811" s="17">
        <f t="shared" si="260"/>
        <v>2.8968192000000004</v>
      </c>
      <c r="S1811" t="s">
        <v>23</v>
      </c>
      <c r="T1811" t="s">
        <v>31</v>
      </c>
      <c r="U1811" t="s">
        <v>25</v>
      </c>
      <c r="V1811" t="s">
        <v>43</v>
      </c>
    </row>
    <row r="1812" spans="1:22" hidden="1">
      <c r="A1812" t="s">
        <v>39</v>
      </c>
      <c r="B1812" s="19">
        <f t="shared" si="254"/>
        <v>2</v>
      </c>
      <c r="C1812" s="19">
        <f t="shared" si="256"/>
        <v>88</v>
      </c>
      <c r="D1812" t="s">
        <v>9</v>
      </c>
      <c r="E1812" t="s">
        <v>50</v>
      </c>
      <c r="F1812" t="s">
        <v>11</v>
      </c>
      <c r="G1812" s="21" t="str">
        <f t="shared" si="257"/>
        <v>9.00am</v>
      </c>
      <c r="H1812" s="21" t="str">
        <f t="shared" si="252"/>
        <v>9.00</v>
      </c>
      <c r="I1812" t="s">
        <v>21</v>
      </c>
      <c r="J1812" s="23" t="str" cm="1">
        <f t="array" ref="J1812">_xlfn.IFS(LEFT($I1812,5) = "Later", TRIM(RIGHT($I1812, 7)),LEFT($I1812,5) = "Befor", TRIM(RIGHT($I1812, 7)), TRUE, TRIM(LEFT($I1812,7)))</f>
        <v>5.00pm</v>
      </c>
      <c r="K1812" s="21">
        <f t="shared" si="253"/>
        <v>17</v>
      </c>
      <c r="L1812" s="21">
        <f t="shared" si="255"/>
        <v>8</v>
      </c>
      <c r="M1812" s="21">
        <f t="shared" si="258"/>
        <v>16</v>
      </c>
      <c r="N1812" t="s">
        <v>44</v>
      </c>
      <c r="O1812" s="13">
        <v>2</v>
      </c>
      <c r="P1812" s="15">
        <v>3.218</v>
      </c>
      <c r="Q1812" s="17">
        <f t="shared" si="259"/>
        <v>3.2186880000000002</v>
      </c>
      <c r="R1812" s="17">
        <f t="shared" si="260"/>
        <v>6.4373760000000004</v>
      </c>
      <c r="S1812" t="s">
        <v>30</v>
      </c>
      <c r="T1812" t="s">
        <v>31</v>
      </c>
      <c r="U1812" t="s">
        <v>25</v>
      </c>
      <c r="V1812" t="s">
        <v>17</v>
      </c>
    </row>
    <row r="1813" spans="1:22" hidden="1">
      <c r="A1813" t="s">
        <v>7</v>
      </c>
      <c r="B1813" s="19">
        <f t="shared" si="254"/>
        <v>1</v>
      </c>
      <c r="C1813" s="19">
        <f t="shared" si="256"/>
        <v>44</v>
      </c>
      <c r="D1813" t="s">
        <v>9</v>
      </c>
      <c r="E1813" t="s">
        <v>10</v>
      </c>
      <c r="F1813" t="s">
        <v>41</v>
      </c>
      <c r="G1813" s="21" t="str">
        <f t="shared" si="257"/>
        <v>8.30am</v>
      </c>
      <c r="H1813" s="21" t="str">
        <f t="shared" si="252"/>
        <v>8.30</v>
      </c>
      <c r="I1813" t="s">
        <v>12</v>
      </c>
      <c r="J1813" s="23" t="str" cm="1">
        <f t="array" ref="J1813">_xlfn.IFS(LEFT($I1813,5) = "Later", TRIM(RIGHT($I1813, 7)),LEFT($I1813,5) = "Befor", TRIM(RIGHT($I1813, 7)), TRUE, TRIM(LEFT($I1813,7)))</f>
        <v>4.30pm</v>
      </c>
      <c r="K1813" s="21">
        <f t="shared" si="253"/>
        <v>16.3</v>
      </c>
      <c r="L1813" s="21">
        <f t="shared" si="255"/>
        <v>8</v>
      </c>
      <c r="M1813" s="21">
        <f t="shared" si="258"/>
        <v>8</v>
      </c>
      <c r="N1813" t="s">
        <v>44</v>
      </c>
      <c r="O1813" s="13">
        <v>4.9000000000000004</v>
      </c>
      <c r="P1813" s="15">
        <v>7.8841000000000001</v>
      </c>
      <c r="Q1813" s="17">
        <f t="shared" si="259"/>
        <v>7.8857856000000011</v>
      </c>
      <c r="R1813" s="17">
        <f t="shared" si="260"/>
        <v>15.771571200000002</v>
      </c>
      <c r="S1813" t="s">
        <v>30</v>
      </c>
      <c r="T1813" t="s">
        <v>15</v>
      </c>
      <c r="U1813" t="s">
        <v>25</v>
      </c>
      <c r="V1813" t="s">
        <v>17</v>
      </c>
    </row>
    <row r="1814" spans="1:22" hidden="1">
      <c r="A1814" t="s">
        <v>39</v>
      </c>
      <c r="B1814" s="19">
        <f t="shared" si="254"/>
        <v>2</v>
      </c>
      <c r="C1814" s="19">
        <f t="shared" si="256"/>
        <v>88</v>
      </c>
      <c r="D1814" t="s">
        <v>51</v>
      </c>
      <c r="E1814" t="s">
        <v>8</v>
      </c>
      <c r="F1814" t="s">
        <v>27</v>
      </c>
      <c r="G1814" s="21" t="str">
        <f t="shared" si="257"/>
        <v>8.00am</v>
      </c>
      <c r="H1814" s="21" t="str">
        <f t="shared" si="252"/>
        <v>8.00</v>
      </c>
      <c r="I1814" t="s">
        <v>28</v>
      </c>
      <c r="J1814" s="23" t="str" cm="1">
        <f t="array" ref="J1814">_xlfn.IFS(LEFT($I1814,5) = "Later", TRIM(RIGHT($I1814, 7)),LEFT($I1814,5) = "Befor", TRIM(RIGHT($I1814, 7)), TRUE, TRIM(LEFT($I1814,7)))</f>
        <v>3.30pm</v>
      </c>
      <c r="K1814" s="21">
        <f t="shared" si="253"/>
        <v>15.3</v>
      </c>
      <c r="L1814" s="21">
        <f t="shared" si="255"/>
        <v>7.3000000000000007</v>
      </c>
      <c r="M1814" s="21">
        <f t="shared" si="258"/>
        <v>14.600000000000001</v>
      </c>
      <c r="N1814" t="s">
        <v>22</v>
      </c>
      <c r="O1814" s="13">
        <v>1.5</v>
      </c>
      <c r="P1814" s="15">
        <v>2.4135</v>
      </c>
      <c r="Q1814" s="17">
        <f t="shared" si="259"/>
        <v>2.4140160000000002</v>
      </c>
      <c r="R1814" s="17">
        <f t="shared" si="260"/>
        <v>4.8280320000000003</v>
      </c>
      <c r="S1814" t="s">
        <v>23</v>
      </c>
      <c r="T1814" t="s">
        <v>31</v>
      </c>
      <c r="U1814" t="s">
        <v>25</v>
      </c>
      <c r="V1814" t="s">
        <v>43</v>
      </c>
    </row>
    <row r="1815" spans="1:22" hidden="1">
      <c r="A1815" t="s">
        <v>32</v>
      </c>
      <c r="B1815" s="19">
        <f t="shared" si="254"/>
        <v>5</v>
      </c>
      <c r="C1815" s="19">
        <f t="shared" si="256"/>
        <v>220</v>
      </c>
      <c r="D1815" t="s">
        <v>9</v>
      </c>
      <c r="E1815" t="s">
        <v>59</v>
      </c>
      <c r="F1815" t="s">
        <v>41</v>
      </c>
      <c r="G1815" s="21" t="str">
        <f t="shared" si="257"/>
        <v>8.30am</v>
      </c>
      <c r="H1815" s="21" t="str">
        <f t="shared" si="252"/>
        <v>8.30</v>
      </c>
      <c r="I1815" t="s">
        <v>12</v>
      </c>
      <c r="J1815" s="23" t="str" cm="1">
        <f t="array" ref="J1815">_xlfn.IFS(LEFT($I1815,5) = "Later", TRIM(RIGHT($I1815, 7)),LEFT($I1815,5) = "Befor", TRIM(RIGHT($I1815, 7)), TRUE, TRIM(LEFT($I1815,7)))</f>
        <v>4.30pm</v>
      </c>
      <c r="K1815" s="21">
        <f t="shared" si="253"/>
        <v>16.3</v>
      </c>
      <c r="L1815" s="21">
        <f t="shared" si="255"/>
        <v>8</v>
      </c>
      <c r="M1815" s="21">
        <f t="shared" si="258"/>
        <v>40</v>
      </c>
      <c r="N1815" t="s">
        <v>36</v>
      </c>
      <c r="O1815" s="13">
        <v>5</v>
      </c>
      <c r="P1815" s="15">
        <v>8.0449999999999999</v>
      </c>
      <c r="Q1815" s="17">
        <f t="shared" si="259"/>
        <v>8.0467200000000005</v>
      </c>
      <c r="R1815" s="17">
        <f t="shared" si="260"/>
        <v>16.093440000000001</v>
      </c>
      <c r="S1815" t="s">
        <v>37</v>
      </c>
      <c r="T1815" t="s">
        <v>15</v>
      </c>
      <c r="U1815" t="s">
        <v>25</v>
      </c>
      <c r="V1815" t="s">
        <v>43</v>
      </c>
    </row>
    <row r="1816" spans="1:22">
      <c r="A1816" t="s">
        <v>7</v>
      </c>
      <c r="B1816" s="19">
        <f t="shared" si="254"/>
        <v>1</v>
      </c>
      <c r="C1816" s="19">
        <f t="shared" si="256"/>
        <v>44</v>
      </c>
      <c r="D1816" t="s">
        <v>9</v>
      </c>
      <c r="E1816" t="s">
        <v>10</v>
      </c>
      <c r="F1816" t="s">
        <v>11</v>
      </c>
      <c r="G1816" s="21" t="str">
        <f t="shared" si="257"/>
        <v>9.00am</v>
      </c>
      <c r="H1816" s="21" t="str">
        <f t="shared" si="252"/>
        <v>9.00</v>
      </c>
      <c r="I1816" t="s">
        <v>21</v>
      </c>
      <c r="J1816" s="23" t="str" cm="1">
        <f t="array" ref="J1816">_xlfn.IFS(LEFT($I1816,5) = "Later", TRIM(RIGHT($I1816, 7)),LEFT($I1816,5) = "Befor", TRIM(RIGHT($I1816, 7)), TRUE, TRIM(LEFT($I1816,7)))</f>
        <v>5.00pm</v>
      </c>
      <c r="K1816" s="21">
        <f t="shared" si="253"/>
        <v>17</v>
      </c>
      <c r="L1816" s="21">
        <f t="shared" si="255"/>
        <v>8</v>
      </c>
      <c r="M1816" s="21">
        <f t="shared" si="258"/>
        <v>8</v>
      </c>
      <c r="N1816" t="s">
        <v>66</v>
      </c>
      <c r="O1816" s="13">
        <v>33</v>
      </c>
      <c r="P1816" s="15">
        <v>53.097000000000001</v>
      </c>
      <c r="Q1816" s="17">
        <f t="shared" si="259"/>
        <v>53.108352000000004</v>
      </c>
      <c r="R1816" s="17">
        <f t="shared" si="260"/>
        <v>106.21670400000001</v>
      </c>
      <c r="S1816" t="s">
        <v>30</v>
      </c>
      <c r="T1816" t="s">
        <v>42</v>
      </c>
      <c r="U1816" t="s">
        <v>25</v>
      </c>
      <c r="V1816" t="s">
        <v>17</v>
      </c>
    </row>
    <row r="1817" spans="1:22" hidden="1">
      <c r="A1817" t="s">
        <v>7</v>
      </c>
      <c r="B1817" s="19">
        <f t="shared" si="254"/>
        <v>1</v>
      </c>
      <c r="C1817" s="19">
        <f t="shared" si="256"/>
        <v>44</v>
      </c>
      <c r="D1817" t="s">
        <v>9</v>
      </c>
      <c r="E1817" t="s">
        <v>71</v>
      </c>
      <c r="F1817" t="s">
        <v>11</v>
      </c>
      <c r="G1817" s="21" t="str">
        <f t="shared" si="257"/>
        <v>9.00am</v>
      </c>
      <c r="H1817" s="21" t="str">
        <f t="shared" si="252"/>
        <v>9.00</v>
      </c>
      <c r="I1817" t="s">
        <v>21</v>
      </c>
      <c r="J1817" s="23" t="str" cm="1">
        <f t="array" ref="J1817">_xlfn.IFS(LEFT($I1817,5) = "Later", TRIM(RIGHT($I1817, 7)),LEFT($I1817,5) = "Befor", TRIM(RIGHT($I1817, 7)), TRUE, TRIM(LEFT($I1817,7)))</f>
        <v>5.00pm</v>
      </c>
      <c r="K1817" s="21">
        <f t="shared" si="253"/>
        <v>17</v>
      </c>
      <c r="L1817" s="21">
        <f t="shared" si="255"/>
        <v>8</v>
      </c>
      <c r="M1817" s="21">
        <f t="shared" si="258"/>
        <v>8</v>
      </c>
      <c r="N1817" t="s">
        <v>29</v>
      </c>
      <c r="O1817" s="13">
        <v>17</v>
      </c>
      <c r="P1817" s="15">
        <v>27.353000000000002</v>
      </c>
      <c r="Q1817" s="17">
        <f t="shared" si="259"/>
        <v>27.358848000000002</v>
      </c>
      <c r="R1817" s="17">
        <f t="shared" si="260"/>
        <v>54.717696000000004</v>
      </c>
      <c r="S1817" t="s">
        <v>52</v>
      </c>
      <c r="T1817" t="s">
        <v>24</v>
      </c>
      <c r="U1817" t="s">
        <v>25</v>
      </c>
      <c r="V1817" t="s">
        <v>17</v>
      </c>
    </row>
    <row r="1818" spans="1:22" hidden="1">
      <c r="A1818" t="s">
        <v>18</v>
      </c>
      <c r="B1818" s="19">
        <f t="shared" si="254"/>
        <v>4</v>
      </c>
      <c r="C1818" s="19">
        <f t="shared" si="256"/>
        <v>176</v>
      </c>
      <c r="D1818" t="s">
        <v>9</v>
      </c>
      <c r="E1818" t="s">
        <v>61</v>
      </c>
      <c r="F1818" t="s">
        <v>27</v>
      </c>
      <c r="G1818" s="21" t="str">
        <f t="shared" si="257"/>
        <v>8.00am</v>
      </c>
      <c r="H1818" s="21" t="str">
        <f t="shared" si="252"/>
        <v>8.00</v>
      </c>
      <c r="I1818" t="s">
        <v>35</v>
      </c>
      <c r="J1818" s="23" t="str" cm="1">
        <f t="array" ref="J1818">_xlfn.IFS(LEFT($I1818,5) = "Later", TRIM(RIGHT($I1818, 7)),LEFT($I1818,5) = "Befor", TRIM(RIGHT($I1818, 7)), TRUE, TRIM(LEFT($I1818,7)))</f>
        <v>5.30pm</v>
      </c>
      <c r="K1818" s="21">
        <f t="shared" si="253"/>
        <v>17.3</v>
      </c>
      <c r="L1818" s="21">
        <f t="shared" si="255"/>
        <v>9.3000000000000007</v>
      </c>
      <c r="M1818" s="21">
        <f t="shared" si="258"/>
        <v>37.200000000000003</v>
      </c>
      <c r="N1818" t="s">
        <v>13</v>
      </c>
      <c r="O1818" s="13">
        <v>22</v>
      </c>
      <c r="P1818" s="15">
        <v>35.397999999999996</v>
      </c>
      <c r="Q1818" s="17">
        <f t="shared" si="259"/>
        <v>35.405568000000002</v>
      </c>
      <c r="R1818" s="17">
        <f t="shared" si="260"/>
        <v>70.811136000000005</v>
      </c>
      <c r="S1818" t="s">
        <v>30</v>
      </c>
      <c r="T1818" t="s">
        <v>15</v>
      </c>
      <c r="U1818" t="s">
        <v>25</v>
      </c>
      <c r="V1818" t="s">
        <v>17</v>
      </c>
    </row>
    <row r="1819" spans="1:22" hidden="1">
      <c r="A1819" t="s">
        <v>18</v>
      </c>
      <c r="B1819" s="19">
        <f t="shared" si="254"/>
        <v>4</v>
      </c>
      <c r="C1819" s="19">
        <f t="shared" si="256"/>
        <v>176</v>
      </c>
      <c r="D1819" t="s">
        <v>51</v>
      </c>
      <c r="E1819" t="s">
        <v>8</v>
      </c>
      <c r="F1819" t="s">
        <v>27</v>
      </c>
      <c r="G1819" s="21" t="str">
        <f t="shared" si="257"/>
        <v>8.00am</v>
      </c>
      <c r="H1819" s="21" t="str">
        <f t="shared" si="252"/>
        <v>8.00</v>
      </c>
      <c r="I1819" t="s">
        <v>45</v>
      </c>
      <c r="J1819" s="23" t="str" cm="1">
        <f t="array" ref="J1819">_xlfn.IFS(LEFT($I1819,5) = "Later", TRIM(RIGHT($I1819, 7)),LEFT($I1819,5) = "Befor", TRIM(RIGHT($I1819, 7)), TRUE, TRIM(LEFT($I1819,7)))</f>
        <v>6.00pm</v>
      </c>
      <c r="K1819" s="21">
        <f t="shared" si="253"/>
        <v>18</v>
      </c>
      <c r="L1819" s="21">
        <f t="shared" si="255"/>
        <v>10</v>
      </c>
      <c r="M1819" s="21">
        <f t="shared" si="258"/>
        <v>40</v>
      </c>
      <c r="N1819" t="s">
        <v>44</v>
      </c>
      <c r="O1819" s="13">
        <v>5</v>
      </c>
      <c r="P1819" s="15">
        <v>8.0449999999999999</v>
      </c>
      <c r="Q1819" s="17">
        <f t="shared" si="259"/>
        <v>8.0467200000000005</v>
      </c>
      <c r="R1819" s="17">
        <f t="shared" si="260"/>
        <v>16.093440000000001</v>
      </c>
      <c r="S1819" t="s">
        <v>30</v>
      </c>
      <c r="T1819" t="s">
        <v>38</v>
      </c>
      <c r="U1819" t="s">
        <v>25</v>
      </c>
      <c r="V1819" t="s">
        <v>43</v>
      </c>
    </row>
    <row r="1820" spans="1:22">
      <c r="A1820" t="s">
        <v>39</v>
      </c>
      <c r="B1820" s="19">
        <f t="shared" si="254"/>
        <v>2</v>
      </c>
      <c r="C1820" s="19">
        <f t="shared" si="256"/>
        <v>88</v>
      </c>
      <c r="D1820" t="s">
        <v>9</v>
      </c>
      <c r="E1820" t="s">
        <v>10</v>
      </c>
      <c r="F1820" t="s">
        <v>41</v>
      </c>
      <c r="G1820" s="21" t="str">
        <f t="shared" si="257"/>
        <v>8.30am</v>
      </c>
      <c r="H1820" s="21" t="str">
        <f t="shared" si="252"/>
        <v>8.30</v>
      </c>
      <c r="I1820" t="s">
        <v>12</v>
      </c>
      <c r="J1820" s="23" t="str" cm="1">
        <f t="array" ref="J1820">_xlfn.IFS(LEFT($I1820,5) = "Later", TRIM(RIGHT($I1820, 7)),LEFT($I1820,5) = "Befor", TRIM(RIGHT($I1820, 7)), TRUE, TRIM(LEFT($I1820,7)))</f>
        <v>4.30pm</v>
      </c>
      <c r="K1820" s="21">
        <f t="shared" si="253"/>
        <v>16.3</v>
      </c>
      <c r="L1820" s="21">
        <f t="shared" si="255"/>
        <v>8</v>
      </c>
      <c r="M1820" s="21">
        <f t="shared" si="258"/>
        <v>16</v>
      </c>
      <c r="N1820" t="s">
        <v>66</v>
      </c>
      <c r="O1820" s="13">
        <v>33.1</v>
      </c>
      <c r="P1820" s="15">
        <v>53.257899999999999</v>
      </c>
      <c r="Q1820" s="17">
        <f t="shared" si="259"/>
        <v>53.269286400000006</v>
      </c>
      <c r="R1820" s="17">
        <f t="shared" si="260"/>
        <v>106.53857280000001</v>
      </c>
      <c r="S1820" t="s">
        <v>30</v>
      </c>
      <c r="T1820" t="s">
        <v>31</v>
      </c>
      <c r="U1820" t="s">
        <v>25</v>
      </c>
      <c r="V1820" t="s">
        <v>17</v>
      </c>
    </row>
    <row r="1821" spans="1:22" hidden="1">
      <c r="A1821" t="s">
        <v>18</v>
      </c>
      <c r="B1821" s="19">
        <f t="shared" si="254"/>
        <v>4</v>
      </c>
      <c r="C1821" s="19">
        <f t="shared" si="256"/>
        <v>176</v>
      </c>
      <c r="D1821" t="s">
        <v>9</v>
      </c>
      <c r="E1821" t="s">
        <v>71</v>
      </c>
      <c r="F1821" t="s">
        <v>41</v>
      </c>
      <c r="G1821" s="21" t="str">
        <f t="shared" si="257"/>
        <v>8.30am</v>
      </c>
      <c r="H1821" s="21" t="str">
        <f t="shared" si="252"/>
        <v>8.30</v>
      </c>
      <c r="I1821" t="s">
        <v>12</v>
      </c>
      <c r="J1821" s="23" t="str" cm="1">
        <f t="array" ref="J1821">_xlfn.IFS(LEFT($I1821,5) = "Later", TRIM(RIGHT($I1821, 7)),LEFT($I1821,5) = "Befor", TRIM(RIGHT($I1821, 7)), TRUE, TRIM(LEFT($I1821,7)))</f>
        <v>4.30pm</v>
      </c>
      <c r="K1821" s="21">
        <f t="shared" si="253"/>
        <v>16.3</v>
      </c>
      <c r="L1821" s="21">
        <f t="shared" si="255"/>
        <v>8</v>
      </c>
      <c r="M1821" s="21">
        <f t="shared" si="258"/>
        <v>32</v>
      </c>
      <c r="N1821" t="s">
        <v>22</v>
      </c>
      <c r="O1821" s="13">
        <v>14</v>
      </c>
      <c r="P1821" s="15">
        <v>22.526</v>
      </c>
      <c r="Q1821" s="17">
        <f t="shared" si="259"/>
        <v>22.530816000000002</v>
      </c>
      <c r="R1821" s="17">
        <f t="shared" si="260"/>
        <v>45.061632000000003</v>
      </c>
      <c r="S1821" t="s">
        <v>30</v>
      </c>
      <c r="T1821" t="s">
        <v>38</v>
      </c>
      <c r="U1821" t="s">
        <v>16</v>
      </c>
      <c r="V1821" t="s">
        <v>17</v>
      </c>
    </row>
    <row r="1822" spans="1:22" hidden="1">
      <c r="A1822" t="s">
        <v>7</v>
      </c>
      <c r="B1822" s="19">
        <f t="shared" si="254"/>
        <v>1</v>
      </c>
      <c r="C1822" s="19">
        <f t="shared" si="256"/>
        <v>44</v>
      </c>
      <c r="D1822" t="s">
        <v>9</v>
      </c>
      <c r="E1822" t="s">
        <v>71</v>
      </c>
      <c r="F1822" t="s">
        <v>41</v>
      </c>
      <c r="G1822" s="21" t="str">
        <f t="shared" si="257"/>
        <v>8.30am</v>
      </c>
      <c r="H1822" s="21" t="str">
        <f t="shared" si="252"/>
        <v>8.30</v>
      </c>
      <c r="I1822" t="s">
        <v>35</v>
      </c>
      <c r="J1822" s="23" t="str" cm="1">
        <f t="array" ref="J1822">_xlfn.IFS(LEFT($I1822,5) = "Later", TRIM(RIGHT($I1822, 7)),LEFT($I1822,5) = "Befor", TRIM(RIGHT($I1822, 7)), TRUE, TRIM(LEFT($I1822,7)))</f>
        <v>5.30pm</v>
      </c>
      <c r="K1822" s="21">
        <f t="shared" si="253"/>
        <v>17.3</v>
      </c>
      <c r="L1822" s="21">
        <f t="shared" si="255"/>
        <v>9</v>
      </c>
      <c r="M1822" s="21">
        <f t="shared" si="258"/>
        <v>9</v>
      </c>
      <c r="N1822" t="s">
        <v>13</v>
      </c>
      <c r="O1822" s="13">
        <v>1.5</v>
      </c>
      <c r="P1822" s="15">
        <v>2.4135</v>
      </c>
      <c r="Q1822" s="17">
        <f t="shared" si="259"/>
        <v>2.4140160000000002</v>
      </c>
      <c r="R1822" s="17">
        <f t="shared" si="260"/>
        <v>4.8280320000000003</v>
      </c>
      <c r="S1822" t="s">
        <v>23</v>
      </c>
      <c r="T1822" t="s">
        <v>31</v>
      </c>
      <c r="U1822" t="s">
        <v>25</v>
      </c>
      <c r="V1822" t="s">
        <v>17</v>
      </c>
    </row>
    <row r="1823" spans="1:22" hidden="1">
      <c r="A1823" t="s">
        <v>39</v>
      </c>
      <c r="B1823" s="19">
        <f t="shared" si="254"/>
        <v>2</v>
      </c>
      <c r="C1823" s="19">
        <f t="shared" si="256"/>
        <v>88</v>
      </c>
      <c r="D1823" t="s">
        <v>9</v>
      </c>
      <c r="E1823" t="s">
        <v>10</v>
      </c>
      <c r="F1823" t="s">
        <v>11</v>
      </c>
      <c r="G1823" s="21" t="str">
        <f t="shared" si="257"/>
        <v>9.00am</v>
      </c>
      <c r="H1823" s="21" t="str">
        <f t="shared" si="252"/>
        <v>9.00</v>
      </c>
      <c r="I1823" t="s">
        <v>28</v>
      </c>
      <c r="J1823" s="23" t="str" cm="1">
        <f t="array" ref="J1823">_xlfn.IFS(LEFT($I1823,5) = "Later", TRIM(RIGHT($I1823, 7)),LEFT($I1823,5) = "Befor", TRIM(RIGHT($I1823, 7)), TRUE, TRIM(LEFT($I1823,7)))</f>
        <v>3.30pm</v>
      </c>
      <c r="K1823" s="21">
        <f t="shared" si="253"/>
        <v>15.3</v>
      </c>
      <c r="L1823" s="21">
        <f t="shared" si="255"/>
        <v>6.3000000000000007</v>
      </c>
      <c r="M1823" s="21">
        <f t="shared" si="258"/>
        <v>12.600000000000001</v>
      </c>
      <c r="N1823" t="s">
        <v>13</v>
      </c>
      <c r="O1823" s="13">
        <v>13</v>
      </c>
      <c r="P1823" s="15">
        <v>20.917000000000002</v>
      </c>
      <c r="Q1823" s="17">
        <f t="shared" si="259"/>
        <v>20.921472000000001</v>
      </c>
      <c r="R1823" s="17">
        <f t="shared" si="260"/>
        <v>41.842944000000003</v>
      </c>
      <c r="S1823" t="s">
        <v>30</v>
      </c>
      <c r="T1823" t="s">
        <v>15</v>
      </c>
      <c r="U1823" t="s">
        <v>16</v>
      </c>
      <c r="V1823" t="s">
        <v>17</v>
      </c>
    </row>
    <row r="1824" spans="1:22">
      <c r="A1824" t="s">
        <v>32</v>
      </c>
      <c r="B1824" s="19">
        <f t="shared" si="254"/>
        <v>5</v>
      </c>
      <c r="C1824" s="19">
        <f t="shared" si="256"/>
        <v>220</v>
      </c>
      <c r="D1824" t="s">
        <v>9</v>
      </c>
      <c r="E1824" t="s">
        <v>84</v>
      </c>
      <c r="F1824" t="s">
        <v>27</v>
      </c>
      <c r="G1824" s="21" t="str">
        <f t="shared" si="257"/>
        <v>8.00am</v>
      </c>
      <c r="H1824" s="21" t="str">
        <f t="shared" si="252"/>
        <v>8.00</v>
      </c>
      <c r="I1824" t="s">
        <v>28</v>
      </c>
      <c r="J1824" s="23" t="str" cm="1">
        <f t="array" ref="J1824">_xlfn.IFS(LEFT($I1824,5) = "Later", TRIM(RIGHT($I1824, 7)),LEFT($I1824,5) = "Befor", TRIM(RIGHT($I1824, 7)), TRUE, TRIM(LEFT($I1824,7)))</f>
        <v>3.30pm</v>
      </c>
      <c r="K1824" s="21">
        <f t="shared" si="253"/>
        <v>15.3</v>
      </c>
      <c r="L1824" s="21">
        <f t="shared" si="255"/>
        <v>7.3000000000000007</v>
      </c>
      <c r="M1824" s="21">
        <f t="shared" si="258"/>
        <v>36.5</v>
      </c>
      <c r="N1824" t="s">
        <v>66</v>
      </c>
      <c r="O1824" s="13">
        <v>25</v>
      </c>
      <c r="P1824" s="15">
        <v>40.225000000000001</v>
      </c>
      <c r="Q1824" s="17">
        <f t="shared" si="259"/>
        <v>40.233600000000003</v>
      </c>
      <c r="R1824" s="17">
        <f t="shared" si="260"/>
        <v>80.467200000000005</v>
      </c>
      <c r="S1824" t="s">
        <v>52</v>
      </c>
      <c r="T1824" t="s">
        <v>42</v>
      </c>
      <c r="U1824" t="s">
        <v>25</v>
      </c>
      <c r="V1824" t="s">
        <v>17</v>
      </c>
    </row>
    <row r="1825" spans="1:22" hidden="1">
      <c r="A1825" t="s">
        <v>32</v>
      </c>
      <c r="B1825" s="19">
        <f t="shared" si="254"/>
        <v>5</v>
      </c>
      <c r="C1825" s="19">
        <f t="shared" si="256"/>
        <v>220</v>
      </c>
      <c r="D1825" t="s">
        <v>9</v>
      </c>
      <c r="E1825" t="s">
        <v>95</v>
      </c>
      <c r="F1825" t="s">
        <v>72</v>
      </c>
      <c r="G1825" s="21" t="str">
        <f t="shared" si="257"/>
        <v>7.00am</v>
      </c>
      <c r="H1825" s="21" t="str">
        <f t="shared" si="252"/>
        <v>7.00</v>
      </c>
      <c r="I1825" t="s">
        <v>12</v>
      </c>
      <c r="J1825" s="23" t="str" cm="1">
        <f t="array" ref="J1825">_xlfn.IFS(LEFT($I1825,5) = "Later", TRIM(RIGHT($I1825, 7)),LEFT($I1825,5) = "Befor", TRIM(RIGHT($I1825, 7)), TRUE, TRIM(LEFT($I1825,7)))</f>
        <v>4.30pm</v>
      </c>
      <c r="K1825" s="21">
        <f t="shared" si="253"/>
        <v>16.3</v>
      </c>
      <c r="L1825" s="21">
        <f t="shared" si="255"/>
        <v>9.3000000000000007</v>
      </c>
      <c r="M1825" s="21">
        <f t="shared" si="258"/>
        <v>46.5</v>
      </c>
      <c r="N1825" t="s">
        <v>29</v>
      </c>
      <c r="O1825" s="13">
        <v>16</v>
      </c>
      <c r="P1825" s="15">
        <v>25.744</v>
      </c>
      <c r="Q1825" s="17">
        <f t="shared" si="259"/>
        <v>25.749504000000002</v>
      </c>
      <c r="R1825" s="17">
        <f t="shared" si="260"/>
        <v>51.499008000000003</v>
      </c>
      <c r="S1825" t="s">
        <v>14</v>
      </c>
      <c r="T1825" t="s">
        <v>38</v>
      </c>
      <c r="U1825" t="s">
        <v>16</v>
      </c>
      <c r="V1825" t="s">
        <v>43</v>
      </c>
    </row>
    <row r="1826" spans="1:22" hidden="1">
      <c r="A1826" t="s">
        <v>32</v>
      </c>
      <c r="B1826" s="19">
        <f t="shared" si="254"/>
        <v>5</v>
      </c>
      <c r="C1826" s="19">
        <f t="shared" si="256"/>
        <v>220</v>
      </c>
      <c r="D1826" t="s">
        <v>9</v>
      </c>
      <c r="E1826" t="s">
        <v>80</v>
      </c>
      <c r="F1826" t="s">
        <v>27</v>
      </c>
      <c r="G1826" s="21" t="str">
        <f t="shared" si="257"/>
        <v>8.00am</v>
      </c>
      <c r="H1826" s="21" t="str">
        <f t="shared" si="252"/>
        <v>8.00</v>
      </c>
      <c r="I1826" t="s">
        <v>45</v>
      </c>
      <c r="J1826" s="23" t="str" cm="1">
        <f t="array" ref="J1826">_xlfn.IFS(LEFT($I1826,5) = "Later", TRIM(RIGHT($I1826, 7)),LEFT($I1826,5) = "Befor", TRIM(RIGHT($I1826, 7)), TRUE, TRIM(LEFT($I1826,7)))</f>
        <v>6.00pm</v>
      </c>
      <c r="K1826" s="21">
        <f t="shared" si="253"/>
        <v>18</v>
      </c>
      <c r="L1826" s="21">
        <f t="shared" si="255"/>
        <v>10</v>
      </c>
      <c r="M1826" s="21">
        <f t="shared" si="258"/>
        <v>50</v>
      </c>
      <c r="N1826" t="s">
        <v>13</v>
      </c>
      <c r="O1826" s="13">
        <v>12</v>
      </c>
      <c r="P1826" s="15">
        <v>19.308</v>
      </c>
      <c r="Q1826" s="17">
        <f t="shared" si="259"/>
        <v>19.312128000000001</v>
      </c>
      <c r="R1826" s="17">
        <f t="shared" si="260"/>
        <v>38.624256000000003</v>
      </c>
      <c r="S1826" t="s">
        <v>30</v>
      </c>
      <c r="T1826" t="s">
        <v>15</v>
      </c>
      <c r="U1826" t="s">
        <v>25</v>
      </c>
      <c r="V1826" t="s">
        <v>17</v>
      </c>
    </row>
    <row r="1827" spans="1:22" hidden="1">
      <c r="A1827" t="s">
        <v>26</v>
      </c>
      <c r="B1827" s="19">
        <f t="shared" si="254"/>
        <v>3</v>
      </c>
      <c r="C1827" s="19">
        <f t="shared" si="256"/>
        <v>132</v>
      </c>
      <c r="D1827" t="s">
        <v>9</v>
      </c>
      <c r="E1827" t="s">
        <v>61</v>
      </c>
      <c r="F1827" t="s">
        <v>47</v>
      </c>
      <c r="G1827" s="21" t="str">
        <f t="shared" si="257"/>
        <v>10.00am</v>
      </c>
      <c r="H1827" s="21" t="str">
        <f t="shared" si="252"/>
        <v>10.00</v>
      </c>
      <c r="I1827" t="s">
        <v>28</v>
      </c>
      <c r="J1827" s="23" t="str" cm="1">
        <f t="array" ref="J1827">_xlfn.IFS(LEFT($I1827,5) = "Later", TRIM(RIGHT($I1827, 7)),LEFT($I1827,5) = "Befor", TRIM(RIGHT($I1827, 7)), TRUE, TRIM(LEFT($I1827,7)))</f>
        <v>3.30pm</v>
      </c>
      <c r="K1827" s="21">
        <f t="shared" si="253"/>
        <v>15.3</v>
      </c>
      <c r="L1827" s="21">
        <f t="shared" si="255"/>
        <v>5.3000000000000007</v>
      </c>
      <c r="M1827" s="21">
        <f t="shared" si="258"/>
        <v>15.900000000000002</v>
      </c>
      <c r="N1827" t="s">
        <v>13</v>
      </c>
      <c r="O1827" s="13">
        <v>18</v>
      </c>
      <c r="P1827" s="15">
        <v>28.962</v>
      </c>
      <c r="Q1827" s="17">
        <f t="shared" si="259"/>
        <v>28.968192000000002</v>
      </c>
      <c r="R1827" s="17">
        <f t="shared" si="260"/>
        <v>57.936384000000004</v>
      </c>
      <c r="S1827" t="s">
        <v>37</v>
      </c>
      <c r="T1827" t="s">
        <v>15</v>
      </c>
      <c r="U1827" t="s">
        <v>25</v>
      </c>
      <c r="V1827" t="s">
        <v>43</v>
      </c>
    </row>
    <row r="1828" spans="1:22" hidden="1">
      <c r="A1828" t="s">
        <v>58</v>
      </c>
      <c r="B1828" s="19">
        <f t="shared" si="254"/>
        <v>0</v>
      </c>
      <c r="C1828" s="19">
        <f t="shared" si="256"/>
        <v>0</v>
      </c>
      <c r="D1828" t="s">
        <v>8</v>
      </c>
      <c r="E1828" t="s">
        <v>8</v>
      </c>
      <c r="F1828" t="s">
        <v>8</v>
      </c>
      <c r="G1828" s="21" t="str">
        <f t="shared" si="257"/>
        <v/>
      </c>
      <c r="H1828" s="21">
        <f t="shared" si="252"/>
        <v>0</v>
      </c>
      <c r="I1828" t="s">
        <v>8</v>
      </c>
      <c r="J1828" s="23" t="str" cm="1">
        <f t="array" ref="J1828">_xlfn.IFS(LEFT($I1828,5) = "Later", TRIM(RIGHT($I1828, 7)),LEFT($I1828,5) = "Befor", TRIM(RIGHT($I1828, 7)), TRUE, TRIM(LEFT($I1828,7)))</f>
        <v/>
      </c>
      <c r="K1828" s="21">
        <f t="shared" si="253"/>
        <v>0</v>
      </c>
      <c r="L1828" s="21">
        <f t="shared" si="255"/>
        <v>0</v>
      </c>
      <c r="M1828" s="21">
        <f t="shared" si="258"/>
        <v>0</v>
      </c>
      <c r="N1828" t="s">
        <v>8</v>
      </c>
      <c r="O1828" s="13" t="s">
        <v>8</v>
      </c>
      <c r="P1828" s="15" t="s">
        <v>8</v>
      </c>
      <c r="Q1828" s="17">
        <f t="shared" si="259"/>
        <v>0</v>
      </c>
      <c r="R1828" s="17">
        <f t="shared" si="260"/>
        <v>0</v>
      </c>
      <c r="S1828" t="s">
        <v>8</v>
      </c>
      <c r="T1828" t="s">
        <v>38</v>
      </c>
      <c r="U1828" t="s">
        <v>16</v>
      </c>
      <c r="V1828" t="s">
        <v>43</v>
      </c>
    </row>
    <row r="1829" spans="1:22" hidden="1">
      <c r="A1829" t="s">
        <v>7</v>
      </c>
      <c r="B1829" s="19">
        <f t="shared" si="254"/>
        <v>1</v>
      </c>
      <c r="C1829" s="19">
        <f t="shared" si="256"/>
        <v>44</v>
      </c>
      <c r="D1829" t="s">
        <v>9</v>
      </c>
      <c r="E1829" t="s">
        <v>10</v>
      </c>
      <c r="F1829" t="s">
        <v>41</v>
      </c>
      <c r="G1829" s="21" t="str">
        <f t="shared" si="257"/>
        <v>8.30am</v>
      </c>
      <c r="H1829" s="21" t="str">
        <f t="shared" si="252"/>
        <v>8.30</v>
      </c>
      <c r="I1829" t="s">
        <v>12</v>
      </c>
      <c r="J1829" s="23" t="str" cm="1">
        <f t="array" ref="J1829">_xlfn.IFS(LEFT($I1829,5) = "Later", TRIM(RIGHT($I1829, 7)),LEFT($I1829,5) = "Befor", TRIM(RIGHT($I1829, 7)), TRUE, TRIM(LEFT($I1829,7)))</f>
        <v>4.30pm</v>
      </c>
      <c r="K1829" s="21">
        <f t="shared" si="253"/>
        <v>16.3</v>
      </c>
      <c r="L1829" s="21">
        <f t="shared" si="255"/>
        <v>8</v>
      </c>
      <c r="M1829" s="21">
        <f t="shared" si="258"/>
        <v>8</v>
      </c>
      <c r="N1829" t="s">
        <v>36</v>
      </c>
      <c r="O1829" s="13">
        <v>3.3</v>
      </c>
      <c r="P1829" s="15">
        <v>5.3096999999999994</v>
      </c>
      <c r="Q1829" s="17">
        <f t="shared" si="259"/>
        <v>5.3108351999999996</v>
      </c>
      <c r="R1829" s="17">
        <f t="shared" si="260"/>
        <v>10.621670399999999</v>
      </c>
      <c r="S1829" t="s">
        <v>30</v>
      </c>
      <c r="T1829" t="s">
        <v>53</v>
      </c>
      <c r="U1829" t="s">
        <v>25</v>
      </c>
      <c r="V1829" t="s">
        <v>17</v>
      </c>
    </row>
    <row r="1830" spans="1:22" hidden="1">
      <c r="A1830" t="s">
        <v>26</v>
      </c>
      <c r="B1830" s="19">
        <f t="shared" si="254"/>
        <v>3</v>
      </c>
      <c r="C1830" s="19">
        <f t="shared" si="256"/>
        <v>132</v>
      </c>
      <c r="D1830" t="s">
        <v>51</v>
      </c>
      <c r="E1830" t="s">
        <v>8</v>
      </c>
      <c r="F1830" t="s">
        <v>41</v>
      </c>
      <c r="G1830" s="21" t="str">
        <f t="shared" si="257"/>
        <v>8.30am</v>
      </c>
      <c r="H1830" s="21" t="str">
        <f t="shared" si="252"/>
        <v>8.30</v>
      </c>
      <c r="I1830" t="s">
        <v>21</v>
      </c>
      <c r="J1830" s="23" t="str" cm="1">
        <f t="array" ref="J1830">_xlfn.IFS(LEFT($I1830,5) = "Later", TRIM(RIGHT($I1830, 7)),LEFT($I1830,5) = "Befor", TRIM(RIGHT($I1830, 7)), TRUE, TRIM(LEFT($I1830,7)))</f>
        <v>5.00pm</v>
      </c>
      <c r="K1830" s="21">
        <f t="shared" si="253"/>
        <v>17</v>
      </c>
      <c r="L1830" s="21">
        <f t="shared" si="255"/>
        <v>8.6999999999999993</v>
      </c>
      <c r="M1830" s="21">
        <f t="shared" si="258"/>
        <v>26.099999999999998</v>
      </c>
      <c r="N1830" t="s">
        <v>13</v>
      </c>
      <c r="O1830" s="13">
        <v>13</v>
      </c>
      <c r="P1830" s="15">
        <v>20.917000000000002</v>
      </c>
      <c r="Q1830" s="17">
        <f t="shared" si="259"/>
        <v>20.921472000000001</v>
      </c>
      <c r="R1830" s="17">
        <f t="shared" si="260"/>
        <v>41.842944000000003</v>
      </c>
      <c r="S1830" t="s">
        <v>30</v>
      </c>
      <c r="T1830" t="s">
        <v>42</v>
      </c>
      <c r="U1830" t="s">
        <v>25</v>
      </c>
      <c r="V1830" t="s">
        <v>43</v>
      </c>
    </row>
    <row r="1831" spans="1:22">
      <c r="A1831" t="s">
        <v>26</v>
      </c>
      <c r="B1831" s="19">
        <f t="shared" si="254"/>
        <v>3</v>
      </c>
      <c r="C1831" s="19">
        <f t="shared" si="256"/>
        <v>132</v>
      </c>
      <c r="D1831" t="s">
        <v>9</v>
      </c>
      <c r="E1831" t="s">
        <v>8</v>
      </c>
      <c r="F1831" t="s">
        <v>27</v>
      </c>
      <c r="G1831" s="21" t="str">
        <f t="shared" si="257"/>
        <v>8.00am</v>
      </c>
      <c r="H1831" s="21" t="str">
        <f t="shared" si="252"/>
        <v>8.00</v>
      </c>
      <c r="I1831" t="s">
        <v>35</v>
      </c>
      <c r="J1831" s="23" t="str" cm="1">
        <f t="array" ref="J1831">_xlfn.IFS(LEFT($I1831,5) = "Later", TRIM(RIGHT($I1831, 7)),LEFT($I1831,5) = "Befor", TRIM(RIGHT($I1831, 7)), TRUE, TRIM(LEFT($I1831,7)))</f>
        <v>5.30pm</v>
      </c>
      <c r="K1831" s="21">
        <f t="shared" si="253"/>
        <v>17.3</v>
      </c>
      <c r="L1831" s="21">
        <f t="shared" si="255"/>
        <v>9.3000000000000007</v>
      </c>
      <c r="M1831" s="21">
        <f t="shared" si="258"/>
        <v>27.900000000000002</v>
      </c>
      <c r="N1831" t="s">
        <v>66</v>
      </c>
      <c r="O1831" s="13">
        <v>200</v>
      </c>
      <c r="P1831" s="15">
        <v>321.8</v>
      </c>
      <c r="Q1831" s="17">
        <f t="shared" si="259"/>
        <v>321.86880000000002</v>
      </c>
      <c r="R1831" s="17">
        <f t="shared" si="260"/>
        <v>643.73760000000004</v>
      </c>
      <c r="S1831" t="s">
        <v>52</v>
      </c>
      <c r="T1831" t="s">
        <v>31</v>
      </c>
      <c r="U1831" t="s">
        <v>25</v>
      </c>
      <c r="V1831" t="s">
        <v>43</v>
      </c>
    </row>
    <row r="1832" spans="1:22" hidden="1">
      <c r="A1832" t="s">
        <v>7</v>
      </c>
      <c r="B1832" s="19">
        <f t="shared" si="254"/>
        <v>1</v>
      </c>
      <c r="C1832" s="19">
        <f t="shared" si="256"/>
        <v>44</v>
      </c>
      <c r="D1832" t="s">
        <v>9</v>
      </c>
      <c r="E1832" t="s">
        <v>50</v>
      </c>
      <c r="F1832" t="s">
        <v>27</v>
      </c>
      <c r="G1832" s="21" t="str">
        <f t="shared" si="257"/>
        <v>8.00am</v>
      </c>
      <c r="H1832" s="21" t="str">
        <f t="shared" si="252"/>
        <v>8.00</v>
      </c>
      <c r="I1832" t="s">
        <v>28</v>
      </c>
      <c r="J1832" s="23" t="str" cm="1">
        <f t="array" ref="J1832">_xlfn.IFS(LEFT($I1832,5) = "Later", TRIM(RIGHT($I1832, 7)),LEFT($I1832,5) = "Befor", TRIM(RIGHT($I1832, 7)), TRUE, TRIM(LEFT($I1832,7)))</f>
        <v>3.30pm</v>
      </c>
      <c r="K1832" s="21">
        <f t="shared" si="253"/>
        <v>15.3</v>
      </c>
      <c r="L1832" s="21">
        <f t="shared" si="255"/>
        <v>7.3000000000000007</v>
      </c>
      <c r="M1832" s="21">
        <f t="shared" si="258"/>
        <v>7.3000000000000007</v>
      </c>
      <c r="N1832" t="s">
        <v>13</v>
      </c>
      <c r="O1832" s="13">
        <v>2.7</v>
      </c>
      <c r="P1832" s="15">
        <v>4.3443000000000005</v>
      </c>
      <c r="Q1832" s="17">
        <f t="shared" si="259"/>
        <v>4.345228800000001</v>
      </c>
      <c r="R1832" s="17">
        <f t="shared" si="260"/>
        <v>8.690457600000002</v>
      </c>
      <c r="S1832" t="s">
        <v>23</v>
      </c>
      <c r="T1832" t="s">
        <v>38</v>
      </c>
      <c r="U1832" t="s">
        <v>25</v>
      </c>
      <c r="V1832" t="s">
        <v>17</v>
      </c>
    </row>
    <row r="1833" spans="1:22" hidden="1">
      <c r="A1833" t="s">
        <v>18</v>
      </c>
      <c r="B1833" s="19">
        <f t="shared" si="254"/>
        <v>4</v>
      </c>
      <c r="C1833" s="19">
        <f t="shared" si="256"/>
        <v>176</v>
      </c>
      <c r="D1833" t="s">
        <v>9</v>
      </c>
      <c r="E1833" t="s">
        <v>78</v>
      </c>
      <c r="F1833" t="s">
        <v>11</v>
      </c>
      <c r="G1833" s="21" t="str">
        <f t="shared" si="257"/>
        <v>9.00am</v>
      </c>
      <c r="H1833" s="21" t="str">
        <f t="shared" si="252"/>
        <v>9.00</v>
      </c>
      <c r="I1833" t="s">
        <v>35</v>
      </c>
      <c r="J1833" s="23" t="str" cm="1">
        <f t="array" ref="J1833">_xlfn.IFS(LEFT($I1833,5) = "Later", TRIM(RIGHT($I1833, 7)),LEFT($I1833,5) = "Befor", TRIM(RIGHT($I1833, 7)), TRUE, TRIM(LEFT($I1833,7)))</f>
        <v>5.30pm</v>
      </c>
      <c r="K1833" s="21">
        <f t="shared" si="253"/>
        <v>17.3</v>
      </c>
      <c r="L1833" s="21">
        <f t="shared" si="255"/>
        <v>8.3000000000000007</v>
      </c>
      <c r="M1833" s="21">
        <f t="shared" si="258"/>
        <v>33.200000000000003</v>
      </c>
      <c r="N1833" t="s">
        <v>8</v>
      </c>
      <c r="O1833" s="13" t="s">
        <v>8</v>
      </c>
      <c r="P1833" s="15" t="s">
        <v>8</v>
      </c>
      <c r="Q1833" s="17">
        <f t="shared" si="259"/>
        <v>0</v>
      </c>
      <c r="R1833" s="17">
        <f t="shared" si="260"/>
        <v>0</v>
      </c>
      <c r="S1833" t="s">
        <v>14</v>
      </c>
      <c r="T1833" t="s">
        <v>15</v>
      </c>
      <c r="U1833" t="s">
        <v>25</v>
      </c>
      <c r="V1833" t="s">
        <v>17</v>
      </c>
    </row>
    <row r="1834" spans="1:22" hidden="1">
      <c r="A1834" t="s">
        <v>18</v>
      </c>
      <c r="B1834" s="19">
        <f t="shared" si="254"/>
        <v>4</v>
      </c>
      <c r="C1834" s="19">
        <f t="shared" si="256"/>
        <v>176</v>
      </c>
      <c r="D1834" t="s">
        <v>9</v>
      </c>
      <c r="E1834" t="s">
        <v>56</v>
      </c>
      <c r="F1834" t="s">
        <v>11</v>
      </c>
      <c r="G1834" s="21" t="str">
        <f t="shared" si="257"/>
        <v>9.00am</v>
      </c>
      <c r="H1834" s="21" t="str">
        <f t="shared" si="252"/>
        <v>9.00</v>
      </c>
      <c r="I1834" t="s">
        <v>12</v>
      </c>
      <c r="J1834" s="23" t="str" cm="1">
        <f t="array" ref="J1834">_xlfn.IFS(LEFT($I1834,5) = "Later", TRIM(RIGHT($I1834, 7)),LEFT($I1834,5) = "Befor", TRIM(RIGHT($I1834, 7)), TRUE, TRIM(LEFT($I1834,7)))</f>
        <v>4.30pm</v>
      </c>
      <c r="K1834" s="21">
        <f t="shared" si="253"/>
        <v>16.3</v>
      </c>
      <c r="L1834" s="21">
        <f t="shared" si="255"/>
        <v>7.3000000000000007</v>
      </c>
      <c r="M1834" s="21">
        <f t="shared" si="258"/>
        <v>29.200000000000003</v>
      </c>
      <c r="N1834" t="s">
        <v>22</v>
      </c>
      <c r="O1834" s="13">
        <v>2</v>
      </c>
      <c r="P1834" s="15">
        <v>3.218</v>
      </c>
      <c r="Q1834" s="17">
        <f t="shared" si="259"/>
        <v>3.2186880000000002</v>
      </c>
      <c r="R1834" s="17">
        <f t="shared" si="260"/>
        <v>6.4373760000000004</v>
      </c>
      <c r="S1834" t="s">
        <v>23</v>
      </c>
      <c r="T1834" t="s">
        <v>42</v>
      </c>
      <c r="U1834" t="s">
        <v>25</v>
      </c>
      <c r="V1834" t="s">
        <v>17</v>
      </c>
    </row>
    <row r="1835" spans="1:22" hidden="1">
      <c r="A1835" t="s">
        <v>32</v>
      </c>
      <c r="B1835" s="19">
        <f t="shared" si="254"/>
        <v>5</v>
      </c>
      <c r="C1835" s="19">
        <f t="shared" si="256"/>
        <v>220</v>
      </c>
      <c r="D1835" t="s">
        <v>9</v>
      </c>
      <c r="E1835" t="s">
        <v>60</v>
      </c>
      <c r="F1835" t="s">
        <v>11</v>
      </c>
      <c r="G1835" s="21" t="str">
        <f t="shared" si="257"/>
        <v>9.00am</v>
      </c>
      <c r="H1835" s="21" t="str">
        <f t="shared" si="252"/>
        <v>9.00</v>
      </c>
      <c r="I1835" t="s">
        <v>21</v>
      </c>
      <c r="J1835" s="23" t="str" cm="1">
        <f t="array" ref="J1835">_xlfn.IFS(LEFT($I1835,5) = "Later", TRIM(RIGHT($I1835, 7)),LEFT($I1835,5) = "Befor", TRIM(RIGHT($I1835, 7)), TRUE, TRIM(LEFT($I1835,7)))</f>
        <v>5.00pm</v>
      </c>
      <c r="K1835" s="21">
        <f t="shared" si="253"/>
        <v>17</v>
      </c>
      <c r="L1835" s="21">
        <f t="shared" si="255"/>
        <v>8</v>
      </c>
      <c r="M1835" s="21">
        <f t="shared" si="258"/>
        <v>40</v>
      </c>
      <c r="N1835" t="s">
        <v>36</v>
      </c>
      <c r="O1835" s="13">
        <v>4</v>
      </c>
      <c r="P1835" s="15">
        <v>6.4359999999999999</v>
      </c>
      <c r="Q1835" s="17">
        <f t="shared" si="259"/>
        <v>6.4373760000000004</v>
      </c>
      <c r="R1835" s="17">
        <f t="shared" si="260"/>
        <v>12.874752000000001</v>
      </c>
      <c r="S1835" t="s">
        <v>37</v>
      </c>
      <c r="T1835" t="s">
        <v>38</v>
      </c>
      <c r="U1835" t="s">
        <v>25</v>
      </c>
      <c r="V1835" t="s">
        <v>17</v>
      </c>
    </row>
    <row r="1836" spans="1:22" hidden="1">
      <c r="A1836" t="s">
        <v>26</v>
      </c>
      <c r="B1836" s="19">
        <f t="shared" si="254"/>
        <v>3</v>
      </c>
      <c r="C1836" s="19">
        <f t="shared" si="256"/>
        <v>132</v>
      </c>
      <c r="D1836" t="s">
        <v>9</v>
      </c>
      <c r="E1836" t="s">
        <v>60</v>
      </c>
      <c r="F1836" t="s">
        <v>20</v>
      </c>
      <c r="G1836" s="21" t="str">
        <f t="shared" si="257"/>
        <v>10.00am</v>
      </c>
      <c r="H1836" s="21" t="str">
        <f t="shared" si="252"/>
        <v>10.00</v>
      </c>
      <c r="I1836" t="s">
        <v>64</v>
      </c>
      <c r="J1836" s="23" t="str" cm="1">
        <f t="array" ref="J1836">_xlfn.IFS(LEFT($I1836,5) = "Later", TRIM(RIGHT($I1836, 7)),LEFT($I1836,5) = "Befor", TRIM(RIGHT($I1836, 7)), TRUE, TRIM(LEFT($I1836,7)))</f>
        <v>3.30pm</v>
      </c>
      <c r="K1836" s="21">
        <f t="shared" si="253"/>
        <v>15.3</v>
      </c>
      <c r="L1836" s="21">
        <f t="shared" si="255"/>
        <v>5.3000000000000007</v>
      </c>
      <c r="M1836" s="21">
        <f t="shared" si="258"/>
        <v>15.900000000000002</v>
      </c>
      <c r="N1836" t="s">
        <v>44</v>
      </c>
      <c r="O1836" s="13">
        <v>2</v>
      </c>
      <c r="P1836" s="15">
        <v>3.218</v>
      </c>
      <c r="Q1836" s="17">
        <f t="shared" si="259"/>
        <v>3.2186880000000002</v>
      </c>
      <c r="R1836" s="17">
        <f t="shared" si="260"/>
        <v>6.4373760000000004</v>
      </c>
      <c r="S1836" t="s">
        <v>30</v>
      </c>
      <c r="T1836" t="s">
        <v>15</v>
      </c>
      <c r="U1836" t="s">
        <v>25</v>
      </c>
      <c r="V1836" t="s">
        <v>17</v>
      </c>
    </row>
    <row r="1837" spans="1:22" hidden="1">
      <c r="A1837" t="s">
        <v>26</v>
      </c>
      <c r="B1837" s="19">
        <f t="shared" si="254"/>
        <v>3</v>
      </c>
      <c r="C1837" s="19">
        <f t="shared" si="256"/>
        <v>132</v>
      </c>
      <c r="D1837" t="s">
        <v>9</v>
      </c>
      <c r="E1837" t="s">
        <v>59</v>
      </c>
      <c r="F1837" t="s">
        <v>27</v>
      </c>
      <c r="G1837" s="21" t="str">
        <f t="shared" si="257"/>
        <v>8.00am</v>
      </c>
      <c r="H1837" s="21" t="str">
        <f t="shared" si="252"/>
        <v>8.00</v>
      </c>
      <c r="I1837" t="s">
        <v>12</v>
      </c>
      <c r="J1837" s="23" t="str" cm="1">
        <f t="array" ref="J1837">_xlfn.IFS(LEFT($I1837,5) = "Later", TRIM(RIGHT($I1837, 7)),LEFT($I1837,5) = "Befor", TRIM(RIGHT($I1837, 7)), TRUE, TRIM(LEFT($I1837,7)))</f>
        <v>4.30pm</v>
      </c>
      <c r="K1837" s="21">
        <f t="shared" si="253"/>
        <v>16.3</v>
      </c>
      <c r="L1837" s="21">
        <f t="shared" si="255"/>
        <v>8.3000000000000007</v>
      </c>
      <c r="M1837" s="21">
        <f t="shared" si="258"/>
        <v>24.900000000000002</v>
      </c>
      <c r="N1837" t="s">
        <v>29</v>
      </c>
      <c r="O1837" s="13">
        <v>9</v>
      </c>
      <c r="P1837" s="15">
        <v>14.481</v>
      </c>
      <c r="Q1837" s="17">
        <f t="shared" si="259"/>
        <v>14.484096000000001</v>
      </c>
      <c r="R1837" s="17">
        <f t="shared" si="260"/>
        <v>28.968192000000002</v>
      </c>
      <c r="S1837" t="s">
        <v>52</v>
      </c>
      <c r="T1837" t="s">
        <v>15</v>
      </c>
      <c r="U1837" t="s">
        <v>25</v>
      </c>
      <c r="V1837" t="s">
        <v>17</v>
      </c>
    </row>
    <row r="1838" spans="1:22" hidden="1">
      <c r="A1838" t="s">
        <v>39</v>
      </c>
      <c r="B1838" s="19">
        <f t="shared" si="254"/>
        <v>2</v>
      </c>
      <c r="C1838" s="19">
        <f t="shared" si="256"/>
        <v>88</v>
      </c>
      <c r="D1838" t="s">
        <v>9</v>
      </c>
      <c r="E1838" t="s">
        <v>86</v>
      </c>
      <c r="F1838" t="s">
        <v>11</v>
      </c>
      <c r="G1838" s="21" t="str">
        <f t="shared" si="257"/>
        <v>9.00am</v>
      </c>
      <c r="H1838" s="21" t="str">
        <f t="shared" si="252"/>
        <v>9.00</v>
      </c>
      <c r="I1838" t="s">
        <v>45</v>
      </c>
      <c r="J1838" s="23" t="str" cm="1">
        <f t="array" ref="J1838">_xlfn.IFS(LEFT($I1838,5) = "Later", TRIM(RIGHT($I1838, 7)),LEFT($I1838,5) = "Befor", TRIM(RIGHT($I1838, 7)), TRUE, TRIM(LEFT($I1838,7)))</f>
        <v>6.00pm</v>
      </c>
      <c r="K1838" s="21">
        <f t="shared" si="253"/>
        <v>18</v>
      </c>
      <c r="L1838" s="21">
        <f t="shared" si="255"/>
        <v>9</v>
      </c>
      <c r="M1838" s="21">
        <f t="shared" si="258"/>
        <v>18</v>
      </c>
      <c r="N1838" t="s">
        <v>29</v>
      </c>
      <c r="O1838" s="13">
        <v>5</v>
      </c>
      <c r="P1838" s="15">
        <v>8.0449999999999999</v>
      </c>
      <c r="Q1838" s="17">
        <f t="shared" si="259"/>
        <v>8.0467200000000005</v>
      </c>
      <c r="R1838" s="17">
        <f t="shared" si="260"/>
        <v>16.093440000000001</v>
      </c>
      <c r="S1838" t="s">
        <v>49</v>
      </c>
      <c r="T1838" t="s">
        <v>42</v>
      </c>
      <c r="U1838" t="s">
        <v>25</v>
      </c>
      <c r="V1838" t="s">
        <v>43</v>
      </c>
    </row>
    <row r="1839" spans="1:22" hidden="1">
      <c r="A1839" t="s">
        <v>39</v>
      </c>
      <c r="B1839" s="19">
        <f t="shared" si="254"/>
        <v>2</v>
      </c>
      <c r="C1839" s="19">
        <f t="shared" si="256"/>
        <v>88</v>
      </c>
      <c r="D1839" t="s">
        <v>9</v>
      </c>
      <c r="E1839" t="s">
        <v>56</v>
      </c>
      <c r="F1839" t="s">
        <v>11</v>
      </c>
      <c r="G1839" s="21" t="str">
        <f t="shared" si="257"/>
        <v>9.00am</v>
      </c>
      <c r="H1839" s="21" t="str">
        <f t="shared" ref="H1839:H1862" si="261">IFERROR((LEFT(G1839, SEARCH("a", G1839)-1)),0)</f>
        <v>9.00</v>
      </c>
      <c r="I1839" t="s">
        <v>12</v>
      </c>
      <c r="J1839" s="23" t="str" cm="1">
        <f t="array" ref="J1839">_xlfn.IFS(LEFT($I1839,5) = "Later", TRIM(RIGHT($I1839, 7)),LEFT($I1839,5) = "Befor", TRIM(RIGHT($I1839, 7)), TRUE, TRIM(LEFT($I1839,7)))</f>
        <v>4.30pm</v>
      </c>
      <c r="K1839" s="21">
        <f t="shared" ref="K1839:K1862" si="262">IFERROR((LEFT(J1839, SEARCH("p", J1839)-1)+12),0)</f>
        <v>16.3</v>
      </c>
      <c r="L1839" s="21">
        <f t="shared" si="255"/>
        <v>7.3000000000000007</v>
      </c>
      <c r="M1839" s="21">
        <f t="shared" si="258"/>
        <v>14.600000000000001</v>
      </c>
      <c r="N1839" t="s">
        <v>44</v>
      </c>
      <c r="O1839" s="13">
        <v>1.2</v>
      </c>
      <c r="P1839" s="15">
        <v>1.9307999999999998</v>
      </c>
      <c r="Q1839" s="17">
        <f t="shared" si="259"/>
        <v>1.9312128</v>
      </c>
      <c r="R1839" s="17">
        <f t="shared" si="260"/>
        <v>3.8624255999999999</v>
      </c>
      <c r="S1839" t="s">
        <v>14</v>
      </c>
      <c r="T1839" t="s">
        <v>42</v>
      </c>
      <c r="U1839" t="s">
        <v>25</v>
      </c>
      <c r="V1839" t="s">
        <v>8</v>
      </c>
    </row>
    <row r="1840" spans="1:22" hidden="1">
      <c r="A1840" t="s">
        <v>26</v>
      </c>
      <c r="B1840" s="19">
        <f t="shared" si="254"/>
        <v>3</v>
      </c>
      <c r="C1840" s="19">
        <f t="shared" si="256"/>
        <v>132</v>
      </c>
      <c r="D1840" t="s">
        <v>57</v>
      </c>
      <c r="E1840" t="s">
        <v>8</v>
      </c>
      <c r="F1840" t="s">
        <v>11</v>
      </c>
      <c r="G1840" s="21" t="str">
        <f t="shared" si="257"/>
        <v>9.00am</v>
      </c>
      <c r="H1840" s="21" t="str">
        <f t="shared" si="261"/>
        <v>9.00</v>
      </c>
      <c r="I1840" t="s">
        <v>12</v>
      </c>
      <c r="J1840" s="23" t="str" cm="1">
        <f t="array" ref="J1840">_xlfn.IFS(LEFT($I1840,5) = "Later", TRIM(RIGHT($I1840, 7)),LEFT($I1840,5) = "Befor", TRIM(RIGHT($I1840, 7)), TRUE, TRIM(LEFT($I1840,7)))</f>
        <v>4.30pm</v>
      </c>
      <c r="K1840" s="21">
        <f t="shared" si="262"/>
        <v>16.3</v>
      </c>
      <c r="L1840" s="21">
        <f t="shared" si="255"/>
        <v>7.3000000000000007</v>
      </c>
      <c r="M1840" s="21">
        <f t="shared" si="258"/>
        <v>21.900000000000002</v>
      </c>
      <c r="N1840" t="s">
        <v>36</v>
      </c>
      <c r="O1840" s="13">
        <v>13.3</v>
      </c>
      <c r="P1840" s="15">
        <v>21.399699999999999</v>
      </c>
      <c r="Q1840" s="17">
        <f t="shared" si="259"/>
        <v>21.404275200000004</v>
      </c>
      <c r="R1840" s="17">
        <f t="shared" si="260"/>
        <v>42.808550400000009</v>
      </c>
      <c r="S1840" t="s">
        <v>30</v>
      </c>
      <c r="T1840" t="s">
        <v>31</v>
      </c>
      <c r="U1840" t="s">
        <v>16</v>
      </c>
      <c r="V1840" t="s">
        <v>43</v>
      </c>
    </row>
    <row r="1841" spans="1:22" hidden="1">
      <c r="A1841" t="s">
        <v>39</v>
      </c>
      <c r="B1841" s="19">
        <f t="shared" si="254"/>
        <v>2</v>
      </c>
      <c r="C1841" s="19">
        <f t="shared" si="256"/>
        <v>88</v>
      </c>
      <c r="D1841" t="s">
        <v>51</v>
      </c>
      <c r="E1841" t="s">
        <v>8</v>
      </c>
      <c r="F1841" t="s">
        <v>11</v>
      </c>
      <c r="G1841" s="21" t="str">
        <f t="shared" si="257"/>
        <v>9.00am</v>
      </c>
      <c r="H1841" s="21" t="str">
        <f t="shared" si="261"/>
        <v>9.00</v>
      </c>
      <c r="I1841" t="s">
        <v>28</v>
      </c>
      <c r="J1841" s="23" t="str" cm="1">
        <f t="array" ref="J1841">_xlfn.IFS(LEFT($I1841,5) = "Later", TRIM(RIGHT($I1841, 7)),LEFT($I1841,5) = "Befor", TRIM(RIGHT($I1841, 7)), TRUE, TRIM(LEFT($I1841,7)))</f>
        <v>3.30pm</v>
      </c>
      <c r="K1841" s="21">
        <f t="shared" si="262"/>
        <v>15.3</v>
      </c>
      <c r="L1841" s="21">
        <f t="shared" si="255"/>
        <v>6.3000000000000007</v>
      </c>
      <c r="M1841" s="21">
        <f t="shared" si="258"/>
        <v>12.600000000000001</v>
      </c>
      <c r="N1841" t="s">
        <v>13</v>
      </c>
      <c r="O1841" s="13">
        <v>12</v>
      </c>
      <c r="P1841" s="15">
        <v>19.308</v>
      </c>
      <c r="Q1841" s="17">
        <f t="shared" si="259"/>
        <v>19.312128000000001</v>
      </c>
      <c r="R1841" s="17">
        <f t="shared" si="260"/>
        <v>38.624256000000003</v>
      </c>
      <c r="S1841" t="s">
        <v>52</v>
      </c>
      <c r="T1841" t="s">
        <v>15</v>
      </c>
      <c r="U1841" t="s">
        <v>16</v>
      </c>
      <c r="V1841" t="s">
        <v>43</v>
      </c>
    </row>
    <row r="1842" spans="1:22" hidden="1">
      <c r="A1842" t="s">
        <v>39</v>
      </c>
      <c r="B1842" s="19">
        <f t="shared" si="254"/>
        <v>2</v>
      </c>
      <c r="C1842" s="19">
        <f t="shared" si="256"/>
        <v>88</v>
      </c>
      <c r="D1842" t="s">
        <v>9</v>
      </c>
      <c r="E1842" t="s">
        <v>10</v>
      </c>
      <c r="F1842" t="s">
        <v>41</v>
      </c>
      <c r="G1842" s="21" t="str">
        <f t="shared" si="257"/>
        <v>8.30am</v>
      </c>
      <c r="H1842" s="21" t="str">
        <f t="shared" si="261"/>
        <v>8.30</v>
      </c>
      <c r="I1842" t="s">
        <v>21</v>
      </c>
      <c r="J1842" s="23" t="str" cm="1">
        <f t="array" ref="J1842">_xlfn.IFS(LEFT($I1842,5) = "Later", TRIM(RIGHT($I1842, 7)),LEFT($I1842,5) = "Befor", TRIM(RIGHT($I1842, 7)), TRUE, TRIM(LEFT($I1842,7)))</f>
        <v>5.00pm</v>
      </c>
      <c r="K1842" s="21">
        <f t="shared" si="262"/>
        <v>17</v>
      </c>
      <c r="L1842" s="21">
        <f t="shared" si="255"/>
        <v>8.6999999999999993</v>
      </c>
      <c r="M1842" s="21">
        <f t="shared" si="258"/>
        <v>17.399999999999999</v>
      </c>
      <c r="N1842" t="s">
        <v>13</v>
      </c>
      <c r="O1842" s="13">
        <v>2</v>
      </c>
      <c r="P1842" s="15">
        <v>3.218</v>
      </c>
      <c r="Q1842" s="17">
        <f t="shared" si="259"/>
        <v>3.2186880000000002</v>
      </c>
      <c r="R1842" s="17">
        <f t="shared" si="260"/>
        <v>6.4373760000000004</v>
      </c>
      <c r="S1842" t="s">
        <v>23</v>
      </c>
      <c r="T1842" t="s">
        <v>15</v>
      </c>
      <c r="U1842" t="s">
        <v>25</v>
      </c>
      <c r="V1842" t="s">
        <v>17</v>
      </c>
    </row>
    <row r="1843" spans="1:22" hidden="1">
      <c r="A1843" t="s">
        <v>26</v>
      </c>
      <c r="B1843" s="19">
        <f t="shared" si="254"/>
        <v>3</v>
      </c>
      <c r="C1843" s="19">
        <f t="shared" si="256"/>
        <v>132</v>
      </c>
      <c r="D1843" t="s">
        <v>9</v>
      </c>
      <c r="E1843" t="s">
        <v>56</v>
      </c>
      <c r="F1843" t="s">
        <v>41</v>
      </c>
      <c r="G1843" s="21" t="str">
        <f t="shared" si="257"/>
        <v>8.30am</v>
      </c>
      <c r="H1843" s="21" t="str">
        <f t="shared" si="261"/>
        <v>8.30</v>
      </c>
      <c r="I1843" t="s">
        <v>12</v>
      </c>
      <c r="J1843" s="23" t="str" cm="1">
        <f t="array" ref="J1843">_xlfn.IFS(LEFT($I1843,5) = "Later", TRIM(RIGHT($I1843, 7)),LEFT($I1843,5) = "Befor", TRIM(RIGHT($I1843, 7)), TRUE, TRIM(LEFT($I1843,7)))</f>
        <v>4.30pm</v>
      </c>
      <c r="K1843" s="21">
        <f t="shared" si="262"/>
        <v>16.3</v>
      </c>
      <c r="L1843" s="21">
        <f t="shared" si="255"/>
        <v>8</v>
      </c>
      <c r="M1843" s="21">
        <f t="shared" si="258"/>
        <v>24</v>
      </c>
      <c r="N1843" t="s">
        <v>13</v>
      </c>
      <c r="O1843" s="13">
        <v>7.5</v>
      </c>
      <c r="P1843" s="15">
        <v>12.067499999999999</v>
      </c>
      <c r="Q1843" s="17">
        <f t="shared" si="259"/>
        <v>12.070080000000001</v>
      </c>
      <c r="R1843" s="17">
        <f t="shared" si="260"/>
        <v>24.140160000000002</v>
      </c>
      <c r="S1843" t="s">
        <v>30</v>
      </c>
      <c r="T1843" t="s">
        <v>31</v>
      </c>
      <c r="U1843" t="s">
        <v>25</v>
      </c>
      <c r="V1843" t="s">
        <v>43</v>
      </c>
    </row>
    <row r="1844" spans="1:22" hidden="1">
      <c r="A1844" t="s">
        <v>58</v>
      </c>
      <c r="B1844" s="19">
        <f t="shared" si="254"/>
        <v>0</v>
      </c>
      <c r="C1844" s="19">
        <f t="shared" si="256"/>
        <v>0</v>
      </c>
      <c r="D1844" t="s">
        <v>9</v>
      </c>
      <c r="E1844" t="s">
        <v>71</v>
      </c>
      <c r="F1844" t="s">
        <v>41</v>
      </c>
      <c r="G1844" s="21" t="str">
        <f t="shared" si="257"/>
        <v>8.30am</v>
      </c>
      <c r="H1844" s="21" t="str">
        <f t="shared" si="261"/>
        <v>8.30</v>
      </c>
      <c r="I1844" t="s">
        <v>28</v>
      </c>
      <c r="J1844" s="23" t="str" cm="1">
        <f t="array" ref="J1844">_xlfn.IFS(LEFT($I1844,5) = "Later", TRIM(RIGHT($I1844, 7)),LEFT($I1844,5) = "Befor", TRIM(RIGHT($I1844, 7)), TRUE, TRIM(LEFT($I1844,7)))</f>
        <v>3.30pm</v>
      </c>
      <c r="K1844" s="21">
        <f t="shared" si="262"/>
        <v>15.3</v>
      </c>
      <c r="L1844" s="21">
        <f t="shared" si="255"/>
        <v>7</v>
      </c>
      <c r="M1844" s="21">
        <f t="shared" si="258"/>
        <v>0</v>
      </c>
      <c r="N1844" t="s">
        <v>62</v>
      </c>
      <c r="O1844" s="13">
        <v>2</v>
      </c>
      <c r="P1844" s="15">
        <v>3.218</v>
      </c>
      <c r="Q1844" s="17">
        <f t="shared" si="259"/>
        <v>3.2186880000000002</v>
      </c>
      <c r="R1844" s="17">
        <f t="shared" si="260"/>
        <v>6.4373760000000004</v>
      </c>
      <c r="S1844" t="s">
        <v>30</v>
      </c>
      <c r="T1844" t="s">
        <v>31</v>
      </c>
      <c r="U1844" t="s">
        <v>16</v>
      </c>
      <c r="V1844" t="s">
        <v>17</v>
      </c>
    </row>
    <row r="1845" spans="1:22" hidden="1">
      <c r="A1845" t="s">
        <v>32</v>
      </c>
      <c r="B1845" s="19">
        <f t="shared" si="254"/>
        <v>5</v>
      </c>
      <c r="C1845" s="19">
        <f t="shared" si="256"/>
        <v>220</v>
      </c>
      <c r="D1845" t="s">
        <v>9</v>
      </c>
      <c r="E1845" t="s">
        <v>56</v>
      </c>
      <c r="F1845" t="s">
        <v>41</v>
      </c>
      <c r="G1845" s="21" t="str">
        <f t="shared" si="257"/>
        <v>8.30am</v>
      </c>
      <c r="H1845" s="21" t="str">
        <f t="shared" si="261"/>
        <v>8.30</v>
      </c>
      <c r="I1845" t="s">
        <v>12</v>
      </c>
      <c r="J1845" s="23" t="str" cm="1">
        <f t="array" ref="J1845">_xlfn.IFS(LEFT($I1845,5) = "Later", TRIM(RIGHT($I1845, 7)),LEFT($I1845,5) = "Befor", TRIM(RIGHT($I1845, 7)), TRUE, TRIM(LEFT($I1845,7)))</f>
        <v>4.30pm</v>
      </c>
      <c r="K1845" s="21">
        <f t="shared" si="262"/>
        <v>16.3</v>
      </c>
      <c r="L1845" s="21">
        <f t="shared" si="255"/>
        <v>8</v>
      </c>
      <c r="M1845" s="21">
        <f t="shared" si="258"/>
        <v>40</v>
      </c>
      <c r="N1845" t="s">
        <v>13</v>
      </c>
      <c r="O1845" s="13">
        <v>22</v>
      </c>
      <c r="P1845" s="15">
        <v>35.397999999999996</v>
      </c>
      <c r="Q1845" s="17">
        <f t="shared" si="259"/>
        <v>35.405568000000002</v>
      </c>
      <c r="R1845" s="17">
        <f t="shared" si="260"/>
        <v>70.811136000000005</v>
      </c>
      <c r="S1845" t="s">
        <v>30</v>
      </c>
      <c r="T1845" t="s">
        <v>42</v>
      </c>
      <c r="U1845" t="s">
        <v>16</v>
      </c>
      <c r="V1845" t="s">
        <v>17</v>
      </c>
    </row>
    <row r="1846" spans="1:22" hidden="1">
      <c r="A1846" t="s">
        <v>32</v>
      </c>
      <c r="B1846" s="19">
        <f t="shared" si="254"/>
        <v>5</v>
      </c>
      <c r="C1846" s="19">
        <f t="shared" si="256"/>
        <v>220</v>
      </c>
      <c r="D1846" t="s">
        <v>9</v>
      </c>
      <c r="E1846" t="s">
        <v>34</v>
      </c>
      <c r="F1846" t="s">
        <v>20</v>
      </c>
      <c r="G1846" s="21" t="str">
        <f t="shared" si="257"/>
        <v>10.00am</v>
      </c>
      <c r="H1846" s="21" t="str">
        <f t="shared" si="261"/>
        <v>10.00</v>
      </c>
      <c r="I1846" t="s">
        <v>35</v>
      </c>
      <c r="J1846" s="23" t="str" cm="1">
        <f t="array" ref="J1846">_xlfn.IFS(LEFT($I1846,5) = "Later", TRIM(RIGHT($I1846, 7)),LEFT($I1846,5) = "Befor", TRIM(RIGHT($I1846, 7)), TRUE, TRIM(LEFT($I1846,7)))</f>
        <v>5.30pm</v>
      </c>
      <c r="K1846" s="21">
        <f t="shared" si="262"/>
        <v>17.3</v>
      </c>
      <c r="L1846" s="21">
        <f t="shared" si="255"/>
        <v>7.3000000000000007</v>
      </c>
      <c r="M1846" s="21">
        <f t="shared" si="258"/>
        <v>36.5</v>
      </c>
      <c r="N1846" t="s">
        <v>36</v>
      </c>
      <c r="O1846" s="13">
        <v>1.3</v>
      </c>
      <c r="P1846" s="15">
        <v>2.0916999999999999</v>
      </c>
      <c r="Q1846" s="17">
        <f t="shared" si="259"/>
        <v>2.0921472000000003</v>
      </c>
      <c r="R1846" s="17">
        <f t="shared" si="260"/>
        <v>4.1842944000000006</v>
      </c>
      <c r="S1846" t="s">
        <v>23</v>
      </c>
      <c r="T1846" t="s">
        <v>42</v>
      </c>
      <c r="U1846" t="s">
        <v>25</v>
      </c>
      <c r="V1846" t="s">
        <v>43</v>
      </c>
    </row>
    <row r="1847" spans="1:22" hidden="1">
      <c r="A1847" t="s">
        <v>39</v>
      </c>
      <c r="B1847" s="19">
        <f t="shared" si="254"/>
        <v>2</v>
      </c>
      <c r="C1847" s="19">
        <f t="shared" si="256"/>
        <v>88</v>
      </c>
      <c r="D1847" t="s">
        <v>9</v>
      </c>
      <c r="E1847" t="s">
        <v>71</v>
      </c>
      <c r="F1847" t="s">
        <v>11</v>
      </c>
      <c r="G1847" s="21" t="str">
        <f t="shared" si="257"/>
        <v>9.00am</v>
      </c>
      <c r="H1847" s="21" t="str">
        <f t="shared" si="261"/>
        <v>9.00</v>
      </c>
      <c r="I1847" t="s">
        <v>21</v>
      </c>
      <c r="J1847" s="23" t="str" cm="1">
        <f t="array" ref="J1847">_xlfn.IFS(LEFT($I1847,5) = "Later", TRIM(RIGHT($I1847, 7)),LEFT($I1847,5) = "Befor", TRIM(RIGHT($I1847, 7)), TRUE, TRIM(LEFT($I1847,7)))</f>
        <v>5.00pm</v>
      </c>
      <c r="K1847" s="21">
        <f t="shared" si="262"/>
        <v>17</v>
      </c>
      <c r="L1847" s="21">
        <f t="shared" si="255"/>
        <v>8</v>
      </c>
      <c r="M1847" s="21">
        <f t="shared" si="258"/>
        <v>16</v>
      </c>
      <c r="N1847" t="s">
        <v>36</v>
      </c>
      <c r="O1847" s="13">
        <v>2</v>
      </c>
      <c r="P1847" s="15">
        <v>3.218</v>
      </c>
      <c r="Q1847" s="17">
        <f t="shared" si="259"/>
        <v>3.2186880000000002</v>
      </c>
      <c r="R1847" s="17">
        <f t="shared" si="260"/>
        <v>6.4373760000000004</v>
      </c>
      <c r="S1847" t="s">
        <v>23</v>
      </c>
      <c r="T1847" t="s">
        <v>38</v>
      </c>
      <c r="U1847" t="s">
        <v>25</v>
      </c>
      <c r="V1847" t="s">
        <v>17</v>
      </c>
    </row>
    <row r="1848" spans="1:22" hidden="1">
      <c r="A1848" t="s">
        <v>7</v>
      </c>
      <c r="B1848" s="19">
        <f t="shared" si="254"/>
        <v>1</v>
      </c>
      <c r="C1848" s="19">
        <f t="shared" si="256"/>
        <v>44</v>
      </c>
      <c r="D1848" t="s">
        <v>9</v>
      </c>
      <c r="E1848" t="s">
        <v>10</v>
      </c>
      <c r="F1848" t="s">
        <v>27</v>
      </c>
      <c r="G1848" s="21" t="str">
        <f t="shared" si="257"/>
        <v>8.00am</v>
      </c>
      <c r="H1848" s="21" t="str">
        <f t="shared" si="261"/>
        <v>8.00</v>
      </c>
      <c r="I1848" t="s">
        <v>28</v>
      </c>
      <c r="J1848" s="23" t="str" cm="1">
        <f t="array" ref="J1848">_xlfn.IFS(LEFT($I1848,5) = "Later", TRIM(RIGHT($I1848, 7)),LEFT($I1848,5) = "Befor", TRIM(RIGHT($I1848, 7)), TRUE, TRIM(LEFT($I1848,7)))</f>
        <v>3.30pm</v>
      </c>
      <c r="K1848" s="21">
        <f t="shared" si="262"/>
        <v>15.3</v>
      </c>
      <c r="L1848" s="21">
        <f t="shared" si="255"/>
        <v>7.3000000000000007</v>
      </c>
      <c r="M1848" s="21">
        <f t="shared" si="258"/>
        <v>7.3000000000000007</v>
      </c>
      <c r="N1848" t="s">
        <v>22</v>
      </c>
      <c r="O1848" s="13">
        <v>15</v>
      </c>
      <c r="P1848" s="15">
        <v>24.134999999999998</v>
      </c>
      <c r="Q1848" s="17">
        <f t="shared" si="259"/>
        <v>24.140160000000002</v>
      </c>
      <c r="R1848" s="17">
        <f t="shared" si="260"/>
        <v>48.280320000000003</v>
      </c>
      <c r="S1848" t="s">
        <v>30</v>
      </c>
      <c r="T1848" t="s">
        <v>38</v>
      </c>
      <c r="U1848" t="s">
        <v>16</v>
      </c>
      <c r="V1848" t="s">
        <v>17</v>
      </c>
    </row>
    <row r="1849" spans="1:22" hidden="1">
      <c r="A1849" t="s">
        <v>26</v>
      </c>
      <c r="B1849" s="19">
        <f t="shared" si="254"/>
        <v>3</v>
      </c>
      <c r="C1849" s="19">
        <f t="shared" si="256"/>
        <v>132</v>
      </c>
      <c r="D1849" t="s">
        <v>9</v>
      </c>
      <c r="E1849" t="s">
        <v>56</v>
      </c>
      <c r="F1849" t="s">
        <v>41</v>
      </c>
      <c r="G1849" s="21" t="str">
        <f t="shared" si="257"/>
        <v>8.30am</v>
      </c>
      <c r="H1849" s="21" t="str">
        <f t="shared" si="261"/>
        <v>8.30</v>
      </c>
      <c r="I1849" t="s">
        <v>12</v>
      </c>
      <c r="J1849" s="23" t="str" cm="1">
        <f t="array" ref="J1849">_xlfn.IFS(LEFT($I1849,5) = "Later", TRIM(RIGHT($I1849, 7)),LEFT($I1849,5) = "Befor", TRIM(RIGHT($I1849, 7)), TRUE, TRIM(LEFT($I1849,7)))</f>
        <v>4.30pm</v>
      </c>
      <c r="K1849" s="21">
        <f t="shared" si="262"/>
        <v>16.3</v>
      </c>
      <c r="L1849" s="21">
        <f t="shared" si="255"/>
        <v>8</v>
      </c>
      <c r="M1849" s="21">
        <f t="shared" si="258"/>
        <v>24</v>
      </c>
      <c r="N1849" t="s">
        <v>13</v>
      </c>
      <c r="O1849" s="13">
        <v>15</v>
      </c>
      <c r="P1849" s="15">
        <v>24.134999999999998</v>
      </c>
      <c r="Q1849" s="17">
        <f t="shared" si="259"/>
        <v>24.140160000000002</v>
      </c>
      <c r="R1849" s="17">
        <f t="shared" si="260"/>
        <v>48.280320000000003</v>
      </c>
      <c r="S1849" t="s">
        <v>52</v>
      </c>
      <c r="T1849" t="s">
        <v>15</v>
      </c>
      <c r="U1849" t="s">
        <v>25</v>
      </c>
      <c r="V1849" t="s">
        <v>17</v>
      </c>
    </row>
    <row r="1850" spans="1:22" hidden="1">
      <c r="A1850" t="s">
        <v>32</v>
      </c>
      <c r="B1850" s="19">
        <f t="shared" si="254"/>
        <v>5</v>
      </c>
      <c r="C1850" s="19">
        <f t="shared" si="256"/>
        <v>220</v>
      </c>
      <c r="D1850" t="s">
        <v>51</v>
      </c>
      <c r="E1850" t="s">
        <v>8</v>
      </c>
      <c r="F1850" t="s">
        <v>41</v>
      </c>
      <c r="G1850" s="21" t="str">
        <f t="shared" si="257"/>
        <v>8.30am</v>
      </c>
      <c r="H1850" s="21" t="str">
        <f t="shared" si="261"/>
        <v>8.30</v>
      </c>
      <c r="I1850" t="s">
        <v>12</v>
      </c>
      <c r="J1850" s="23" t="str" cm="1">
        <f t="array" ref="J1850">_xlfn.IFS(LEFT($I1850,5) = "Later", TRIM(RIGHT($I1850, 7)),LEFT($I1850,5) = "Befor", TRIM(RIGHT($I1850, 7)), TRUE, TRIM(LEFT($I1850,7)))</f>
        <v>4.30pm</v>
      </c>
      <c r="K1850" s="21">
        <f t="shared" si="262"/>
        <v>16.3</v>
      </c>
      <c r="L1850" s="21">
        <f t="shared" si="255"/>
        <v>8</v>
      </c>
      <c r="M1850" s="21">
        <f t="shared" si="258"/>
        <v>40</v>
      </c>
      <c r="N1850" t="s">
        <v>29</v>
      </c>
      <c r="O1850" s="13">
        <v>20</v>
      </c>
      <c r="P1850" s="15">
        <v>32.18</v>
      </c>
      <c r="Q1850" s="17">
        <f t="shared" si="259"/>
        <v>32.186880000000002</v>
      </c>
      <c r="R1850" s="17">
        <f t="shared" si="260"/>
        <v>64.373760000000004</v>
      </c>
      <c r="S1850" t="s">
        <v>52</v>
      </c>
      <c r="T1850" t="s">
        <v>31</v>
      </c>
      <c r="U1850" t="s">
        <v>25</v>
      </c>
      <c r="V1850" t="s">
        <v>17</v>
      </c>
    </row>
    <row r="1851" spans="1:22" hidden="1">
      <c r="A1851" t="s">
        <v>32</v>
      </c>
      <c r="B1851" s="19">
        <f t="shared" si="254"/>
        <v>5</v>
      </c>
      <c r="C1851" s="19">
        <f t="shared" si="256"/>
        <v>220</v>
      </c>
      <c r="D1851" t="s">
        <v>9</v>
      </c>
      <c r="E1851" t="s">
        <v>40</v>
      </c>
      <c r="F1851" t="s">
        <v>41</v>
      </c>
      <c r="G1851" s="21" t="str">
        <f t="shared" si="257"/>
        <v>8.30am</v>
      </c>
      <c r="H1851" s="21" t="str">
        <f t="shared" si="261"/>
        <v>8.30</v>
      </c>
      <c r="I1851" t="s">
        <v>21</v>
      </c>
      <c r="J1851" s="23" t="str" cm="1">
        <f t="array" ref="J1851">_xlfn.IFS(LEFT($I1851,5) = "Later", TRIM(RIGHT($I1851, 7)),LEFT($I1851,5) = "Befor", TRIM(RIGHT($I1851, 7)), TRUE, TRIM(LEFT($I1851,7)))</f>
        <v>5.00pm</v>
      </c>
      <c r="K1851" s="21">
        <f t="shared" si="262"/>
        <v>17</v>
      </c>
      <c r="L1851" s="21">
        <f t="shared" si="255"/>
        <v>8.6999999999999993</v>
      </c>
      <c r="M1851" s="21">
        <f t="shared" si="258"/>
        <v>43.5</v>
      </c>
      <c r="N1851" t="s">
        <v>22</v>
      </c>
      <c r="O1851" s="13">
        <v>14</v>
      </c>
      <c r="P1851" s="15">
        <v>22.526</v>
      </c>
      <c r="Q1851" s="17">
        <f t="shared" si="259"/>
        <v>22.530816000000002</v>
      </c>
      <c r="R1851" s="17">
        <f t="shared" si="260"/>
        <v>45.061632000000003</v>
      </c>
      <c r="S1851" t="s">
        <v>37</v>
      </c>
      <c r="T1851" t="s">
        <v>31</v>
      </c>
      <c r="U1851" t="s">
        <v>25</v>
      </c>
      <c r="V1851" t="s">
        <v>17</v>
      </c>
    </row>
    <row r="1852" spans="1:22" hidden="1">
      <c r="A1852" t="s">
        <v>39</v>
      </c>
      <c r="B1852" s="19">
        <f t="shared" si="254"/>
        <v>2</v>
      </c>
      <c r="C1852" s="19">
        <f t="shared" si="256"/>
        <v>88</v>
      </c>
      <c r="D1852" t="s">
        <v>9</v>
      </c>
      <c r="E1852" t="s">
        <v>10</v>
      </c>
      <c r="F1852" t="s">
        <v>11</v>
      </c>
      <c r="G1852" s="21" t="str">
        <f t="shared" si="257"/>
        <v>9.00am</v>
      </c>
      <c r="H1852" s="21" t="str">
        <f t="shared" si="261"/>
        <v>9.00</v>
      </c>
      <c r="I1852" t="s">
        <v>21</v>
      </c>
      <c r="J1852" s="23" t="str" cm="1">
        <f t="array" ref="J1852">_xlfn.IFS(LEFT($I1852,5) = "Later", TRIM(RIGHT($I1852, 7)),LEFT($I1852,5) = "Befor", TRIM(RIGHT($I1852, 7)), TRUE, TRIM(LEFT($I1852,7)))</f>
        <v>5.00pm</v>
      </c>
      <c r="K1852" s="21">
        <f t="shared" si="262"/>
        <v>17</v>
      </c>
      <c r="L1852" s="21">
        <f t="shared" si="255"/>
        <v>8</v>
      </c>
      <c r="M1852" s="21">
        <f t="shared" si="258"/>
        <v>16</v>
      </c>
      <c r="N1852" t="s">
        <v>13</v>
      </c>
      <c r="O1852" s="13">
        <v>13</v>
      </c>
      <c r="P1852" s="15">
        <v>20.917000000000002</v>
      </c>
      <c r="Q1852" s="17">
        <f t="shared" si="259"/>
        <v>20.921472000000001</v>
      </c>
      <c r="R1852" s="17">
        <f t="shared" si="260"/>
        <v>41.842944000000003</v>
      </c>
      <c r="S1852" t="s">
        <v>30</v>
      </c>
      <c r="T1852" t="s">
        <v>38</v>
      </c>
      <c r="U1852" t="s">
        <v>25</v>
      </c>
      <c r="V1852" t="s">
        <v>17</v>
      </c>
    </row>
    <row r="1853" spans="1:22" hidden="1">
      <c r="A1853" t="s">
        <v>26</v>
      </c>
      <c r="B1853" s="19">
        <f t="shared" si="254"/>
        <v>3</v>
      </c>
      <c r="C1853" s="19">
        <f t="shared" si="256"/>
        <v>132</v>
      </c>
      <c r="D1853" t="s">
        <v>9</v>
      </c>
      <c r="E1853" t="s">
        <v>67</v>
      </c>
      <c r="F1853" t="s">
        <v>11</v>
      </c>
      <c r="G1853" s="21" t="str">
        <f t="shared" si="257"/>
        <v>9.00am</v>
      </c>
      <c r="H1853" s="21" t="str">
        <f t="shared" si="261"/>
        <v>9.00</v>
      </c>
      <c r="I1853" t="s">
        <v>21</v>
      </c>
      <c r="J1853" s="23" t="str" cm="1">
        <f t="array" ref="J1853">_xlfn.IFS(LEFT($I1853,5) = "Later", TRIM(RIGHT($I1853, 7)),LEFT($I1853,5) = "Befor", TRIM(RIGHT($I1853, 7)), TRUE, TRIM(LEFT($I1853,7)))</f>
        <v>5.00pm</v>
      </c>
      <c r="K1853" s="21">
        <f t="shared" si="262"/>
        <v>17</v>
      </c>
      <c r="L1853" s="21">
        <f t="shared" si="255"/>
        <v>8</v>
      </c>
      <c r="M1853" s="21">
        <f t="shared" si="258"/>
        <v>24</v>
      </c>
      <c r="N1853" t="s">
        <v>36</v>
      </c>
      <c r="O1853" s="13">
        <v>1</v>
      </c>
      <c r="P1853" s="15">
        <v>1.609</v>
      </c>
      <c r="Q1853" s="17">
        <f t="shared" si="259"/>
        <v>1.6093440000000001</v>
      </c>
      <c r="R1853" s="17">
        <f t="shared" si="260"/>
        <v>3.2186880000000002</v>
      </c>
      <c r="S1853" t="s">
        <v>23</v>
      </c>
      <c r="T1853" t="s">
        <v>31</v>
      </c>
      <c r="U1853" t="s">
        <v>25</v>
      </c>
      <c r="V1853" t="s">
        <v>43</v>
      </c>
    </row>
    <row r="1854" spans="1:22" hidden="1">
      <c r="A1854" t="s">
        <v>26</v>
      </c>
      <c r="B1854" s="19">
        <f t="shared" si="254"/>
        <v>3</v>
      </c>
      <c r="C1854" s="19">
        <f t="shared" si="256"/>
        <v>132</v>
      </c>
      <c r="D1854" t="s">
        <v>9</v>
      </c>
      <c r="E1854" t="s">
        <v>65</v>
      </c>
      <c r="F1854" t="s">
        <v>20</v>
      </c>
      <c r="G1854" s="21" t="str">
        <f t="shared" si="257"/>
        <v>10.00am</v>
      </c>
      <c r="H1854" s="21" t="str">
        <f t="shared" si="261"/>
        <v>10.00</v>
      </c>
      <c r="I1854" t="s">
        <v>21</v>
      </c>
      <c r="J1854" s="23" t="str" cm="1">
        <f t="array" ref="J1854">_xlfn.IFS(LEFT($I1854,5) = "Later", TRIM(RIGHT($I1854, 7)),LEFT($I1854,5) = "Befor", TRIM(RIGHT($I1854, 7)), TRUE, TRIM(LEFT($I1854,7)))</f>
        <v>5.00pm</v>
      </c>
      <c r="K1854" s="21">
        <f t="shared" si="262"/>
        <v>17</v>
      </c>
      <c r="L1854" s="21">
        <f t="shared" si="255"/>
        <v>7</v>
      </c>
      <c r="M1854" s="21">
        <f t="shared" si="258"/>
        <v>21</v>
      </c>
      <c r="N1854" t="s">
        <v>22</v>
      </c>
      <c r="O1854" s="13">
        <v>9</v>
      </c>
      <c r="P1854" s="15">
        <v>14.481</v>
      </c>
      <c r="Q1854" s="17">
        <f t="shared" si="259"/>
        <v>14.484096000000001</v>
      </c>
      <c r="R1854" s="17">
        <f t="shared" si="260"/>
        <v>28.968192000000002</v>
      </c>
      <c r="S1854" t="s">
        <v>37</v>
      </c>
      <c r="T1854" t="s">
        <v>15</v>
      </c>
      <c r="U1854" t="s">
        <v>25</v>
      </c>
      <c r="V1854" t="s">
        <v>17</v>
      </c>
    </row>
    <row r="1855" spans="1:22" hidden="1">
      <c r="A1855" t="s">
        <v>26</v>
      </c>
      <c r="B1855" s="19">
        <f t="shared" si="254"/>
        <v>3</v>
      </c>
      <c r="C1855" s="19">
        <f t="shared" si="256"/>
        <v>132</v>
      </c>
      <c r="D1855" t="s">
        <v>51</v>
      </c>
      <c r="E1855" t="s">
        <v>8</v>
      </c>
      <c r="F1855" t="s">
        <v>41</v>
      </c>
      <c r="G1855" s="21" t="str">
        <f t="shared" si="257"/>
        <v>8.30am</v>
      </c>
      <c r="H1855" s="21" t="str">
        <f t="shared" si="261"/>
        <v>8.30</v>
      </c>
      <c r="I1855" t="s">
        <v>21</v>
      </c>
      <c r="J1855" s="23" t="str" cm="1">
        <f t="array" ref="J1855">_xlfn.IFS(LEFT($I1855,5) = "Later", TRIM(RIGHT($I1855, 7)),LEFT($I1855,5) = "Befor", TRIM(RIGHT($I1855, 7)), TRUE, TRIM(LEFT($I1855,7)))</f>
        <v>5.00pm</v>
      </c>
      <c r="K1855" s="21">
        <f t="shared" si="262"/>
        <v>17</v>
      </c>
      <c r="L1855" s="21">
        <f t="shared" si="255"/>
        <v>8.6999999999999993</v>
      </c>
      <c r="M1855" s="21">
        <f t="shared" si="258"/>
        <v>26.099999999999998</v>
      </c>
      <c r="N1855" t="s">
        <v>36</v>
      </c>
      <c r="O1855" s="13">
        <v>10</v>
      </c>
      <c r="P1855" s="15">
        <v>16.09</v>
      </c>
      <c r="Q1855" s="17">
        <f t="shared" si="259"/>
        <v>16.093440000000001</v>
      </c>
      <c r="R1855" s="17">
        <f t="shared" si="260"/>
        <v>32.186880000000002</v>
      </c>
      <c r="S1855" t="s">
        <v>14</v>
      </c>
      <c r="T1855" t="s">
        <v>31</v>
      </c>
      <c r="U1855" t="s">
        <v>25</v>
      </c>
      <c r="V1855" t="s">
        <v>43</v>
      </c>
    </row>
    <row r="1856" spans="1:22">
      <c r="A1856" t="s">
        <v>58</v>
      </c>
      <c r="B1856" s="19">
        <f t="shared" si="254"/>
        <v>0</v>
      </c>
      <c r="C1856" s="19">
        <f t="shared" si="256"/>
        <v>0</v>
      </c>
      <c r="D1856" t="s">
        <v>9</v>
      </c>
      <c r="E1856" t="s">
        <v>10</v>
      </c>
      <c r="F1856" t="s">
        <v>11</v>
      </c>
      <c r="G1856" s="21" t="str">
        <f t="shared" si="257"/>
        <v>9.00am</v>
      </c>
      <c r="H1856" s="21" t="str">
        <f t="shared" si="261"/>
        <v>9.00</v>
      </c>
      <c r="I1856" t="s">
        <v>35</v>
      </c>
      <c r="J1856" s="23" t="str" cm="1">
        <f t="array" ref="J1856">_xlfn.IFS(LEFT($I1856,5) = "Later", TRIM(RIGHT($I1856, 7)),LEFT($I1856,5) = "Befor", TRIM(RIGHT($I1856, 7)), TRUE, TRIM(LEFT($I1856,7)))</f>
        <v>5.30pm</v>
      </c>
      <c r="K1856" s="21">
        <f t="shared" si="262"/>
        <v>17.3</v>
      </c>
      <c r="L1856" s="21">
        <f t="shared" si="255"/>
        <v>8.3000000000000007</v>
      </c>
      <c r="M1856" s="21">
        <f t="shared" si="258"/>
        <v>0</v>
      </c>
      <c r="N1856" t="s">
        <v>66</v>
      </c>
      <c r="O1856" s="13">
        <v>50</v>
      </c>
      <c r="P1856" s="15">
        <v>80.45</v>
      </c>
      <c r="Q1856" s="17">
        <f t="shared" si="259"/>
        <v>80.467200000000005</v>
      </c>
      <c r="R1856" s="17">
        <f t="shared" si="260"/>
        <v>160.93440000000001</v>
      </c>
      <c r="S1856" t="s">
        <v>52</v>
      </c>
      <c r="T1856" t="s">
        <v>31</v>
      </c>
      <c r="U1856" t="s">
        <v>25</v>
      </c>
      <c r="V1856" t="s">
        <v>17</v>
      </c>
    </row>
    <row r="1857" spans="1:22" hidden="1">
      <c r="A1857" t="s">
        <v>7</v>
      </c>
      <c r="B1857" s="19">
        <f t="shared" si="254"/>
        <v>1</v>
      </c>
      <c r="C1857" s="19">
        <f t="shared" si="256"/>
        <v>44</v>
      </c>
      <c r="D1857" t="s">
        <v>9</v>
      </c>
      <c r="E1857" t="s">
        <v>8</v>
      </c>
      <c r="F1857" t="s">
        <v>41</v>
      </c>
      <c r="G1857" s="21" t="str">
        <f t="shared" si="257"/>
        <v>8.30am</v>
      </c>
      <c r="H1857" s="21" t="str">
        <f t="shared" si="261"/>
        <v>8.30</v>
      </c>
      <c r="I1857" t="s">
        <v>12</v>
      </c>
      <c r="J1857" s="23" t="str" cm="1">
        <f t="array" ref="J1857">_xlfn.IFS(LEFT($I1857,5) = "Later", TRIM(RIGHT($I1857, 7)),LEFT($I1857,5) = "Befor", TRIM(RIGHT($I1857, 7)), TRUE, TRIM(LEFT($I1857,7)))</f>
        <v>4.30pm</v>
      </c>
      <c r="K1857" s="21">
        <f t="shared" si="262"/>
        <v>16.3</v>
      </c>
      <c r="L1857" s="21">
        <f t="shared" si="255"/>
        <v>8</v>
      </c>
      <c r="M1857" s="21">
        <f t="shared" si="258"/>
        <v>8</v>
      </c>
      <c r="N1857" t="s">
        <v>29</v>
      </c>
      <c r="O1857" s="13">
        <v>9</v>
      </c>
      <c r="P1857" s="15">
        <v>14.481</v>
      </c>
      <c r="Q1857" s="17">
        <f t="shared" si="259"/>
        <v>14.484096000000001</v>
      </c>
      <c r="R1857" s="17">
        <f t="shared" si="260"/>
        <v>28.968192000000002</v>
      </c>
      <c r="S1857" t="s">
        <v>30</v>
      </c>
      <c r="T1857" t="s">
        <v>31</v>
      </c>
      <c r="U1857" t="s">
        <v>16</v>
      </c>
      <c r="V1857" t="s">
        <v>17</v>
      </c>
    </row>
    <row r="1858" spans="1:22" hidden="1">
      <c r="A1858" t="s">
        <v>7</v>
      </c>
      <c r="B1858" s="19">
        <f t="shared" ref="B1858:B1862" si="263">IFERROR((LEFT(A1858, SEARCH("%",A1858)-1)/100)*5, "N/A")</f>
        <v>1</v>
      </c>
      <c r="C1858" s="19">
        <f t="shared" si="256"/>
        <v>44</v>
      </c>
      <c r="D1858" t="s">
        <v>51</v>
      </c>
      <c r="E1858" t="s">
        <v>8</v>
      </c>
      <c r="F1858" t="s">
        <v>11</v>
      </c>
      <c r="G1858" s="21" t="str">
        <f t="shared" si="257"/>
        <v>9.00am</v>
      </c>
      <c r="H1858" s="21" t="str">
        <f t="shared" si="261"/>
        <v>9.00</v>
      </c>
      <c r="I1858" t="s">
        <v>28</v>
      </c>
      <c r="J1858" s="23" t="str" cm="1">
        <f t="array" ref="J1858">_xlfn.IFS(LEFT($I1858,5) = "Later", TRIM(RIGHT($I1858, 7)),LEFT($I1858,5) = "Befor", TRIM(RIGHT($I1858, 7)), TRUE, TRIM(LEFT($I1858,7)))</f>
        <v>3.30pm</v>
      </c>
      <c r="K1858" s="21">
        <f t="shared" si="262"/>
        <v>15.3</v>
      </c>
      <c r="L1858" s="21">
        <f t="shared" ref="L1858:L1862" si="264">IF(K1858-H1858&lt;0, 0, K1858-H1858)</f>
        <v>6.3000000000000007</v>
      </c>
      <c r="M1858" s="21">
        <f t="shared" si="258"/>
        <v>6.3000000000000007</v>
      </c>
      <c r="N1858" t="s">
        <v>22</v>
      </c>
      <c r="O1858" s="13">
        <v>19</v>
      </c>
      <c r="P1858" s="15">
        <v>30.570999999999998</v>
      </c>
      <c r="Q1858" s="17">
        <f t="shared" si="259"/>
        <v>30.577536000000002</v>
      </c>
      <c r="R1858" s="17">
        <f t="shared" si="260"/>
        <v>61.155072000000004</v>
      </c>
      <c r="S1858" t="s">
        <v>30</v>
      </c>
      <c r="T1858" t="s">
        <v>15</v>
      </c>
      <c r="U1858" t="s">
        <v>16</v>
      </c>
      <c r="V1858" t="s">
        <v>17</v>
      </c>
    </row>
    <row r="1859" spans="1:22" hidden="1">
      <c r="A1859" t="s">
        <v>7</v>
      </c>
      <c r="B1859" s="19">
        <f t="shared" si="263"/>
        <v>1</v>
      </c>
      <c r="C1859" s="19">
        <f t="shared" ref="C1859:C1862" si="265">IFERROR(((LEFT(A1859, SEARCH("%",A1859)-1)/100)*220),0)</f>
        <v>44</v>
      </c>
      <c r="D1859" t="s">
        <v>9</v>
      </c>
      <c r="E1859" t="s">
        <v>78</v>
      </c>
      <c r="F1859" t="s">
        <v>41</v>
      </c>
      <c r="G1859" s="21" t="str">
        <f t="shared" ref="G1859:G1862" si="266">TRIM(RIGHT(F1859,7))</f>
        <v>8.30am</v>
      </c>
      <c r="H1859" s="21" t="str">
        <f t="shared" si="261"/>
        <v>8.30</v>
      </c>
      <c r="I1859" t="s">
        <v>28</v>
      </c>
      <c r="J1859" s="23" t="str" cm="1">
        <f t="array" ref="J1859">_xlfn.IFS(LEFT($I1859,5) = "Later", TRIM(RIGHT($I1859, 7)),LEFT($I1859,5) = "Befor", TRIM(RIGHT($I1859, 7)), TRUE, TRIM(LEFT($I1859,7)))</f>
        <v>3.30pm</v>
      </c>
      <c r="K1859" s="21">
        <f t="shared" si="262"/>
        <v>15.3</v>
      </c>
      <c r="L1859" s="21">
        <f t="shared" si="264"/>
        <v>7</v>
      </c>
      <c r="M1859" s="21">
        <f t="shared" ref="M1859:M1862" si="267">L1859*B1859</f>
        <v>7</v>
      </c>
      <c r="N1859" t="s">
        <v>29</v>
      </c>
      <c r="O1859" s="13">
        <v>12</v>
      </c>
      <c r="P1859" s="15">
        <v>19.308</v>
      </c>
      <c r="Q1859" s="17">
        <f t="shared" ref="Q1859:Q1862" si="268" xml:space="preserve"> IF(ISBLANK($O1859), (IF(ISBLANK($P1859), 0, $P1859)), IFERROR($O1859*1.609344, 0))</f>
        <v>19.312128000000001</v>
      </c>
      <c r="R1859" s="17">
        <f t="shared" ref="R1859:R1862" si="269">$Q1859*2</f>
        <v>38.624256000000003</v>
      </c>
      <c r="S1859" t="s">
        <v>49</v>
      </c>
      <c r="T1859" t="s">
        <v>15</v>
      </c>
      <c r="U1859" t="s">
        <v>25</v>
      </c>
      <c r="V1859" t="s">
        <v>17</v>
      </c>
    </row>
    <row r="1860" spans="1:22" hidden="1">
      <c r="A1860" t="s">
        <v>26</v>
      </c>
      <c r="B1860" s="19">
        <f t="shared" si="263"/>
        <v>3</v>
      </c>
      <c r="C1860" s="19">
        <f t="shared" si="265"/>
        <v>132</v>
      </c>
      <c r="D1860" t="s">
        <v>51</v>
      </c>
      <c r="E1860" t="s">
        <v>8</v>
      </c>
      <c r="F1860" t="s">
        <v>27</v>
      </c>
      <c r="G1860" s="21" t="str">
        <f t="shared" si="266"/>
        <v>8.00am</v>
      </c>
      <c r="H1860" s="21" t="str">
        <f t="shared" si="261"/>
        <v>8.00</v>
      </c>
      <c r="I1860" t="s">
        <v>12</v>
      </c>
      <c r="J1860" s="23" t="str" cm="1">
        <f t="array" ref="J1860">_xlfn.IFS(LEFT($I1860,5) = "Later", TRIM(RIGHT($I1860, 7)),LEFT($I1860,5) = "Befor", TRIM(RIGHT($I1860, 7)), TRUE, TRIM(LEFT($I1860,7)))</f>
        <v>4.30pm</v>
      </c>
      <c r="K1860" s="21">
        <f t="shared" si="262"/>
        <v>16.3</v>
      </c>
      <c r="L1860" s="21">
        <f t="shared" si="264"/>
        <v>8.3000000000000007</v>
      </c>
      <c r="M1860" s="21">
        <f t="shared" si="267"/>
        <v>24.900000000000002</v>
      </c>
      <c r="N1860" t="s">
        <v>36</v>
      </c>
      <c r="O1860" s="13">
        <v>11</v>
      </c>
      <c r="P1860" s="15">
        <v>17.698999999999998</v>
      </c>
      <c r="Q1860" s="17">
        <f t="shared" si="268"/>
        <v>17.702784000000001</v>
      </c>
      <c r="R1860" s="17">
        <f t="shared" si="269"/>
        <v>35.405568000000002</v>
      </c>
      <c r="S1860" t="s">
        <v>30</v>
      </c>
      <c r="T1860" t="s">
        <v>42</v>
      </c>
      <c r="U1860" t="s">
        <v>25</v>
      </c>
      <c r="V1860" t="s">
        <v>43</v>
      </c>
    </row>
    <row r="1861" spans="1:22">
      <c r="A1861" t="s">
        <v>7</v>
      </c>
      <c r="B1861" s="19">
        <f t="shared" si="263"/>
        <v>1</v>
      </c>
      <c r="C1861" s="19">
        <f t="shared" si="265"/>
        <v>44</v>
      </c>
      <c r="D1861" t="s">
        <v>51</v>
      </c>
      <c r="E1861" t="s">
        <v>8</v>
      </c>
      <c r="F1861" t="s">
        <v>20</v>
      </c>
      <c r="G1861" s="21" t="str">
        <f t="shared" si="266"/>
        <v>10.00am</v>
      </c>
      <c r="H1861" s="21" t="str">
        <f t="shared" si="261"/>
        <v>10.00</v>
      </c>
      <c r="I1861" t="s">
        <v>21</v>
      </c>
      <c r="J1861" s="23" t="str" cm="1">
        <f t="array" ref="J1861">_xlfn.IFS(LEFT($I1861,5) = "Later", TRIM(RIGHT($I1861, 7)),LEFT($I1861,5) = "Befor", TRIM(RIGHT($I1861, 7)), TRUE, TRIM(LEFT($I1861,7)))</f>
        <v>5.00pm</v>
      </c>
      <c r="K1861" s="21">
        <f t="shared" si="262"/>
        <v>17</v>
      </c>
      <c r="L1861" s="21">
        <f t="shared" si="264"/>
        <v>7</v>
      </c>
      <c r="M1861" s="21">
        <f t="shared" si="267"/>
        <v>7</v>
      </c>
      <c r="N1861" t="s">
        <v>66</v>
      </c>
      <c r="O1861" s="13">
        <v>30</v>
      </c>
      <c r="P1861" s="15">
        <v>48.269999999999996</v>
      </c>
      <c r="Q1861" s="17">
        <f t="shared" si="268"/>
        <v>48.280320000000003</v>
      </c>
      <c r="R1861" s="17">
        <f t="shared" si="269"/>
        <v>96.560640000000006</v>
      </c>
      <c r="S1861" t="s">
        <v>30</v>
      </c>
      <c r="T1861" t="s">
        <v>42</v>
      </c>
      <c r="U1861" t="s">
        <v>16</v>
      </c>
      <c r="V1861" t="s">
        <v>43</v>
      </c>
    </row>
    <row r="1862" spans="1:22">
      <c r="A1862" t="s">
        <v>39</v>
      </c>
      <c r="B1862" s="19">
        <f t="shared" si="263"/>
        <v>2</v>
      </c>
      <c r="C1862" s="19">
        <f t="shared" si="265"/>
        <v>88</v>
      </c>
      <c r="D1862" t="s">
        <v>51</v>
      </c>
      <c r="E1862" t="s">
        <v>8</v>
      </c>
      <c r="F1862" t="s">
        <v>11</v>
      </c>
      <c r="G1862" s="21" t="str">
        <f t="shared" si="266"/>
        <v>9.00am</v>
      </c>
      <c r="H1862" s="21" t="str">
        <f t="shared" si="261"/>
        <v>9.00</v>
      </c>
      <c r="I1862" t="s">
        <v>21</v>
      </c>
      <c r="J1862" s="23" t="str" cm="1">
        <f t="array" ref="J1862">_xlfn.IFS(LEFT($I1862,5) = "Later", TRIM(RIGHT($I1862, 7)),LEFT($I1862,5) = "Befor", TRIM(RIGHT($I1862, 7)), TRUE, TRIM(LEFT($I1862,7)))</f>
        <v>5.00pm</v>
      </c>
      <c r="K1862" s="21">
        <f t="shared" si="262"/>
        <v>17</v>
      </c>
      <c r="L1862" s="21">
        <f t="shared" si="264"/>
        <v>8</v>
      </c>
      <c r="M1862" s="21">
        <f t="shared" si="267"/>
        <v>16</v>
      </c>
      <c r="N1862" t="s">
        <v>66</v>
      </c>
      <c r="O1862" s="13">
        <v>48</v>
      </c>
      <c r="P1862" s="15">
        <v>77.231999999999999</v>
      </c>
      <c r="Q1862" s="17">
        <f t="shared" si="268"/>
        <v>77.248512000000005</v>
      </c>
      <c r="R1862" s="17">
        <f t="shared" si="269"/>
        <v>154.49702400000001</v>
      </c>
      <c r="S1862" t="s">
        <v>30</v>
      </c>
      <c r="T1862" t="s">
        <v>15</v>
      </c>
      <c r="U1862" t="s">
        <v>8</v>
      </c>
      <c r="V1862" t="s">
        <v>43</v>
      </c>
    </row>
    <row r="1863" spans="1:22" hidden="1"/>
    <row r="1864" spans="1:22" hidden="1"/>
  </sheetData>
  <autoFilter ref="A1:V1864" xr:uid="{00000000-0001-0000-0000-000000000000}">
    <filterColumn colId="13">
      <filters>
        <filter val="More than 60 minutes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2CB85-48CD-424A-8689-5B7850099B73}">
  <dimension ref="A3:B13"/>
  <sheetViews>
    <sheetView workbookViewId="0">
      <selection activeCell="H20" sqref="H20"/>
    </sheetView>
  </sheetViews>
  <sheetFormatPr defaultRowHeight="15"/>
  <cols>
    <col min="1" max="1" width="17.85546875" bestFit="1" customWidth="1"/>
    <col min="2" max="2" width="14.85546875" bestFit="1" customWidth="1"/>
  </cols>
  <sheetData>
    <row r="3" spans="1:2">
      <c r="A3" s="24" t="s">
        <v>146</v>
      </c>
      <c r="B3" t="s">
        <v>148</v>
      </c>
    </row>
    <row r="4" spans="1:2">
      <c r="A4" s="25" t="s">
        <v>116</v>
      </c>
      <c r="B4" s="26">
        <v>0.16664000000000001</v>
      </c>
    </row>
    <row r="5" spans="1:2">
      <c r="A5" s="25" t="s">
        <v>117</v>
      </c>
      <c r="B5" s="26">
        <v>0.16664000000000001</v>
      </c>
    </row>
    <row r="6" spans="1:2">
      <c r="A6" s="25" t="s">
        <v>111</v>
      </c>
      <c r="B6" s="26">
        <v>0.14861492593825501</v>
      </c>
    </row>
    <row r="7" spans="1:2">
      <c r="A7" s="25" t="s">
        <v>87</v>
      </c>
      <c r="B7" s="26">
        <v>0.11366999999999999</v>
      </c>
    </row>
    <row r="8" spans="1:2">
      <c r="A8" s="25" t="s">
        <v>49</v>
      </c>
      <c r="B8" s="26">
        <v>0.10215</v>
      </c>
    </row>
    <row r="9" spans="1:2">
      <c r="A9" s="25" t="s">
        <v>125</v>
      </c>
      <c r="B9" s="26">
        <v>5.2670000000000002E-2</v>
      </c>
    </row>
    <row r="10" spans="1:2">
      <c r="A10" s="25" t="s">
        <v>118</v>
      </c>
      <c r="B10" s="26">
        <v>3.5459999999999998E-2</v>
      </c>
    </row>
    <row r="11" spans="1:2">
      <c r="A11" s="25" t="s">
        <v>119</v>
      </c>
      <c r="B11" s="26">
        <v>0</v>
      </c>
    </row>
    <row r="12" spans="1:2">
      <c r="A12" s="25" t="s">
        <v>73</v>
      </c>
      <c r="B12" s="26">
        <v>0</v>
      </c>
    </row>
    <row r="13" spans="1:2">
      <c r="A13" s="25" t="s">
        <v>147</v>
      </c>
      <c r="B13" s="26">
        <v>0.78584492593825506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EE9E-29FA-4C54-B023-15664750437C}">
  <dimension ref="A1:C26"/>
  <sheetViews>
    <sheetView tabSelected="1" workbookViewId="0">
      <selection activeCell="N25" sqref="N25"/>
    </sheetView>
  </sheetViews>
  <sheetFormatPr defaultRowHeight="15"/>
  <cols>
    <col min="1" max="1" width="29.7109375" bestFit="1" customWidth="1"/>
    <col min="2" max="2" width="26.5703125" customWidth="1"/>
  </cols>
  <sheetData>
    <row r="1" spans="1:3">
      <c r="A1" s="2" t="s">
        <v>131</v>
      </c>
    </row>
    <row r="3" spans="1:3">
      <c r="A3" s="3" t="s">
        <v>120</v>
      </c>
      <c r="B3" s="3" t="s">
        <v>121</v>
      </c>
      <c r="C3" s="4" t="s">
        <v>122</v>
      </c>
    </row>
    <row r="4" spans="1:3">
      <c r="A4" s="5" t="s">
        <v>49</v>
      </c>
      <c r="B4" s="6" t="s">
        <v>123</v>
      </c>
      <c r="C4" s="5">
        <v>0.10215</v>
      </c>
    </row>
    <row r="5" spans="1:3">
      <c r="A5" s="5" t="s">
        <v>116</v>
      </c>
      <c r="B5" s="7" t="s">
        <v>124</v>
      </c>
      <c r="C5" s="5">
        <v>0.16664000000000001</v>
      </c>
    </row>
    <row r="6" spans="1:3">
      <c r="A6" s="5" t="s">
        <v>117</v>
      </c>
      <c r="B6" s="7" t="s">
        <v>124</v>
      </c>
      <c r="C6" s="5">
        <v>0.16664000000000001</v>
      </c>
    </row>
    <row r="7" spans="1:3">
      <c r="A7" s="5" t="s">
        <v>87</v>
      </c>
      <c r="B7" s="7" t="s">
        <v>124</v>
      </c>
      <c r="C7" s="5">
        <v>0.11366999999999999</v>
      </c>
    </row>
    <row r="8" spans="1:3">
      <c r="A8" s="5" t="s">
        <v>118</v>
      </c>
      <c r="B8" s="6" t="s">
        <v>123</v>
      </c>
      <c r="C8" s="5">
        <v>3.5459999999999998E-2</v>
      </c>
    </row>
    <row r="9" spans="1:3">
      <c r="A9" s="5" t="s">
        <v>119</v>
      </c>
      <c r="B9" s="7" t="s">
        <v>124</v>
      </c>
      <c r="C9" s="5">
        <v>0</v>
      </c>
    </row>
    <row r="10" spans="1:3">
      <c r="A10" s="5" t="s">
        <v>73</v>
      </c>
      <c r="B10" s="7" t="s">
        <v>124</v>
      </c>
      <c r="C10" s="5">
        <v>0</v>
      </c>
    </row>
    <row r="11" spans="1:3">
      <c r="A11" s="5" t="s">
        <v>125</v>
      </c>
      <c r="B11" s="7" t="s">
        <v>124</v>
      </c>
      <c r="C11" s="5">
        <v>5.2670000000000002E-2</v>
      </c>
    </row>
    <row r="12" spans="1:3">
      <c r="A12" s="5" t="s">
        <v>111</v>
      </c>
      <c r="B12" s="6" t="s">
        <v>123</v>
      </c>
      <c r="C12" s="8">
        <v>0.14861492593825501</v>
      </c>
    </row>
    <row r="17" spans="1:2">
      <c r="A17" s="7" t="s">
        <v>134</v>
      </c>
      <c r="B17" s="11">
        <v>5732.3</v>
      </c>
    </row>
    <row r="18" spans="1:2" ht="30">
      <c r="A18" s="10" t="s">
        <v>133</v>
      </c>
      <c r="B18" s="9">
        <v>220</v>
      </c>
    </row>
    <row r="22" spans="1:2">
      <c r="A22" s="11" t="s">
        <v>135</v>
      </c>
      <c r="B22" s="11" t="s">
        <v>136</v>
      </c>
    </row>
    <row r="23" spans="1:2">
      <c r="A23" s="11">
        <v>1</v>
      </c>
      <c r="B23" s="11">
        <v>0.62137118999999996</v>
      </c>
    </row>
    <row r="25" spans="1:2">
      <c r="A25" s="11" t="s">
        <v>136</v>
      </c>
      <c r="B25" s="11" t="s">
        <v>124</v>
      </c>
    </row>
    <row r="26" spans="1:2">
      <c r="A26" s="11">
        <v>1</v>
      </c>
      <c r="B26" s="11">
        <v>1.6093440000000001</v>
      </c>
    </row>
  </sheetData>
  <conditionalFormatting sqref="C12">
    <cfRule type="expression" dxfId="0" priority="1">
      <formula>C12=""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a7f7b7-8970-4db0-83e1-2b0a4d793c91">
      <Terms xmlns="http://schemas.microsoft.com/office/infopath/2007/PartnerControls"/>
    </lcf76f155ced4ddcb4097134ff3c332f>
    <TaxCatchAll xmlns="93f3162b-a66b-42a9-8a72-a9789a8b397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6A14919A2CB64593F805270D5944E4" ma:contentTypeVersion="16" ma:contentTypeDescription="Create a new document." ma:contentTypeScope="" ma:versionID="cf438ea569c075b099fb9b119faf6b73">
  <xsd:schema xmlns:xsd="http://www.w3.org/2001/XMLSchema" xmlns:xs="http://www.w3.org/2001/XMLSchema" xmlns:p="http://schemas.microsoft.com/office/2006/metadata/properties" xmlns:ns2="35a7f7b7-8970-4db0-83e1-2b0a4d793c91" xmlns:ns3="93f3162b-a66b-42a9-8a72-a9789a8b397d" targetNamespace="http://schemas.microsoft.com/office/2006/metadata/properties" ma:root="true" ma:fieldsID="75db4a7579e541b3fae08d0e9dfbe477" ns2:_="" ns3:_="">
    <xsd:import namespace="35a7f7b7-8970-4db0-83e1-2b0a4d793c91"/>
    <xsd:import namespace="93f3162b-a66b-42a9-8a72-a9789a8b39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a7f7b7-8970-4db0-83e1-2b0a4d793c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103e67f-0598-4a90-8a4a-cec34b03bf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3162b-a66b-42a9-8a72-a9789a8b397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609c962-b89e-4e00-8128-22ffdefc1f3c}" ma:internalName="TaxCatchAll" ma:showField="CatchAllData" ma:web="93f3162b-a66b-42a9-8a72-a9789a8b39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8549C8-5BCF-488A-AA80-0B25FC71AE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AEA495-BAF7-455C-8FE4-CDAC34066CC1}">
  <ds:schemaRefs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93f3162b-a66b-42a9-8a72-a9789a8b397d"/>
    <ds:schemaRef ds:uri="35a7f7b7-8970-4db0-83e1-2b0a4d793c91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2E1EBDE-4694-42DB-AF0E-4B817B875E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a7f7b7-8970-4db0-83e1-2b0a4d793c91"/>
    <ds:schemaRef ds:uri="93f3162b-a66b-42a9-8a72-a9789a8b39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912a5d77-fb98-4eee-af32-1334d8f04a53}" enabled="0" method="" siteId="{912a5d77-fb98-4eee-af32-1334d8f04a5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Responses</vt:lpstr>
      <vt:lpstr>Working Sheet</vt:lpstr>
      <vt:lpstr>Sheet1</vt:lpstr>
      <vt:lpstr>Additional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Dennett, Tim</dc:creator>
  <cp:keywords/>
  <dc:description/>
  <cp:lastModifiedBy>Olagunju, Ayokunle</cp:lastModifiedBy>
  <cp:revision/>
  <dcterms:created xsi:type="dcterms:W3CDTF">2023-04-25T09:24:00Z</dcterms:created>
  <dcterms:modified xsi:type="dcterms:W3CDTF">2024-06-21T14:18:30Z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0x0101007D6A14919A2CB64593F805270D5944E4</vt:lpwstr>
  </property>
  <property fmtid="{D5CDD505-2E9C-101B-9397-08002B2CF9AE}" pid="3" name="MediaServiceImageTags">
    <vt:lpwstr/>
  </property>
</Properties>
</file>