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<sst xmlns="http://schemas.openxmlformats.org/spreadsheetml/2006/main" count="7" uniqueCount="7">
  <si>
    <t>Freq</t>
  </si>
  <si>
    <t>Output</t>
  </si>
  <si>
    <t>Input</t>
  </si>
  <si>
    <t>In Regress</t>
  </si>
  <si>
    <t>Amp</t>
  </si>
  <si>
    <t>error Vin</t>
  </si>
  <si>
    <t>error Vout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</si>
</sst>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/>
    <font>
      <sz val="11.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Vout vs Hz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marker>
            <c:symbol val="circle"/>
            <c:size val="5"/>
            <c:spPr>
              <a:solidFill>
                <a:srgbClr val="3366CC"/>
              </a:solidFill>
              <a:ln cmpd="sng">
                <a:solidFill>
                  <a:srgbClr val="3366CC"/>
                </a:solidFill>
              </a:ln>
            </c:spPr>
          </c:marker>
          <c:trendline>
            <c:name>1</c:name>
            <c:spPr>
              <a:ln w="19050">
                <a:solidFill>
                  <a:srgbClr val="3366CC">
                    <a:alpha val="60000"/>
                  </a:srgbClr>
                </a:solidFill>
              </a:ln>
            </c:spPr>
            <c:trendlineType val="exp"/>
            <c:dispRSqr val="1"/>
            <c:dispEq val="0"/>
          </c:trendline>
          <c:xVal>
            <c:numRef>
              <c:f>Sheet1!$C$5:$C$42</c:f>
            </c:numRef>
          </c:xVal>
          <c:yVal>
            <c:numRef>
              <c:f>Sheet1!$D$5:$D$42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7251021"/>
        <c:axId val="349483445"/>
      </c:scatterChart>
      <c:valAx>
        <c:axId val="1937251021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349483445"/>
      </c:valAx>
      <c:valAx>
        <c:axId val="34948344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937251021"/>
      </c:valAx>
    </c:plotArea>
    <c:legend>
      <c:legendPos val="r"/>
      <c:overlay val="0"/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Vin vs Hz</a:t>
            </a:r>
          </a:p>
        </c:rich>
      </c:tx>
      <c:overlay val="0"/>
    </c:title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5"/>
            <c:spPr>
              <a:solidFill>
                <a:srgbClr val="3366CC"/>
              </a:solidFill>
              <a:ln cmpd="sng">
                <a:solidFill>
                  <a:srgbClr val="3366CC"/>
                </a:solidFill>
              </a:ln>
            </c:spPr>
          </c:marker>
          <c:xVal>
            <c:numRef>
              <c:f>Sheet1!$C$5:$C$42</c:f>
            </c:numRef>
          </c:xVal>
          <c:yVal>
            <c:numRef>
              <c:f>Sheet1!$U$10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DC3912"/>
              </a:solidFill>
              <a:ln cmpd="sng">
                <a:solidFill>
                  <a:srgbClr val="DC3912"/>
                </a:solidFill>
              </a:ln>
            </c:spPr>
          </c:marker>
          <c:xVal>
            <c:numRef>
              <c:f>Sheet1!$C$5:$C$42</c:f>
            </c:numRef>
          </c:xVal>
          <c:yVal>
            <c:numRef>
              <c:f>Sheet1!$E$5:$E$42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4654185"/>
        <c:axId val="514390064"/>
      </c:scatterChart>
      <c:valAx>
        <c:axId val="2114654185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514390064"/>
      </c:valAx>
      <c:valAx>
        <c:axId val="51439006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2114654185"/>
      </c:valAx>
    </c:plotArea>
    <c:legend>
      <c:legendPos val="r"/>
      <c:overlay val="0"/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Amp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Sheet1!$G$5</c:f>
            </c:strRef>
          </c:tx>
          <c:spPr>
            <a:ln w="47625">
              <a:noFill/>
            </a:ln>
          </c:spPr>
          <c:marker>
            <c:symbol val="circle"/>
            <c:size val="5"/>
            <c:spPr>
              <a:solidFill>
                <a:srgbClr val="3366CC"/>
              </a:solidFill>
              <a:ln cmpd="sng">
                <a:solidFill>
                  <a:srgbClr val="3366CC"/>
                </a:solidFill>
              </a:ln>
            </c:spPr>
          </c:marker>
          <c:xVal>
            <c:numRef>
              <c:f>Sheet1!$C$6:$C$42</c:f>
            </c:numRef>
          </c:xVal>
          <c:yVal>
            <c:numRef>
              <c:f>Sheet1!$G$6:$G$42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0773329"/>
        <c:axId val="1363004103"/>
      </c:scatterChart>
      <c:valAx>
        <c:axId val="970773329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363004103"/>
      </c:valAx>
      <c:valAx>
        <c:axId val="136300410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Amp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970773329"/>
      </c:valAx>
    </c:plotArea>
    <c:legend>
      <c:legendPos val="r"/>
      <c:overlay val="0"/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10</xdr:col>
      <xdr:colOff>28575</xdr:colOff>
      <xdr:row>4</xdr:row>
      <xdr:rowOff>19050</xdr:rowOff>
    </xdr:from>
    <xdr:ext cx="4152900" cy="256222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17</xdr:col>
      <xdr:colOff>304800</xdr:colOff>
      <xdr:row>1</xdr:row>
      <xdr:rowOff>104775</xdr:rowOff>
    </xdr:from>
    <xdr:ext cx="4200525" cy="2590800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15</xdr:col>
      <xdr:colOff>285750</xdr:colOff>
      <xdr:row>19</xdr:row>
      <xdr:rowOff>19050</xdr:rowOff>
    </xdr:from>
    <xdr:ext cx="5715000" cy="35337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7" width="8.71"/>
    <col customWidth="1" min="8" max="8" width="10.43"/>
    <col customWidth="1" min="9" max="26" width="8.71"/>
  </cols>
  <sheetData>
    <row r="1" ht="14.25" customHeight="1"/>
    <row r="2" ht="14.25" customHeight="1"/>
    <row r="3" ht="14.25" customHeight="1"/>
    <row r="4" ht="14.25" customHeight="1">
      <c r="C4" t="s">
        <v>0</v>
      </c>
      <c r="D4" t="s">
        <v>1</v>
      </c>
      <c r="E4" t="s">
        <v>2</v>
      </c>
      <c r="F4" s="1" t="s">
        <v>3</v>
      </c>
      <c r="G4" s="1" t="s">
        <v>4</v>
      </c>
      <c r="H4" s="1" t="s">
        <v>5</v>
      </c>
      <c r="I4" s="1" t="s">
        <v>6</v>
      </c>
    </row>
    <row r="5" ht="14.25" customHeight="1">
      <c r="C5">
        <v>20.01</v>
      </c>
      <c r="D5">
        <v>9.41</v>
      </c>
      <c r="E5">
        <v>0.454</v>
      </c>
      <c r="F5">
        <f t="shared" ref="F5:F42" si="1">$N$28*C5+$O$28</f>
        <v>0.4519267124</v>
      </c>
      <c r="G5">
        <f t="shared" ref="G5:G42" si="2">D5/F5</f>
        <v>20.82196016</v>
      </c>
      <c r="H5">
        <v>0.01039955331070886</v>
      </c>
      <c r="I5">
        <v>0.010443755823214705</v>
      </c>
    </row>
    <row r="6" ht="14.25" customHeight="1">
      <c r="C6">
        <v>20.541</v>
      </c>
      <c r="D6">
        <v>9.71</v>
      </c>
      <c r="E6">
        <v>0.45</v>
      </c>
      <c r="F6">
        <f t="shared" si="1"/>
        <v>0.4487802778</v>
      </c>
      <c r="G6">
        <f t="shared" si="2"/>
        <v>21.63642317</v>
      </c>
      <c r="H6">
        <v>0.007430197634006663</v>
      </c>
      <c r="I6">
        <v>0.010419633104406006</v>
      </c>
    </row>
    <row r="7" ht="14.25" customHeight="1">
      <c r="C7">
        <v>21.19</v>
      </c>
      <c r="D7">
        <v>10.02</v>
      </c>
      <c r="E7">
        <v>0.445</v>
      </c>
      <c r="F7">
        <f t="shared" si="1"/>
        <v>0.4449346356</v>
      </c>
      <c r="G7">
        <f t="shared" si="2"/>
        <v>22.52016184</v>
      </c>
      <c r="H7">
        <v>0.009276123743404257</v>
      </c>
      <c r="I7">
        <v>0.00975763738966483</v>
      </c>
    </row>
    <row r="8" ht="14.25" customHeight="1">
      <c r="C8">
        <v>21.51</v>
      </c>
      <c r="D8">
        <v>10.12</v>
      </c>
      <c r="E8">
        <v>0.443</v>
      </c>
      <c r="F8">
        <f t="shared" si="1"/>
        <v>0.4430384791</v>
      </c>
      <c r="G8">
        <f t="shared" si="2"/>
        <v>22.8422597</v>
      </c>
      <c r="H8">
        <v>0.011832378807197279</v>
      </c>
      <c r="I8">
        <v>0.012525379151335935</v>
      </c>
    </row>
    <row r="9" ht="14.25" customHeight="1">
      <c r="C9">
        <v>22.09</v>
      </c>
      <c r="D9">
        <v>10.19</v>
      </c>
      <c r="E9">
        <v>0.439</v>
      </c>
      <c r="F9">
        <f t="shared" si="1"/>
        <v>0.4396016956</v>
      </c>
      <c r="G9">
        <f t="shared" si="2"/>
        <v>23.18007437</v>
      </c>
      <c r="H9">
        <v>0.007918660496329727</v>
      </c>
      <c r="I9">
        <v>0.011273844547787605</v>
      </c>
    </row>
    <row r="10" ht="14.25" customHeight="1">
      <c r="C10">
        <v>23.5</v>
      </c>
      <c r="D10">
        <v>9.84</v>
      </c>
      <c r="E10">
        <v>0.43</v>
      </c>
      <c r="F10">
        <f t="shared" si="1"/>
        <v>0.4312467564</v>
      </c>
      <c r="G10">
        <f t="shared" si="2"/>
        <v>22.81756292</v>
      </c>
      <c r="H10">
        <v>0.008677746442801209</v>
      </c>
      <c r="I10">
        <v>0.009447494938460187</v>
      </c>
    </row>
    <row r="11" ht="14.25" customHeight="1">
      <c r="C11">
        <v>24.1</v>
      </c>
      <c r="D11">
        <v>9.49</v>
      </c>
      <c r="F11">
        <f t="shared" si="1"/>
        <v>0.4276914631</v>
      </c>
      <c r="G11">
        <f t="shared" si="2"/>
        <v>22.18889274</v>
      </c>
      <c r="I11" s="2">
        <v>0.008820963838184011</v>
      </c>
    </row>
    <row r="12" ht="14.25" customHeight="1">
      <c r="C12">
        <v>22.44</v>
      </c>
      <c r="D12">
        <v>10.18</v>
      </c>
      <c r="E12">
        <v>0.436</v>
      </c>
      <c r="F12">
        <f t="shared" si="1"/>
        <v>0.4375277746</v>
      </c>
      <c r="G12">
        <f t="shared" si="2"/>
        <v>23.26709432</v>
      </c>
      <c r="H12">
        <v>0.010582139157939163</v>
      </c>
      <c r="I12" s="2">
        <v>0.0075394659581241984</v>
      </c>
    </row>
    <row r="13" ht="14.25" customHeight="1">
      <c r="C13">
        <v>22.64</v>
      </c>
      <c r="D13">
        <v>10.14</v>
      </c>
      <c r="F13">
        <f t="shared" si="1"/>
        <v>0.4363426768</v>
      </c>
      <c r="G13">
        <f t="shared" si="2"/>
        <v>23.23861621</v>
      </c>
      <c r="I13" s="2">
        <v>0.007849918539770573</v>
      </c>
    </row>
    <row r="14" ht="14.25" customHeight="1">
      <c r="C14">
        <v>22.27</v>
      </c>
      <c r="D14">
        <v>10.19</v>
      </c>
      <c r="F14">
        <f t="shared" si="1"/>
        <v>0.4385351077</v>
      </c>
      <c r="G14">
        <f t="shared" si="2"/>
        <v>23.23645205</v>
      </c>
      <c r="I14" s="2">
        <v>0.009224864496509142</v>
      </c>
    </row>
    <row r="15" ht="14.25" customHeight="1">
      <c r="C15">
        <v>22.53</v>
      </c>
      <c r="D15">
        <v>10.16</v>
      </c>
      <c r="F15">
        <f t="shared" si="1"/>
        <v>0.4369944806</v>
      </c>
      <c r="G15">
        <f t="shared" si="2"/>
        <v>23.24972157</v>
      </c>
      <c r="I15" s="2">
        <v>0.011668591646957917</v>
      </c>
    </row>
    <row r="16" ht="14.25" customHeight="1">
      <c r="C16">
        <v>22.89</v>
      </c>
      <c r="D16">
        <v>10.08</v>
      </c>
      <c r="E16">
        <v>0.434</v>
      </c>
      <c r="F16">
        <f t="shared" si="1"/>
        <v>0.4348613046</v>
      </c>
      <c r="G16">
        <f t="shared" si="2"/>
        <v>23.17980444</v>
      </c>
      <c r="H16">
        <v>0.007651333413855524</v>
      </c>
      <c r="I16" s="2">
        <v>0.00788771708744156</v>
      </c>
    </row>
    <row r="17" ht="14.25" customHeight="1">
      <c r="C17">
        <v>22.76</v>
      </c>
      <c r="D17">
        <v>10.12</v>
      </c>
      <c r="F17">
        <f t="shared" si="1"/>
        <v>0.4356316181</v>
      </c>
      <c r="G17">
        <f t="shared" si="2"/>
        <v>23.23063703</v>
      </c>
      <c r="H17" s="2"/>
      <c r="I17" s="2">
        <v>0.012243370013909842</v>
      </c>
    </row>
    <row r="18" ht="14.25" customHeight="1">
      <c r="C18">
        <v>23.14</v>
      </c>
      <c r="D18">
        <v>10.0</v>
      </c>
      <c r="F18">
        <f t="shared" si="1"/>
        <v>0.4333799324</v>
      </c>
      <c r="G18">
        <f t="shared" si="2"/>
        <v>23.07444174</v>
      </c>
      <c r="H18" s="2"/>
      <c r="I18" s="2">
        <v>0.009376746264623459</v>
      </c>
    </row>
    <row r="19" ht="14.25" customHeight="1">
      <c r="C19">
        <v>23.21</v>
      </c>
      <c r="D19">
        <v>9.97</v>
      </c>
      <c r="F19">
        <f t="shared" si="1"/>
        <v>0.4329651482</v>
      </c>
      <c r="G19">
        <f t="shared" si="2"/>
        <v>23.0272576</v>
      </c>
      <c r="H19" s="2"/>
      <c r="I19" s="2">
        <v>0.008207863054549321</v>
      </c>
    </row>
    <row r="20" ht="14.25" customHeight="1">
      <c r="C20">
        <v>23.31</v>
      </c>
      <c r="D20">
        <v>9.93</v>
      </c>
      <c r="F20">
        <f t="shared" si="1"/>
        <v>0.4323725993</v>
      </c>
      <c r="G20">
        <f t="shared" si="2"/>
        <v>22.96630271</v>
      </c>
      <c r="H20" s="2"/>
      <c r="I20" s="2">
        <v>0.007835027980775365</v>
      </c>
    </row>
    <row r="21" ht="14.25" customHeight="1">
      <c r="C21">
        <v>23.4</v>
      </c>
      <c r="D21">
        <v>9.89</v>
      </c>
      <c r="F21">
        <f t="shared" si="1"/>
        <v>0.4318393053</v>
      </c>
      <c r="G21">
        <f t="shared" si="2"/>
        <v>22.90203758</v>
      </c>
      <c r="H21" s="2"/>
      <c r="I21" s="2">
        <v>0.008154685819666552</v>
      </c>
    </row>
    <row r="22" ht="14.25" customHeight="1">
      <c r="C22">
        <v>23.46</v>
      </c>
      <c r="D22">
        <v>9.86</v>
      </c>
      <c r="F22">
        <f t="shared" si="1"/>
        <v>0.431483776</v>
      </c>
      <c r="G22">
        <f t="shared" si="2"/>
        <v>22.85138063</v>
      </c>
      <c r="H22" s="2"/>
      <c r="I22" s="2">
        <v>0.007299260499930655</v>
      </c>
    </row>
    <row r="23" ht="14.25" customHeight="1">
      <c r="C23">
        <v>23.53</v>
      </c>
      <c r="D23">
        <v>9.82</v>
      </c>
      <c r="F23">
        <f t="shared" si="1"/>
        <v>0.4310689918</v>
      </c>
      <c r="G23">
        <f t="shared" si="2"/>
        <v>22.78057617</v>
      </c>
      <c r="I23" s="2">
        <v>0.00961058430179693</v>
      </c>
    </row>
    <row r="24" ht="14.25" customHeight="1">
      <c r="C24">
        <v>23.8</v>
      </c>
      <c r="D24">
        <v>9.68</v>
      </c>
      <c r="E24">
        <v>0.429</v>
      </c>
      <c r="F24">
        <f t="shared" si="1"/>
        <v>0.4294691098</v>
      </c>
      <c r="G24">
        <f t="shared" si="2"/>
        <v>22.53945576</v>
      </c>
      <c r="H24" s="2">
        <v>0.010761007525478811</v>
      </c>
      <c r="I24" s="2">
        <v>0.00828332208316047</v>
      </c>
    </row>
    <row r="25" ht="14.25" customHeight="1">
      <c r="C25">
        <v>23.98</v>
      </c>
      <c r="D25">
        <v>9.57</v>
      </c>
      <c r="F25">
        <f t="shared" si="1"/>
        <v>0.4284025218</v>
      </c>
      <c r="G25">
        <f t="shared" si="2"/>
        <v>22.33880408</v>
      </c>
      <c r="H25" s="2"/>
      <c r="I25" s="2">
        <v>0.0075473932299956895</v>
      </c>
    </row>
    <row r="26" ht="14.25" customHeight="1">
      <c r="C26">
        <v>24.21</v>
      </c>
      <c r="D26">
        <v>9.42</v>
      </c>
      <c r="F26">
        <f t="shared" si="1"/>
        <v>0.4270396594</v>
      </c>
      <c r="G26">
        <f t="shared" si="2"/>
        <v>22.05884113</v>
      </c>
      <c r="H26" s="2"/>
      <c r="I26" s="2">
        <v>0.009636817978302318</v>
      </c>
    </row>
    <row r="27" ht="14.25" customHeight="1">
      <c r="C27">
        <v>24.49</v>
      </c>
      <c r="D27">
        <v>9.22</v>
      </c>
      <c r="E27">
        <v>0.426</v>
      </c>
      <c r="F27">
        <f t="shared" si="1"/>
        <v>0.4253805225</v>
      </c>
      <c r="G27">
        <f t="shared" si="2"/>
        <v>21.67471126</v>
      </c>
      <c r="H27" s="2">
        <v>0.009500701024452288</v>
      </c>
      <c r="I27" s="2">
        <v>0.008547012333067967</v>
      </c>
    </row>
    <row r="28" ht="14.25" customHeight="1">
      <c r="C28">
        <v>24.66</v>
      </c>
      <c r="D28">
        <v>9.1</v>
      </c>
      <c r="F28">
        <f t="shared" si="1"/>
        <v>0.4243731894</v>
      </c>
      <c r="G28">
        <f t="shared" si="2"/>
        <v>21.44339046</v>
      </c>
      <c r="H28" s="2"/>
      <c r="I28" s="2">
        <v>0.011747108578831537</v>
      </c>
      <c r="J28">
        <v>20.01</v>
      </c>
      <c r="K28">
        <v>0.454</v>
      </c>
      <c r="N28">
        <f t="array" ref="N28:O32">LINEST(K28:K43,J28:J43,1,1)</f>
        <v>-0.005925488811</v>
      </c>
      <c r="O28">
        <v>0.5704957434656822</v>
      </c>
    </row>
    <row r="29" ht="14.25" customHeight="1">
      <c r="C29">
        <v>24.98</v>
      </c>
      <c r="D29">
        <v>8.86</v>
      </c>
      <c r="E29">
        <v>0.421</v>
      </c>
      <c r="F29">
        <f t="shared" si="1"/>
        <v>0.422477033</v>
      </c>
      <c r="G29">
        <f t="shared" si="2"/>
        <v>20.97155421</v>
      </c>
      <c r="H29" s="2">
        <v>0.00773422584190488</v>
      </c>
      <c r="I29" s="2">
        <v>0.008594406795504973</v>
      </c>
      <c r="J29">
        <v>20.541</v>
      </c>
      <c r="K29">
        <v>0.45</v>
      </c>
      <c r="N29">
        <v>8.432515086635029E-5</v>
      </c>
      <c r="O29">
        <v>0.002070393500727554</v>
      </c>
    </row>
    <row r="30" ht="14.25" customHeight="1">
      <c r="C30">
        <v>25.49</v>
      </c>
      <c r="D30">
        <v>8.45</v>
      </c>
      <c r="F30">
        <f t="shared" si="1"/>
        <v>0.4194550337</v>
      </c>
      <c r="G30">
        <f t="shared" si="2"/>
        <v>20.14518678</v>
      </c>
      <c r="I30" s="2">
        <v>0.009730465996476943</v>
      </c>
      <c r="J30">
        <v>21.19</v>
      </c>
      <c r="K30">
        <v>0.445</v>
      </c>
      <c r="N30">
        <v>0.9971727492609835</v>
      </c>
      <c r="O30">
        <v>0.0010514482348366134</v>
      </c>
    </row>
    <row r="31" ht="14.25" customHeight="1">
      <c r="C31">
        <v>26.03</v>
      </c>
      <c r="D31">
        <v>8.0</v>
      </c>
      <c r="F31">
        <f t="shared" si="1"/>
        <v>0.4162552697</v>
      </c>
      <c r="G31">
        <f t="shared" si="2"/>
        <v>19.21897591</v>
      </c>
      <c r="I31" s="2">
        <v>0.008045116345383707</v>
      </c>
      <c r="J31">
        <v>21.51</v>
      </c>
      <c r="K31">
        <v>0.443</v>
      </c>
      <c r="N31">
        <v>4937.806999923289</v>
      </c>
      <c r="O31">
        <v>14.0</v>
      </c>
    </row>
    <row r="32" ht="14.25" customHeight="1">
      <c r="C32">
        <v>26.5</v>
      </c>
      <c r="D32">
        <v>7.6</v>
      </c>
      <c r="E32">
        <v>0.414</v>
      </c>
      <c r="F32">
        <f t="shared" si="1"/>
        <v>0.41347029</v>
      </c>
      <c r="G32">
        <f t="shared" si="2"/>
        <v>18.38100629</v>
      </c>
      <c r="H32" s="2">
        <v>0.008138158213586816</v>
      </c>
      <c r="I32" s="2">
        <v>0.010445330846289963</v>
      </c>
      <c r="J32">
        <v>22.09</v>
      </c>
      <c r="K32">
        <v>0.439</v>
      </c>
      <c r="N32">
        <v>0.005458959892532426</v>
      </c>
      <c r="O32">
        <v>1.5477607467574423E-5</v>
      </c>
    </row>
    <row r="33" ht="14.25" customHeight="1">
      <c r="C33">
        <v>27.17</v>
      </c>
      <c r="D33">
        <v>7.07</v>
      </c>
      <c r="F33">
        <f t="shared" si="1"/>
        <v>0.4095002125</v>
      </c>
      <c r="G33">
        <f t="shared" si="2"/>
        <v>17.26494831</v>
      </c>
      <c r="H33" s="2"/>
      <c r="I33" s="2">
        <v>0.009115241910741272</v>
      </c>
      <c r="J33">
        <v>23.5</v>
      </c>
      <c r="K33">
        <v>0.43</v>
      </c>
    </row>
    <row r="34" ht="14.25" customHeight="1">
      <c r="C34">
        <v>27.32</v>
      </c>
      <c r="D34">
        <v>6.95</v>
      </c>
      <c r="F34">
        <f t="shared" si="1"/>
        <v>0.4086113892</v>
      </c>
      <c r="G34">
        <f t="shared" si="2"/>
        <v>17.00882595</v>
      </c>
      <c r="H34" s="2"/>
      <c r="I34" s="2">
        <v>0.007879414158396212</v>
      </c>
      <c r="J34">
        <v>22.44</v>
      </c>
      <c r="K34">
        <v>0.436</v>
      </c>
    </row>
    <row r="35" ht="14.25" customHeight="1">
      <c r="C35">
        <v>27.61</v>
      </c>
      <c r="D35">
        <v>6.73</v>
      </c>
      <c r="E35">
        <v>0.408</v>
      </c>
      <c r="F35">
        <f t="shared" si="1"/>
        <v>0.4068929974</v>
      </c>
      <c r="G35">
        <f t="shared" si="2"/>
        <v>16.53997499</v>
      </c>
      <c r="H35" s="2">
        <v>0.009615969116495562</v>
      </c>
      <c r="I35" s="2">
        <v>0.010473270025726945</v>
      </c>
      <c r="J35">
        <v>22.89</v>
      </c>
      <c r="K35">
        <v>0.434</v>
      </c>
    </row>
    <row r="36" ht="14.25" customHeight="1">
      <c r="C36">
        <v>27.97</v>
      </c>
      <c r="D36">
        <v>6.46</v>
      </c>
      <c r="F36">
        <f t="shared" si="1"/>
        <v>0.4047598214</v>
      </c>
      <c r="G36">
        <f t="shared" si="2"/>
        <v>15.96008215</v>
      </c>
      <c r="H36" s="2"/>
      <c r="I36" s="2">
        <v>0.010679956190054168</v>
      </c>
      <c r="J36">
        <v>23.8</v>
      </c>
      <c r="K36">
        <v>0.429</v>
      </c>
    </row>
    <row r="37" ht="14.25" customHeight="1">
      <c r="C37">
        <v>28.29</v>
      </c>
      <c r="D37">
        <v>6.23</v>
      </c>
      <c r="F37">
        <f t="shared" si="1"/>
        <v>0.402863665</v>
      </c>
      <c r="G37">
        <f t="shared" si="2"/>
        <v>15.46428864</v>
      </c>
      <c r="H37" s="2"/>
      <c r="I37" s="2">
        <v>0.00907448030407959</v>
      </c>
      <c r="J37">
        <v>24.49</v>
      </c>
      <c r="K37">
        <v>0.426</v>
      </c>
    </row>
    <row r="38" ht="14.25" customHeight="1">
      <c r="C38">
        <v>28.68</v>
      </c>
      <c r="D38">
        <v>5.95</v>
      </c>
      <c r="E38">
        <v>0.401</v>
      </c>
      <c r="F38">
        <f t="shared" si="1"/>
        <v>0.4005527244</v>
      </c>
      <c r="G38">
        <f t="shared" si="2"/>
        <v>14.85447393</v>
      </c>
      <c r="H38" s="2">
        <v>0.009558082397963089</v>
      </c>
      <c r="I38" s="2">
        <v>0.009402555912649886</v>
      </c>
      <c r="J38">
        <v>24.98</v>
      </c>
      <c r="K38">
        <v>0.421</v>
      </c>
    </row>
    <row r="39" ht="14.25" customHeight="1">
      <c r="C39">
        <v>29.0</v>
      </c>
      <c r="D39">
        <v>5.75</v>
      </c>
      <c r="F39">
        <f t="shared" si="1"/>
        <v>0.398656568</v>
      </c>
      <c r="G39">
        <f t="shared" si="2"/>
        <v>14.42344229</v>
      </c>
      <c r="H39" s="2"/>
      <c r="I39" s="2">
        <v>0.00976115842568463</v>
      </c>
      <c r="J39">
        <v>26.5</v>
      </c>
      <c r="K39">
        <v>0.414</v>
      </c>
    </row>
    <row r="40" ht="14.25" customHeight="1">
      <c r="C40">
        <v>29.41</v>
      </c>
      <c r="D40">
        <v>5.49</v>
      </c>
      <c r="E40">
        <v>0.396</v>
      </c>
      <c r="F40">
        <f t="shared" si="1"/>
        <v>0.3962271175</v>
      </c>
      <c r="G40">
        <f t="shared" si="2"/>
        <v>13.85568972</v>
      </c>
      <c r="H40" s="2">
        <v>0.007016536178536448</v>
      </c>
      <c r="I40" s="2">
        <v>0.009608852098674327</v>
      </c>
      <c r="J40">
        <v>27.61</v>
      </c>
      <c r="K40">
        <v>0.408</v>
      </c>
    </row>
    <row r="41" ht="14.25" customHeight="1">
      <c r="C41">
        <v>29.78</v>
      </c>
      <c r="D41">
        <v>5.26</v>
      </c>
      <c r="F41">
        <f t="shared" si="1"/>
        <v>0.3940346867</v>
      </c>
      <c r="G41">
        <f t="shared" si="2"/>
        <v>13.34907859</v>
      </c>
      <c r="H41" s="2"/>
      <c r="I41" s="2">
        <v>0.009398851739778953</v>
      </c>
      <c r="J41">
        <v>28.68</v>
      </c>
      <c r="K41">
        <v>0.401</v>
      </c>
    </row>
    <row r="42" ht="14.25" customHeight="1">
      <c r="C42">
        <v>30.02</v>
      </c>
      <c r="D42">
        <v>5.12</v>
      </c>
      <c r="E42">
        <v>0.393</v>
      </c>
      <c r="F42">
        <f t="shared" si="1"/>
        <v>0.3926125694</v>
      </c>
      <c r="G42">
        <f t="shared" si="2"/>
        <v>13.04084586</v>
      </c>
      <c r="H42" s="2">
        <v>0.007161270392545417</v>
      </c>
      <c r="I42" s="2">
        <v>0.009829967665074518</v>
      </c>
      <c r="J42">
        <v>29.41</v>
      </c>
      <c r="K42">
        <v>0.396</v>
      </c>
    </row>
    <row r="43" ht="14.25" customHeight="1">
      <c r="H43" s="2"/>
      <c r="I43" s="2"/>
      <c r="J43">
        <v>30.02</v>
      </c>
      <c r="K43">
        <v>0.393</v>
      </c>
    </row>
    <row r="44" ht="14.25" customHeight="1">
      <c r="I44" s="2"/>
    </row>
    <row r="45" ht="14.25" customHeight="1">
      <c r="I45" s="2"/>
    </row>
    <row r="46" ht="14.25" customHeight="1">
      <c r="I46" s="2"/>
    </row>
    <row r="47" ht="14.25" customHeight="1">
      <c r="I47" s="3"/>
    </row>
    <row r="48" ht="14.25" customHeight="1">
      <c r="I48" s="2"/>
    </row>
    <row r="49" ht="14.25" customHeight="1">
      <c r="I49" s="3"/>
    </row>
    <row r="50" ht="14.25" customHeight="1">
      <c r="I50" s="3"/>
    </row>
    <row r="51" ht="14.25" customHeight="1">
      <c r="I51" s="3"/>
    </row>
    <row r="52" ht="14.25" customHeight="1">
      <c r="I52" s="2"/>
    </row>
    <row r="53" ht="14.25" customHeight="1">
      <c r="I53" s="3"/>
    </row>
    <row r="54" ht="14.25" customHeight="1">
      <c r="I54" s="3"/>
    </row>
    <row r="55" ht="14.25" customHeight="1">
      <c r="I55" s="3"/>
    </row>
    <row r="56" ht="14.25" customHeight="1">
      <c r="I56" s="3"/>
    </row>
    <row r="57" ht="14.25" customHeight="1">
      <c r="I57" s="3"/>
    </row>
    <row r="58" ht="14.25" customHeight="1">
      <c r="I58" s="3"/>
    </row>
    <row r="59" ht="14.25" customHeight="1">
      <c r="I59" s="3"/>
    </row>
    <row r="60" ht="14.25" customHeight="1">
      <c r="I60" s="3"/>
    </row>
    <row r="61" ht="14.25" customHeight="1">
      <c r="I61" s="3"/>
    </row>
    <row r="62" ht="14.25" customHeight="1">
      <c r="I62" s="3"/>
    </row>
    <row r="63" ht="14.25" customHeight="1">
      <c r="I63" s="3"/>
    </row>
    <row r="64" ht="14.25" customHeight="1">
      <c r="I64" s="3"/>
    </row>
    <row r="65" ht="14.25" customHeight="1">
      <c r="I65" s="3"/>
    </row>
    <row r="66" ht="14.25" customHeight="1">
      <c r="I66" s="3"/>
    </row>
    <row r="67" ht="14.25" customHeight="1">
      <c r="I67" s="3"/>
    </row>
    <row r="68" ht="14.25" customHeight="1">
      <c r="I68" s="3"/>
    </row>
    <row r="69" ht="14.25" customHeight="1">
      <c r="I69" s="3"/>
    </row>
    <row r="70" ht="14.25" customHeight="1">
      <c r="I70" s="3"/>
    </row>
    <row r="71" ht="14.25" customHeight="1">
      <c r="I71" s="3"/>
    </row>
    <row r="72" ht="14.25" customHeight="1">
      <c r="I72" s="3"/>
    </row>
    <row r="73" ht="14.25" customHeight="1">
      <c r="I73" s="3"/>
    </row>
    <row r="74" ht="14.25" customHeight="1">
      <c r="I74" s="3"/>
    </row>
    <row r="75" ht="14.25" customHeight="1">
      <c r="I75" s="3"/>
    </row>
    <row r="76" ht="14.25" customHeight="1">
      <c r="I76" s="3"/>
    </row>
    <row r="77" ht="14.25" customHeight="1">
      <c r="I77" s="3"/>
    </row>
    <row r="78" ht="14.25" customHeight="1">
      <c r="I78" s="3"/>
    </row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drawing r:id="rId1"/>
</worksheet>
</file>