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apacitor" sheetId="2" r:id="rId4"/>
    <sheet state="visible" name="v-i" sheetId="3" r:id="rId5"/>
    <sheet state="visible" name="visual" sheetId="4" r:id="rId6"/>
  </sheets>
  <definedNames>
    <definedName localSheetId="0" name="solver_opt">Sheet1!$J$5</definedName>
    <definedName localSheetId="0" name="solver_adj">Sheet1!$I$5</definedName>
  </definedNames>
  <calcPr/>
</workbook>
</file>

<file path=xl/sharedStrings.xml><?xml version="1.0" encoding="utf-8"?>
<sst xmlns="http://schemas.openxmlformats.org/spreadsheetml/2006/main" count="179" uniqueCount="71">
  <si>
    <t>h tester</t>
  </si>
  <si>
    <t>h</t>
  </si>
  <si>
    <t>UV</t>
  </si>
  <si>
    <t>(400nm)</t>
  </si>
  <si>
    <t>BLUE</t>
  </si>
  <si>
    <t>(470nm)</t>
  </si>
  <si>
    <t>GREEN</t>
  </si>
  <si>
    <t>(523nm)</t>
  </si>
  <si>
    <t>YELLOW</t>
  </si>
  <si>
    <t>(587nm)</t>
  </si>
  <si>
    <t>RED</t>
  </si>
  <si>
    <t>(565nm)</t>
  </si>
  <si>
    <t>V_a</t>
  </si>
  <si>
    <t>wvlngth</t>
  </si>
  <si>
    <t>slope</t>
  </si>
  <si>
    <t>actual</t>
  </si>
  <si>
    <t>slope real</t>
  </si>
  <si>
    <t>stdev</t>
  </si>
  <si>
    <t>Vernier Format 2</t>
  </si>
  <si>
    <t>red.txt 6/28/111 15:57:48</t>
  </si>
  <si>
    <t>Run 1</t>
  </si>
  <si>
    <t>Time</t>
  </si>
  <si>
    <t>Potential</t>
  </si>
  <si>
    <t>T</t>
  </si>
  <si>
    <t>P</t>
  </si>
  <si>
    <t>s</t>
  </si>
  <si>
    <t>V</t>
  </si>
  <si>
    <t>t</t>
  </si>
  <si>
    <t>line</t>
  </si>
  <si>
    <t>V+line</t>
  </si>
  <si>
    <t>c</t>
  </si>
  <si>
    <t>Colour</t>
  </si>
  <si>
    <t>Wavelength</t>
  </si>
  <si>
    <t>(nm)</t>
  </si>
  <si>
    <t>V_a (V-i method)</t>
  </si>
  <si>
    <t>V_a (theoretical)</t>
  </si>
  <si>
    <t>oc</t>
  </si>
  <si>
    <t>1/wvlgnth</t>
  </si>
  <si>
    <t>Ve/c</t>
  </si>
  <si>
    <t>theoretical</t>
  </si>
  <si>
    <t>e</t>
  </si>
  <si>
    <t>Blue</t>
  </si>
  <si>
    <t>Green</t>
  </si>
  <si>
    <t>Yellow</t>
  </si>
  <si>
    <t>Red</t>
  </si>
  <si>
    <t>Orange</t>
  </si>
  <si>
    <t>THIS IS THE SHIT I GOT</t>
  </si>
  <si>
    <t>Theoretical</t>
  </si>
  <si>
    <t>Ours</t>
  </si>
  <si>
    <t>% diff</t>
  </si>
  <si>
    <t>Const = 0</t>
  </si>
  <si>
    <t>Const not 0</t>
  </si>
  <si>
    <t>h=eV/f</t>
  </si>
  <si>
    <t>hf=eV</t>
  </si>
  <si>
    <t>Blue (470nm)</t>
  </si>
  <si>
    <t>h=eVx/c</t>
  </si>
  <si>
    <t>V=hf/e</t>
  </si>
  <si>
    <t>i</t>
  </si>
  <si>
    <t>V=h(c/lambda)/e</t>
  </si>
  <si>
    <t>V=h(c/x)/e</t>
  </si>
  <si>
    <t>wavelength</t>
  </si>
  <si>
    <t>1/wl</t>
  </si>
  <si>
    <t>V/ce</t>
  </si>
  <si>
    <t>UV/Purple</t>
  </si>
  <si>
    <t>Orange (580mm)</t>
  </si>
  <si>
    <t>Red(565)</t>
  </si>
  <si>
    <t>U49</t>
  </si>
  <si>
    <t>Green(523</t>
  </si>
  <si>
    <t>v</t>
  </si>
  <si>
    <t>Yellow (470)</t>
  </si>
  <si>
    <t>UV Purple (395-400)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</si>
</sst>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0E+00"/>
    <numFmt numFmtId="166" formatCode="0.000E+00"/>
  </numFmts>
  <fonts count="4">
    <font>
      <sz val="11.0"/>
      <color rgb="FF000000"/>
      <name val="Calibri"/>
    </font>
    <font>
      <sz val="11.0"/>
      <color rgb="FF9C0006"/>
      <name val="Calibri"/>
    </font>
    <font>
      <sz val="20.0"/>
      <color rgb="FF000000"/>
      <name val="Calibri"/>
    </font>
    <font>
      <b/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1" fillId="2" fontId="1" numFmtId="0" xfId="0" applyBorder="1" applyFill="1" applyFont="1"/>
    <xf borderId="0" fillId="0" fontId="0" numFmtId="11" xfId="0" applyFont="1" applyNumberFormat="1"/>
    <xf borderId="0" fillId="0" fontId="0" numFmtId="2" xfId="0" applyFont="1" applyNumberFormat="1"/>
    <xf borderId="0" fillId="0" fontId="0" numFmtId="165" xfId="0" applyFont="1" applyNumberFormat="1"/>
    <xf borderId="1" fillId="2" fontId="1" numFmtId="11" xfId="0" applyBorder="1" applyFont="1" applyNumberFormat="1"/>
    <xf borderId="1" fillId="2" fontId="1" numFmtId="2" xfId="0" applyBorder="1" applyFont="1" applyNumberFormat="1"/>
    <xf borderId="1" fillId="2" fontId="1" numFmtId="165" xfId="0" applyBorder="1" applyFont="1" applyNumberFormat="1"/>
    <xf borderId="0" fillId="0" fontId="2" numFmtId="0" xfId="0" applyFont="1"/>
    <xf borderId="0" fillId="0" fontId="3" numFmtId="0" xfId="0" applyFont="1"/>
    <xf borderId="0" fillId="0" fontId="3" numFmtId="166" xfId="0" applyFont="1" applyNumberFormat="1"/>
    <xf borderId="0" fillId="0" fontId="3" numFmtId="10" xfId="0" applyFont="1" applyNumberFormat="1"/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no red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1"/>
            <c:dispEq val="0"/>
          </c:trendline>
          <c:xVal>
            <c:numRef>
              <c:f>capacitor!$N$4:$N$9</c:f>
            </c:numRef>
          </c:xVal>
          <c:yVal>
            <c:numRef>
              <c:f>capacitor!$O$4:$O$9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trendline>
            <c:name/>
            <c:spPr>
              <a:ln w="19050">
                <a:solidFill>
                  <a:srgbClr val="ED7D31"/>
                </a:solidFill>
              </a:ln>
            </c:spPr>
            <c:trendlineType val="linear"/>
            <c:dispRSqr val="0"/>
            <c:dispEq val="0"/>
          </c:trendline>
          <c:xVal>
            <c:numRef>
              <c:f>capacitor!$N$4:$N$9</c:f>
            </c:numRef>
          </c:xVal>
          <c:yVal>
            <c:numRef>
              <c:f>capacitor!$P$4:$P$9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803409"/>
        <c:axId val="1684390413"/>
      </c:scatterChart>
      <c:valAx>
        <c:axId val="1014803409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684390413"/>
      </c:valAx>
      <c:valAx>
        <c:axId val="168439041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1480340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388648293963256"/>
          <c:y val="0.17171296296296298"/>
          <c:w val="0.8775579615048119"/>
          <c:h val="0.72088764946048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'v-i'!$G$4:$G$18</c:f>
            </c:numRef>
          </c:xVal>
          <c:yVal>
            <c:numRef>
              <c:f>'v-i'!$H$4:$H$18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66731"/>
        <c:axId val="1900027057"/>
      </c:scatterChart>
      <c:valAx>
        <c:axId val="189766731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900027057"/>
      </c:valAx>
      <c:valAx>
        <c:axId val="190002705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9766731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'v-i'!$G$24:$G$41</c:f>
            </c:numRef>
          </c:xVal>
          <c:yVal>
            <c:numRef>
              <c:f>'v-i'!$H$24:$H$41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645117"/>
        <c:axId val="1481152851"/>
      </c:scatterChart>
      <c:valAx>
        <c:axId val="130764511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81152851"/>
      </c:valAx>
      <c:valAx>
        <c:axId val="148115285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30764511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'v-i'!$G$46:$G$58</c:f>
            </c:numRef>
          </c:xVal>
          <c:yVal>
            <c:numRef>
              <c:f>'v-i'!$H$46:$H$58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06287"/>
        <c:axId val="1586909388"/>
      </c:scatterChart>
      <c:valAx>
        <c:axId val="122706287"/>
        <c:scaling>
          <c:orientation val="minMax"/>
          <c:min val="1.3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86909388"/>
      </c:valAx>
      <c:valAx>
        <c:axId val="15869093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270628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'v-i'!$H$62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'v-i'!$G$63:$G$71</c:f>
            </c:numRef>
          </c:xVal>
          <c:yVal>
            <c:numRef>
              <c:f>'v-i'!$H$63:$H$71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63508"/>
        <c:axId val="861775910"/>
      </c:scatterChart>
      <c:valAx>
        <c:axId val="41406350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61775910"/>
      </c:valAx>
      <c:valAx>
        <c:axId val="86177591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1406350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'v-i'!$G$79:$G$87</c:f>
            </c:numRef>
          </c:xVal>
          <c:yVal>
            <c:numRef>
              <c:f>'v-i'!$H$79:$H$87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223056"/>
        <c:axId val="390328699"/>
      </c:scatterChart>
      <c:valAx>
        <c:axId val="143422305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90328699"/>
      </c:valAx>
      <c:valAx>
        <c:axId val="39032869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3422305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'v-i'!$G$94:$G$102</c:f>
            </c:numRef>
          </c:xVal>
          <c:yVal>
            <c:numRef>
              <c:f>'v-i'!$H$94:$H$102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62750"/>
        <c:axId val="832662558"/>
      </c:scatterChart>
      <c:valAx>
        <c:axId val="32366275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32662558"/>
      </c:valAx>
      <c:valAx>
        <c:axId val="83266255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2366275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>Linear (V)</c:name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'v-i'!$C$10:$C$15</c:f>
            </c:numRef>
          </c:xVal>
          <c:yVal>
            <c:numRef>
              <c:f>'v-i'!$E$10:$E$15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775648"/>
        <c:axId val="1188797273"/>
      </c:scatterChart>
      <c:valAx>
        <c:axId val="64077564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88797273"/>
      </c:valAx>
      <c:valAx>
        <c:axId val="118879727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4077564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388648293963256"/>
          <c:y val="0.17171296296296298"/>
          <c:w val="0.8775579615048119"/>
          <c:h val="0.72088764946048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visual!$G$4:$G$18</c:f>
            </c:numRef>
          </c:xVal>
          <c:yVal>
            <c:numRef>
              <c:f>visual!$H$4:$H$18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820609"/>
        <c:axId val="591306469"/>
      </c:scatterChart>
      <c:valAx>
        <c:axId val="1572820609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91306469"/>
      </c:valAx>
      <c:valAx>
        <c:axId val="59130646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7282060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visual!$G$24:$G$41</c:f>
            </c:numRef>
          </c:xVal>
          <c:yVal>
            <c:numRef>
              <c:f>visual!$H$24:$H$41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913090"/>
        <c:axId val="531676884"/>
      </c:scatterChart>
      <c:valAx>
        <c:axId val="99491309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31676884"/>
      </c:valAx>
      <c:valAx>
        <c:axId val="53167688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9491309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visual!$G$46:$G$58</c:f>
            </c:numRef>
          </c:xVal>
          <c:yVal>
            <c:numRef>
              <c:f>visual!$H$46:$H$58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63768"/>
        <c:axId val="1541075394"/>
      </c:scatterChart>
      <c:valAx>
        <c:axId val="293063768"/>
        <c:scaling>
          <c:orientation val="minMax"/>
          <c:min val="1.3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41075394"/>
      </c:valAx>
      <c:valAx>
        <c:axId val="154107539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9306376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visual!$H$62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visual!$G$63:$G$71</c:f>
            </c:numRef>
          </c:xVal>
          <c:yVal>
            <c:numRef>
              <c:f>visual!$H$63:$H$71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347898"/>
        <c:axId val="149527599"/>
      </c:scatterChart>
      <c:valAx>
        <c:axId val="158134789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9527599"/>
      </c:valAx>
      <c:valAx>
        <c:axId val="14952759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8134789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visual!$G$79:$G$87</c:f>
            </c:numRef>
          </c:xVal>
          <c:yVal>
            <c:numRef>
              <c:f>visual!$H$79:$H$87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94264"/>
        <c:axId val="442363334"/>
      </c:scatterChart>
      <c:valAx>
        <c:axId val="690594264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42363334"/>
      </c:valAx>
      <c:valAx>
        <c:axId val="442363334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90594264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visual!$G$94:$G$102</c:f>
            </c:numRef>
          </c:xVal>
          <c:yVal>
            <c:numRef>
              <c:f>visual!$H$94:$H$102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112163"/>
        <c:axId val="232944342"/>
      </c:scatterChart>
      <c:valAx>
        <c:axId val="48511216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32944342"/>
      </c:valAx>
      <c:valAx>
        <c:axId val="23294434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8511216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>Linear (V)</c:name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visual!$C$10:$C$15</c:f>
            </c:numRef>
          </c:xVal>
          <c:yVal>
            <c:numRef>
              <c:f>visual!$E$10:$E$15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94920"/>
        <c:axId val="440260320"/>
      </c:scatterChart>
      <c:valAx>
        <c:axId val="213629492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40260320"/>
      </c:valAx>
      <c:valAx>
        <c:axId val="44026032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13629492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7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600075</xdr:colOff>
      <xdr:row>16</xdr:row>
      <xdr:rowOff>38100</xdr:rowOff>
    </xdr:from>
    <xdr:ext cx="4914900" cy="30384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361950</xdr:colOff>
      <xdr:row>4</xdr:row>
      <xdr:rowOff>47625</xdr:rowOff>
    </xdr:from>
    <xdr:ext cx="4552950" cy="28384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561975</xdr:colOff>
      <xdr:row>23</xdr:row>
      <xdr:rowOff>76200</xdr:rowOff>
    </xdr:from>
    <xdr:ext cx="4343400" cy="28384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219075</xdr:colOff>
      <xdr:row>42</xdr:row>
      <xdr:rowOff>76200</xdr:rowOff>
    </xdr:from>
    <xdr:ext cx="4371975" cy="28384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266700</xdr:colOff>
      <xdr:row>59</xdr:row>
      <xdr:rowOff>57150</xdr:rowOff>
    </xdr:from>
    <xdr:ext cx="4371975" cy="28384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171450</xdr:colOff>
      <xdr:row>75</xdr:row>
      <xdr:rowOff>0</xdr:rowOff>
    </xdr:from>
    <xdr:ext cx="4371975" cy="282892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790575</xdr:colOff>
      <xdr:row>90</xdr:row>
      <xdr:rowOff>104775</xdr:rowOff>
    </xdr:from>
    <xdr:ext cx="4343400" cy="283845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114300</xdr:colOff>
      <xdr:row>22</xdr:row>
      <xdr:rowOff>123825</xdr:rowOff>
    </xdr:from>
    <xdr:ext cx="3667125" cy="250507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361950</xdr:colOff>
      <xdr:row>4</xdr:row>
      <xdr:rowOff>47625</xdr:rowOff>
    </xdr:from>
    <xdr:ext cx="4552950" cy="2838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561975</xdr:colOff>
      <xdr:row>23</xdr:row>
      <xdr:rowOff>76200</xdr:rowOff>
    </xdr:from>
    <xdr:ext cx="4343400" cy="28384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219075</xdr:colOff>
      <xdr:row>42</xdr:row>
      <xdr:rowOff>76200</xdr:rowOff>
    </xdr:from>
    <xdr:ext cx="4371975" cy="28384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266700</xdr:colOff>
      <xdr:row>59</xdr:row>
      <xdr:rowOff>57150</xdr:rowOff>
    </xdr:from>
    <xdr:ext cx="4371975" cy="28384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171450</xdr:colOff>
      <xdr:row>75</xdr:row>
      <xdr:rowOff>0</xdr:rowOff>
    </xdr:from>
    <xdr:ext cx="4371975" cy="282892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790575</xdr:colOff>
      <xdr:row>90</xdr:row>
      <xdr:rowOff>104775</xdr:rowOff>
    </xdr:from>
    <xdr:ext cx="4343400" cy="283845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114300</xdr:colOff>
      <xdr:row>22</xdr:row>
      <xdr:rowOff>123825</xdr:rowOff>
    </xdr:from>
    <xdr:ext cx="3667125" cy="250507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10" width="8.71"/>
    <col customWidth="1" min="11" max="11" width="11.29"/>
    <col customWidth="1" min="12" max="14" width="8.71"/>
    <col customWidth="1" min="15" max="15" width="12.0"/>
    <col customWidth="1" min="16" max="37" width="8.71"/>
  </cols>
  <sheetData>
    <row r="1">
      <c r="A1" t="s">
        <v>0</v>
      </c>
    </row>
    <row r="2">
      <c r="A2" t="s">
        <v>1</v>
      </c>
      <c r="B2">
        <f>B3*1.602E-19*B4*10^-9/300000000</f>
        <v>0</v>
      </c>
      <c r="I2" t="s">
        <v>2</v>
      </c>
      <c r="J2" t="s">
        <v>3</v>
      </c>
      <c r="O2" t="s">
        <v>4</v>
      </c>
      <c r="P2" t="s">
        <v>5</v>
      </c>
      <c r="U2" t="s">
        <v>6</v>
      </c>
      <c r="V2" t="s">
        <v>7</v>
      </c>
      <c r="AA2" t="s">
        <v>8</v>
      </c>
      <c r="AB2" t="s">
        <v>9</v>
      </c>
      <c r="AG2" t="s">
        <v>10</v>
      </c>
      <c r="AH2" t="s">
        <v>11</v>
      </c>
    </row>
    <row r="3">
      <c r="A3" t="s">
        <v>12</v>
      </c>
      <c r="B3">
        <v>1.228737189652048</v>
      </c>
    </row>
    <row r="4">
      <c r="A4" t="s">
        <v>13</v>
      </c>
      <c r="B4">
        <v>565.0</v>
      </c>
      <c r="I4" t="s">
        <v>14</v>
      </c>
      <c r="J4" t="s">
        <v>15</v>
      </c>
      <c r="K4" t="s">
        <v>16</v>
      </c>
      <c r="L4" t="s">
        <v>12</v>
      </c>
      <c r="M4" t="s">
        <v>17</v>
      </c>
      <c r="O4" t="s">
        <v>14</v>
      </c>
      <c r="P4" t="s">
        <v>15</v>
      </c>
      <c r="Q4" t="s">
        <v>16</v>
      </c>
      <c r="R4" t="s">
        <v>12</v>
      </c>
      <c r="S4" t="s">
        <v>17</v>
      </c>
      <c r="U4" t="s">
        <v>14</v>
      </c>
      <c r="V4" t="s">
        <v>15</v>
      </c>
      <c r="W4" t="s">
        <v>16</v>
      </c>
      <c r="X4" t="s">
        <v>12</v>
      </c>
      <c r="Y4" t="s">
        <v>17</v>
      </c>
      <c r="AA4" t="s">
        <v>14</v>
      </c>
      <c r="AB4" t="s">
        <v>15</v>
      </c>
      <c r="AC4" t="s">
        <v>16</v>
      </c>
      <c r="AD4" t="s">
        <v>12</v>
      </c>
      <c r="AE4" t="s">
        <v>17</v>
      </c>
      <c r="AG4" t="s">
        <v>14</v>
      </c>
      <c r="AH4" t="s">
        <v>15</v>
      </c>
      <c r="AI4" t="s">
        <v>16</v>
      </c>
      <c r="AJ4" t="s">
        <v>12</v>
      </c>
      <c r="AK4" t="s">
        <v>17</v>
      </c>
    </row>
    <row r="5">
      <c r="D5" t="s">
        <v>18</v>
      </c>
      <c r="I5">
        <v>0.0582973197910084</v>
      </c>
      <c r="J5">
        <f>SLOPE(L61:L152,I61:I152)</f>
        <v>0</v>
      </c>
      <c r="K5" s="1">
        <f>SLOPE(J61:J152,I61:I152)</f>
        <v>-0.05829731979</v>
      </c>
      <c r="L5">
        <f>AVERAGE(L61:L152)</f>
        <v>2.615924187</v>
      </c>
      <c r="M5">
        <f>STDEV(L61:L152)</f>
        <v>0.02383847263</v>
      </c>
      <c r="O5">
        <v>0.03</v>
      </c>
      <c r="P5">
        <f>SLOPE(R61:R152,O61:O152)</f>
        <v>-0.01817364658</v>
      </c>
      <c r="Q5" s="1">
        <f>SLOPE(P61:P152,O61:O152)</f>
        <v>-0.04817364658</v>
      </c>
      <c r="R5">
        <f>AVERAGE(R61:R149)</f>
        <v>2.260730337</v>
      </c>
      <c r="S5">
        <f>STDEV(R61:R149)</f>
        <v>0.04985633087</v>
      </c>
      <c r="U5">
        <v>0.0349557665336067</v>
      </c>
      <c r="V5">
        <f>SLOPE(X61:X152,U61:U152)</f>
        <v>0</v>
      </c>
      <c r="W5" s="1">
        <f>SLOPE(V61:V152,U61:U152)</f>
        <v>-0.03495576653</v>
      </c>
      <c r="X5">
        <f>AVERAGE(X61:X149)</f>
        <v>2.180134767</v>
      </c>
      <c r="Y5">
        <f>STDEV(X61:X149)</f>
        <v>0.0133754965</v>
      </c>
      <c r="AA5" s="1">
        <v>0.0179352064485304</v>
      </c>
      <c r="AB5">
        <f>SLOPE(AD61:AD152,AA61:AA152)</f>
        <v>0</v>
      </c>
      <c r="AC5" s="1">
        <f>SLOPE(AB61:AB152,AA61:AA152)</f>
        <v>-0.01793520645</v>
      </c>
      <c r="AD5">
        <f>AVERAGE(AD61:AD149)</f>
        <v>1.79864712</v>
      </c>
      <c r="AE5">
        <f>STDEV(AD61:AD149)</f>
        <v>0.00843367208</v>
      </c>
      <c r="AG5" s="1">
        <v>0.0179181067588326</v>
      </c>
      <c r="AH5">
        <f>SLOPE(AJ61:AJ152,AG61:AG152)</f>
        <v>0</v>
      </c>
      <c r="AI5" s="1">
        <f>SLOPE(AH61:AH152,AG61:AG152)</f>
        <v>-0.01791810676</v>
      </c>
      <c r="AJ5">
        <f>AVERAGE(AJ61:AJ149)</f>
        <v>1.735835077</v>
      </c>
      <c r="AK5">
        <f>STDEV(AJ61:AJ149)</f>
        <v>0.008072606749</v>
      </c>
    </row>
    <row r="6">
      <c r="D6" t="s">
        <v>19</v>
      </c>
    </row>
    <row r="7">
      <c r="D7" t="s">
        <v>20</v>
      </c>
    </row>
    <row r="8">
      <c r="D8" t="s">
        <v>21</v>
      </c>
      <c r="E8" t="s">
        <v>22</v>
      </c>
    </row>
    <row r="9">
      <c r="D9" t="s">
        <v>23</v>
      </c>
      <c r="E9" t="s">
        <v>24</v>
      </c>
    </row>
    <row r="10">
      <c r="D10" t="s">
        <v>25</v>
      </c>
      <c r="E10" t="s">
        <v>26</v>
      </c>
      <c r="I10" t="s">
        <v>27</v>
      </c>
      <c r="J10" t="s">
        <v>26</v>
      </c>
      <c r="K10" t="s">
        <v>28</v>
      </c>
      <c r="L10" t="s">
        <v>29</v>
      </c>
      <c r="O10" t="s">
        <v>27</v>
      </c>
      <c r="P10" t="s">
        <v>26</v>
      </c>
      <c r="Q10" t="s">
        <v>28</v>
      </c>
      <c r="R10" t="s">
        <v>29</v>
      </c>
      <c r="U10" t="s">
        <v>27</v>
      </c>
      <c r="V10" t="s">
        <v>26</v>
      </c>
      <c r="W10" t="s">
        <v>28</v>
      </c>
      <c r="X10" t="s">
        <v>29</v>
      </c>
      <c r="AA10" t="s">
        <v>27</v>
      </c>
      <c r="AB10" t="s">
        <v>26</v>
      </c>
      <c r="AC10" t="s">
        <v>28</v>
      </c>
      <c r="AD10" t="s">
        <v>29</v>
      </c>
      <c r="AG10" t="s">
        <v>27</v>
      </c>
      <c r="AH10" t="s">
        <v>26</v>
      </c>
      <c r="AI10" t="s">
        <v>28</v>
      </c>
      <c r="AJ10" t="s">
        <v>29</v>
      </c>
    </row>
    <row r="12">
      <c r="D12">
        <v>0.0</v>
      </c>
      <c r="E12">
        <v>1.494</v>
      </c>
      <c r="I12" s="2">
        <v>0.1</v>
      </c>
      <c r="J12" s="2">
        <v>5.568</v>
      </c>
      <c r="K12">
        <f t="shared" ref="K12:K152" si="1">I12*$I$5</f>
        <v>0.005829731979</v>
      </c>
      <c r="L12">
        <f t="shared" ref="L12:L152" si="2">J12+K12</f>
        <v>5.573829732</v>
      </c>
      <c r="O12">
        <v>0.1</v>
      </c>
      <c r="P12">
        <v>5.568</v>
      </c>
      <c r="Q12">
        <f t="shared" ref="Q12:Q149" si="3">O12*$O$5</f>
        <v>0.003</v>
      </c>
      <c r="R12">
        <f t="shared" ref="R12:R149" si="4">P12+Q12</f>
        <v>5.571</v>
      </c>
      <c r="U12">
        <v>0.1</v>
      </c>
      <c r="V12">
        <v>5.507</v>
      </c>
      <c r="W12">
        <f t="shared" ref="W12:W157" si="5">U12*$U$5</f>
        <v>0.003495576653</v>
      </c>
      <c r="X12">
        <f t="shared" ref="X12:X157" si="6">V12+W12</f>
        <v>5.510495577</v>
      </c>
      <c r="AA12">
        <v>0.1</v>
      </c>
      <c r="AB12">
        <v>5.422</v>
      </c>
      <c r="AC12">
        <f t="shared" ref="AC12:AC155" si="7">AA12*$AA$5</f>
        <v>0.001793520645</v>
      </c>
      <c r="AD12">
        <f t="shared" ref="AD12:AD155" si="8">AB12+AC12</f>
        <v>5.423793521</v>
      </c>
      <c r="AG12">
        <v>0.1</v>
      </c>
      <c r="AH12">
        <v>5.459</v>
      </c>
      <c r="AI12">
        <f t="shared" ref="AI12:AI123" si="9">AG12*$AG$5</f>
        <v>0.001791810676</v>
      </c>
      <c r="AJ12">
        <f t="shared" ref="AJ12:AJ123" si="10">AH12+AI12</f>
        <v>5.460791811</v>
      </c>
    </row>
    <row r="13">
      <c r="D13">
        <v>0.1</v>
      </c>
      <c r="E13">
        <v>1.494</v>
      </c>
      <c r="I13">
        <v>0.2</v>
      </c>
      <c r="J13">
        <v>5.209</v>
      </c>
      <c r="K13">
        <f t="shared" si="1"/>
        <v>0.01165946396</v>
      </c>
      <c r="L13">
        <f t="shared" si="2"/>
        <v>5.220659464</v>
      </c>
      <c r="O13">
        <v>0.2</v>
      </c>
      <c r="P13">
        <v>5.227</v>
      </c>
      <c r="Q13">
        <f t="shared" si="3"/>
        <v>0.006</v>
      </c>
      <c r="R13">
        <f t="shared" si="4"/>
        <v>5.233</v>
      </c>
      <c r="U13">
        <v>0.2</v>
      </c>
      <c r="V13">
        <v>5.294</v>
      </c>
      <c r="W13">
        <f t="shared" si="5"/>
        <v>0.006991153307</v>
      </c>
      <c r="X13">
        <f t="shared" si="6"/>
        <v>5.300991153</v>
      </c>
      <c r="AA13">
        <v>0.2</v>
      </c>
      <c r="AB13">
        <v>5.152</v>
      </c>
      <c r="AC13">
        <f t="shared" si="7"/>
        <v>0.00358704129</v>
      </c>
      <c r="AD13">
        <f t="shared" si="8"/>
        <v>5.155587041</v>
      </c>
      <c r="AG13">
        <v>0.2</v>
      </c>
      <c r="AH13">
        <v>5.194</v>
      </c>
      <c r="AI13">
        <f t="shared" si="9"/>
        <v>0.003583621352</v>
      </c>
      <c r="AJ13">
        <f t="shared" si="10"/>
        <v>5.197583621</v>
      </c>
    </row>
    <row r="14">
      <c r="D14">
        <v>0.2</v>
      </c>
      <c r="E14">
        <v>1.491</v>
      </c>
      <c r="I14">
        <v>0.3</v>
      </c>
      <c r="J14">
        <v>4.866</v>
      </c>
      <c r="K14">
        <f t="shared" si="1"/>
        <v>0.01748919594</v>
      </c>
      <c r="L14">
        <f t="shared" si="2"/>
        <v>4.883489196</v>
      </c>
      <c r="O14">
        <v>0.3</v>
      </c>
      <c r="P14">
        <v>4.838</v>
      </c>
      <c r="Q14">
        <f t="shared" si="3"/>
        <v>0.009</v>
      </c>
      <c r="R14">
        <f t="shared" si="4"/>
        <v>4.847</v>
      </c>
      <c r="U14">
        <v>0.3</v>
      </c>
      <c r="V14">
        <v>4.875</v>
      </c>
      <c r="W14">
        <f t="shared" si="5"/>
        <v>0.01048672996</v>
      </c>
      <c r="X14">
        <f t="shared" si="6"/>
        <v>4.88548673</v>
      </c>
      <c r="AA14">
        <v>0.3</v>
      </c>
      <c r="AB14">
        <v>4.689</v>
      </c>
      <c r="AC14">
        <f t="shared" si="7"/>
        <v>0.005380561935</v>
      </c>
      <c r="AD14">
        <f t="shared" si="8"/>
        <v>4.694380562</v>
      </c>
      <c r="AG14">
        <v>0.3</v>
      </c>
      <c r="AH14">
        <v>4.759</v>
      </c>
      <c r="AI14">
        <f t="shared" si="9"/>
        <v>0.005375432028</v>
      </c>
      <c r="AJ14">
        <f t="shared" si="10"/>
        <v>4.764375432</v>
      </c>
    </row>
    <row r="15">
      <c r="D15">
        <v>0.3</v>
      </c>
      <c r="E15">
        <v>1.494</v>
      </c>
      <c r="I15">
        <v>0.4</v>
      </c>
      <c r="J15">
        <v>4.568</v>
      </c>
      <c r="K15">
        <f t="shared" si="1"/>
        <v>0.02331892792</v>
      </c>
      <c r="L15">
        <f t="shared" si="2"/>
        <v>4.591318928</v>
      </c>
      <c r="O15">
        <v>0.4</v>
      </c>
      <c r="P15">
        <v>4.51</v>
      </c>
      <c r="Q15">
        <f t="shared" si="3"/>
        <v>0.012</v>
      </c>
      <c r="R15">
        <f t="shared" si="4"/>
        <v>4.522</v>
      </c>
      <c r="U15">
        <v>0.4</v>
      </c>
      <c r="V15">
        <v>4.516</v>
      </c>
      <c r="W15">
        <f t="shared" si="5"/>
        <v>0.01398230661</v>
      </c>
      <c r="X15">
        <f t="shared" si="6"/>
        <v>4.529982307</v>
      </c>
      <c r="AA15">
        <v>0.4</v>
      </c>
      <c r="AB15" s="2">
        <v>4.294</v>
      </c>
      <c r="AC15">
        <f t="shared" si="7"/>
        <v>0.007174082579</v>
      </c>
      <c r="AD15">
        <f t="shared" si="8"/>
        <v>4.301174083</v>
      </c>
      <c r="AG15">
        <v>0.4</v>
      </c>
      <c r="AH15">
        <v>4.346</v>
      </c>
      <c r="AI15">
        <f t="shared" si="9"/>
        <v>0.007167242704</v>
      </c>
      <c r="AJ15">
        <f t="shared" si="10"/>
        <v>4.353167243</v>
      </c>
    </row>
    <row r="16">
      <c r="D16">
        <v>0.4</v>
      </c>
      <c r="E16">
        <v>1.494</v>
      </c>
      <c r="I16">
        <v>0.5</v>
      </c>
      <c r="J16">
        <v>4.325</v>
      </c>
      <c r="K16">
        <f t="shared" si="1"/>
        <v>0.0291486599</v>
      </c>
      <c r="L16">
        <f t="shared" si="2"/>
        <v>4.35414866</v>
      </c>
      <c r="O16">
        <v>0.5</v>
      </c>
      <c r="P16">
        <v>4.227</v>
      </c>
      <c r="Q16">
        <f t="shared" si="3"/>
        <v>0.015</v>
      </c>
      <c r="R16">
        <f t="shared" si="4"/>
        <v>4.242</v>
      </c>
      <c r="U16">
        <v>0.5</v>
      </c>
      <c r="V16">
        <v>4.209</v>
      </c>
      <c r="W16">
        <f t="shared" si="5"/>
        <v>0.01747788327</v>
      </c>
      <c r="X16">
        <f t="shared" si="6"/>
        <v>4.226477883</v>
      </c>
      <c r="AA16">
        <v>0.5</v>
      </c>
      <c r="AB16">
        <v>3.96</v>
      </c>
      <c r="AC16">
        <f t="shared" si="7"/>
        <v>0.008967603224</v>
      </c>
      <c r="AD16">
        <f t="shared" si="8"/>
        <v>3.968967603</v>
      </c>
      <c r="AG16">
        <v>0.5</v>
      </c>
      <c r="AH16">
        <v>3.999</v>
      </c>
      <c r="AI16">
        <f t="shared" si="9"/>
        <v>0.008959053379</v>
      </c>
      <c r="AJ16">
        <f t="shared" si="10"/>
        <v>4.007959053</v>
      </c>
    </row>
    <row r="17">
      <c r="D17">
        <v>0.5</v>
      </c>
      <c r="E17">
        <v>1.485</v>
      </c>
      <c r="I17">
        <v>0.6</v>
      </c>
      <c r="J17">
        <v>4.103</v>
      </c>
      <c r="K17">
        <f t="shared" si="1"/>
        <v>0.03497839187</v>
      </c>
      <c r="L17">
        <f t="shared" si="2"/>
        <v>4.137978392</v>
      </c>
      <c r="O17">
        <v>0.6</v>
      </c>
      <c r="P17">
        <v>3.993</v>
      </c>
      <c r="Q17">
        <f t="shared" si="3"/>
        <v>0.018</v>
      </c>
      <c r="R17">
        <f t="shared" si="4"/>
        <v>4.011</v>
      </c>
      <c r="U17">
        <v>0.6</v>
      </c>
      <c r="V17" s="2">
        <v>3.957</v>
      </c>
      <c r="W17">
        <f t="shared" si="5"/>
        <v>0.02097345992</v>
      </c>
      <c r="X17">
        <f t="shared" si="6"/>
        <v>3.97797346</v>
      </c>
      <c r="AA17">
        <v>0.6</v>
      </c>
      <c r="AB17">
        <v>3.656</v>
      </c>
      <c r="AC17">
        <f t="shared" si="7"/>
        <v>0.01076112387</v>
      </c>
      <c r="AD17">
        <f t="shared" si="8"/>
        <v>3.666761124</v>
      </c>
      <c r="AG17">
        <v>0.6</v>
      </c>
      <c r="AH17">
        <v>3.701</v>
      </c>
      <c r="AI17">
        <f t="shared" si="9"/>
        <v>0.01075086406</v>
      </c>
      <c r="AJ17">
        <f t="shared" si="10"/>
        <v>3.711750864</v>
      </c>
    </row>
    <row r="18">
      <c r="D18">
        <v>0.6</v>
      </c>
      <c r="E18">
        <v>1.491</v>
      </c>
      <c r="I18">
        <v>0.7</v>
      </c>
      <c r="J18">
        <v>3.92</v>
      </c>
      <c r="K18">
        <f t="shared" si="1"/>
        <v>0.04080812385</v>
      </c>
      <c r="L18">
        <f t="shared" si="2"/>
        <v>3.960808124</v>
      </c>
      <c r="O18">
        <v>0.7</v>
      </c>
      <c r="P18">
        <v>3.781</v>
      </c>
      <c r="Q18">
        <f t="shared" si="3"/>
        <v>0.021</v>
      </c>
      <c r="R18">
        <f t="shared" si="4"/>
        <v>3.802</v>
      </c>
      <c r="U18">
        <v>0.7</v>
      </c>
      <c r="V18">
        <v>3.723</v>
      </c>
      <c r="W18">
        <f t="shared" si="5"/>
        <v>0.02446903657</v>
      </c>
      <c r="X18">
        <f t="shared" si="6"/>
        <v>3.747469037</v>
      </c>
      <c r="AA18">
        <v>0.7</v>
      </c>
      <c r="AB18">
        <v>3.425</v>
      </c>
      <c r="AC18">
        <f t="shared" si="7"/>
        <v>0.01255464451</v>
      </c>
      <c r="AD18">
        <f t="shared" si="8"/>
        <v>3.437554645</v>
      </c>
      <c r="AG18">
        <v>0.7</v>
      </c>
      <c r="AH18">
        <v>3.449</v>
      </c>
      <c r="AI18">
        <f t="shared" si="9"/>
        <v>0.01254267473</v>
      </c>
      <c r="AJ18">
        <f t="shared" si="10"/>
        <v>3.461542675</v>
      </c>
    </row>
    <row r="19">
      <c r="D19">
        <v>0.7</v>
      </c>
      <c r="E19">
        <v>1.491</v>
      </c>
      <c r="I19">
        <v>0.8</v>
      </c>
      <c r="J19">
        <v>3.759</v>
      </c>
      <c r="K19">
        <f t="shared" si="1"/>
        <v>0.04663785583</v>
      </c>
      <c r="L19">
        <f t="shared" si="2"/>
        <v>3.805637856</v>
      </c>
      <c r="O19">
        <v>0.8</v>
      </c>
      <c r="P19">
        <v>3.604</v>
      </c>
      <c r="Q19">
        <f t="shared" si="3"/>
        <v>0.024</v>
      </c>
      <c r="R19">
        <f t="shared" si="4"/>
        <v>3.628</v>
      </c>
      <c r="U19">
        <v>0.8</v>
      </c>
      <c r="V19">
        <v>3.528</v>
      </c>
      <c r="W19">
        <f t="shared" si="5"/>
        <v>0.02796461323</v>
      </c>
      <c r="X19">
        <f t="shared" si="6"/>
        <v>3.555964613</v>
      </c>
      <c r="AA19">
        <v>0.8</v>
      </c>
      <c r="AB19">
        <v>3.221</v>
      </c>
      <c r="AC19">
        <f t="shared" si="7"/>
        <v>0.01434816516</v>
      </c>
      <c r="AD19">
        <f t="shared" si="8"/>
        <v>3.235348165</v>
      </c>
      <c r="AG19">
        <v>0.8</v>
      </c>
      <c r="AH19">
        <v>3.215</v>
      </c>
      <c r="AI19">
        <f t="shared" si="9"/>
        <v>0.01433448541</v>
      </c>
      <c r="AJ19">
        <f t="shared" si="10"/>
        <v>3.229334485</v>
      </c>
    </row>
    <row r="20">
      <c r="D20">
        <v>0.8</v>
      </c>
      <c r="E20">
        <v>1.491</v>
      </c>
      <c r="I20">
        <v>0.9</v>
      </c>
      <c r="J20">
        <v>3.629</v>
      </c>
      <c r="K20">
        <f t="shared" si="1"/>
        <v>0.05246758781</v>
      </c>
      <c r="L20">
        <f t="shared" si="2"/>
        <v>3.681467588</v>
      </c>
      <c r="O20">
        <v>0.9</v>
      </c>
      <c r="P20">
        <v>3.452</v>
      </c>
      <c r="Q20">
        <f t="shared" si="3"/>
        <v>0.027</v>
      </c>
      <c r="R20">
        <f t="shared" si="4"/>
        <v>3.479</v>
      </c>
      <c r="U20">
        <v>0.9</v>
      </c>
      <c r="V20">
        <v>3.361</v>
      </c>
      <c r="W20">
        <f t="shared" si="5"/>
        <v>0.03146018988</v>
      </c>
      <c r="X20">
        <f t="shared" si="6"/>
        <v>3.39246019</v>
      </c>
      <c r="AA20">
        <v>0.9</v>
      </c>
      <c r="AB20">
        <v>3.042</v>
      </c>
      <c r="AC20">
        <f t="shared" si="7"/>
        <v>0.0161416858</v>
      </c>
      <c r="AD20">
        <f t="shared" si="8"/>
        <v>3.058141686</v>
      </c>
      <c r="AG20">
        <v>0.9</v>
      </c>
      <c r="AH20">
        <v>3.048</v>
      </c>
      <c r="AI20">
        <f t="shared" si="9"/>
        <v>0.01612629608</v>
      </c>
      <c r="AJ20">
        <f t="shared" si="10"/>
        <v>3.064126296</v>
      </c>
    </row>
    <row r="21">
      <c r="D21">
        <v>0.9</v>
      </c>
      <c r="E21">
        <v>1.488</v>
      </c>
      <c r="I21">
        <v>1.0</v>
      </c>
      <c r="J21">
        <v>3.507</v>
      </c>
      <c r="K21">
        <f t="shared" si="1"/>
        <v>0.05829731979</v>
      </c>
      <c r="L21">
        <f t="shared" si="2"/>
        <v>3.56529732</v>
      </c>
      <c r="O21">
        <v>1.0</v>
      </c>
      <c r="P21">
        <v>3.318</v>
      </c>
      <c r="Q21">
        <f t="shared" si="3"/>
        <v>0.03</v>
      </c>
      <c r="R21">
        <f t="shared" si="4"/>
        <v>3.348</v>
      </c>
      <c r="U21">
        <v>1.0</v>
      </c>
      <c r="V21">
        <v>3.215</v>
      </c>
      <c r="W21">
        <f t="shared" si="5"/>
        <v>0.03495576653</v>
      </c>
      <c r="X21">
        <f t="shared" si="6"/>
        <v>3.249955767</v>
      </c>
      <c r="AA21">
        <v>1.0</v>
      </c>
      <c r="AB21">
        <v>2.887</v>
      </c>
      <c r="AC21">
        <f t="shared" si="7"/>
        <v>0.01793520645</v>
      </c>
      <c r="AD21">
        <f t="shared" si="8"/>
        <v>2.904935206</v>
      </c>
      <c r="AG21">
        <v>1.0</v>
      </c>
      <c r="AH21">
        <v>2.893</v>
      </c>
      <c r="AI21">
        <f t="shared" si="9"/>
        <v>0.01791810676</v>
      </c>
      <c r="AJ21">
        <f t="shared" si="10"/>
        <v>2.910918107</v>
      </c>
    </row>
    <row r="22">
      <c r="D22">
        <v>1.0</v>
      </c>
      <c r="E22">
        <v>1.482</v>
      </c>
      <c r="I22">
        <v>1.1</v>
      </c>
      <c r="J22">
        <v>3.407</v>
      </c>
      <c r="K22">
        <f t="shared" si="1"/>
        <v>0.06412705177</v>
      </c>
      <c r="L22">
        <f t="shared" si="2"/>
        <v>3.471127052</v>
      </c>
      <c r="O22">
        <v>1.1</v>
      </c>
      <c r="P22">
        <v>3.206</v>
      </c>
      <c r="Q22">
        <f t="shared" si="3"/>
        <v>0.033</v>
      </c>
      <c r="R22">
        <f t="shared" si="4"/>
        <v>3.239</v>
      </c>
      <c r="U22">
        <v>1.1</v>
      </c>
      <c r="V22">
        <v>3.087</v>
      </c>
      <c r="W22">
        <f t="shared" si="5"/>
        <v>0.03845134319</v>
      </c>
      <c r="X22">
        <f t="shared" si="6"/>
        <v>3.125451343</v>
      </c>
      <c r="AA22">
        <v>1.1</v>
      </c>
      <c r="AB22">
        <v>2.744</v>
      </c>
      <c r="AC22">
        <f t="shared" si="7"/>
        <v>0.01972872709</v>
      </c>
      <c r="AD22">
        <f t="shared" si="8"/>
        <v>2.763728727</v>
      </c>
      <c r="AG22">
        <v>1.1</v>
      </c>
      <c r="AH22">
        <v>2.753</v>
      </c>
      <c r="AI22">
        <f t="shared" si="9"/>
        <v>0.01970991743</v>
      </c>
      <c r="AJ22">
        <f t="shared" si="10"/>
        <v>2.772709917</v>
      </c>
    </row>
    <row r="23">
      <c r="D23">
        <v>1.1</v>
      </c>
      <c r="E23">
        <v>1.488</v>
      </c>
      <c r="I23">
        <v>1.2</v>
      </c>
      <c r="J23">
        <v>3.309</v>
      </c>
      <c r="K23">
        <f t="shared" si="1"/>
        <v>0.06995678375</v>
      </c>
      <c r="L23">
        <f t="shared" si="2"/>
        <v>3.378956784</v>
      </c>
      <c r="O23">
        <v>1.2</v>
      </c>
      <c r="P23">
        <v>3.112</v>
      </c>
      <c r="Q23">
        <f t="shared" si="3"/>
        <v>0.036</v>
      </c>
      <c r="R23">
        <f t="shared" si="4"/>
        <v>3.148</v>
      </c>
      <c r="U23">
        <v>1.2</v>
      </c>
      <c r="V23">
        <v>2.972</v>
      </c>
      <c r="W23">
        <f t="shared" si="5"/>
        <v>0.04194691984</v>
      </c>
      <c r="X23">
        <f t="shared" si="6"/>
        <v>3.01394692</v>
      </c>
      <c r="AA23">
        <v>1.2</v>
      </c>
      <c r="AB23">
        <v>2.631</v>
      </c>
      <c r="AC23">
        <f t="shared" si="7"/>
        <v>0.02152224774</v>
      </c>
      <c r="AD23">
        <f t="shared" si="8"/>
        <v>2.652522248</v>
      </c>
      <c r="AG23">
        <v>1.2</v>
      </c>
      <c r="AH23">
        <v>2.628</v>
      </c>
      <c r="AI23">
        <f t="shared" si="9"/>
        <v>0.02150172811</v>
      </c>
      <c r="AJ23">
        <f t="shared" si="10"/>
        <v>2.649501728</v>
      </c>
    </row>
    <row r="24">
      <c r="D24">
        <v>1.2</v>
      </c>
      <c r="E24">
        <v>1.479</v>
      </c>
      <c r="I24">
        <v>1.3</v>
      </c>
      <c r="J24">
        <v>3.239</v>
      </c>
      <c r="K24">
        <f t="shared" si="1"/>
        <v>0.07578651573</v>
      </c>
      <c r="L24">
        <f t="shared" si="2"/>
        <v>3.314786516</v>
      </c>
      <c r="O24">
        <v>1.3</v>
      </c>
      <c r="P24">
        <v>3.011</v>
      </c>
      <c r="Q24">
        <f t="shared" si="3"/>
        <v>0.039</v>
      </c>
      <c r="R24">
        <f t="shared" si="4"/>
        <v>3.05</v>
      </c>
      <c r="U24">
        <v>1.3</v>
      </c>
      <c r="V24">
        <v>2.878</v>
      </c>
      <c r="W24">
        <f t="shared" si="5"/>
        <v>0.04544249649</v>
      </c>
      <c r="X24">
        <f t="shared" si="6"/>
        <v>2.923442496</v>
      </c>
      <c r="AA24">
        <v>1.3</v>
      </c>
      <c r="AB24">
        <v>2.537</v>
      </c>
      <c r="AC24">
        <f t="shared" si="7"/>
        <v>0.02331576838</v>
      </c>
      <c r="AD24">
        <f t="shared" si="8"/>
        <v>2.560315768</v>
      </c>
      <c r="AG24">
        <v>1.3</v>
      </c>
      <c r="AH24">
        <v>2.501</v>
      </c>
      <c r="AI24">
        <f t="shared" si="9"/>
        <v>0.02329353879</v>
      </c>
      <c r="AJ24">
        <f t="shared" si="10"/>
        <v>2.524293539</v>
      </c>
    </row>
    <row r="25">
      <c r="D25">
        <v>1.3</v>
      </c>
      <c r="E25">
        <v>1.479</v>
      </c>
      <c r="I25">
        <v>1.4</v>
      </c>
      <c r="J25">
        <v>3.163</v>
      </c>
      <c r="K25">
        <f t="shared" si="1"/>
        <v>0.08161624771</v>
      </c>
      <c r="L25">
        <f t="shared" si="2"/>
        <v>3.244616248</v>
      </c>
      <c r="O25">
        <v>1.4</v>
      </c>
      <c r="P25">
        <v>2.947</v>
      </c>
      <c r="Q25">
        <f t="shared" si="3"/>
        <v>0.042</v>
      </c>
      <c r="R25">
        <f t="shared" si="4"/>
        <v>2.989</v>
      </c>
      <c r="U25">
        <v>1.4</v>
      </c>
      <c r="V25">
        <v>2.793</v>
      </c>
      <c r="W25">
        <f t="shared" si="5"/>
        <v>0.04893807315</v>
      </c>
      <c r="X25">
        <f t="shared" si="6"/>
        <v>2.841938073</v>
      </c>
      <c r="AA25">
        <v>1.4</v>
      </c>
      <c r="AB25">
        <v>2.449</v>
      </c>
      <c r="AC25">
        <f t="shared" si="7"/>
        <v>0.02510928903</v>
      </c>
      <c r="AD25">
        <f t="shared" si="8"/>
        <v>2.474109289</v>
      </c>
      <c r="AG25">
        <v>1.4</v>
      </c>
      <c r="AH25">
        <v>2.431</v>
      </c>
      <c r="AI25">
        <f t="shared" si="9"/>
        <v>0.02508534946</v>
      </c>
      <c r="AJ25">
        <f t="shared" si="10"/>
        <v>2.456085349</v>
      </c>
    </row>
    <row r="26">
      <c r="D26">
        <v>1.4</v>
      </c>
      <c r="E26">
        <v>1.485</v>
      </c>
      <c r="I26">
        <v>1.5</v>
      </c>
      <c r="J26">
        <v>3.115</v>
      </c>
      <c r="K26">
        <f t="shared" si="1"/>
        <v>0.08744597969</v>
      </c>
      <c r="L26">
        <f t="shared" si="2"/>
        <v>3.20244598</v>
      </c>
      <c r="O26">
        <v>1.5</v>
      </c>
      <c r="P26">
        <v>2.887</v>
      </c>
      <c r="Q26">
        <f t="shared" si="3"/>
        <v>0.045</v>
      </c>
      <c r="R26">
        <f t="shared" si="4"/>
        <v>2.932</v>
      </c>
      <c r="U26">
        <v>1.5</v>
      </c>
      <c r="V26">
        <v>2.71</v>
      </c>
      <c r="W26">
        <f t="shared" si="5"/>
        <v>0.0524336498</v>
      </c>
      <c r="X26">
        <f t="shared" si="6"/>
        <v>2.76243365</v>
      </c>
      <c r="AA26">
        <v>1.5</v>
      </c>
      <c r="AB26">
        <v>2.376</v>
      </c>
      <c r="AC26">
        <f t="shared" si="7"/>
        <v>0.02690280967</v>
      </c>
      <c r="AD26">
        <f t="shared" si="8"/>
        <v>2.40290281</v>
      </c>
      <c r="AG26">
        <v>1.5</v>
      </c>
      <c r="AH26">
        <v>2.343</v>
      </c>
      <c r="AI26">
        <f t="shared" si="9"/>
        <v>0.02687716014</v>
      </c>
      <c r="AJ26">
        <f t="shared" si="10"/>
        <v>2.36987716</v>
      </c>
    </row>
    <row r="27">
      <c r="D27">
        <v>1.5</v>
      </c>
      <c r="E27">
        <v>1.485</v>
      </c>
      <c r="I27">
        <v>1.6</v>
      </c>
      <c r="J27">
        <v>3.054</v>
      </c>
      <c r="K27">
        <f t="shared" si="1"/>
        <v>0.09327571167</v>
      </c>
      <c r="L27">
        <f t="shared" si="2"/>
        <v>3.147275712</v>
      </c>
      <c r="O27">
        <v>1.6</v>
      </c>
      <c r="P27">
        <v>2.814</v>
      </c>
      <c r="Q27">
        <f t="shared" si="3"/>
        <v>0.048</v>
      </c>
      <c r="R27">
        <f t="shared" si="4"/>
        <v>2.862</v>
      </c>
      <c r="U27">
        <v>1.6</v>
      </c>
      <c r="V27">
        <v>2.649</v>
      </c>
      <c r="W27">
        <f t="shared" si="5"/>
        <v>0.05592922645</v>
      </c>
      <c r="X27">
        <f t="shared" si="6"/>
        <v>2.704929226</v>
      </c>
      <c r="AA27">
        <v>1.6</v>
      </c>
      <c r="AB27">
        <v>2.3</v>
      </c>
      <c r="AC27">
        <f t="shared" si="7"/>
        <v>0.02869633032</v>
      </c>
      <c r="AD27">
        <f t="shared" si="8"/>
        <v>2.32869633</v>
      </c>
      <c r="AG27">
        <v>1.6</v>
      </c>
      <c r="AH27">
        <v>2.273</v>
      </c>
      <c r="AI27">
        <f t="shared" si="9"/>
        <v>0.02866897081</v>
      </c>
      <c r="AJ27">
        <f t="shared" si="10"/>
        <v>2.301668971</v>
      </c>
    </row>
    <row r="28">
      <c r="D28">
        <v>1.6</v>
      </c>
      <c r="E28">
        <v>1.479</v>
      </c>
      <c r="I28">
        <v>1.7</v>
      </c>
      <c r="J28">
        <v>3.017</v>
      </c>
      <c r="K28">
        <f t="shared" si="1"/>
        <v>0.09910544364</v>
      </c>
      <c r="L28">
        <f t="shared" si="2"/>
        <v>3.116105444</v>
      </c>
      <c r="O28">
        <v>1.7</v>
      </c>
      <c r="P28">
        <v>2.774</v>
      </c>
      <c r="Q28">
        <f t="shared" si="3"/>
        <v>0.051</v>
      </c>
      <c r="R28">
        <f t="shared" si="4"/>
        <v>2.825</v>
      </c>
      <c r="U28">
        <v>1.7</v>
      </c>
      <c r="V28">
        <v>2.589</v>
      </c>
      <c r="W28">
        <f t="shared" si="5"/>
        <v>0.05942480311</v>
      </c>
      <c r="X28">
        <f t="shared" si="6"/>
        <v>2.648424803</v>
      </c>
      <c r="AA28">
        <v>1.7</v>
      </c>
      <c r="AB28">
        <v>2.239</v>
      </c>
      <c r="AC28">
        <f t="shared" si="7"/>
        <v>0.03048985096</v>
      </c>
      <c r="AD28">
        <f t="shared" si="8"/>
        <v>2.269489851</v>
      </c>
      <c r="AG28">
        <v>1.7</v>
      </c>
      <c r="AH28">
        <v>2.209</v>
      </c>
      <c r="AI28">
        <f t="shared" si="9"/>
        <v>0.03046078149</v>
      </c>
      <c r="AJ28">
        <f t="shared" si="10"/>
        <v>2.239460781</v>
      </c>
    </row>
    <row r="29">
      <c r="D29">
        <v>1.7</v>
      </c>
      <c r="E29">
        <v>1.479</v>
      </c>
      <c r="I29">
        <v>1.8</v>
      </c>
      <c r="J29">
        <v>2.972</v>
      </c>
      <c r="K29">
        <f t="shared" si="1"/>
        <v>0.1049351756</v>
      </c>
      <c r="L29">
        <f t="shared" si="2"/>
        <v>3.076935176</v>
      </c>
      <c r="O29">
        <v>1.8</v>
      </c>
      <c r="P29">
        <v>2.729</v>
      </c>
      <c r="Q29">
        <f t="shared" si="3"/>
        <v>0.054</v>
      </c>
      <c r="R29">
        <f t="shared" si="4"/>
        <v>2.783</v>
      </c>
      <c r="U29">
        <v>1.8</v>
      </c>
      <c r="V29">
        <v>2.54</v>
      </c>
      <c r="W29">
        <f t="shared" si="5"/>
        <v>0.06292037976</v>
      </c>
      <c r="X29">
        <f t="shared" si="6"/>
        <v>2.60292038</v>
      </c>
      <c r="AA29">
        <v>1.8</v>
      </c>
      <c r="AB29">
        <v>2.184</v>
      </c>
      <c r="AC29">
        <f t="shared" si="7"/>
        <v>0.03228337161</v>
      </c>
      <c r="AD29">
        <f t="shared" si="8"/>
        <v>2.216283372</v>
      </c>
      <c r="AG29">
        <v>1.8</v>
      </c>
      <c r="AH29">
        <v>2.157</v>
      </c>
      <c r="AI29">
        <f t="shared" si="9"/>
        <v>0.03225259217</v>
      </c>
      <c r="AJ29">
        <f t="shared" si="10"/>
        <v>2.189252592</v>
      </c>
    </row>
    <row r="30">
      <c r="D30">
        <v>1.8</v>
      </c>
      <c r="E30">
        <v>1.461</v>
      </c>
      <c r="I30">
        <v>1.9</v>
      </c>
      <c r="J30">
        <v>2.938</v>
      </c>
      <c r="K30">
        <f t="shared" si="1"/>
        <v>0.1107649076</v>
      </c>
      <c r="L30">
        <f t="shared" si="2"/>
        <v>3.048764908</v>
      </c>
      <c r="O30">
        <v>1.9</v>
      </c>
      <c r="P30">
        <v>2.689</v>
      </c>
      <c r="Q30">
        <f t="shared" si="3"/>
        <v>0.057</v>
      </c>
      <c r="R30">
        <f t="shared" si="4"/>
        <v>2.746</v>
      </c>
      <c r="U30">
        <v>1.9</v>
      </c>
      <c r="V30">
        <v>2.495</v>
      </c>
      <c r="W30">
        <f t="shared" si="5"/>
        <v>0.06641595641</v>
      </c>
      <c r="X30">
        <f t="shared" si="6"/>
        <v>2.561415956</v>
      </c>
      <c r="AA30">
        <v>1.9</v>
      </c>
      <c r="AB30">
        <v>2.145</v>
      </c>
      <c r="AC30">
        <f t="shared" si="7"/>
        <v>0.03407689225</v>
      </c>
      <c r="AD30">
        <f t="shared" si="8"/>
        <v>2.179076892</v>
      </c>
      <c r="AG30">
        <v>1.9</v>
      </c>
      <c r="AH30">
        <v>2.099</v>
      </c>
      <c r="AI30">
        <f t="shared" si="9"/>
        <v>0.03404440284</v>
      </c>
      <c r="AJ30">
        <f t="shared" si="10"/>
        <v>2.133044403</v>
      </c>
    </row>
    <row r="31">
      <c r="D31">
        <v>1.9</v>
      </c>
      <c r="E31">
        <v>1.476</v>
      </c>
      <c r="I31">
        <v>2.0</v>
      </c>
      <c r="J31">
        <v>2.896</v>
      </c>
      <c r="K31">
        <f t="shared" si="1"/>
        <v>0.1165946396</v>
      </c>
      <c r="L31">
        <f t="shared" si="2"/>
        <v>3.01259464</v>
      </c>
      <c r="O31">
        <v>2.0</v>
      </c>
      <c r="P31">
        <v>2.653</v>
      </c>
      <c r="Q31">
        <f t="shared" si="3"/>
        <v>0.06</v>
      </c>
      <c r="R31">
        <f t="shared" si="4"/>
        <v>2.713</v>
      </c>
      <c r="U31">
        <v>2.0</v>
      </c>
      <c r="V31">
        <v>2.452</v>
      </c>
      <c r="W31">
        <f t="shared" si="5"/>
        <v>0.06991153307</v>
      </c>
      <c r="X31">
        <f t="shared" si="6"/>
        <v>2.521911533</v>
      </c>
      <c r="AA31">
        <v>2.0</v>
      </c>
      <c r="AB31">
        <v>2.105</v>
      </c>
      <c r="AC31">
        <f t="shared" si="7"/>
        <v>0.0358704129</v>
      </c>
      <c r="AD31">
        <f t="shared" si="8"/>
        <v>2.140870413</v>
      </c>
      <c r="AG31">
        <v>2.0</v>
      </c>
      <c r="AH31">
        <v>2.066</v>
      </c>
      <c r="AI31">
        <f t="shared" si="9"/>
        <v>0.03583621352</v>
      </c>
      <c r="AJ31">
        <f t="shared" si="10"/>
        <v>2.101836214</v>
      </c>
    </row>
    <row r="32">
      <c r="D32">
        <v>2.0</v>
      </c>
      <c r="E32">
        <v>1.473</v>
      </c>
      <c r="I32">
        <v>2.1</v>
      </c>
      <c r="J32">
        <v>2.884</v>
      </c>
      <c r="K32">
        <f t="shared" si="1"/>
        <v>0.1224243716</v>
      </c>
      <c r="L32">
        <f t="shared" si="2"/>
        <v>3.006424372</v>
      </c>
      <c r="O32">
        <v>2.1</v>
      </c>
      <c r="P32">
        <v>2.619</v>
      </c>
      <c r="Q32">
        <f t="shared" si="3"/>
        <v>0.063</v>
      </c>
      <c r="R32">
        <f t="shared" si="4"/>
        <v>2.682</v>
      </c>
      <c r="U32">
        <v>2.1</v>
      </c>
      <c r="V32">
        <v>2.412</v>
      </c>
      <c r="W32">
        <f t="shared" si="5"/>
        <v>0.07340710972</v>
      </c>
      <c r="X32">
        <f t="shared" si="6"/>
        <v>2.48540711</v>
      </c>
      <c r="AA32">
        <v>2.1</v>
      </c>
      <c r="AB32">
        <v>2.069</v>
      </c>
      <c r="AC32">
        <f t="shared" si="7"/>
        <v>0.03766393354</v>
      </c>
      <c r="AD32">
        <f t="shared" si="8"/>
        <v>2.106663934</v>
      </c>
      <c r="AG32">
        <v>2.1</v>
      </c>
      <c r="AH32">
        <v>2.026</v>
      </c>
      <c r="AI32">
        <f t="shared" si="9"/>
        <v>0.03762802419</v>
      </c>
      <c r="AJ32">
        <f t="shared" si="10"/>
        <v>2.063628024</v>
      </c>
    </row>
    <row r="33">
      <c r="D33">
        <v>2.1</v>
      </c>
      <c r="E33">
        <v>1.476</v>
      </c>
      <c r="I33">
        <v>2.2</v>
      </c>
      <c r="J33">
        <v>2.847</v>
      </c>
      <c r="K33">
        <f t="shared" si="1"/>
        <v>0.1282541035</v>
      </c>
      <c r="L33">
        <f t="shared" si="2"/>
        <v>2.975254104</v>
      </c>
      <c r="O33">
        <v>2.2</v>
      </c>
      <c r="P33">
        <v>2.592</v>
      </c>
      <c r="Q33">
        <f t="shared" si="3"/>
        <v>0.066</v>
      </c>
      <c r="R33">
        <f t="shared" si="4"/>
        <v>2.658</v>
      </c>
      <c r="U33">
        <v>2.2</v>
      </c>
      <c r="V33">
        <v>2.388</v>
      </c>
      <c r="W33">
        <f t="shared" si="5"/>
        <v>0.07690268637</v>
      </c>
      <c r="X33">
        <f t="shared" si="6"/>
        <v>2.464902686</v>
      </c>
      <c r="AA33">
        <v>2.2</v>
      </c>
      <c r="AB33">
        <v>2.036</v>
      </c>
      <c r="AC33">
        <f t="shared" si="7"/>
        <v>0.03945745419</v>
      </c>
      <c r="AD33">
        <f t="shared" si="8"/>
        <v>2.075457454</v>
      </c>
      <c r="AG33">
        <v>2.2</v>
      </c>
      <c r="AH33">
        <v>1.993</v>
      </c>
      <c r="AI33">
        <f t="shared" si="9"/>
        <v>0.03941983487</v>
      </c>
      <c r="AJ33">
        <f t="shared" si="10"/>
        <v>2.032419835</v>
      </c>
    </row>
    <row r="34">
      <c r="D34">
        <v>2.2</v>
      </c>
      <c r="E34">
        <v>1.479</v>
      </c>
      <c r="I34">
        <v>2.3</v>
      </c>
      <c r="J34">
        <v>2.814</v>
      </c>
      <c r="K34">
        <f t="shared" si="1"/>
        <v>0.1340838355</v>
      </c>
      <c r="L34">
        <f t="shared" si="2"/>
        <v>2.948083836</v>
      </c>
      <c r="O34">
        <v>2.3</v>
      </c>
      <c r="P34">
        <v>2.567</v>
      </c>
      <c r="Q34">
        <f t="shared" si="3"/>
        <v>0.069</v>
      </c>
      <c r="R34">
        <f t="shared" si="4"/>
        <v>2.636</v>
      </c>
      <c r="U34">
        <v>2.3</v>
      </c>
      <c r="V34">
        <v>2.358</v>
      </c>
      <c r="W34">
        <f t="shared" si="5"/>
        <v>0.08039826303</v>
      </c>
      <c r="X34">
        <f t="shared" si="6"/>
        <v>2.438398263</v>
      </c>
      <c r="AA34">
        <v>2.3</v>
      </c>
      <c r="AB34">
        <v>2.005</v>
      </c>
      <c r="AC34">
        <f t="shared" si="7"/>
        <v>0.04125097483</v>
      </c>
      <c r="AD34">
        <f t="shared" si="8"/>
        <v>2.046250975</v>
      </c>
      <c r="AG34">
        <v>2.3</v>
      </c>
      <c r="AH34">
        <v>1.962</v>
      </c>
      <c r="AI34">
        <f t="shared" si="9"/>
        <v>0.04121164555</v>
      </c>
      <c r="AJ34">
        <f t="shared" si="10"/>
        <v>2.003211646</v>
      </c>
    </row>
    <row r="35">
      <c r="D35">
        <v>2.3</v>
      </c>
      <c r="E35">
        <v>1.47</v>
      </c>
      <c r="I35">
        <v>2.4</v>
      </c>
      <c r="J35">
        <v>2.796</v>
      </c>
      <c r="K35">
        <f t="shared" si="1"/>
        <v>0.1399135675</v>
      </c>
      <c r="L35">
        <f t="shared" si="2"/>
        <v>2.935913567</v>
      </c>
      <c r="O35">
        <v>2.4</v>
      </c>
      <c r="P35">
        <v>2.546</v>
      </c>
      <c r="Q35">
        <f t="shared" si="3"/>
        <v>0.072</v>
      </c>
      <c r="R35">
        <f t="shared" si="4"/>
        <v>2.618</v>
      </c>
      <c r="U35">
        <v>2.4</v>
      </c>
      <c r="V35">
        <v>2.327</v>
      </c>
      <c r="W35">
        <f t="shared" si="5"/>
        <v>0.08389383968</v>
      </c>
      <c r="X35">
        <f t="shared" si="6"/>
        <v>2.41089384</v>
      </c>
      <c r="AA35">
        <v>2.4</v>
      </c>
      <c r="AB35">
        <v>1.957</v>
      </c>
      <c r="AC35">
        <f t="shared" si="7"/>
        <v>0.04304449548</v>
      </c>
      <c r="AD35">
        <f t="shared" si="8"/>
        <v>2.000044495</v>
      </c>
      <c r="AG35">
        <v>2.4</v>
      </c>
      <c r="AH35">
        <v>1.938</v>
      </c>
      <c r="AI35">
        <f t="shared" si="9"/>
        <v>0.04300345622</v>
      </c>
      <c r="AJ35">
        <f t="shared" si="10"/>
        <v>1.981003456</v>
      </c>
    </row>
    <row r="36">
      <c r="D36">
        <v>2.4</v>
      </c>
      <c r="E36">
        <v>1.47</v>
      </c>
      <c r="I36">
        <v>2.5</v>
      </c>
      <c r="J36">
        <v>2.765</v>
      </c>
      <c r="K36">
        <f t="shared" si="1"/>
        <v>0.1457432995</v>
      </c>
      <c r="L36">
        <f t="shared" si="2"/>
        <v>2.910743299</v>
      </c>
      <c r="O36">
        <v>2.5</v>
      </c>
      <c r="P36">
        <v>2.525</v>
      </c>
      <c r="Q36">
        <f t="shared" si="3"/>
        <v>0.075</v>
      </c>
      <c r="R36">
        <f t="shared" si="4"/>
        <v>2.6</v>
      </c>
      <c r="U36">
        <v>2.5</v>
      </c>
      <c r="V36">
        <v>2.3</v>
      </c>
      <c r="W36">
        <f t="shared" si="5"/>
        <v>0.08738941633</v>
      </c>
      <c r="X36">
        <f t="shared" si="6"/>
        <v>2.387389416</v>
      </c>
      <c r="AA36">
        <v>2.5</v>
      </c>
      <c r="AB36">
        <v>1.962</v>
      </c>
      <c r="AC36">
        <f t="shared" si="7"/>
        <v>0.04483801612</v>
      </c>
      <c r="AD36">
        <f t="shared" si="8"/>
        <v>2.006838016</v>
      </c>
      <c r="AG36">
        <v>2.5</v>
      </c>
      <c r="AH36">
        <v>1.905</v>
      </c>
      <c r="AI36">
        <f t="shared" si="9"/>
        <v>0.0447952669</v>
      </c>
      <c r="AJ36">
        <f t="shared" si="10"/>
        <v>1.949795267</v>
      </c>
    </row>
    <row r="37">
      <c r="D37">
        <v>2.5</v>
      </c>
      <c r="E37">
        <v>1.47</v>
      </c>
      <c r="I37">
        <v>2.6</v>
      </c>
      <c r="J37">
        <v>2.759</v>
      </c>
      <c r="K37">
        <f t="shared" si="1"/>
        <v>0.1515730315</v>
      </c>
      <c r="L37">
        <f t="shared" si="2"/>
        <v>2.910573031</v>
      </c>
      <c r="O37">
        <v>2.6</v>
      </c>
      <c r="P37">
        <v>2.51</v>
      </c>
      <c r="Q37">
        <f t="shared" si="3"/>
        <v>0.078</v>
      </c>
      <c r="R37">
        <f t="shared" si="4"/>
        <v>2.588</v>
      </c>
      <c r="U37">
        <v>2.6</v>
      </c>
      <c r="V37">
        <v>2.279</v>
      </c>
      <c r="W37">
        <f t="shared" si="5"/>
        <v>0.09088499299</v>
      </c>
      <c r="X37">
        <f t="shared" si="6"/>
        <v>2.369884993</v>
      </c>
      <c r="AA37">
        <v>2.6</v>
      </c>
      <c r="AB37">
        <v>1.941</v>
      </c>
      <c r="AC37">
        <f t="shared" si="7"/>
        <v>0.04663153677</v>
      </c>
      <c r="AD37">
        <f t="shared" si="8"/>
        <v>1.987631537</v>
      </c>
      <c r="AG37">
        <v>2.6</v>
      </c>
      <c r="AH37">
        <v>1.884</v>
      </c>
      <c r="AI37">
        <f t="shared" si="9"/>
        <v>0.04658707757</v>
      </c>
      <c r="AJ37">
        <f t="shared" si="10"/>
        <v>1.930587078</v>
      </c>
    </row>
    <row r="38">
      <c r="D38">
        <v>2.6</v>
      </c>
      <c r="E38">
        <v>2.586</v>
      </c>
      <c r="I38">
        <v>2.7</v>
      </c>
      <c r="J38">
        <v>2.735</v>
      </c>
      <c r="K38">
        <f t="shared" si="1"/>
        <v>0.1574027634</v>
      </c>
      <c r="L38">
        <f t="shared" si="2"/>
        <v>2.892402763</v>
      </c>
      <c r="O38">
        <v>2.7</v>
      </c>
      <c r="P38">
        <v>2.489</v>
      </c>
      <c r="Q38">
        <f t="shared" si="3"/>
        <v>0.081</v>
      </c>
      <c r="R38">
        <f t="shared" si="4"/>
        <v>2.57</v>
      </c>
      <c r="U38">
        <v>2.7</v>
      </c>
      <c r="V38">
        <v>2.257</v>
      </c>
      <c r="W38">
        <f t="shared" si="5"/>
        <v>0.09438056964</v>
      </c>
      <c r="X38">
        <f t="shared" si="6"/>
        <v>2.35138057</v>
      </c>
      <c r="AA38">
        <v>2.7</v>
      </c>
      <c r="AB38">
        <v>1.917</v>
      </c>
      <c r="AC38">
        <f t="shared" si="7"/>
        <v>0.04842505741</v>
      </c>
      <c r="AD38">
        <f t="shared" si="8"/>
        <v>1.965425057</v>
      </c>
      <c r="AG38">
        <v>2.7</v>
      </c>
      <c r="AH38">
        <v>1.841</v>
      </c>
      <c r="AI38">
        <f t="shared" si="9"/>
        <v>0.04837888825</v>
      </c>
      <c r="AJ38">
        <f t="shared" si="10"/>
        <v>1.889378888</v>
      </c>
    </row>
    <row r="39">
      <c r="D39">
        <v>2.7</v>
      </c>
      <c r="E39">
        <v>4.325</v>
      </c>
      <c r="I39">
        <v>2.8</v>
      </c>
      <c r="J39">
        <v>2.716</v>
      </c>
      <c r="K39">
        <f t="shared" si="1"/>
        <v>0.1632324954</v>
      </c>
      <c r="L39">
        <f t="shared" si="2"/>
        <v>2.879232495</v>
      </c>
      <c r="O39">
        <v>2.8</v>
      </c>
      <c r="P39">
        <v>2.452</v>
      </c>
      <c r="Q39">
        <f t="shared" si="3"/>
        <v>0.084</v>
      </c>
      <c r="R39">
        <f t="shared" si="4"/>
        <v>2.536</v>
      </c>
      <c r="U39">
        <v>2.8</v>
      </c>
      <c r="V39">
        <v>2.239</v>
      </c>
      <c r="W39">
        <f t="shared" si="5"/>
        <v>0.09787614629</v>
      </c>
      <c r="X39">
        <f t="shared" si="6"/>
        <v>2.336876146</v>
      </c>
      <c r="AA39">
        <v>2.8</v>
      </c>
      <c r="AB39">
        <v>1.902</v>
      </c>
      <c r="AC39">
        <f t="shared" si="7"/>
        <v>0.05021857806</v>
      </c>
      <c r="AD39">
        <f t="shared" si="8"/>
        <v>1.952218578</v>
      </c>
      <c r="AG39">
        <v>2.8</v>
      </c>
      <c r="AH39">
        <v>1.847</v>
      </c>
      <c r="AI39">
        <f t="shared" si="9"/>
        <v>0.05017069892</v>
      </c>
      <c r="AJ39">
        <f t="shared" si="10"/>
        <v>1.897170699</v>
      </c>
    </row>
    <row r="40">
      <c r="D40">
        <v>2.8</v>
      </c>
      <c r="E40">
        <v>4.869</v>
      </c>
      <c r="I40">
        <v>2.9</v>
      </c>
      <c r="J40">
        <v>2.698</v>
      </c>
      <c r="K40">
        <f t="shared" si="1"/>
        <v>0.1690622274</v>
      </c>
      <c r="L40">
        <f t="shared" si="2"/>
        <v>2.867062227</v>
      </c>
      <c r="O40">
        <v>2.9</v>
      </c>
      <c r="P40">
        <v>2.458</v>
      </c>
      <c r="Q40">
        <f t="shared" si="3"/>
        <v>0.087</v>
      </c>
      <c r="R40">
        <f t="shared" si="4"/>
        <v>2.545</v>
      </c>
      <c r="U40">
        <v>2.9</v>
      </c>
      <c r="V40">
        <v>2.227</v>
      </c>
      <c r="W40">
        <f t="shared" si="5"/>
        <v>0.1013717229</v>
      </c>
      <c r="X40">
        <f t="shared" si="6"/>
        <v>2.328371723</v>
      </c>
      <c r="AA40">
        <v>2.9</v>
      </c>
      <c r="AB40">
        <v>1.884</v>
      </c>
      <c r="AC40">
        <f t="shared" si="7"/>
        <v>0.0520120987</v>
      </c>
      <c r="AD40">
        <f t="shared" si="8"/>
        <v>1.936012099</v>
      </c>
      <c r="AG40">
        <v>2.9</v>
      </c>
      <c r="AH40">
        <v>1.829</v>
      </c>
      <c r="AI40">
        <f t="shared" si="9"/>
        <v>0.0519625096</v>
      </c>
      <c r="AJ40">
        <f t="shared" si="10"/>
        <v>1.88096251</v>
      </c>
    </row>
    <row r="41">
      <c r="D41">
        <v>2.9</v>
      </c>
      <c r="E41">
        <v>5.176</v>
      </c>
      <c r="I41">
        <v>3.0</v>
      </c>
      <c r="J41">
        <v>2.677</v>
      </c>
      <c r="K41">
        <f t="shared" si="1"/>
        <v>0.1748919594</v>
      </c>
      <c r="L41">
        <f t="shared" si="2"/>
        <v>2.851891959</v>
      </c>
      <c r="O41">
        <v>3.0</v>
      </c>
      <c r="P41">
        <v>2.446</v>
      </c>
      <c r="Q41">
        <f t="shared" si="3"/>
        <v>0.09</v>
      </c>
      <c r="R41">
        <f t="shared" si="4"/>
        <v>2.536</v>
      </c>
      <c r="U41">
        <v>3.0</v>
      </c>
      <c r="V41">
        <v>2.212</v>
      </c>
      <c r="W41">
        <f t="shared" si="5"/>
        <v>0.1048672996</v>
      </c>
      <c r="X41">
        <f t="shared" si="6"/>
        <v>2.3168673</v>
      </c>
      <c r="AA41">
        <v>3.0</v>
      </c>
      <c r="AB41">
        <v>1.868</v>
      </c>
      <c r="AC41">
        <f t="shared" si="7"/>
        <v>0.05380561935</v>
      </c>
      <c r="AD41">
        <f t="shared" si="8"/>
        <v>1.921805619</v>
      </c>
      <c r="AG41">
        <v>3.0</v>
      </c>
      <c r="AH41">
        <v>1.814</v>
      </c>
      <c r="AI41">
        <f t="shared" si="9"/>
        <v>0.05375432028</v>
      </c>
      <c r="AJ41">
        <f t="shared" si="10"/>
        <v>1.86775432</v>
      </c>
    </row>
    <row r="42">
      <c r="D42">
        <v>3.0</v>
      </c>
      <c r="E42">
        <v>5.288</v>
      </c>
      <c r="I42">
        <v>3.1</v>
      </c>
      <c r="J42">
        <v>2.659</v>
      </c>
      <c r="K42">
        <f t="shared" si="1"/>
        <v>0.1807216914</v>
      </c>
      <c r="L42">
        <f t="shared" si="2"/>
        <v>2.839721691</v>
      </c>
      <c r="O42">
        <v>3.1</v>
      </c>
      <c r="P42">
        <v>2.434</v>
      </c>
      <c r="Q42">
        <f t="shared" si="3"/>
        <v>0.093</v>
      </c>
      <c r="R42">
        <f t="shared" si="4"/>
        <v>2.527</v>
      </c>
      <c r="U42">
        <v>3.1</v>
      </c>
      <c r="V42">
        <v>2.197</v>
      </c>
      <c r="W42">
        <f t="shared" si="5"/>
        <v>0.1083628763</v>
      </c>
      <c r="X42">
        <f t="shared" si="6"/>
        <v>2.305362876</v>
      </c>
      <c r="AA42">
        <v>3.1</v>
      </c>
      <c r="AB42">
        <v>1.859</v>
      </c>
      <c r="AC42">
        <f t="shared" si="7"/>
        <v>0.05559913999</v>
      </c>
      <c r="AD42">
        <f t="shared" si="8"/>
        <v>1.91459914</v>
      </c>
      <c r="AG42">
        <v>3.1</v>
      </c>
      <c r="AH42">
        <v>1.801</v>
      </c>
      <c r="AI42">
        <f t="shared" si="9"/>
        <v>0.05554613095</v>
      </c>
      <c r="AJ42">
        <f t="shared" si="10"/>
        <v>1.856546131</v>
      </c>
    </row>
    <row r="43">
      <c r="D43">
        <v>3.1</v>
      </c>
      <c r="E43">
        <v>5.343</v>
      </c>
      <c r="I43">
        <v>3.2</v>
      </c>
      <c r="J43">
        <v>2.637</v>
      </c>
      <c r="K43">
        <f t="shared" si="1"/>
        <v>0.1865514233</v>
      </c>
      <c r="L43">
        <f t="shared" si="2"/>
        <v>2.823551423</v>
      </c>
      <c r="O43">
        <v>3.2</v>
      </c>
      <c r="P43">
        <v>2.422</v>
      </c>
      <c r="Q43">
        <f t="shared" si="3"/>
        <v>0.096</v>
      </c>
      <c r="R43">
        <f t="shared" si="4"/>
        <v>2.518</v>
      </c>
      <c r="U43">
        <v>3.2</v>
      </c>
      <c r="V43">
        <v>2.184</v>
      </c>
      <c r="W43">
        <f t="shared" si="5"/>
        <v>0.1118584529</v>
      </c>
      <c r="X43">
        <f t="shared" si="6"/>
        <v>2.295858453</v>
      </c>
      <c r="AA43">
        <v>3.2</v>
      </c>
      <c r="AB43">
        <v>1.844</v>
      </c>
      <c r="AC43">
        <f t="shared" si="7"/>
        <v>0.05739266064</v>
      </c>
      <c r="AD43">
        <f t="shared" si="8"/>
        <v>1.901392661</v>
      </c>
      <c r="AG43">
        <v>3.2</v>
      </c>
      <c r="AH43">
        <v>1.783</v>
      </c>
      <c r="AI43">
        <f t="shared" si="9"/>
        <v>0.05733794163</v>
      </c>
      <c r="AJ43">
        <f t="shared" si="10"/>
        <v>1.840337942</v>
      </c>
    </row>
    <row r="44">
      <c r="D44">
        <v>3.2</v>
      </c>
      <c r="E44">
        <v>5.37</v>
      </c>
      <c r="I44">
        <v>3.3</v>
      </c>
      <c r="J44">
        <v>2.625</v>
      </c>
      <c r="K44">
        <f t="shared" si="1"/>
        <v>0.1923811553</v>
      </c>
      <c r="L44">
        <f t="shared" si="2"/>
        <v>2.817381155</v>
      </c>
      <c r="O44">
        <v>3.3</v>
      </c>
      <c r="P44">
        <v>2.409</v>
      </c>
      <c r="Q44">
        <f t="shared" si="3"/>
        <v>0.099</v>
      </c>
      <c r="R44">
        <f t="shared" si="4"/>
        <v>2.508</v>
      </c>
      <c r="U44">
        <v>3.3</v>
      </c>
      <c r="V44">
        <v>2.172</v>
      </c>
      <c r="W44">
        <f t="shared" si="5"/>
        <v>0.1153540296</v>
      </c>
      <c r="X44">
        <f t="shared" si="6"/>
        <v>2.28735403</v>
      </c>
      <c r="AA44">
        <v>3.3</v>
      </c>
      <c r="AB44">
        <v>1.832</v>
      </c>
      <c r="AC44">
        <f t="shared" si="7"/>
        <v>0.05918618128</v>
      </c>
      <c r="AD44">
        <f t="shared" si="8"/>
        <v>1.891186181</v>
      </c>
      <c r="AG44">
        <v>3.3</v>
      </c>
      <c r="AH44">
        <v>1.78</v>
      </c>
      <c r="AI44">
        <f t="shared" si="9"/>
        <v>0.0591297523</v>
      </c>
      <c r="AJ44">
        <f t="shared" si="10"/>
        <v>1.839129752</v>
      </c>
    </row>
    <row r="45">
      <c r="D45">
        <v>3.3</v>
      </c>
      <c r="E45">
        <v>5.395</v>
      </c>
      <c r="I45">
        <v>3.4</v>
      </c>
      <c r="J45">
        <v>2.604</v>
      </c>
      <c r="K45">
        <f t="shared" si="1"/>
        <v>0.1982108873</v>
      </c>
      <c r="L45">
        <f t="shared" si="2"/>
        <v>2.802210887</v>
      </c>
      <c r="O45">
        <v>3.4</v>
      </c>
      <c r="P45">
        <v>2.385</v>
      </c>
      <c r="Q45">
        <f t="shared" si="3"/>
        <v>0.102</v>
      </c>
      <c r="R45">
        <f t="shared" si="4"/>
        <v>2.487</v>
      </c>
      <c r="U45">
        <v>3.4</v>
      </c>
      <c r="V45">
        <v>2.16</v>
      </c>
      <c r="W45">
        <f t="shared" si="5"/>
        <v>0.1188496062</v>
      </c>
      <c r="X45">
        <f t="shared" si="6"/>
        <v>2.278849606</v>
      </c>
      <c r="AA45">
        <v>3.4</v>
      </c>
      <c r="AB45">
        <v>1.823</v>
      </c>
      <c r="AC45">
        <f t="shared" si="7"/>
        <v>0.06097970193</v>
      </c>
      <c r="AD45">
        <f t="shared" si="8"/>
        <v>1.883979702</v>
      </c>
      <c r="AG45">
        <v>3.4</v>
      </c>
      <c r="AH45">
        <v>1.762</v>
      </c>
      <c r="AI45">
        <f t="shared" si="9"/>
        <v>0.06092156298</v>
      </c>
      <c r="AJ45">
        <f t="shared" si="10"/>
        <v>1.822921563</v>
      </c>
    </row>
    <row r="46">
      <c r="D46">
        <v>3.4</v>
      </c>
      <c r="E46">
        <v>5.41</v>
      </c>
      <c r="I46">
        <v>3.5</v>
      </c>
      <c r="J46">
        <v>2.586</v>
      </c>
      <c r="K46">
        <f t="shared" si="1"/>
        <v>0.2040406193</v>
      </c>
      <c r="L46">
        <f t="shared" si="2"/>
        <v>2.790040619</v>
      </c>
      <c r="O46">
        <v>3.5</v>
      </c>
      <c r="P46">
        <v>2.385</v>
      </c>
      <c r="Q46">
        <f t="shared" si="3"/>
        <v>0.105</v>
      </c>
      <c r="R46">
        <f t="shared" si="4"/>
        <v>2.49</v>
      </c>
      <c r="U46">
        <v>3.5</v>
      </c>
      <c r="V46">
        <v>2.139</v>
      </c>
      <c r="W46">
        <f t="shared" si="5"/>
        <v>0.1223451829</v>
      </c>
      <c r="X46">
        <f t="shared" si="6"/>
        <v>2.261345183</v>
      </c>
      <c r="AA46">
        <v>3.5</v>
      </c>
      <c r="AB46">
        <v>1.814</v>
      </c>
      <c r="AC46">
        <f t="shared" si="7"/>
        <v>0.06277322257</v>
      </c>
      <c r="AD46">
        <f t="shared" si="8"/>
        <v>1.876773223</v>
      </c>
      <c r="AG46">
        <v>3.5</v>
      </c>
      <c r="AH46">
        <v>1.756</v>
      </c>
      <c r="AI46">
        <f t="shared" si="9"/>
        <v>0.06271337366</v>
      </c>
      <c r="AJ46">
        <f t="shared" si="10"/>
        <v>1.818713374</v>
      </c>
    </row>
    <row r="47">
      <c r="D47">
        <v>3.5</v>
      </c>
      <c r="E47">
        <v>5.416</v>
      </c>
      <c r="I47">
        <v>3.6</v>
      </c>
      <c r="J47">
        <v>2.58</v>
      </c>
      <c r="K47">
        <f t="shared" si="1"/>
        <v>0.2098703512</v>
      </c>
      <c r="L47">
        <f t="shared" si="2"/>
        <v>2.789870351</v>
      </c>
      <c r="O47">
        <v>3.6</v>
      </c>
      <c r="P47">
        <v>2.373</v>
      </c>
      <c r="Q47">
        <f t="shared" si="3"/>
        <v>0.108</v>
      </c>
      <c r="R47">
        <f t="shared" si="4"/>
        <v>2.481</v>
      </c>
      <c r="U47">
        <v>3.6</v>
      </c>
      <c r="V47">
        <v>2.142</v>
      </c>
      <c r="W47">
        <f t="shared" si="5"/>
        <v>0.1258407595</v>
      </c>
      <c r="X47">
        <f t="shared" si="6"/>
        <v>2.26784076</v>
      </c>
      <c r="AA47">
        <v>3.6</v>
      </c>
      <c r="AB47">
        <v>1.798</v>
      </c>
      <c r="AC47">
        <f t="shared" si="7"/>
        <v>0.06456674321</v>
      </c>
      <c r="AD47">
        <f t="shared" si="8"/>
        <v>1.862566743</v>
      </c>
      <c r="AG47">
        <v>3.6</v>
      </c>
      <c r="AH47">
        <v>1.744</v>
      </c>
      <c r="AI47">
        <f t="shared" si="9"/>
        <v>0.06450518433</v>
      </c>
      <c r="AJ47">
        <f t="shared" si="10"/>
        <v>1.808505184</v>
      </c>
    </row>
    <row r="48">
      <c r="D48">
        <v>3.6</v>
      </c>
      <c r="E48">
        <v>5.425</v>
      </c>
      <c r="I48">
        <v>3.7</v>
      </c>
      <c r="J48">
        <v>2.564</v>
      </c>
      <c r="K48">
        <f t="shared" si="1"/>
        <v>0.2157000832</v>
      </c>
      <c r="L48">
        <f t="shared" si="2"/>
        <v>2.779700083</v>
      </c>
      <c r="O48">
        <v>3.7</v>
      </c>
      <c r="P48">
        <v>2.361</v>
      </c>
      <c r="Q48">
        <f t="shared" si="3"/>
        <v>0.111</v>
      </c>
      <c r="R48">
        <f t="shared" si="4"/>
        <v>2.472</v>
      </c>
      <c r="U48">
        <v>3.7</v>
      </c>
      <c r="V48">
        <v>2.133</v>
      </c>
      <c r="W48">
        <f t="shared" si="5"/>
        <v>0.1293363362</v>
      </c>
      <c r="X48">
        <f t="shared" si="6"/>
        <v>2.262336336</v>
      </c>
      <c r="AA48">
        <v>3.7</v>
      </c>
      <c r="AB48">
        <v>1.801</v>
      </c>
      <c r="AC48">
        <f t="shared" si="7"/>
        <v>0.06636026386</v>
      </c>
      <c r="AD48">
        <f t="shared" si="8"/>
        <v>1.867360264</v>
      </c>
      <c r="AG48">
        <v>3.7</v>
      </c>
      <c r="AH48">
        <v>1.738</v>
      </c>
      <c r="AI48">
        <f t="shared" si="9"/>
        <v>0.06629699501</v>
      </c>
      <c r="AJ48">
        <f t="shared" si="10"/>
        <v>1.804296995</v>
      </c>
    </row>
    <row r="49">
      <c r="D49">
        <v>3.7</v>
      </c>
      <c r="E49">
        <v>5.401</v>
      </c>
      <c r="I49">
        <v>3.8</v>
      </c>
      <c r="J49">
        <v>2.549</v>
      </c>
      <c r="K49">
        <f t="shared" si="1"/>
        <v>0.2215298152</v>
      </c>
      <c r="L49">
        <f t="shared" si="2"/>
        <v>2.770529815</v>
      </c>
      <c r="O49">
        <v>3.8</v>
      </c>
      <c r="P49">
        <v>2.355</v>
      </c>
      <c r="Q49">
        <f t="shared" si="3"/>
        <v>0.114</v>
      </c>
      <c r="R49">
        <f t="shared" si="4"/>
        <v>2.469</v>
      </c>
      <c r="U49">
        <v>3.8</v>
      </c>
      <c r="V49">
        <v>2.124</v>
      </c>
      <c r="W49">
        <f t="shared" si="5"/>
        <v>0.1328319128</v>
      </c>
      <c r="X49">
        <f t="shared" si="6"/>
        <v>2.256831913</v>
      </c>
      <c r="AA49">
        <v>3.8</v>
      </c>
      <c r="AB49">
        <v>1.792</v>
      </c>
      <c r="AC49">
        <f t="shared" si="7"/>
        <v>0.0681537845</v>
      </c>
      <c r="AD49">
        <f t="shared" si="8"/>
        <v>1.860153785</v>
      </c>
      <c r="AG49">
        <v>3.8</v>
      </c>
      <c r="AH49">
        <v>1.731</v>
      </c>
      <c r="AI49">
        <f t="shared" si="9"/>
        <v>0.06808880568</v>
      </c>
      <c r="AJ49">
        <f t="shared" si="10"/>
        <v>1.799088806</v>
      </c>
    </row>
    <row r="50">
      <c r="D50">
        <v>3.8</v>
      </c>
      <c r="E50">
        <v>5.425</v>
      </c>
      <c r="I50">
        <v>3.9</v>
      </c>
      <c r="J50">
        <v>2.534</v>
      </c>
      <c r="K50">
        <f t="shared" si="1"/>
        <v>0.2273595472</v>
      </c>
      <c r="L50">
        <f t="shared" si="2"/>
        <v>2.761359547</v>
      </c>
      <c r="O50">
        <v>3.9</v>
      </c>
      <c r="P50">
        <v>2.34</v>
      </c>
      <c r="Q50">
        <f t="shared" si="3"/>
        <v>0.117</v>
      </c>
      <c r="R50">
        <f t="shared" si="4"/>
        <v>2.457</v>
      </c>
      <c r="U50">
        <v>3.9</v>
      </c>
      <c r="V50">
        <v>2.114</v>
      </c>
      <c r="W50">
        <f t="shared" si="5"/>
        <v>0.1363274895</v>
      </c>
      <c r="X50">
        <f t="shared" si="6"/>
        <v>2.250327489</v>
      </c>
      <c r="AA50">
        <v>3.9</v>
      </c>
      <c r="AB50">
        <v>1.786</v>
      </c>
      <c r="AC50">
        <f t="shared" si="7"/>
        <v>0.06994730515</v>
      </c>
      <c r="AD50">
        <f t="shared" si="8"/>
        <v>1.855947305</v>
      </c>
      <c r="AG50">
        <v>3.9</v>
      </c>
      <c r="AH50">
        <v>1.722</v>
      </c>
      <c r="AI50">
        <f t="shared" si="9"/>
        <v>0.06988061636</v>
      </c>
      <c r="AJ50">
        <f t="shared" si="10"/>
        <v>1.791880616</v>
      </c>
    </row>
    <row r="51">
      <c r="D51">
        <v>3.9</v>
      </c>
      <c r="E51">
        <v>5.446</v>
      </c>
      <c r="I51">
        <v>4.0</v>
      </c>
      <c r="J51">
        <v>2.519</v>
      </c>
      <c r="K51">
        <f t="shared" si="1"/>
        <v>0.2331892792</v>
      </c>
      <c r="L51">
        <f t="shared" si="2"/>
        <v>2.752189279</v>
      </c>
      <c r="O51">
        <v>4.0</v>
      </c>
      <c r="P51">
        <v>2.327</v>
      </c>
      <c r="Q51">
        <f t="shared" si="3"/>
        <v>0.12</v>
      </c>
      <c r="R51">
        <f t="shared" si="4"/>
        <v>2.447</v>
      </c>
      <c r="U51">
        <v>4.0</v>
      </c>
      <c r="V51">
        <v>2.111</v>
      </c>
      <c r="W51">
        <f t="shared" si="5"/>
        <v>0.1398230661</v>
      </c>
      <c r="X51">
        <f t="shared" si="6"/>
        <v>2.250823066</v>
      </c>
      <c r="AA51">
        <v>4.0</v>
      </c>
      <c r="AB51">
        <v>1.78</v>
      </c>
      <c r="AC51">
        <f t="shared" si="7"/>
        <v>0.07174082579</v>
      </c>
      <c r="AD51">
        <f t="shared" si="8"/>
        <v>1.851740826</v>
      </c>
      <c r="AG51">
        <v>4.0</v>
      </c>
      <c r="AH51">
        <v>1.71</v>
      </c>
      <c r="AI51">
        <f t="shared" si="9"/>
        <v>0.07167242704</v>
      </c>
      <c r="AJ51">
        <f t="shared" si="10"/>
        <v>1.781672427</v>
      </c>
    </row>
    <row r="52">
      <c r="D52">
        <v>4.0</v>
      </c>
      <c r="E52">
        <v>5.449</v>
      </c>
      <c r="I52">
        <v>4.1</v>
      </c>
      <c r="J52">
        <v>2.507</v>
      </c>
      <c r="K52">
        <f t="shared" si="1"/>
        <v>0.2390190111</v>
      </c>
      <c r="L52">
        <f t="shared" si="2"/>
        <v>2.746019011</v>
      </c>
      <c r="O52">
        <v>4.1</v>
      </c>
      <c r="P52">
        <v>2.315</v>
      </c>
      <c r="Q52">
        <f t="shared" si="3"/>
        <v>0.123</v>
      </c>
      <c r="R52">
        <f t="shared" si="4"/>
        <v>2.438</v>
      </c>
      <c r="U52">
        <v>4.1</v>
      </c>
      <c r="V52">
        <v>2.096</v>
      </c>
      <c r="W52">
        <f t="shared" si="5"/>
        <v>0.1433186428</v>
      </c>
      <c r="X52">
        <f t="shared" si="6"/>
        <v>2.239318643</v>
      </c>
      <c r="AA52">
        <v>4.1</v>
      </c>
      <c r="AB52">
        <v>1.771</v>
      </c>
      <c r="AC52">
        <f t="shared" si="7"/>
        <v>0.07353434644</v>
      </c>
      <c r="AD52">
        <f t="shared" si="8"/>
        <v>1.844534346</v>
      </c>
      <c r="AG52">
        <v>4.1</v>
      </c>
      <c r="AH52">
        <v>1.71</v>
      </c>
      <c r="AI52">
        <f t="shared" si="9"/>
        <v>0.07346423771</v>
      </c>
      <c r="AJ52">
        <f t="shared" si="10"/>
        <v>1.783464238</v>
      </c>
    </row>
    <row r="53">
      <c r="D53">
        <v>4.1</v>
      </c>
      <c r="E53">
        <v>5.453</v>
      </c>
      <c r="I53">
        <v>4.2</v>
      </c>
      <c r="J53">
        <v>2.489</v>
      </c>
      <c r="K53">
        <f t="shared" si="1"/>
        <v>0.2448487431</v>
      </c>
      <c r="L53">
        <f t="shared" si="2"/>
        <v>2.733848743</v>
      </c>
      <c r="O53">
        <v>4.2</v>
      </c>
      <c r="P53">
        <v>2.306</v>
      </c>
      <c r="Q53">
        <f t="shared" si="3"/>
        <v>0.126</v>
      </c>
      <c r="R53">
        <f t="shared" si="4"/>
        <v>2.432</v>
      </c>
      <c r="U53">
        <v>4.2</v>
      </c>
      <c r="V53">
        <v>2.093</v>
      </c>
      <c r="W53">
        <f t="shared" si="5"/>
        <v>0.1468142194</v>
      </c>
      <c r="X53">
        <f t="shared" si="6"/>
        <v>2.239814219</v>
      </c>
      <c r="AA53">
        <v>4.2</v>
      </c>
      <c r="AB53">
        <v>1.765</v>
      </c>
      <c r="AC53">
        <f t="shared" si="7"/>
        <v>0.07532786708</v>
      </c>
      <c r="AD53">
        <f t="shared" si="8"/>
        <v>1.840327867</v>
      </c>
      <c r="AG53">
        <v>4.2</v>
      </c>
      <c r="AH53">
        <v>1.704</v>
      </c>
      <c r="AI53">
        <f t="shared" si="9"/>
        <v>0.07525604839</v>
      </c>
      <c r="AJ53">
        <f t="shared" si="10"/>
        <v>1.779256048</v>
      </c>
    </row>
    <row r="54">
      <c r="D54">
        <v>4.2</v>
      </c>
      <c r="E54">
        <v>5.459</v>
      </c>
      <c r="I54">
        <v>4.3</v>
      </c>
      <c r="J54">
        <v>2.476</v>
      </c>
      <c r="K54">
        <f t="shared" si="1"/>
        <v>0.2506784751</v>
      </c>
      <c r="L54">
        <f t="shared" si="2"/>
        <v>2.726678475</v>
      </c>
      <c r="O54">
        <v>4.3</v>
      </c>
      <c r="P54">
        <v>2.294</v>
      </c>
      <c r="Q54">
        <f t="shared" si="3"/>
        <v>0.129</v>
      </c>
      <c r="R54">
        <f t="shared" si="4"/>
        <v>2.423</v>
      </c>
      <c r="U54">
        <v>4.3</v>
      </c>
      <c r="V54">
        <v>2.084</v>
      </c>
      <c r="W54">
        <f t="shared" si="5"/>
        <v>0.1503097961</v>
      </c>
      <c r="X54">
        <f t="shared" si="6"/>
        <v>2.234309796</v>
      </c>
      <c r="AA54">
        <v>4.3</v>
      </c>
      <c r="AB54">
        <v>1.759</v>
      </c>
      <c r="AC54">
        <f t="shared" si="7"/>
        <v>0.07712138773</v>
      </c>
      <c r="AD54">
        <f t="shared" si="8"/>
        <v>1.836121388</v>
      </c>
      <c r="AG54">
        <v>4.3</v>
      </c>
      <c r="AH54">
        <v>1.695</v>
      </c>
      <c r="AI54">
        <f t="shared" si="9"/>
        <v>0.07704785906</v>
      </c>
      <c r="AJ54">
        <f t="shared" si="10"/>
        <v>1.772047859</v>
      </c>
    </row>
    <row r="55">
      <c r="D55">
        <v>4.3</v>
      </c>
      <c r="E55">
        <v>5.449</v>
      </c>
      <c r="I55">
        <v>4.4</v>
      </c>
      <c r="J55">
        <v>2.464</v>
      </c>
      <c r="K55">
        <f t="shared" si="1"/>
        <v>0.2565082071</v>
      </c>
      <c r="L55">
        <f t="shared" si="2"/>
        <v>2.720508207</v>
      </c>
      <c r="O55">
        <v>4.4</v>
      </c>
      <c r="P55">
        <v>2.285</v>
      </c>
      <c r="Q55">
        <f t="shared" si="3"/>
        <v>0.132</v>
      </c>
      <c r="R55">
        <f t="shared" si="4"/>
        <v>2.417</v>
      </c>
      <c r="U55">
        <v>4.4</v>
      </c>
      <c r="V55">
        <v>2.075</v>
      </c>
      <c r="W55">
        <f t="shared" si="5"/>
        <v>0.1538053727</v>
      </c>
      <c r="X55">
        <f t="shared" si="6"/>
        <v>2.228805373</v>
      </c>
      <c r="AA55">
        <v>4.4</v>
      </c>
      <c r="AB55">
        <v>1.756</v>
      </c>
      <c r="AC55">
        <f t="shared" si="7"/>
        <v>0.07891490837</v>
      </c>
      <c r="AD55">
        <f t="shared" si="8"/>
        <v>1.834914908</v>
      </c>
      <c r="AG55">
        <v>4.4</v>
      </c>
      <c r="AH55">
        <v>1.695</v>
      </c>
      <c r="AI55">
        <f t="shared" si="9"/>
        <v>0.07883966974</v>
      </c>
      <c r="AJ55">
        <f t="shared" si="10"/>
        <v>1.77383967</v>
      </c>
    </row>
    <row r="56">
      <c r="D56">
        <v>4.4</v>
      </c>
      <c r="E56">
        <v>5.456</v>
      </c>
      <c r="I56">
        <v>4.5</v>
      </c>
      <c r="J56">
        <v>2.452</v>
      </c>
      <c r="K56">
        <f t="shared" si="1"/>
        <v>0.2623379391</v>
      </c>
      <c r="L56">
        <f t="shared" si="2"/>
        <v>2.714337939</v>
      </c>
      <c r="O56">
        <v>4.5</v>
      </c>
      <c r="P56">
        <v>2.279</v>
      </c>
      <c r="Q56">
        <f t="shared" si="3"/>
        <v>0.135</v>
      </c>
      <c r="R56">
        <f t="shared" si="4"/>
        <v>2.414</v>
      </c>
      <c r="U56">
        <v>4.5</v>
      </c>
      <c r="V56">
        <v>2.075</v>
      </c>
      <c r="W56">
        <f t="shared" si="5"/>
        <v>0.1573009494</v>
      </c>
      <c r="X56">
        <f t="shared" si="6"/>
        <v>2.232300949</v>
      </c>
      <c r="AA56">
        <v>4.5</v>
      </c>
      <c r="AB56">
        <v>1.75</v>
      </c>
      <c r="AC56">
        <f t="shared" si="7"/>
        <v>0.08070842902</v>
      </c>
      <c r="AD56">
        <f t="shared" si="8"/>
        <v>1.830708429</v>
      </c>
      <c r="AG56">
        <v>4.5</v>
      </c>
      <c r="AH56">
        <v>1.677</v>
      </c>
      <c r="AI56">
        <f t="shared" si="9"/>
        <v>0.08063148041</v>
      </c>
      <c r="AJ56">
        <f t="shared" si="10"/>
        <v>1.75763148</v>
      </c>
    </row>
    <row r="57">
      <c r="D57">
        <v>4.5</v>
      </c>
      <c r="E57">
        <v>5.459</v>
      </c>
      <c r="I57">
        <v>4.6</v>
      </c>
      <c r="J57">
        <v>2.443</v>
      </c>
      <c r="K57">
        <f t="shared" si="1"/>
        <v>0.268167671</v>
      </c>
      <c r="L57">
        <f t="shared" si="2"/>
        <v>2.711167671</v>
      </c>
      <c r="O57">
        <v>4.6</v>
      </c>
      <c r="P57">
        <v>2.267</v>
      </c>
      <c r="Q57">
        <f t="shared" si="3"/>
        <v>0.138</v>
      </c>
      <c r="R57">
        <f t="shared" si="4"/>
        <v>2.405</v>
      </c>
      <c r="U57">
        <v>4.6</v>
      </c>
      <c r="V57">
        <v>2.063</v>
      </c>
      <c r="W57">
        <f t="shared" si="5"/>
        <v>0.1607965261</v>
      </c>
      <c r="X57">
        <f t="shared" si="6"/>
        <v>2.223796526</v>
      </c>
      <c r="AA57">
        <v>4.6</v>
      </c>
      <c r="AB57">
        <v>1.747</v>
      </c>
      <c r="AC57">
        <f t="shared" si="7"/>
        <v>0.08250194966</v>
      </c>
      <c r="AD57">
        <f t="shared" si="8"/>
        <v>1.82950195</v>
      </c>
      <c r="AG57">
        <v>4.6</v>
      </c>
      <c r="AH57">
        <v>1.68</v>
      </c>
      <c r="AI57">
        <f t="shared" si="9"/>
        <v>0.08242329109</v>
      </c>
      <c r="AJ57">
        <f t="shared" si="10"/>
        <v>1.762423291</v>
      </c>
    </row>
    <row r="58">
      <c r="D58">
        <v>4.6</v>
      </c>
      <c r="E58">
        <v>5.459</v>
      </c>
      <c r="I58">
        <v>4.7</v>
      </c>
      <c r="J58">
        <v>2.425</v>
      </c>
      <c r="K58">
        <f t="shared" si="1"/>
        <v>0.273997403</v>
      </c>
      <c r="L58">
        <f t="shared" si="2"/>
        <v>2.698997403</v>
      </c>
      <c r="O58">
        <v>4.7</v>
      </c>
      <c r="P58">
        <v>2.239</v>
      </c>
      <c r="Q58">
        <f t="shared" si="3"/>
        <v>0.141</v>
      </c>
      <c r="R58">
        <f t="shared" si="4"/>
        <v>2.38</v>
      </c>
      <c r="U58">
        <v>4.7</v>
      </c>
      <c r="V58">
        <v>2.051</v>
      </c>
      <c r="W58">
        <f t="shared" si="5"/>
        <v>0.1642921027</v>
      </c>
      <c r="X58">
        <f t="shared" si="6"/>
        <v>2.215292103</v>
      </c>
      <c r="AA58">
        <v>4.7</v>
      </c>
      <c r="AB58">
        <v>1.744</v>
      </c>
      <c r="AC58">
        <f t="shared" si="7"/>
        <v>0.08429547031</v>
      </c>
      <c r="AD58">
        <f t="shared" si="8"/>
        <v>1.82829547</v>
      </c>
      <c r="AG58">
        <v>4.7</v>
      </c>
      <c r="AH58">
        <v>1.674</v>
      </c>
      <c r="AI58">
        <f t="shared" si="9"/>
        <v>0.08421510177</v>
      </c>
      <c r="AJ58">
        <f t="shared" si="10"/>
        <v>1.758215102</v>
      </c>
    </row>
    <row r="59">
      <c r="D59">
        <v>4.7</v>
      </c>
      <c r="E59">
        <v>5.459</v>
      </c>
      <c r="I59">
        <v>4.8</v>
      </c>
      <c r="J59">
        <v>2.415</v>
      </c>
      <c r="K59">
        <f t="shared" si="1"/>
        <v>0.279827135</v>
      </c>
      <c r="L59">
        <f t="shared" si="2"/>
        <v>2.694827135</v>
      </c>
      <c r="O59">
        <v>4.8</v>
      </c>
      <c r="P59">
        <v>2.251</v>
      </c>
      <c r="Q59">
        <f t="shared" si="3"/>
        <v>0.144</v>
      </c>
      <c r="R59">
        <f t="shared" si="4"/>
        <v>2.395</v>
      </c>
      <c r="U59">
        <v>4.8</v>
      </c>
      <c r="V59">
        <v>2.054</v>
      </c>
      <c r="W59">
        <f t="shared" si="5"/>
        <v>0.1677876794</v>
      </c>
      <c r="X59">
        <f t="shared" si="6"/>
        <v>2.221787679</v>
      </c>
      <c r="AA59">
        <v>4.8</v>
      </c>
      <c r="AB59">
        <v>1.735</v>
      </c>
      <c r="AC59">
        <f t="shared" si="7"/>
        <v>0.08608899095</v>
      </c>
      <c r="AD59">
        <f t="shared" si="8"/>
        <v>1.821088991</v>
      </c>
      <c r="AG59">
        <v>4.8</v>
      </c>
      <c r="AH59">
        <v>1.671</v>
      </c>
      <c r="AI59">
        <f t="shared" si="9"/>
        <v>0.08600691244</v>
      </c>
      <c r="AJ59">
        <f t="shared" si="10"/>
        <v>1.757006912</v>
      </c>
    </row>
    <row r="60">
      <c r="D60">
        <v>4.8</v>
      </c>
      <c r="E60">
        <v>5.465</v>
      </c>
      <c r="I60">
        <v>4.9</v>
      </c>
      <c r="J60">
        <v>2.403</v>
      </c>
      <c r="K60">
        <f t="shared" si="1"/>
        <v>0.285656867</v>
      </c>
      <c r="L60">
        <f t="shared" si="2"/>
        <v>2.688656867</v>
      </c>
      <c r="O60">
        <v>4.9</v>
      </c>
      <c r="P60">
        <v>2.239</v>
      </c>
      <c r="Q60">
        <f t="shared" si="3"/>
        <v>0.147</v>
      </c>
      <c r="R60">
        <f t="shared" si="4"/>
        <v>2.386</v>
      </c>
      <c r="U60">
        <v>4.9</v>
      </c>
      <c r="V60">
        <v>2.048</v>
      </c>
      <c r="W60">
        <f t="shared" si="5"/>
        <v>0.171283256</v>
      </c>
      <c r="X60">
        <f t="shared" si="6"/>
        <v>2.219283256</v>
      </c>
      <c r="AA60">
        <v>4.9</v>
      </c>
      <c r="AB60">
        <v>1.731</v>
      </c>
      <c r="AC60">
        <f t="shared" si="7"/>
        <v>0.0878825116</v>
      </c>
      <c r="AD60">
        <f t="shared" si="8"/>
        <v>1.818882512</v>
      </c>
      <c r="AG60">
        <v>4.9</v>
      </c>
      <c r="AH60">
        <v>1.665</v>
      </c>
      <c r="AI60">
        <f t="shared" si="9"/>
        <v>0.08779872312</v>
      </c>
      <c r="AJ60">
        <f t="shared" si="10"/>
        <v>1.752798723</v>
      </c>
    </row>
    <row r="61">
      <c r="D61">
        <v>4.9</v>
      </c>
      <c r="E61">
        <v>5.465</v>
      </c>
      <c r="I61">
        <v>5.0</v>
      </c>
      <c r="J61">
        <v>2.394</v>
      </c>
      <c r="K61">
        <f t="shared" si="1"/>
        <v>0.291486599</v>
      </c>
      <c r="L61">
        <f t="shared" si="2"/>
        <v>2.685486599</v>
      </c>
      <c r="O61">
        <v>5.0</v>
      </c>
      <c r="P61">
        <v>2.233</v>
      </c>
      <c r="Q61">
        <f t="shared" si="3"/>
        <v>0.15</v>
      </c>
      <c r="R61">
        <f t="shared" si="4"/>
        <v>2.383</v>
      </c>
      <c r="U61">
        <v>5.0</v>
      </c>
      <c r="V61">
        <v>2.036</v>
      </c>
      <c r="W61">
        <f t="shared" si="5"/>
        <v>0.1747788327</v>
      </c>
      <c r="X61">
        <f t="shared" si="6"/>
        <v>2.210778833</v>
      </c>
      <c r="AA61">
        <v>5.0</v>
      </c>
      <c r="AB61">
        <v>1.728</v>
      </c>
      <c r="AC61">
        <f t="shared" si="7"/>
        <v>0.08967603224</v>
      </c>
      <c r="AD61">
        <f t="shared" si="8"/>
        <v>1.817676032</v>
      </c>
      <c r="AG61">
        <v>5.0</v>
      </c>
      <c r="AH61">
        <v>1.671</v>
      </c>
      <c r="AI61">
        <f t="shared" si="9"/>
        <v>0.08959053379</v>
      </c>
      <c r="AJ61">
        <f t="shared" si="10"/>
        <v>1.760590534</v>
      </c>
    </row>
    <row r="62">
      <c r="D62">
        <v>5.0</v>
      </c>
      <c r="E62">
        <v>5.465</v>
      </c>
      <c r="I62">
        <v>5.1</v>
      </c>
      <c r="J62">
        <v>2.376</v>
      </c>
      <c r="K62">
        <f t="shared" si="1"/>
        <v>0.2973163309</v>
      </c>
      <c r="L62">
        <f t="shared" si="2"/>
        <v>2.673316331</v>
      </c>
      <c r="O62">
        <v>5.1</v>
      </c>
      <c r="P62">
        <v>2.224</v>
      </c>
      <c r="Q62">
        <f t="shared" si="3"/>
        <v>0.153</v>
      </c>
      <c r="R62">
        <f t="shared" si="4"/>
        <v>2.377</v>
      </c>
      <c r="U62">
        <v>5.1</v>
      </c>
      <c r="V62">
        <v>2.036</v>
      </c>
      <c r="W62">
        <f t="shared" si="5"/>
        <v>0.1782744093</v>
      </c>
      <c r="X62">
        <f t="shared" si="6"/>
        <v>2.214274409</v>
      </c>
      <c r="AA62">
        <v>5.1</v>
      </c>
      <c r="AB62">
        <v>1.719</v>
      </c>
      <c r="AC62">
        <f t="shared" si="7"/>
        <v>0.09146955289</v>
      </c>
      <c r="AD62">
        <f t="shared" si="8"/>
        <v>1.810469553</v>
      </c>
      <c r="AG62">
        <v>5.1</v>
      </c>
      <c r="AH62">
        <v>1.656</v>
      </c>
      <c r="AI62">
        <f t="shared" si="9"/>
        <v>0.09138234447</v>
      </c>
      <c r="AJ62">
        <f t="shared" si="10"/>
        <v>1.747382344</v>
      </c>
    </row>
    <row r="63">
      <c r="D63">
        <v>5.1</v>
      </c>
      <c r="E63">
        <v>5.465</v>
      </c>
      <c r="I63">
        <v>5.2</v>
      </c>
      <c r="J63">
        <v>2.37</v>
      </c>
      <c r="K63">
        <f t="shared" si="1"/>
        <v>0.3031460629</v>
      </c>
      <c r="L63">
        <f t="shared" si="2"/>
        <v>2.673146063</v>
      </c>
      <c r="O63">
        <v>5.2</v>
      </c>
      <c r="P63">
        <v>2.218</v>
      </c>
      <c r="Q63">
        <f t="shared" si="3"/>
        <v>0.156</v>
      </c>
      <c r="R63">
        <f t="shared" si="4"/>
        <v>2.374</v>
      </c>
      <c r="U63">
        <v>5.2</v>
      </c>
      <c r="V63">
        <v>2.023</v>
      </c>
      <c r="W63">
        <f t="shared" si="5"/>
        <v>0.181769986</v>
      </c>
      <c r="X63">
        <f t="shared" si="6"/>
        <v>2.204769986</v>
      </c>
      <c r="AA63">
        <v>5.2</v>
      </c>
      <c r="AB63">
        <v>1.719</v>
      </c>
      <c r="AC63">
        <f t="shared" si="7"/>
        <v>0.09326307353</v>
      </c>
      <c r="AD63">
        <f t="shared" si="8"/>
        <v>1.812263074</v>
      </c>
      <c r="AG63">
        <v>5.2</v>
      </c>
      <c r="AH63">
        <v>1.661</v>
      </c>
      <c r="AI63">
        <f t="shared" si="9"/>
        <v>0.09317415515</v>
      </c>
      <c r="AJ63">
        <f t="shared" si="10"/>
        <v>1.754174155</v>
      </c>
    </row>
    <row r="64">
      <c r="D64">
        <v>5.2</v>
      </c>
      <c r="E64">
        <v>5.465</v>
      </c>
      <c r="I64">
        <v>5.3</v>
      </c>
      <c r="J64">
        <v>2.364</v>
      </c>
      <c r="K64">
        <f t="shared" si="1"/>
        <v>0.3089757949</v>
      </c>
      <c r="L64">
        <f t="shared" si="2"/>
        <v>2.672975795</v>
      </c>
      <c r="O64">
        <v>5.3</v>
      </c>
      <c r="P64">
        <v>2.209</v>
      </c>
      <c r="Q64">
        <f t="shared" si="3"/>
        <v>0.159</v>
      </c>
      <c r="R64">
        <f t="shared" si="4"/>
        <v>2.368</v>
      </c>
      <c r="U64">
        <v>5.3</v>
      </c>
      <c r="V64">
        <v>2.023</v>
      </c>
      <c r="W64">
        <f t="shared" si="5"/>
        <v>0.1852655626</v>
      </c>
      <c r="X64">
        <f t="shared" si="6"/>
        <v>2.208265563</v>
      </c>
      <c r="AA64">
        <v>5.3</v>
      </c>
      <c r="AB64">
        <v>1.716</v>
      </c>
      <c r="AC64">
        <f t="shared" si="7"/>
        <v>0.09505659418</v>
      </c>
      <c r="AD64">
        <f t="shared" si="8"/>
        <v>1.811056594</v>
      </c>
      <c r="AG64">
        <v>5.3</v>
      </c>
      <c r="AH64">
        <v>1.646</v>
      </c>
      <c r="AI64">
        <f t="shared" si="9"/>
        <v>0.09496596582</v>
      </c>
      <c r="AJ64">
        <f t="shared" si="10"/>
        <v>1.740965966</v>
      </c>
    </row>
    <row r="65">
      <c r="D65">
        <v>5.3</v>
      </c>
      <c r="E65">
        <v>5.468</v>
      </c>
      <c r="I65">
        <v>5.4</v>
      </c>
      <c r="J65">
        <v>2.352</v>
      </c>
      <c r="K65">
        <f t="shared" si="1"/>
        <v>0.3148055269</v>
      </c>
      <c r="L65">
        <f t="shared" si="2"/>
        <v>2.666805527</v>
      </c>
      <c r="O65">
        <v>5.4</v>
      </c>
      <c r="P65">
        <v>2.197</v>
      </c>
      <c r="Q65">
        <f t="shared" si="3"/>
        <v>0.162</v>
      </c>
      <c r="R65">
        <f t="shared" si="4"/>
        <v>2.359</v>
      </c>
      <c r="U65">
        <v>5.4</v>
      </c>
      <c r="V65">
        <v>2.014</v>
      </c>
      <c r="W65">
        <f t="shared" si="5"/>
        <v>0.1887611393</v>
      </c>
      <c r="X65">
        <f t="shared" si="6"/>
        <v>2.202761139</v>
      </c>
      <c r="AA65">
        <v>5.4</v>
      </c>
      <c r="AB65">
        <v>1.719</v>
      </c>
      <c r="AC65">
        <f t="shared" si="7"/>
        <v>0.09685011482</v>
      </c>
      <c r="AD65">
        <f t="shared" si="8"/>
        <v>1.815850115</v>
      </c>
      <c r="AG65">
        <v>5.4</v>
      </c>
      <c r="AH65">
        <v>1.628</v>
      </c>
      <c r="AI65">
        <f t="shared" si="9"/>
        <v>0.0967577765</v>
      </c>
      <c r="AJ65">
        <f t="shared" si="10"/>
        <v>1.724757776</v>
      </c>
    </row>
    <row r="66">
      <c r="D66">
        <v>5.4</v>
      </c>
      <c r="E66">
        <v>5.428</v>
      </c>
      <c r="I66">
        <v>5.5</v>
      </c>
      <c r="J66">
        <v>2.34</v>
      </c>
      <c r="K66">
        <f t="shared" si="1"/>
        <v>0.3206352589</v>
      </c>
      <c r="L66">
        <f t="shared" si="2"/>
        <v>2.660635259</v>
      </c>
      <c r="O66">
        <v>5.5</v>
      </c>
      <c r="P66">
        <v>2.184</v>
      </c>
      <c r="Q66">
        <f t="shared" si="3"/>
        <v>0.165</v>
      </c>
      <c r="R66">
        <f t="shared" si="4"/>
        <v>2.349</v>
      </c>
      <c r="U66">
        <v>5.5</v>
      </c>
      <c r="V66">
        <v>2.014</v>
      </c>
      <c r="W66">
        <f t="shared" si="5"/>
        <v>0.1922567159</v>
      </c>
      <c r="X66">
        <f t="shared" si="6"/>
        <v>2.206256716</v>
      </c>
      <c r="AA66">
        <v>5.5</v>
      </c>
      <c r="AB66">
        <v>1.71</v>
      </c>
      <c r="AC66">
        <f t="shared" si="7"/>
        <v>0.09864363547</v>
      </c>
      <c r="AD66">
        <f t="shared" si="8"/>
        <v>1.808643635</v>
      </c>
      <c r="AG66">
        <v>5.5</v>
      </c>
      <c r="AH66">
        <v>1.637</v>
      </c>
      <c r="AI66">
        <f t="shared" si="9"/>
        <v>0.09854958717</v>
      </c>
      <c r="AJ66">
        <f t="shared" si="10"/>
        <v>1.735549587</v>
      </c>
    </row>
    <row r="67">
      <c r="D67">
        <v>5.5</v>
      </c>
      <c r="E67">
        <v>5.465</v>
      </c>
      <c r="I67">
        <v>5.6</v>
      </c>
      <c r="J67">
        <v>2.327</v>
      </c>
      <c r="K67">
        <f t="shared" si="1"/>
        <v>0.3264649908</v>
      </c>
      <c r="L67">
        <f t="shared" si="2"/>
        <v>2.653464991</v>
      </c>
      <c r="O67">
        <v>5.6</v>
      </c>
      <c r="P67">
        <v>2.184</v>
      </c>
      <c r="Q67">
        <f t="shared" si="3"/>
        <v>0.168</v>
      </c>
      <c r="R67">
        <f t="shared" si="4"/>
        <v>2.352</v>
      </c>
      <c r="U67">
        <v>5.6</v>
      </c>
      <c r="V67">
        <v>2.005</v>
      </c>
      <c r="W67">
        <f t="shared" si="5"/>
        <v>0.1957522926</v>
      </c>
      <c r="X67">
        <f t="shared" si="6"/>
        <v>2.200752293</v>
      </c>
      <c r="AA67">
        <v>5.6</v>
      </c>
      <c r="AB67">
        <v>1.713</v>
      </c>
      <c r="AC67">
        <f t="shared" si="7"/>
        <v>0.1004371561</v>
      </c>
      <c r="AD67">
        <f t="shared" si="8"/>
        <v>1.813437156</v>
      </c>
      <c r="AG67">
        <v>5.6</v>
      </c>
      <c r="AH67">
        <v>1.628</v>
      </c>
      <c r="AI67">
        <f t="shared" si="9"/>
        <v>0.1003413978</v>
      </c>
      <c r="AJ67">
        <f t="shared" si="10"/>
        <v>1.728341398</v>
      </c>
    </row>
    <row r="68">
      <c r="D68">
        <v>5.6</v>
      </c>
      <c r="E68">
        <v>5.456</v>
      </c>
      <c r="I68">
        <v>5.7</v>
      </c>
      <c r="J68">
        <v>2.306</v>
      </c>
      <c r="K68">
        <f t="shared" si="1"/>
        <v>0.3322947228</v>
      </c>
      <c r="L68">
        <f t="shared" si="2"/>
        <v>2.638294723</v>
      </c>
      <c r="O68">
        <v>5.7</v>
      </c>
      <c r="P68">
        <v>2.181</v>
      </c>
      <c r="Q68">
        <f t="shared" si="3"/>
        <v>0.171</v>
      </c>
      <c r="R68">
        <f t="shared" si="4"/>
        <v>2.352</v>
      </c>
      <c r="U68">
        <v>5.7</v>
      </c>
      <c r="V68">
        <v>2.002</v>
      </c>
      <c r="W68">
        <f t="shared" si="5"/>
        <v>0.1992478692</v>
      </c>
      <c r="X68">
        <f t="shared" si="6"/>
        <v>2.201247869</v>
      </c>
      <c r="AA68">
        <v>5.7</v>
      </c>
      <c r="AB68">
        <v>1.71</v>
      </c>
      <c r="AC68">
        <f t="shared" si="7"/>
        <v>0.1022306768</v>
      </c>
      <c r="AD68">
        <f t="shared" si="8"/>
        <v>1.812230677</v>
      </c>
      <c r="AG68">
        <v>5.7</v>
      </c>
      <c r="AH68">
        <v>1.637</v>
      </c>
      <c r="AI68">
        <f t="shared" si="9"/>
        <v>0.1021332085</v>
      </c>
      <c r="AJ68">
        <f t="shared" si="10"/>
        <v>1.739133209</v>
      </c>
    </row>
    <row r="69">
      <c r="D69">
        <v>5.7</v>
      </c>
      <c r="E69">
        <v>5.465</v>
      </c>
      <c r="I69">
        <v>5.8</v>
      </c>
      <c r="J69">
        <v>2.294</v>
      </c>
      <c r="K69">
        <f t="shared" si="1"/>
        <v>0.3381244548</v>
      </c>
      <c r="L69">
        <f t="shared" si="2"/>
        <v>2.632124455</v>
      </c>
      <c r="O69">
        <v>5.8</v>
      </c>
      <c r="P69">
        <v>2.169</v>
      </c>
      <c r="Q69">
        <f t="shared" si="3"/>
        <v>0.174</v>
      </c>
      <c r="R69">
        <f t="shared" si="4"/>
        <v>2.343</v>
      </c>
      <c r="U69">
        <v>5.8</v>
      </c>
      <c r="V69">
        <v>1.975</v>
      </c>
      <c r="W69">
        <f t="shared" si="5"/>
        <v>0.2027434459</v>
      </c>
      <c r="X69">
        <f t="shared" si="6"/>
        <v>2.177743446</v>
      </c>
      <c r="AA69">
        <v>5.8</v>
      </c>
      <c r="AB69">
        <v>1.698</v>
      </c>
      <c r="AC69">
        <f t="shared" si="7"/>
        <v>0.1040241974</v>
      </c>
      <c r="AD69">
        <f t="shared" si="8"/>
        <v>1.802024197</v>
      </c>
      <c r="AG69">
        <v>5.8</v>
      </c>
      <c r="AH69">
        <v>1.637</v>
      </c>
      <c r="AI69">
        <f t="shared" si="9"/>
        <v>0.1039250192</v>
      </c>
      <c r="AJ69">
        <f t="shared" si="10"/>
        <v>1.740925019</v>
      </c>
    </row>
    <row r="70">
      <c r="D70">
        <v>5.8</v>
      </c>
      <c r="E70">
        <v>5.462</v>
      </c>
      <c r="I70">
        <v>5.9</v>
      </c>
      <c r="J70">
        <v>2.291</v>
      </c>
      <c r="K70">
        <f t="shared" si="1"/>
        <v>0.3439541868</v>
      </c>
      <c r="L70">
        <f t="shared" si="2"/>
        <v>2.634954187</v>
      </c>
      <c r="O70">
        <v>5.9</v>
      </c>
      <c r="P70">
        <v>2.166</v>
      </c>
      <c r="Q70">
        <f t="shared" si="3"/>
        <v>0.177</v>
      </c>
      <c r="R70">
        <f t="shared" si="4"/>
        <v>2.343</v>
      </c>
      <c r="U70">
        <v>5.9</v>
      </c>
      <c r="V70">
        <v>1.969</v>
      </c>
      <c r="W70">
        <f t="shared" si="5"/>
        <v>0.2062390225</v>
      </c>
      <c r="X70">
        <f t="shared" si="6"/>
        <v>2.175239023</v>
      </c>
      <c r="AA70">
        <v>5.9</v>
      </c>
      <c r="AB70">
        <v>1.704</v>
      </c>
      <c r="AC70">
        <f t="shared" si="7"/>
        <v>0.105817718</v>
      </c>
      <c r="AD70">
        <f t="shared" si="8"/>
        <v>1.809817718</v>
      </c>
      <c r="AG70">
        <v>5.9</v>
      </c>
      <c r="AH70">
        <v>1.634</v>
      </c>
      <c r="AI70">
        <f t="shared" si="9"/>
        <v>0.1057168299</v>
      </c>
      <c r="AJ70">
        <f t="shared" si="10"/>
        <v>1.73971683</v>
      </c>
    </row>
    <row r="71">
      <c r="D71">
        <v>5.9</v>
      </c>
      <c r="E71">
        <v>5.462</v>
      </c>
      <c r="I71">
        <v>6.0</v>
      </c>
      <c r="J71">
        <v>2.282</v>
      </c>
      <c r="K71">
        <f t="shared" si="1"/>
        <v>0.3497839187</v>
      </c>
      <c r="L71">
        <f t="shared" si="2"/>
        <v>2.631783919</v>
      </c>
      <c r="O71">
        <v>6.0</v>
      </c>
      <c r="P71">
        <v>2.157</v>
      </c>
      <c r="Q71">
        <f t="shared" si="3"/>
        <v>0.18</v>
      </c>
      <c r="R71">
        <f t="shared" si="4"/>
        <v>2.337</v>
      </c>
      <c r="U71">
        <v>6.0</v>
      </c>
      <c r="V71">
        <v>1.981</v>
      </c>
      <c r="W71">
        <f t="shared" si="5"/>
        <v>0.2097345992</v>
      </c>
      <c r="X71">
        <f t="shared" si="6"/>
        <v>2.190734599</v>
      </c>
      <c r="AA71">
        <v>6.0</v>
      </c>
      <c r="AB71">
        <v>1.692</v>
      </c>
      <c r="AC71">
        <f t="shared" si="7"/>
        <v>0.1076112387</v>
      </c>
      <c r="AD71">
        <f t="shared" si="8"/>
        <v>1.799611239</v>
      </c>
      <c r="AG71">
        <v>6.0</v>
      </c>
      <c r="AH71">
        <v>1.631</v>
      </c>
      <c r="AI71">
        <f t="shared" si="9"/>
        <v>0.1075086406</v>
      </c>
      <c r="AJ71">
        <f t="shared" si="10"/>
        <v>1.738508641</v>
      </c>
    </row>
    <row r="72">
      <c r="D72">
        <v>6.0</v>
      </c>
      <c r="E72">
        <v>5.462</v>
      </c>
      <c r="I72">
        <v>6.1</v>
      </c>
      <c r="J72">
        <v>2.273</v>
      </c>
      <c r="K72">
        <f t="shared" si="1"/>
        <v>0.3556136507</v>
      </c>
      <c r="L72">
        <f t="shared" si="2"/>
        <v>2.628613651</v>
      </c>
      <c r="O72">
        <v>6.1</v>
      </c>
      <c r="P72">
        <v>2.148</v>
      </c>
      <c r="Q72">
        <f t="shared" si="3"/>
        <v>0.183</v>
      </c>
      <c r="R72">
        <f t="shared" si="4"/>
        <v>2.331</v>
      </c>
      <c r="U72">
        <v>6.1</v>
      </c>
      <c r="V72">
        <v>1.981</v>
      </c>
      <c r="W72">
        <f t="shared" si="5"/>
        <v>0.2132301759</v>
      </c>
      <c r="X72">
        <f t="shared" si="6"/>
        <v>2.194230176</v>
      </c>
      <c r="AA72">
        <v>6.1</v>
      </c>
      <c r="AB72">
        <v>1.692</v>
      </c>
      <c r="AC72">
        <f t="shared" si="7"/>
        <v>0.1094047593</v>
      </c>
      <c r="AD72">
        <f t="shared" si="8"/>
        <v>1.801404759</v>
      </c>
      <c r="AG72">
        <v>6.1</v>
      </c>
      <c r="AH72">
        <v>1.631</v>
      </c>
      <c r="AI72">
        <f t="shared" si="9"/>
        <v>0.1093004512</v>
      </c>
      <c r="AJ72">
        <f t="shared" si="10"/>
        <v>1.740300451</v>
      </c>
    </row>
    <row r="73">
      <c r="D73">
        <v>6.1</v>
      </c>
      <c r="E73">
        <v>5.462</v>
      </c>
      <c r="I73">
        <v>6.2</v>
      </c>
      <c r="J73">
        <v>2.267</v>
      </c>
      <c r="K73">
        <f t="shared" si="1"/>
        <v>0.3614433827</v>
      </c>
      <c r="L73">
        <f t="shared" si="2"/>
        <v>2.628443383</v>
      </c>
      <c r="O73">
        <v>6.2</v>
      </c>
      <c r="P73">
        <v>2.136</v>
      </c>
      <c r="Q73">
        <f t="shared" si="3"/>
        <v>0.186</v>
      </c>
      <c r="R73">
        <f t="shared" si="4"/>
        <v>2.322</v>
      </c>
      <c r="U73">
        <v>6.2</v>
      </c>
      <c r="V73">
        <v>1.975</v>
      </c>
      <c r="W73">
        <f t="shared" si="5"/>
        <v>0.2167257525</v>
      </c>
      <c r="X73">
        <f t="shared" si="6"/>
        <v>2.191725753</v>
      </c>
      <c r="AA73">
        <v>6.2</v>
      </c>
      <c r="AB73">
        <v>1.695</v>
      </c>
      <c r="AC73">
        <f t="shared" si="7"/>
        <v>0.11119828</v>
      </c>
      <c r="AD73">
        <f t="shared" si="8"/>
        <v>1.80619828</v>
      </c>
      <c r="AG73">
        <v>6.2</v>
      </c>
      <c r="AH73">
        <v>1.625</v>
      </c>
      <c r="AI73">
        <f t="shared" si="9"/>
        <v>0.1110922619</v>
      </c>
      <c r="AJ73">
        <f t="shared" si="10"/>
        <v>1.736092262</v>
      </c>
    </row>
    <row r="74">
      <c r="D74">
        <v>6.2</v>
      </c>
      <c r="E74">
        <v>5.462</v>
      </c>
      <c r="I74">
        <v>6.3</v>
      </c>
      <c r="J74">
        <v>2.257</v>
      </c>
      <c r="K74">
        <f t="shared" si="1"/>
        <v>0.3672731147</v>
      </c>
      <c r="L74">
        <f t="shared" si="2"/>
        <v>2.624273115</v>
      </c>
      <c r="O74">
        <v>6.3</v>
      </c>
      <c r="P74">
        <v>2.133</v>
      </c>
      <c r="Q74">
        <f t="shared" si="3"/>
        <v>0.189</v>
      </c>
      <c r="R74">
        <f t="shared" si="4"/>
        <v>2.322</v>
      </c>
      <c r="U74">
        <v>6.3</v>
      </c>
      <c r="V74">
        <v>1.972</v>
      </c>
      <c r="W74">
        <f t="shared" si="5"/>
        <v>0.2202213292</v>
      </c>
      <c r="X74">
        <f t="shared" si="6"/>
        <v>2.192221329</v>
      </c>
      <c r="AA74">
        <v>6.3</v>
      </c>
      <c r="AB74">
        <v>1.686</v>
      </c>
      <c r="AC74">
        <f t="shared" si="7"/>
        <v>0.1129918006</v>
      </c>
      <c r="AD74">
        <f t="shared" si="8"/>
        <v>1.798991801</v>
      </c>
      <c r="AG74">
        <v>6.3</v>
      </c>
      <c r="AH74">
        <v>1.625</v>
      </c>
      <c r="AI74">
        <f t="shared" si="9"/>
        <v>0.1128840726</v>
      </c>
      <c r="AJ74">
        <f t="shared" si="10"/>
        <v>1.737884073</v>
      </c>
    </row>
    <row r="75">
      <c r="D75">
        <v>6.3</v>
      </c>
      <c r="E75">
        <v>5.456</v>
      </c>
      <c r="I75">
        <v>6.4</v>
      </c>
      <c r="J75">
        <v>2.23</v>
      </c>
      <c r="K75">
        <f t="shared" si="1"/>
        <v>0.3731028467</v>
      </c>
      <c r="L75">
        <f t="shared" si="2"/>
        <v>2.603102847</v>
      </c>
      <c r="O75">
        <v>6.4</v>
      </c>
      <c r="P75">
        <v>2.133</v>
      </c>
      <c r="Q75">
        <f t="shared" si="3"/>
        <v>0.192</v>
      </c>
      <c r="R75">
        <f t="shared" si="4"/>
        <v>2.325</v>
      </c>
      <c r="U75">
        <v>6.4</v>
      </c>
      <c r="V75">
        <v>1.966</v>
      </c>
      <c r="W75">
        <f t="shared" si="5"/>
        <v>0.2237169058</v>
      </c>
      <c r="X75">
        <f t="shared" si="6"/>
        <v>2.189716906</v>
      </c>
      <c r="AA75">
        <v>6.4</v>
      </c>
      <c r="AB75">
        <v>1.689</v>
      </c>
      <c r="AC75">
        <f t="shared" si="7"/>
        <v>0.1147853213</v>
      </c>
      <c r="AD75">
        <f t="shared" si="8"/>
        <v>1.803785321</v>
      </c>
      <c r="AG75">
        <v>6.4</v>
      </c>
      <c r="AH75">
        <v>1.616</v>
      </c>
      <c r="AI75">
        <f t="shared" si="9"/>
        <v>0.1146758833</v>
      </c>
      <c r="AJ75">
        <f t="shared" si="10"/>
        <v>1.730675883</v>
      </c>
    </row>
    <row r="76">
      <c r="D76">
        <v>6.4</v>
      </c>
      <c r="E76">
        <v>5.453</v>
      </c>
      <c r="I76">
        <v>6.5</v>
      </c>
      <c r="J76">
        <v>2.236</v>
      </c>
      <c r="K76">
        <f t="shared" si="1"/>
        <v>0.3789325786</v>
      </c>
      <c r="L76">
        <f t="shared" si="2"/>
        <v>2.614932579</v>
      </c>
      <c r="O76">
        <v>6.5</v>
      </c>
      <c r="P76">
        <v>2.111</v>
      </c>
      <c r="Q76">
        <f t="shared" si="3"/>
        <v>0.195</v>
      </c>
      <c r="R76">
        <f t="shared" si="4"/>
        <v>2.306</v>
      </c>
      <c r="U76">
        <v>6.5</v>
      </c>
      <c r="V76">
        <v>1.959</v>
      </c>
      <c r="W76">
        <f t="shared" si="5"/>
        <v>0.2272124825</v>
      </c>
      <c r="X76">
        <f t="shared" si="6"/>
        <v>2.186212482</v>
      </c>
      <c r="AA76">
        <v>6.5</v>
      </c>
      <c r="AB76">
        <v>1.683</v>
      </c>
      <c r="AC76">
        <f t="shared" si="7"/>
        <v>0.1165788419</v>
      </c>
      <c r="AD76">
        <f t="shared" si="8"/>
        <v>1.799578842</v>
      </c>
      <c r="AG76">
        <v>6.5</v>
      </c>
      <c r="AH76">
        <v>1.622</v>
      </c>
      <c r="AI76">
        <f t="shared" si="9"/>
        <v>0.1164676939</v>
      </c>
      <c r="AJ76">
        <f t="shared" si="10"/>
        <v>1.738467694</v>
      </c>
    </row>
    <row r="77">
      <c r="D77">
        <v>6.5</v>
      </c>
      <c r="E77">
        <v>5.462</v>
      </c>
      <c r="I77">
        <v>6.6</v>
      </c>
      <c r="J77">
        <v>2.23</v>
      </c>
      <c r="K77">
        <f t="shared" si="1"/>
        <v>0.3847623106</v>
      </c>
      <c r="L77">
        <f t="shared" si="2"/>
        <v>2.614762311</v>
      </c>
      <c r="O77">
        <v>6.6</v>
      </c>
      <c r="P77">
        <v>2.111</v>
      </c>
      <c r="Q77">
        <f t="shared" si="3"/>
        <v>0.198</v>
      </c>
      <c r="R77">
        <f t="shared" si="4"/>
        <v>2.309</v>
      </c>
      <c r="U77">
        <v>6.6</v>
      </c>
      <c r="V77">
        <v>1.957</v>
      </c>
      <c r="W77">
        <f t="shared" si="5"/>
        <v>0.2307080591</v>
      </c>
      <c r="X77">
        <f t="shared" si="6"/>
        <v>2.187708059</v>
      </c>
      <c r="AA77">
        <v>6.6</v>
      </c>
      <c r="AB77">
        <v>1.686</v>
      </c>
      <c r="AC77">
        <f t="shared" si="7"/>
        <v>0.1183723626</v>
      </c>
      <c r="AD77">
        <f t="shared" si="8"/>
        <v>1.804372363</v>
      </c>
      <c r="AG77">
        <v>6.6</v>
      </c>
      <c r="AH77">
        <v>1.613</v>
      </c>
      <c r="AI77">
        <f t="shared" si="9"/>
        <v>0.1182595046</v>
      </c>
      <c r="AJ77">
        <f t="shared" si="10"/>
        <v>1.731259505</v>
      </c>
    </row>
    <row r="78">
      <c r="D78">
        <v>6.6</v>
      </c>
      <c r="E78">
        <v>5.453</v>
      </c>
      <c r="I78">
        <v>6.7</v>
      </c>
      <c r="J78">
        <v>2.221</v>
      </c>
      <c r="K78">
        <f t="shared" si="1"/>
        <v>0.3905920426</v>
      </c>
      <c r="L78">
        <f t="shared" si="2"/>
        <v>2.611592043</v>
      </c>
      <c r="O78">
        <v>6.7</v>
      </c>
      <c r="P78">
        <v>2.111</v>
      </c>
      <c r="Q78">
        <f t="shared" si="3"/>
        <v>0.201</v>
      </c>
      <c r="R78">
        <f t="shared" si="4"/>
        <v>2.312</v>
      </c>
      <c r="U78">
        <v>6.7</v>
      </c>
      <c r="V78">
        <v>1.954</v>
      </c>
      <c r="W78">
        <f t="shared" si="5"/>
        <v>0.2342036358</v>
      </c>
      <c r="X78">
        <f t="shared" si="6"/>
        <v>2.188203636</v>
      </c>
      <c r="AA78">
        <v>6.7</v>
      </c>
      <c r="AB78">
        <v>1.683</v>
      </c>
      <c r="AC78">
        <f t="shared" si="7"/>
        <v>0.1201658832</v>
      </c>
      <c r="AD78">
        <f t="shared" si="8"/>
        <v>1.803165883</v>
      </c>
      <c r="AG78">
        <v>6.7</v>
      </c>
      <c r="AH78">
        <v>1.619</v>
      </c>
      <c r="AI78">
        <f t="shared" si="9"/>
        <v>0.1200513153</v>
      </c>
      <c r="AJ78">
        <f t="shared" si="10"/>
        <v>1.739051315</v>
      </c>
    </row>
    <row r="79">
      <c r="D79">
        <v>6.7</v>
      </c>
      <c r="E79">
        <v>5.462</v>
      </c>
      <c r="I79">
        <v>6.8</v>
      </c>
      <c r="J79">
        <v>2.206</v>
      </c>
      <c r="K79">
        <f t="shared" si="1"/>
        <v>0.3964217746</v>
      </c>
      <c r="L79">
        <f t="shared" si="2"/>
        <v>2.602421775</v>
      </c>
      <c r="O79">
        <v>6.8</v>
      </c>
      <c r="P79">
        <v>2.099</v>
      </c>
      <c r="Q79">
        <f t="shared" si="3"/>
        <v>0.204</v>
      </c>
      <c r="R79">
        <f t="shared" si="4"/>
        <v>2.303</v>
      </c>
      <c r="U79">
        <v>6.8</v>
      </c>
      <c r="V79">
        <v>1.923</v>
      </c>
      <c r="W79">
        <f t="shared" si="5"/>
        <v>0.2376992124</v>
      </c>
      <c r="X79">
        <f t="shared" si="6"/>
        <v>2.160699212</v>
      </c>
      <c r="AA79">
        <v>6.8</v>
      </c>
      <c r="AB79">
        <v>1.674</v>
      </c>
      <c r="AC79">
        <f t="shared" si="7"/>
        <v>0.1219594039</v>
      </c>
      <c r="AD79">
        <f t="shared" si="8"/>
        <v>1.795959404</v>
      </c>
      <c r="AG79">
        <v>6.8</v>
      </c>
      <c r="AH79">
        <v>1.616</v>
      </c>
      <c r="AI79">
        <f t="shared" si="9"/>
        <v>0.121843126</v>
      </c>
      <c r="AJ79">
        <f t="shared" si="10"/>
        <v>1.737843126</v>
      </c>
    </row>
    <row r="80">
      <c r="D80">
        <v>6.8</v>
      </c>
      <c r="E80">
        <v>5.462</v>
      </c>
      <c r="I80">
        <v>6.9</v>
      </c>
      <c r="J80">
        <v>2.209</v>
      </c>
      <c r="K80">
        <f t="shared" si="1"/>
        <v>0.4022515066</v>
      </c>
      <c r="L80">
        <f t="shared" si="2"/>
        <v>2.611251507</v>
      </c>
      <c r="O80">
        <v>6.9</v>
      </c>
      <c r="P80">
        <v>2.099</v>
      </c>
      <c r="Q80">
        <f t="shared" si="3"/>
        <v>0.207</v>
      </c>
      <c r="R80">
        <f t="shared" si="4"/>
        <v>2.306</v>
      </c>
      <c r="U80">
        <v>6.9</v>
      </c>
      <c r="V80">
        <v>1.938</v>
      </c>
      <c r="W80">
        <f t="shared" si="5"/>
        <v>0.2411947891</v>
      </c>
      <c r="X80">
        <f t="shared" si="6"/>
        <v>2.179194789</v>
      </c>
      <c r="AA80">
        <v>6.9</v>
      </c>
      <c r="AB80">
        <v>1.674</v>
      </c>
      <c r="AC80">
        <f t="shared" si="7"/>
        <v>0.1237529245</v>
      </c>
      <c r="AD80">
        <f t="shared" si="8"/>
        <v>1.797752924</v>
      </c>
      <c r="AG80">
        <v>6.9</v>
      </c>
      <c r="AH80">
        <v>1.607</v>
      </c>
      <c r="AI80">
        <f t="shared" si="9"/>
        <v>0.1236349366</v>
      </c>
      <c r="AJ80">
        <f t="shared" si="10"/>
        <v>1.730634937</v>
      </c>
    </row>
    <row r="81">
      <c r="I81">
        <v>7.0</v>
      </c>
      <c r="J81">
        <v>2.197</v>
      </c>
      <c r="K81">
        <f t="shared" si="1"/>
        <v>0.4080812385</v>
      </c>
      <c r="L81">
        <f t="shared" si="2"/>
        <v>2.605081239</v>
      </c>
      <c r="O81">
        <v>7.0</v>
      </c>
      <c r="P81">
        <v>2.093</v>
      </c>
      <c r="Q81">
        <f t="shared" si="3"/>
        <v>0.21</v>
      </c>
      <c r="R81">
        <f t="shared" si="4"/>
        <v>2.303</v>
      </c>
      <c r="U81">
        <v>7.0</v>
      </c>
      <c r="V81">
        <v>1.938</v>
      </c>
      <c r="W81">
        <f t="shared" si="5"/>
        <v>0.2446903657</v>
      </c>
      <c r="X81">
        <f t="shared" si="6"/>
        <v>2.182690366</v>
      </c>
      <c r="AA81">
        <v>7.0</v>
      </c>
      <c r="AB81">
        <v>1.668</v>
      </c>
      <c r="AC81">
        <f t="shared" si="7"/>
        <v>0.1255464451</v>
      </c>
      <c r="AD81">
        <f t="shared" si="8"/>
        <v>1.793546445</v>
      </c>
      <c r="AG81">
        <v>7.0</v>
      </c>
      <c r="AH81">
        <v>1.604</v>
      </c>
      <c r="AI81">
        <f t="shared" si="9"/>
        <v>0.1254267473</v>
      </c>
      <c r="AJ81">
        <f t="shared" si="10"/>
        <v>1.729426747</v>
      </c>
    </row>
    <row r="82">
      <c r="I82">
        <v>7.1</v>
      </c>
      <c r="J82">
        <v>2.194</v>
      </c>
      <c r="K82">
        <f t="shared" si="1"/>
        <v>0.4139109705</v>
      </c>
      <c r="L82">
        <f t="shared" si="2"/>
        <v>2.607910971</v>
      </c>
      <c r="O82">
        <v>7.1</v>
      </c>
      <c r="P82">
        <v>2.084</v>
      </c>
      <c r="Q82">
        <f t="shared" si="3"/>
        <v>0.213</v>
      </c>
      <c r="R82">
        <f t="shared" si="4"/>
        <v>2.297</v>
      </c>
      <c r="U82">
        <v>7.1</v>
      </c>
      <c r="V82">
        <v>1.932</v>
      </c>
      <c r="W82">
        <f t="shared" si="5"/>
        <v>0.2481859424</v>
      </c>
      <c r="X82">
        <f t="shared" si="6"/>
        <v>2.180185942</v>
      </c>
      <c r="AA82">
        <v>7.1</v>
      </c>
      <c r="AB82">
        <v>1.665</v>
      </c>
      <c r="AC82">
        <f t="shared" si="7"/>
        <v>0.1273399658</v>
      </c>
      <c r="AD82">
        <f t="shared" si="8"/>
        <v>1.792339966</v>
      </c>
      <c r="AG82">
        <v>7.1</v>
      </c>
      <c r="AH82">
        <v>1.598</v>
      </c>
      <c r="AI82">
        <f t="shared" si="9"/>
        <v>0.127218558</v>
      </c>
      <c r="AJ82">
        <f t="shared" si="10"/>
        <v>1.725218558</v>
      </c>
    </row>
    <row r="83">
      <c r="I83">
        <v>7.2</v>
      </c>
      <c r="J83">
        <v>2.191</v>
      </c>
      <c r="K83">
        <f t="shared" si="1"/>
        <v>0.4197407025</v>
      </c>
      <c r="L83">
        <f t="shared" si="2"/>
        <v>2.610740702</v>
      </c>
      <c r="O83">
        <v>7.2</v>
      </c>
      <c r="P83">
        <v>2.078</v>
      </c>
      <c r="Q83">
        <f t="shared" si="3"/>
        <v>0.216</v>
      </c>
      <c r="R83">
        <f t="shared" si="4"/>
        <v>2.294</v>
      </c>
      <c r="U83">
        <v>7.2</v>
      </c>
      <c r="V83">
        <v>1.923</v>
      </c>
      <c r="W83">
        <f t="shared" si="5"/>
        <v>0.251681519</v>
      </c>
      <c r="X83">
        <f t="shared" si="6"/>
        <v>2.174681519</v>
      </c>
      <c r="AA83">
        <v>7.2</v>
      </c>
      <c r="AB83">
        <v>1.665</v>
      </c>
      <c r="AC83">
        <f t="shared" si="7"/>
        <v>0.1291334864</v>
      </c>
      <c r="AD83">
        <f t="shared" si="8"/>
        <v>1.794133486</v>
      </c>
      <c r="AG83">
        <v>7.2</v>
      </c>
      <c r="AH83">
        <v>1.604</v>
      </c>
      <c r="AI83">
        <f t="shared" si="9"/>
        <v>0.1290103687</v>
      </c>
      <c r="AJ83">
        <f t="shared" si="10"/>
        <v>1.733010369</v>
      </c>
    </row>
    <row r="84">
      <c r="I84">
        <v>7.3</v>
      </c>
      <c r="J84">
        <v>2.175</v>
      </c>
      <c r="K84">
        <f t="shared" si="1"/>
        <v>0.4255704345</v>
      </c>
      <c r="L84">
        <f t="shared" si="2"/>
        <v>2.600570434</v>
      </c>
      <c r="O84">
        <v>7.3</v>
      </c>
      <c r="P84">
        <v>2.069</v>
      </c>
      <c r="Q84">
        <f t="shared" si="3"/>
        <v>0.219</v>
      </c>
      <c r="R84">
        <f t="shared" si="4"/>
        <v>2.288</v>
      </c>
      <c r="U84">
        <v>7.3</v>
      </c>
      <c r="V84">
        <v>1.923</v>
      </c>
      <c r="W84">
        <f t="shared" si="5"/>
        <v>0.2551770957</v>
      </c>
      <c r="X84">
        <f t="shared" si="6"/>
        <v>2.178177096</v>
      </c>
      <c r="AA84">
        <v>7.3</v>
      </c>
      <c r="AB84">
        <v>1.661</v>
      </c>
      <c r="AC84">
        <f t="shared" si="7"/>
        <v>0.1309270071</v>
      </c>
      <c r="AD84">
        <f t="shared" si="8"/>
        <v>1.791927007</v>
      </c>
      <c r="AG84">
        <v>7.3</v>
      </c>
      <c r="AH84">
        <v>1.598</v>
      </c>
      <c r="AI84">
        <f t="shared" si="9"/>
        <v>0.1308021793</v>
      </c>
      <c r="AJ84">
        <f t="shared" si="10"/>
        <v>1.728802179</v>
      </c>
    </row>
    <row r="85">
      <c r="I85">
        <v>7.4</v>
      </c>
      <c r="J85">
        <v>2.172</v>
      </c>
      <c r="K85">
        <f t="shared" si="1"/>
        <v>0.4314001665</v>
      </c>
      <c r="L85">
        <f t="shared" si="2"/>
        <v>2.603400166</v>
      </c>
      <c r="O85">
        <v>7.4</v>
      </c>
      <c r="P85">
        <v>2.066</v>
      </c>
      <c r="Q85">
        <f t="shared" si="3"/>
        <v>0.222</v>
      </c>
      <c r="R85">
        <f t="shared" si="4"/>
        <v>2.288</v>
      </c>
      <c r="U85">
        <v>7.4</v>
      </c>
      <c r="V85">
        <v>1.917</v>
      </c>
      <c r="W85">
        <f t="shared" si="5"/>
        <v>0.2586726723</v>
      </c>
      <c r="X85">
        <f t="shared" si="6"/>
        <v>2.175672672</v>
      </c>
      <c r="AA85">
        <v>7.4</v>
      </c>
      <c r="AB85">
        <v>1.661</v>
      </c>
      <c r="AC85">
        <f t="shared" si="7"/>
        <v>0.1327205277</v>
      </c>
      <c r="AD85">
        <f t="shared" si="8"/>
        <v>1.793720528</v>
      </c>
      <c r="AG85">
        <v>7.4</v>
      </c>
      <c r="AH85">
        <v>1.601</v>
      </c>
      <c r="AI85">
        <f t="shared" si="9"/>
        <v>0.13259399</v>
      </c>
      <c r="AJ85">
        <f t="shared" si="10"/>
        <v>1.73359399</v>
      </c>
    </row>
    <row r="86">
      <c r="I86">
        <v>7.5</v>
      </c>
      <c r="J86">
        <v>2.169</v>
      </c>
      <c r="K86">
        <f t="shared" si="1"/>
        <v>0.4372298984</v>
      </c>
      <c r="L86">
        <f t="shared" si="2"/>
        <v>2.606229898</v>
      </c>
      <c r="O86">
        <v>7.5</v>
      </c>
      <c r="P86">
        <v>2.06</v>
      </c>
      <c r="Q86">
        <f t="shared" si="3"/>
        <v>0.225</v>
      </c>
      <c r="R86">
        <f t="shared" si="4"/>
        <v>2.285</v>
      </c>
      <c r="U86">
        <v>7.5</v>
      </c>
      <c r="V86">
        <v>1.914</v>
      </c>
      <c r="W86">
        <f t="shared" si="5"/>
        <v>0.262168249</v>
      </c>
      <c r="X86">
        <f t="shared" si="6"/>
        <v>2.176168249</v>
      </c>
      <c r="AA86">
        <v>7.5</v>
      </c>
      <c r="AB86">
        <v>1.659</v>
      </c>
      <c r="AC86">
        <f t="shared" si="7"/>
        <v>0.1345140484</v>
      </c>
      <c r="AD86">
        <f t="shared" si="8"/>
        <v>1.793514048</v>
      </c>
      <c r="AG86">
        <v>7.5</v>
      </c>
      <c r="AH86">
        <v>1.595</v>
      </c>
      <c r="AI86">
        <f t="shared" si="9"/>
        <v>0.1343858007</v>
      </c>
      <c r="AJ86">
        <f t="shared" si="10"/>
        <v>1.729385801</v>
      </c>
    </row>
    <row r="87">
      <c r="I87">
        <v>7.6</v>
      </c>
      <c r="J87">
        <v>2.157</v>
      </c>
      <c r="K87">
        <f t="shared" si="1"/>
        <v>0.4430596304</v>
      </c>
      <c r="L87">
        <f t="shared" si="2"/>
        <v>2.60005963</v>
      </c>
      <c r="O87">
        <v>7.6</v>
      </c>
      <c r="P87">
        <v>2.051</v>
      </c>
      <c r="Q87">
        <f t="shared" si="3"/>
        <v>0.228</v>
      </c>
      <c r="R87">
        <f t="shared" si="4"/>
        <v>2.279</v>
      </c>
      <c r="U87">
        <v>7.6</v>
      </c>
      <c r="V87">
        <v>1.905</v>
      </c>
      <c r="W87">
        <f t="shared" si="5"/>
        <v>0.2656638257</v>
      </c>
      <c r="X87">
        <f t="shared" si="6"/>
        <v>2.170663826</v>
      </c>
      <c r="AA87">
        <v>7.6</v>
      </c>
      <c r="AB87">
        <v>1.659</v>
      </c>
      <c r="AC87">
        <f t="shared" si="7"/>
        <v>0.136307569</v>
      </c>
      <c r="AD87">
        <f t="shared" si="8"/>
        <v>1.795307569</v>
      </c>
      <c r="AG87">
        <v>7.6</v>
      </c>
      <c r="AH87">
        <v>1.598</v>
      </c>
      <c r="AI87">
        <f t="shared" si="9"/>
        <v>0.1361776114</v>
      </c>
      <c r="AJ87">
        <f t="shared" si="10"/>
        <v>1.734177611</v>
      </c>
    </row>
    <row r="88">
      <c r="I88">
        <v>7.7</v>
      </c>
      <c r="J88">
        <v>2.148</v>
      </c>
      <c r="K88">
        <f t="shared" si="1"/>
        <v>0.4488893624</v>
      </c>
      <c r="L88">
        <f t="shared" si="2"/>
        <v>2.596889362</v>
      </c>
      <c r="O88">
        <v>7.7</v>
      </c>
      <c r="P88">
        <v>2.051</v>
      </c>
      <c r="Q88">
        <f t="shared" si="3"/>
        <v>0.231</v>
      </c>
      <c r="R88">
        <f t="shared" si="4"/>
        <v>2.282</v>
      </c>
      <c r="U88">
        <v>7.7</v>
      </c>
      <c r="V88">
        <v>1.905</v>
      </c>
      <c r="W88">
        <f t="shared" si="5"/>
        <v>0.2691594023</v>
      </c>
      <c r="X88">
        <f t="shared" si="6"/>
        <v>2.174159402</v>
      </c>
      <c r="AA88">
        <v>7.7</v>
      </c>
      <c r="AB88">
        <v>1.653</v>
      </c>
      <c r="AC88">
        <f t="shared" si="7"/>
        <v>0.1381010897</v>
      </c>
      <c r="AD88">
        <f t="shared" si="8"/>
        <v>1.79110109</v>
      </c>
      <c r="AG88">
        <v>7.7</v>
      </c>
      <c r="AH88">
        <v>1.595</v>
      </c>
      <c r="AI88">
        <f t="shared" si="9"/>
        <v>0.137969422</v>
      </c>
      <c r="AJ88">
        <f t="shared" si="10"/>
        <v>1.732969422</v>
      </c>
    </row>
    <row r="89">
      <c r="I89">
        <v>7.8</v>
      </c>
      <c r="J89">
        <v>2.145</v>
      </c>
      <c r="K89">
        <f t="shared" si="1"/>
        <v>0.4547190944</v>
      </c>
      <c r="L89">
        <f t="shared" si="2"/>
        <v>2.599719094</v>
      </c>
      <c r="O89">
        <v>7.8</v>
      </c>
      <c r="P89">
        <v>2.045</v>
      </c>
      <c r="Q89">
        <f t="shared" si="3"/>
        <v>0.234</v>
      </c>
      <c r="R89">
        <f t="shared" si="4"/>
        <v>2.279</v>
      </c>
      <c r="U89">
        <v>7.8</v>
      </c>
      <c r="V89">
        <v>1.902</v>
      </c>
      <c r="W89">
        <f t="shared" si="5"/>
        <v>0.272654979</v>
      </c>
      <c r="X89">
        <f t="shared" si="6"/>
        <v>2.174654979</v>
      </c>
      <c r="AA89">
        <v>7.8</v>
      </c>
      <c r="AB89">
        <v>1.653</v>
      </c>
      <c r="AC89">
        <f t="shared" si="7"/>
        <v>0.1398946103</v>
      </c>
      <c r="AD89">
        <f t="shared" si="8"/>
        <v>1.79289461</v>
      </c>
      <c r="AG89">
        <v>7.8</v>
      </c>
      <c r="AH89">
        <v>1.592</v>
      </c>
      <c r="AI89">
        <f t="shared" si="9"/>
        <v>0.1397612327</v>
      </c>
      <c r="AJ89">
        <f t="shared" si="10"/>
        <v>1.731761233</v>
      </c>
    </row>
    <row r="90">
      <c r="I90">
        <v>7.9</v>
      </c>
      <c r="J90">
        <v>2.133</v>
      </c>
      <c r="K90">
        <f t="shared" si="1"/>
        <v>0.4605488263</v>
      </c>
      <c r="L90">
        <f t="shared" si="2"/>
        <v>2.593548826</v>
      </c>
      <c r="O90">
        <v>7.9</v>
      </c>
      <c r="P90">
        <v>2.039</v>
      </c>
      <c r="Q90">
        <f t="shared" si="3"/>
        <v>0.237</v>
      </c>
      <c r="R90">
        <f t="shared" si="4"/>
        <v>2.276</v>
      </c>
      <c r="U90">
        <v>7.9</v>
      </c>
      <c r="V90">
        <v>1.896</v>
      </c>
      <c r="W90">
        <f t="shared" si="5"/>
        <v>0.2761505556</v>
      </c>
      <c r="X90">
        <f t="shared" si="6"/>
        <v>2.172150556</v>
      </c>
      <c r="AA90">
        <v>7.9</v>
      </c>
      <c r="AB90">
        <v>1.659</v>
      </c>
      <c r="AC90">
        <f t="shared" si="7"/>
        <v>0.1416881309</v>
      </c>
      <c r="AD90">
        <f t="shared" si="8"/>
        <v>1.800688131</v>
      </c>
      <c r="AG90">
        <v>7.9</v>
      </c>
      <c r="AH90">
        <v>1.589</v>
      </c>
      <c r="AI90">
        <f t="shared" si="9"/>
        <v>0.1415530434</v>
      </c>
      <c r="AJ90">
        <f t="shared" si="10"/>
        <v>1.730553043</v>
      </c>
    </row>
    <row r="91">
      <c r="I91">
        <v>8.0</v>
      </c>
      <c r="J91">
        <v>2.124</v>
      </c>
      <c r="K91">
        <f t="shared" si="1"/>
        <v>0.4663785583</v>
      </c>
      <c r="L91">
        <f t="shared" si="2"/>
        <v>2.590378558</v>
      </c>
      <c r="O91">
        <v>8.0</v>
      </c>
      <c r="P91">
        <v>2.036</v>
      </c>
      <c r="Q91">
        <f t="shared" si="3"/>
        <v>0.24</v>
      </c>
      <c r="R91">
        <f t="shared" si="4"/>
        <v>2.276</v>
      </c>
      <c r="U91">
        <v>8.0</v>
      </c>
      <c r="V91">
        <v>1.884</v>
      </c>
      <c r="W91">
        <f t="shared" si="5"/>
        <v>0.2796461323</v>
      </c>
      <c r="X91">
        <f t="shared" si="6"/>
        <v>2.163646132</v>
      </c>
      <c r="AA91">
        <v>8.0</v>
      </c>
      <c r="AB91">
        <v>1.649</v>
      </c>
      <c r="AC91">
        <f t="shared" si="7"/>
        <v>0.1434816516</v>
      </c>
      <c r="AD91">
        <f t="shared" si="8"/>
        <v>1.792481652</v>
      </c>
      <c r="AG91">
        <v>8.0</v>
      </c>
      <c r="AH91">
        <v>1.595</v>
      </c>
      <c r="AI91">
        <f t="shared" si="9"/>
        <v>0.1433448541</v>
      </c>
      <c r="AJ91">
        <f t="shared" si="10"/>
        <v>1.738344854</v>
      </c>
    </row>
    <row r="92">
      <c r="I92">
        <v>8.1</v>
      </c>
      <c r="J92">
        <v>2.127</v>
      </c>
      <c r="K92">
        <f t="shared" si="1"/>
        <v>0.4722082903</v>
      </c>
      <c r="L92">
        <f t="shared" si="2"/>
        <v>2.59920829</v>
      </c>
      <c r="O92">
        <v>8.1</v>
      </c>
      <c r="P92">
        <v>2.026</v>
      </c>
      <c r="Q92">
        <f t="shared" si="3"/>
        <v>0.243</v>
      </c>
      <c r="R92">
        <f t="shared" si="4"/>
        <v>2.269</v>
      </c>
      <c r="U92">
        <v>8.1</v>
      </c>
      <c r="V92">
        <v>1.89</v>
      </c>
      <c r="W92">
        <f t="shared" si="5"/>
        <v>0.2831417089</v>
      </c>
      <c r="X92">
        <f t="shared" si="6"/>
        <v>2.173141709</v>
      </c>
      <c r="AA92">
        <v>8.1</v>
      </c>
      <c r="AB92">
        <v>1.646</v>
      </c>
      <c r="AC92">
        <f t="shared" si="7"/>
        <v>0.1452751722</v>
      </c>
      <c r="AD92">
        <f t="shared" si="8"/>
        <v>1.791275172</v>
      </c>
      <c r="AG92">
        <v>8.1</v>
      </c>
      <c r="AH92">
        <v>1.586</v>
      </c>
      <c r="AI92">
        <f t="shared" si="9"/>
        <v>0.1451366647</v>
      </c>
      <c r="AJ92">
        <f t="shared" si="10"/>
        <v>1.731136665</v>
      </c>
    </row>
    <row r="93">
      <c r="I93">
        <v>8.2</v>
      </c>
      <c r="J93">
        <v>2.111</v>
      </c>
      <c r="K93">
        <f t="shared" si="1"/>
        <v>0.4780380223</v>
      </c>
      <c r="L93">
        <f t="shared" si="2"/>
        <v>2.589038022</v>
      </c>
      <c r="O93">
        <v>8.2</v>
      </c>
      <c r="P93">
        <v>2.017</v>
      </c>
      <c r="Q93">
        <f t="shared" si="3"/>
        <v>0.246</v>
      </c>
      <c r="R93">
        <f t="shared" si="4"/>
        <v>2.263</v>
      </c>
      <c r="U93">
        <v>8.2</v>
      </c>
      <c r="V93">
        <v>1.884</v>
      </c>
      <c r="W93">
        <f t="shared" si="5"/>
        <v>0.2866372856</v>
      </c>
      <c r="X93">
        <f t="shared" si="6"/>
        <v>2.170637286</v>
      </c>
      <c r="AA93">
        <v>8.2</v>
      </c>
      <c r="AB93">
        <v>1.649</v>
      </c>
      <c r="AC93">
        <f t="shared" si="7"/>
        <v>0.1470686929</v>
      </c>
      <c r="AD93">
        <f t="shared" si="8"/>
        <v>1.796068693</v>
      </c>
      <c r="AG93">
        <v>8.2</v>
      </c>
      <c r="AH93">
        <v>1.586</v>
      </c>
      <c r="AI93">
        <f t="shared" si="9"/>
        <v>0.1469284754</v>
      </c>
      <c r="AJ93">
        <f t="shared" si="10"/>
        <v>1.732928475</v>
      </c>
    </row>
    <row r="94">
      <c r="I94">
        <v>8.3</v>
      </c>
      <c r="J94">
        <v>2.099</v>
      </c>
      <c r="K94">
        <f t="shared" si="1"/>
        <v>0.4838677543</v>
      </c>
      <c r="L94">
        <f t="shared" si="2"/>
        <v>2.582867754</v>
      </c>
      <c r="O94">
        <v>8.3</v>
      </c>
      <c r="P94">
        <v>2.014</v>
      </c>
      <c r="Q94">
        <f t="shared" si="3"/>
        <v>0.249</v>
      </c>
      <c r="R94">
        <f t="shared" si="4"/>
        <v>2.263</v>
      </c>
      <c r="U94">
        <v>8.3</v>
      </c>
      <c r="V94">
        <v>1.868</v>
      </c>
      <c r="W94">
        <f t="shared" si="5"/>
        <v>0.2901328622</v>
      </c>
      <c r="X94">
        <f t="shared" si="6"/>
        <v>2.158132862</v>
      </c>
      <c r="AA94">
        <v>8.3</v>
      </c>
      <c r="AB94">
        <v>1.643</v>
      </c>
      <c r="AC94">
        <f t="shared" si="7"/>
        <v>0.1488622135</v>
      </c>
      <c r="AD94">
        <f t="shared" si="8"/>
        <v>1.791862214</v>
      </c>
      <c r="AG94">
        <v>8.3</v>
      </c>
      <c r="AH94">
        <v>1.583</v>
      </c>
      <c r="AI94">
        <f t="shared" si="9"/>
        <v>0.1487202861</v>
      </c>
      <c r="AJ94">
        <f t="shared" si="10"/>
        <v>1.731720286</v>
      </c>
    </row>
    <row r="95">
      <c r="I95">
        <v>8.4</v>
      </c>
      <c r="J95">
        <v>2.102</v>
      </c>
      <c r="K95">
        <f t="shared" si="1"/>
        <v>0.4896974862</v>
      </c>
      <c r="L95">
        <f t="shared" si="2"/>
        <v>2.591697486</v>
      </c>
      <c r="O95">
        <v>8.4</v>
      </c>
      <c r="P95">
        <v>2.014</v>
      </c>
      <c r="Q95">
        <f t="shared" si="3"/>
        <v>0.252</v>
      </c>
      <c r="R95">
        <f t="shared" si="4"/>
        <v>2.266</v>
      </c>
      <c r="U95">
        <v>8.4</v>
      </c>
      <c r="V95">
        <v>1.868</v>
      </c>
      <c r="W95">
        <f t="shared" si="5"/>
        <v>0.2936284389</v>
      </c>
      <c r="X95">
        <f t="shared" si="6"/>
        <v>2.161628439</v>
      </c>
      <c r="AA95">
        <v>8.4</v>
      </c>
      <c r="AB95">
        <v>1.634</v>
      </c>
      <c r="AC95">
        <f t="shared" si="7"/>
        <v>0.1506557342</v>
      </c>
      <c r="AD95">
        <f t="shared" si="8"/>
        <v>1.784655734</v>
      </c>
      <c r="AG95">
        <v>8.4</v>
      </c>
      <c r="AH95">
        <v>1.583</v>
      </c>
      <c r="AI95">
        <f t="shared" si="9"/>
        <v>0.1505120968</v>
      </c>
      <c r="AJ95">
        <f t="shared" si="10"/>
        <v>1.733512097</v>
      </c>
    </row>
    <row r="96">
      <c r="I96">
        <v>8.5</v>
      </c>
      <c r="J96">
        <v>2.096</v>
      </c>
      <c r="K96">
        <f t="shared" si="1"/>
        <v>0.4955272182</v>
      </c>
      <c r="L96">
        <f t="shared" si="2"/>
        <v>2.591527218</v>
      </c>
      <c r="O96">
        <v>8.5</v>
      </c>
      <c r="P96">
        <v>1.99</v>
      </c>
      <c r="Q96">
        <f t="shared" si="3"/>
        <v>0.255</v>
      </c>
      <c r="R96">
        <f t="shared" si="4"/>
        <v>2.245</v>
      </c>
      <c r="U96">
        <v>8.5</v>
      </c>
      <c r="V96">
        <v>1.868</v>
      </c>
      <c r="W96">
        <f t="shared" si="5"/>
        <v>0.2971240155</v>
      </c>
      <c r="X96">
        <f t="shared" si="6"/>
        <v>2.165124016</v>
      </c>
      <c r="AA96">
        <v>8.5</v>
      </c>
      <c r="AB96">
        <v>1.637</v>
      </c>
      <c r="AC96">
        <f t="shared" si="7"/>
        <v>0.1524492548</v>
      </c>
      <c r="AD96">
        <f t="shared" si="8"/>
        <v>1.789449255</v>
      </c>
      <c r="AG96">
        <v>8.5</v>
      </c>
      <c r="AH96">
        <v>1.586</v>
      </c>
      <c r="AI96">
        <f t="shared" si="9"/>
        <v>0.1523039075</v>
      </c>
      <c r="AJ96">
        <f t="shared" si="10"/>
        <v>1.738303907</v>
      </c>
    </row>
    <row r="97">
      <c r="I97">
        <v>8.6</v>
      </c>
      <c r="J97">
        <v>2.084</v>
      </c>
      <c r="K97">
        <f t="shared" si="1"/>
        <v>0.5013569502</v>
      </c>
      <c r="L97">
        <f t="shared" si="2"/>
        <v>2.58535695</v>
      </c>
      <c r="O97">
        <v>8.6</v>
      </c>
      <c r="P97">
        <v>2.002</v>
      </c>
      <c r="Q97">
        <f t="shared" si="3"/>
        <v>0.258</v>
      </c>
      <c r="R97">
        <f t="shared" si="4"/>
        <v>2.26</v>
      </c>
      <c r="U97">
        <v>8.6</v>
      </c>
      <c r="V97">
        <v>1.868</v>
      </c>
      <c r="W97">
        <f t="shared" si="5"/>
        <v>0.3006195922</v>
      </c>
      <c r="X97">
        <f t="shared" si="6"/>
        <v>2.168619592</v>
      </c>
      <c r="AA97">
        <v>8.6</v>
      </c>
      <c r="AB97">
        <v>1.637</v>
      </c>
      <c r="AC97">
        <f t="shared" si="7"/>
        <v>0.1542427755</v>
      </c>
      <c r="AD97">
        <f t="shared" si="8"/>
        <v>1.791242775</v>
      </c>
      <c r="AG97">
        <v>8.6</v>
      </c>
      <c r="AH97">
        <v>1.579</v>
      </c>
      <c r="AI97">
        <f t="shared" si="9"/>
        <v>0.1540957181</v>
      </c>
      <c r="AJ97">
        <f t="shared" si="10"/>
        <v>1.733095718</v>
      </c>
    </row>
    <row r="98">
      <c r="I98">
        <v>8.7</v>
      </c>
      <c r="J98">
        <v>2.084</v>
      </c>
      <c r="K98">
        <f t="shared" si="1"/>
        <v>0.5071866822</v>
      </c>
      <c r="L98">
        <f t="shared" si="2"/>
        <v>2.591186682</v>
      </c>
      <c r="O98">
        <v>8.7</v>
      </c>
      <c r="P98">
        <v>1.999</v>
      </c>
      <c r="Q98">
        <f t="shared" si="3"/>
        <v>0.261</v>
      </c>
      <c r="R98">
        <f t="shared" si="4"/>
        <v>2.26</v>
      </c>
      <c r="U98">
        <v>8.7</v>
      </c>
      <c r="V98">
        <v>1.868</v>
      </c>
      <c r="W98">
        <f t="shared" si="5"/>
        <v>0.3041151688</v>
      </c>
      <c r="X98">
        <f t="shared" si="6"/>
        <v>2.172115169</v>
      </c>
      <c r="AA98">
        <v>8.7</v>
      </c>
      <c r="AB98">
        <v>1.637</v>
      </c>
      <c r="AC98">
        <f t="shared" si="7"/>
        <v>0.1560362961</v>
      </c>
      <c r="AD98">
        <f t="shared" si="8"/>
        <v>1.793036296</v>
      </c>
      <c r="AG98">
        <v>8.7</v>
      </c>
      <c r="AH98">
        <v>1.573</v>
      </c>
      <c r="AI98">
        <f t="shared" si="9"/>
        <v>0.1558875288</v>
      </c>
      <c r="AJ98">
        <f t="shared" si="10"/>
        <v>1.728887529</v>
      </c>
    </row>
    <row r="99">
      <c r="I99">
        <v>8.8</v>
      </c>
      <c r="J99">
        <v>2.078</v>
      </c>
      <c r="K99">
        <f t="shared" si="1"/>
        <v>0.5130164142</v>
      </c>
      <c r="L99">
        <f t="shared" si="2"/>
        <v>2.591016414</v>
      </c>
      <c r="O99">
        <v>8.8</v>
      </c>
      <c r="P99">
        <v>1.996</v>
      </c>
      <c r="Q99">
        <f t="shared" si="3"/>
        <v>0.264</v>
      </c>
      <c r="R99">
        <f t="shared" si="4"/>
        <v>2.26</v>
      </c>
      <c r="U99">
        <v>8.8</v>
      </c>
      <c r="V99">
        <v>1.859</v>
      </c>
      <c r="W99">
        <f t="shared" si="5"/>
        <v>0.3076107455</v>
      </c>
      <c r="X99">
        <f t="shared" si="6"/>
        <v>2.166610745</v>
      </c>
      <c r="AA99">
        <v>8.8</v>
      </c>
      <c r="AB99">
        <v>1.634</v>
      </c>
      <c r="AC99">
        <f t="shared" si="7"/>
        <v>0.1578298167</v>
      </c>
      <c r="AD99">
        <f t="shared" si="8"/>
        <v>1.791829817</v>
      </c>
      <c r="AG99">
        <v>8.8</v>
      </c>
      <c r="AH99">
        <v>1.579</v>
      </c>
      <c r="AI99">
        <f t="shared" si="9"/>
        <v>0.1576793395</v>
      </c>
      <c r="AJ99">
        <f t="shared" si="10"/>
        <v>1.736679339</v>
      </c>
    </row>
    <row r="100">
      <c r="I100">
        <v>8.9</v>
      </c>
      <c r="J100">
        <v>2.069</v>
      </c>
      <c r="K100">
        <f t="shared" si="1"/>
        <v>0.5188461461</v>
      </c>
      <c r="L100">
        <f t="shared" si="2"/>
        <v>2.587846146</v>
      </c>
      <c r="O100">
        <v>8.9</v>
      </c>
      <c r="P100">
        <v>1.987</v>
      </c>
      <c r="Q100">
        <f t="shared" si="3"/>
        <v>0.267</v>
      </c>
      <c r="R100">
        <f t="shared" si="4"/>
        <v>2.254</v>
      </c>
      <c r="U100">
        <v>8.9</v>
      </c>
      <c r="V100">
        <v>1.856</v>
      </c>
      <c r="W100">
        <f t="shared" si="5"/>
        <v>0.3111063221</v>
      </c>
      <c r="X100">
        <f t="shared" si="6"/>
        <v>2.167106322</v>
      </c>
      <c r="AA100">
        <v>8.9</v>
      </c>
      <c r="AB100">
        <v>1.634</v>
      </c>
      <c r="AC100">
        <f t="shared" si="7"/>
        <v>0.1596233374</v>
      </c>
      <c r="AD100">
        <f t="shared" si="8"/>
        <v>1.793623337</v>
      </c>
      <c r="AG100">
        <v>8.9</v>
      </c>
      <c r="AH100">
        <v>1.561</v>
      </c>
      <c r="AI100">
        <f t="shared" si="9"/>
        <v>0.1594711502</v>
      </c>
      <c r="AJ100">
        <f t="shared" si="10"/>
        <v>1.72047115</v>
      </c>
    </row>
    <row r="101">
      <c r="I101">
        <v>9.0</v>
      </c>
      <c r="J101">
        <v>2.069</v>
      </c>
      <c r="K101">
        <f t="shared" si="1"/>
        <v>0.5246758781</v>
      </c>
      <c r="L101">
        <f t="shared" si="2"/>
        <v>2.593675878</v>
      </c>
      <c r="O101">
        <v>9.0</v>
      </c>
      <c r="P101">
        <v>1.984</v>
      </c>
      <c r="Q101">
        <f t="shared" si="3"/>
        <v>0.27</v>
      </c>
      <c r="R101">
        <f t="shared" si="4"/>
        <v>2.254</v>
      </c>
      <c r="U101">
        <v>9.0</v>
      </c>
      <c r="V101">
        <v>1.856</v>
      </c>
      <c r="W101">
        <f t="shared" si="5"/>
        <v>0.3146018988</v>
      </c>
      <c r="X101">
        <f t="shared" si="6"/>
        <v>2.170601899</v>
      </c>
      <c r="AA101">
        <v>9.0</v>
      </c>
      <c r="AB101">
        <v>1.631</v>
      </c>
      <c r="AC101">
        <f t="shared" si="7"/>
        <v>0.161416858</v>
      </c>
      <c r="AD101">
        <f t="shared" si="8"/>
        <v>1.792416858</v>
      </c>
      <c r="AG101">
        <v>9.0</v>
      </c>
      <c r="AH101">
        <v>1.558</v>
      </c>
      <c r="AI101">
        <f t="shared" si="9"/>
        <v>0.1612629608</v>
      </c>
      <c r="AJ101">
        <f t="shared" si="10"/>
        <v>1.719262961</v>
      </c>
    </row>
    <row r="102">
      <c r="I102">
        <v>9.1</v>
      </c>
      <c r="J102">
        <v>2.06</v>
      </c>
      <c r="K102">
        <f t="shared" si="1"/>
        <v>0.5305056101</v>
      </c>
      <c r="L102">
        <f t="shared" si="2"/>
        <v>2.59050561</v>
      </c>
      <c r="O102">
        <v>9.1</v>
      </c>
      <c r="P102">
        <v>1.972</v>
      </c>
      <c r="Q102">
        <f t="shared" si="3"/>
        <v>0.273</v>
      </c>
      <c r="R102">
        <f t="shared" si="4"/>
        <v>2.245</v>
      </c>
      <c r="U102">
        <v>9.1</v>
      </c>
      <c r="V102">
        <v>1.847</v>
      </c>
      <c r="W102">
        <f t="shared" si="5"/>
        <v>0.3180974755</v>
      </c>
      <c r="X102">
        <f t="shared" si="6"/>
        <v>2.165097475</v>
      </c>
      <c r="AA102">
        <v>9.1</v>
      </c>
      <c r="AB102">
        <v>1.631</v>
      </c>
      <c r="AC102">
        <f t="shared" si="7"/>
        <v>0.1632103787</v>
      </c>
      <c r="AD102">
        <f t="shared" si="8"/>
        <v>1.794210379</v>
      </c>
      <c r="AG102">
        <v>9.1</v>
      </c>
      <c r="AH102">
        <v>1.576</v>
      </c>
      <c r="AI102">
        <f t="shared" si="9"/>
        <v>0.1630547715</v>
      </c>
      <c r="AJ102">
        <f t="shared" si="10"/>
        <v>1.739054772</v>
      </c>
    </row>
    <row r="103">
      <c r="I103">
        <v>9.2</v>
      </c>
      <c r="J103">
        <v>2.06</v>
      </c>
      <c r="K103">
        <f t="shared" si="1"/>
        <v>0.5363353421</v>
      </c>
      <c r="L103">
        <f t="shared" si="2"/>
        <v>2.596335342</v>
      </c>
      <c r="O103">
        <v>9.2</v>
      </c>
      <c r="P103">
        <v>1.966</v>
      </c>
      <c r="Q103">
        <f t="shared" si="3"/>
        <v>0.276</v>
      </c>
      <c r="R103">
        <f t="shared" si="4"/>
        <v>2.242</v>
      </c>
      <c r="U103">
        <v>9.2</v>
      </c>
      <c r="V103">
        <v>1.847</v>
      </c>
      <c r="W103">
        <f t="shared" si="5"/>
        <v>0.3215930521</v>
      </c>
      <c r="X103">
        <f t="shared" si="6"/>
        <v>2.168593052</v>
      </c>
      <c r="AA103">
        <v>9.2</v>
      </c>
      <c r="AB103">
        <v>1.631</v>
      </c>
      <c r="AC103">
        <f t="shared" si="7"/>
        <v>0.1650038993</v>
      </c>
      <c r="AD103">
        <f t="shared" si="8"/>
        <v>1.796003899</v>
      </c>
      <c r="AG103">
        <v>9.2</v>
      </c>
      <c r="AH103">
        <v>1.57</v>
      </c>
      <c r="AI103">
        <f t="shared" si="9"/>
        <v>0.1648465822</v>
      </c>
      <c r="AJ103">
        <f t="shared" si="10"/>
        <v>1.734846582</v>
      </c>
    </row>
    <row r="104">
      <c r="I104">
        <v>9.3</v>
      </c>
      <c r="J104">
        <v>2.051</v>
      </c>
      <c r="K104">
        <f t="shared" si="1"/>
        <v>0.5421650741</v>
      </c>
      <c r="L104">
        <f t="shared" si="2"/>
        <v>2.593165074</v>
      </c>
      <c r="O104">
        <v>9.3</v>
      </c>
      <c r="P104">
        <v>1.966</v>
      </c>
      <c r="Q104">
        <f t="shared" si="3"/>
        <v>0.279</v>
      </c>
      <c r="R104">
        <f t="shared" si="4"/>
        <v>2.245</v>
      </c>
      <c r="U104">
        <v>9.3</v>
      </c>
      <c r="V104">
        <v>1.841</v>
      </c>
      <c r="W104">
        <f t="shared" si="5"/>
        <v>0.3250886288</v>
      </c>
      <c r="X104">
        <f t="shared" si="6"/>
        <v>2.166088629</v>
      </c>
      <c r="AA104">
        <v>9.3</v>
      </c>
      <c r="AB104">
        <v>1.622</v>
      </c>
      <c r="AC104">
        <f t="shared" si="7"/>
        <v>0.16679742</v>
      </c>
      <c r="AD104">
        <f t="shared" si="8"/>
        <v>1.78879742</v>
      </c>
      <c r="AG104">
        <v>9.3</v>
      </c>
      <c r="AH104">
        <v>1.561</v>
      </c>
      <c r="AI104">
        <f t="shared" si="9"/>
        <v>0.1666383929</v>
      </c>
      <c r="AJ104">
        <f t="shared" si="10"/>
        <v>1.727638393</v>
      </c>
    </row>
    <row r="105">
      <c r="I105">
        <v>9.4</v>
      </c>
      <c r="J105">
        <v>2.048</v>
      </c>
      <c r="K105">
        <f t="shared" si="1"/>
        <v>0.547994806</v>
      </c>
      <c r="L105">
        <f t="shared" si="2"/>
        <v>2.595994806</v>
      </c>
      <c r="O105">
        <v>9.4</v>
      </c>
      <c r="P105">
        <v>1.966</v>
      </c>
      <c r="Q105">
        <f t="shared" si="3"/>
        <v>0.282</v>
      </c>
      <c r="R105">
        <f t="shared" si="4"/>
        <v>2.248</v>
      </c>
      <c r="U105">
        <v>9.4</v>
      </c>
      <c r="V105">
        <v>1.841</v>
      </c>
      <c r="W105">
        <f t="shared" si="5"/>
        <v>0.3285842054</v>
      </c>
      <c r="X105">
        <f t="shared" si="6"/>
        <v>2.169584205</v>
      </c>
      <c r="AA105">
        <v>9.4</v>
      </c>
      <c r="AB105">
        <v>1.625</v>
      </c>
      <c r="AC105">
        <f t="shared" si="7"/>
        <v>0.1685909406</v>
      </c>
      <c r="AD105">
        <f t="shared" si="8"/>
        <v>1.793590941</v>
      </c>
      <c r="AG105">
        <v>9.4</v>
      </c>
      <c r="AH105">
        <v>1.537</v>
      </c>
      <c r="AI105">
        <f t="shared" si="9"/>
        <v>0.1684302035</v>
      </c>
      <c r="AJ105">
        <f t="shared" si="10"/>
        <v>1.705430204</v>
      </c>
    </row>
    <row r="106">
      <c r="I106">
        <v>9.5</v>
      </c>
      <c r="J106">
        <v>2.042</v>
      </c>
      <c r="K106">
        <f t="shared" si="1"/>
        <v>0.553824538</v>
      </c>
      <c r="L106">
        <f t="shared" si="2"/>
        <v>2.595824538</v>
      </c>
      <c r="O106">
        <v>9.5</v>
      </c>
      <c r="P106">
        <v>1.959</v>
      </c>
      <c r="Q106">
        <f t="shared" si="3"/>
        <v>0.285</v>
      </c>
      <c r="R106">
        <f t="shared" si="4"/>
        <v>2.244</v>
      </c>
      <c r="U106">
        <v>9.5</v>
      </c>
      <c r="V106">
        <v>1.829</v>
      </c>
      <c r="W106">
        <f t="shared" si="5"/>
        <v>0.3320797821</v>
      </c>
      <c r="X106">
        <f t="shared" si="6"/>
        <v>2.161079782</v>
      </c>
      <c r="AA106">
        <v>9.5</v>
      </c>
      <c r="AB106">
        <v>1.625</v>
      </c>
      <c r="AC106">
        <f t="shared" si="7"/>
        <v>0.1703844613</v>
      </c>
      <c r="AD106">
        <f t="shared" si="8"/>
        <v>1.795384461</v>
      </c>
      <c r="AG106">
        <v>9.5</v>
      </c>
      <c r="AH106">
        <v>1.564</v>
      </c>
      <c r="AI106">
        <f t="shared" si="9"/>
        <v>0.1702220142</v>
      </c>
      <c r="AJ106">
        <f t="shared" si="10"/>
        <v>1.734222014</v>
      </c>
    </row>
    <row r="107">
      <c r="I107">
        <v>9.6</v>
      </c>
      <c r="J107">
        <v>2.036</v>
      </c>
      <c r="K107">
        <f t="shared" si="1"/>
        <v>0.55965427</v>
      </c>
      <c r="L107">
        <f t="shared" si="2"/>
        <v>2.59565427</v>
      </c>
      <c r="O107">
        <v>9.6</v>
      </c>
      <c r="P107">
        <v>1.954</v>
      </c>
      <c r="Q107">
        <f t="shared" si="3"/>
        <v>0.288</v>
      </c>
      <c r="R107">
        <f t="shared" si="4"/>
        <v>2.242</v>
      </c>
      <c r="U107">
        <v>9.6</v>
      </c>
      <c r="V107">
        <v>1.835</v>
      </c>
      <c r="W107">
        <f t="shared" si="5"/>
        <v>0.3355753587</v>
      </c>
      <c r="X107">
        <f t="shared" si="6"/>
        <v>2.170575359</v>
      </c>
      <c r="AA107">
        <v>9.6</v>
      </c>
      <c r="AB107">
        <v>1.622</v>
      </c>
      <c r="AC107">
        <f t="shared" si="7"/>
        <v>0.1721779819</v>
      </c>
      <c r="AD107">
        <f t="shared" si="8"/>
        <v>1.794177982</v>
      </c>
      <c r="AG107">
        <v>9.6</v>
      </c>
      <c r="AH107">
        <v>1.564</v>
      </c>
      <c r="AI107">
        <f t="shared" si="9"/>
        <v>0.1720138249</v>
      </c>
      <c r="AJ107">
        <f t="shared" si="10"/>
        <v>1.736013825</v>
      </c>
    </row>
    <row r="108">
      <c r="I108">
        <v>9.7</v>
      </c>
      <c r="J108">
        <v>2.032</v>
      </c>
      <c r="K108">
        <f t="shared" si="1"/>
        <v>0.565484002</v>
      </c>
      <c r="L108">
        <f t="shared" si="2"/>
        <v>2.597484002</v>
      </c>
      <c r="O108">
        <v>9.7</v>
      </c>
      <c r="P108">
        <v>1.95</v>
      </c>
      <c r="Q108">
        <f t="shared" si="3"/>
        <v>0.291</v>
      </c>
      <c r="R108">
        <f t="shared" si="4"/>
        <v>2.241</v>
      </c>
      <c r="U108">
        <v>9.7</v>
      </c>
      <c r="V108">
        <v>1.835</v>
      </c>
      <c r="W108">
        <f t="shared" si="5"/>
        <v>0.3390709354</v>
      </c>
      <c r="X108">
        <f t="shared" si="6"/>
        <v>2.174070935</v>
      </c>
      <c r="AA108">
        <v>9.7</v>
      </c>
      <c r="AB108">
        <v>1.613</v>
      </c>
      <c r="AC108">
        <f t="shared" si="7"/>
        <v>0.1739715026</v>
      </c>
      <c r="AD108">
        <f t="shared" si="8"/>
        <v>1.786971503</v>
      </c>
      <c r="AG108">
        <v>9.7</v>
      </c>
      <c r="AH108">
        <v>1.561</v>
      </c>
      <c r="AI108">
        <f t="shared" si="9"/>
        <v>0.1738056356</v>
      </c>
      <c r="AJ108">
        <f t="shared" si="10"/>
        <v>1.734805636</v>
      </c>
    </row>
    <row r="109">
      <c r="I109">
        <v>9.8</v>
      </c>
      <c r="J109">
        <v>2.026</v>
      </c>
      <c r="K109">
        <f t="shared" si="1"/>
        <v>0.571313734</v>
      </c>
      <c r="L109">
        <f t="shared" si="2"/>
        <v>2.597313734</v>
      </c>
      <c r="O109">
        <v>9.8</v>
      </c>
      <c r="P109">
        <v>1.947</v>
      </c>
      <c r="Q109">
        <f t="shared" si="3"/>
        <v>0.294</v>
      </c>
      <c r="R109">
        <f t="shared" si="4"/>
        <v>2.241</v>
      </c>
      <c r="U109">
        <v>9.8</v>
      </c>
      <c r="V109">
        <v>1.829</v>
      </c>
      <c r="W109">
        <f t="shared" si="5"/>
        <v>0.342566512</v>
      </c>
      <c r="X109">
        <f t="shared" si="6"/>
        <v>2.171566512</v>
      </c>
      <c r="AA109">
        <v>9.8</v>
      </c>
      <c r="AB109">
        <v>1.613</v>
      </c>
      <c r="AC109">
        <f t="shared" si="7"/>
        <v>0.1757650232</v>
      </c>
      <c r="AD109">
        <f t="shared" si="8"/>
        <v>1.788765023</v>
      </c>
      <c r="AG109">
        <v>9.8</v>
      </c>
      <c r="AH109">
        <v>1.561</v>
      </c>
      <c r="AI109">
        <f t="shared" si="9"/>
        <v>0.1755974462</v>
      </c>
      <c r="AJ109">
        <f t="shared" si="10"/>
        <v>1.736597446</v>
      </c>
    </row>
    <row r="110">
      <c r="I110">
        <v>9.9</v>
      </c>
      <c r="J110">
        <v>2.02</v>
      </c>
      <c r="K110">
        <f t="shared" si="1"/>
        <v>0.5771434659</v>
      </c>
      <c r="L110">
        <f t="shared" si="2"/>
        <v>2.597143466</v>
      </c>
      <c r="O110">
        <v>9.9</v>
      </c>
      <c r="P110">
        <v>1.947</v>
      </c>
      <c r="Q110">
        <f t="shared" si="3"/>
        <v>0.297</v>
      </c>
      <c r="R110">
        <f t="shared" si="4"/>
        <v>2.244</v>
      </c>
      <c r="U110">
        <v>9.9</v>
      </c>
      <c r="V110">
        <v>1.823</v>
      </c>
      <c r="W110">
        <f t="shared" si="5"/>
        <v>0.3460620887</v>
      </c>
      <c r="X110">
        <f t="shared" si="6"/>
        <v>2.169062089</v>
      </c>
      <c r="AA110">
        <v>9.9</v>
      </c>
      <c r="AB110">
        <v>1.619</v>
      </c>
      <c r="AC110">
        <f t="shared" si="7"/>
        <v>0.1775585438</v>
      </c>
      <c r="AD110">
        <f t="shared" si="8"/>
        <v>1.796558544</v>
      </c>
      <c r="AG110">
        <v>9.9</v>
      </c>
      <c r="AH110">
        <v>1.561</v>
      </c>
      <c r="AI110">
        <f t="shared" si="9"/>
        <v>0.1773892569</v>
      </c>
      <c r="AJ110">
        <f t="shared" si="10"/>
        <v>1.738389257</v>
      </c>
    </row>
    <row r="111">
      <c r="I111">
        <v>10.0</v>
      </c>
      <c r="J111">
        <v>2.014</v>
      </c>
      <c r="K111">
        <f t="shared" si="1"/>
        <v>0.5829731979</v>
      </c>
      <c r="L111">
        <f t="shared" si="2"/>
        <v>2.596973198</v>
      </c>
      <c r="O111">
        <v>10.0</v>
      </c>
      <c r="P111">
        <v>1.932</v>
      </c>
      <c r="Q111">
        <f t="shared" si="3"/>
        <v>0.3</v>
      </c>
      <c r="R111">
        <f t="shared" si="4"/>
        <v>2.232</v>
      </c>
      <c r="U111">
        <v>10.0</v>
      </c>
      <c r="V111">
        <v>1.817</v>
      </c>
      <c r="W111">
        <f t="shared" si="5"/>
        <v>0.3495576653</v>
      </c>
      <c r="X111">
        <f t="shared" si="6"/>
        <v>2.166557665</v>
      </c>
      <c r="AA111">
        <v>10.0</v>
      </c>
      <c r="AB111">
        <v>1.616</v>
      </c>
      <c r="AC111">
        <f t="shared" si="7"/>
        <v>0.1793520645</v>
      </c>
      <c r="AD111">
        <f t="shared" si="8"/>
        <v>1.795352064</v>
      </c>
      <c r="AG111">
        <v>10.0</v>
      </c>
      <c r="AH111">
        <v>1.561</v>
      </c>
      <c r="AI111">
        <f t="shared" si="9"/>
        <v>0.1791810676</v>
      </c>
      <c r="AJ111">
        <f t="shared" si="10"/>
        <v>1.740181068</v>
      </c>
    </row>
    <row r="112">
      <c r="I112">
        <v>10.1</v>
      </c>
      <c r="J112">
        <v>2.011</v>
      </c>
      <c r="K112">
        <f t="shared" si="1"/>
        <v>0.5888029299</v>
      </c>
      <c r="L112">
        <f t="shared" si="2"/>
        <v>2.59980293</v>
      </c>
      <c r="O112">
        <v>10.1</v>
      </c>
      <c r="P112">
        <v>1.929</v>
      </c>
      <c r="Q112">
        <f t="shared" si="3"/>
        <v>0.303</v>
      </c>
      <c r="R112">
        <f t="shared" si="4"/>
        <v>2.232</v>
      </c>
      <c r="U112">
        <v>10.1</v>
      </c>
      <c r="V112">
        <v>1.817</v>
      </c>
      <c r="W112">
        <f t="shared" si="5"/>
        <v>0.353053242</v>
      </c>
      <c r="X112">
        <f t="shared" si="6"/>
        <v>2.170053242</v>
      </c>
      <c r="AA112">
        <v>10.1</v>
      </c>
      <c r="AB112">
        <v>1.619</v>
      </c>
      <c r="AC112">
        <f t="shared" si="7"/>
        <v>0.1811455851</v>
      </c>
      <c r="AD112">
        <f t="shared" si="8"/>
        <v>1.800145585</v>
      </c>
      <c r="AG112">
        <v>10.1</v>
      </c>
      <c r="AH112">
        <v>1.558</v>
      </c>
      <c r="AI112">
        <f t="shared" si="9"/>
        <v>0.1809728783</v>
      </c>
      <c r="AJ112">
        <f t="shared" si="10"/>
        <v>1.738972878</v>
      </c>
    </row>
    <row r="113">
      <c r="I113">
        <v>10.2</v>
      </c>
      <c r="J113">
        <v>1.987</v>
      </c>
      <c r="K113">
        <f t="shared" si="1"/>
        <v>0.5946326619</v>
      </c>
      <c r="L113">
        <f t="shared" si="2"/>
        <v>2.581632662</v>
      </c>
      <c r="O113">
        <v>10.2</v>
      </c>
      <c r="P113">
        <v>1.929</v>
      </c>
      <c r="Q113">
        <f t="shared" si="3"/>
        <v>0.306</v>
      </c>
      <c r="R113">
        <f t="shared" si="4"/>
        <v>2.235</v>
      </c>
      <c r="U113">
        <v>10.2</v>
      </c>
      <c r="V113">
        <v>1.808</v>
      </c>
      <c r="W113">
        <f t="shared" si="5"/>
        <v>0.3565488186</v>
      </c>
      <c r="X113">
        <f t="shared" si="6"/>
        <v>2.164548819</v>
      </c>
      <c r="AA113">
        <v>10.2</v>
      </c>
      <c r="AB113">
        <v>1.613</v>
      </c>
      <c r="AC113">
        <f t="shared" si="7"/>
        <v>0.1829391058</v>
      </c>
      <c r="AD113">
        <f t="shared" si="8"/>
        <v>1.795939106</v>
      </c>
      <c r="AG113">
        <v>10.2</v>
      </c>
      <c r="AH113">
        <v>1.558</v>
      </c>
      <c r="AI113">
        <f t="shared" si="9"/>
        <v>0.1827646889</v>
      </c>
      <c r="AJ113">
        <f t="shared" si="10"/>
        <v>1.740764689</v>
      </c>
    </row>
    <row r="114">
      <c r="I114">
        <v>10.3</v>
      </c>
      <c r="J114">
        <v>2.002</v>
      </c>
      <c r="K114">
        <f t="shared" si="1"/>
        <v>0.6004623938</v>
      </c>
      <c r="L114">
        <f t="shared" si="2"/>
        <v>2.602462394</v>
      </c>
      <c r="O114">
        <v>10.3</v>
      </c>
      <c r="P114">
        <v>1.92</v>
      </c>
      <c r="Q114">
        <f t="shared" si="3"/>
        <v>0.309</v>
      </c>
      <c r="R114">
        <f t="shared" si="4"/>
        <v>2.229</v>
      </c>
      <c r="U114">
        <v>10.3</v>
      </c>
      <c r="V114">
        <v>1.81</v>
      </c>
      <c r="W114">
        <f t="shared" si="5"/>
        <v>0.3600443953</v>
      </c>
      <c r="X114">
        <f t="shared" si="6"/>
        <v>2.170044395</v>
      </c>
      <c r="AA114">
        <v>10.3</v>
      </c>
      <c r="AB114">
        <v>1.607</v>
      </c>
      <c r="AC114">
        <f t="shared" si="7"/>
        <v>0.1847326264</v>
      </c>
      <c r="AD114">
        <f t="shared" si="8"/>
        <v>1.791732626</v>
      </c>
      <c r="AG114">
        <v>10.3</v>
      </c>
      <c r="AH114">
        <v>1.552</v>
      </c>
      <c r="AI114">
        <f t="shared" si="9"/>
        <v>0.1845564996</v>
      </c>
      <c r="AJ114">
        <f t="shared" si="10"/>
        <v>1.7365565</v>
      </c>
    </row>
    <row r="115">
      <c r="I115">
        <v>10.4</v>
      </c>
      <c r="J115">
        <v>1.99</v>
      </c>
      <c r="K115">
        <f t="shared" si="1"/>
        <v>0.6062921258</v>
      </c>
      <c r="L115">
        <f t="shared" si="2"/>
        <v>2.596292126</v>
      </c>
      <c r="O115">
        <v>10.4</v>
      </c>
      <c r="P115">
        <v>1.908</v>
      </c>
      <c r="Q115">
        <f t="shared" si="3"/>
        <v>0.312</v>
      </c>
      <c r="R115">
        <f t="shared" si="4"/>
        <v>2.22</v>
      </c>
      <c r="U115">
        <v>10.4</v>
      </c>
      <c r="V115">
        <v>1.801</v>
      </c>
      <c r="W115">
        <f t="shared" si="5"/>
        <v>0.3635399719</v>
      </c>
      <c r="X115">
        <f t="shared" si="6"/>
        <v>2.164539972</v>
      </c>
      <c r="AA115">
        <v>10.4</v>
      </c>
      <c r="AB115">
        <v>1.613</v>
      </c>
      <c r="AC115">
        <f t="shared" si="7"/>
        <v>0.1865261471</v>
      </c>
      <c r="AD115">
        <f t="shared" si="8"/>
        <v>1.799526147</v>
      </c>
      <c r="AG115">
        <v>10.4</v>
      </c>
      <c r="AH115">
        <v>1.555</v>
      </c>
      <c r="AI115">
        <f t="shared" si="9"/>
        <v>0.1863483103</v>
      </c>
      <c r="AJ115">
        <f t="shared" si="10"/>
        <v>1.74134831</v>
      </c>
    </row>
    <row r="116">
      <c r="I116">
        <v>10.5</v>
      </c>
      <c r="J116">
        <v>1.99</v>
      </c>
      <c r="K116">
        <f t="shared" si="1"/>
        <v>0.6121218578</v>
      </c>
      <c r="L116">
        <f t="shared" si="2"/>
        <v>2.602121858</v>
      </c>
      <c r="O116">
        <v>10.5</v>
      </c>
      <c r="P116">
        <v>1.914</v>
      </c>
      <c r="Q116">
        <f t="shared" si="3"/>
        <v>0.315</v>
      </c>
      <c r="R116">
        <f t="shared" si="4"/>
        <v>2.229</v>
      </c>
      <c r="U116">
        <v>10.5</v>
      </c>
      <c r="V116">
        <v>1.805</v>
      </c>
      <c r="W116">
        <f t="shared" si="5"/>
        <v>0.3670355486</v>
      </c>
      <c r="X116">
        <f t="shared" si="6"/>
        <v>2.172035549</v>
      </c>
      <c r="AA116">
        <v>10.5</v>
      </c>
      <c r="AB116">
        <v>1.583</v>
      </c>
      <c r="AC116">
        <f t="shared" si="7"/>
        <v>0.1883196677</v>
      </c>
      <c r="AD116">
        <f t="shared" si="8"/>
        <v>1.771319668</v>
      </c>
      <c r="AG116">
        <v>10.5</v>
      </c>
      <c r="AH116">
        <v>1.555</v>
      </c>
      <c r="AI116">
        <f t="shared" si="9"/>
        <v>0.188140121</v>
      </c>
      <c r="AJ116">
        <f t="shared" si="10"/>
        <v>1.743140121</v>
      </c>
    </row>
    <row r="117">
      <c r="I117">
        <v>10.6</v>
      </c>
      <c r="J117">
        <v>1.984</v>
      </c>
      <c r="K117">
        <f t="shared" si="1"/>
        <v>0.6179515898</v>
      </c>
      <c r="L117">
        <f t="shared" si="2"/>
        <v>2.60195159</v>
      </c>
      <c r="O117">
        <v>10.6</v>
      </c>
      <c r="P117">
        <v>1.89</v>
      </c>
      <c r="Q117">
        <f t="shared" si="3"/>
        <v>0.318</v>
      </c>
      <c r="R117">
        <f t="shared" si="4"/>
        <v>2.208</v>
      </c>
      <c r="U117">
        <v>10.6</v>
      </c>
      <c r="V117">
        <v>1.805</v>
      </c>
      <c r="W117">
        <f t="shared" si="5"/>
        <v>0.3705311253</v>
      </c>
      <c r="X117">
        <f t="shared" si="6"/>
        <v>2.175531125</v>
      </c>
      <c r="AA117">
        <v>10.6</v>
      </c>
      <c r="AB117">
        <v>1.61</v>
      </c>
      <c r="AC117">
        <f t="shared" si="7"/>
        <v>0.1901131884</v>
      </c>
      <c r="AD117">
        <f t="shared" si="8"/>
        <v>1.800113188</v>
      </c>
      <c r="AG117">
        <v>10.6</v>
      </c>
      <c r="AH117">
        <v>1.552</v>
      </c>
      <c r="AI117">
        <f t="shared" si="9"/>
        <v>0.1899319316</v>
      </c>
      <c r="AJ117">
        <f t="shared" si="10"/>
        <v>1.741931932</v>
      </c>
    </row>
    <row r="118">
      <c r="I118">
        <v>10.7</v>
      </c>
      <c r="J118">
        <v>1.978</v>
      </c>
      <c r="K118">
        <f t="shared" si="1"/>
        <v>0.6237813218</v>
      </c>
      <c r="L118">
        <f t="shared" si="2"/>
        <v>2.601781322</v>
      </c>
      <c r="O118">
        <v>10.7</v>
      </c>
      <c r="P118">
        <v>1.908</v>
      </c>
      <c r="Q118">
        <f t="shared" si="3"/>
        <v>0.321</v>
      </c>
      <c r="R118">
        <f t="shared" si="4"/>
        <v>2.229</v>
      </c>
      <c r="U118">
        <v>10.7</v>
      </c>
      <c r="V118">
        <v>1.795</v>
      </c>
      <c r="W118">
        <f t="shared" si="5"/>
        <v>0.3740267019</v>
      </c>
      <c r="X118">
        <f t="shared" si="6"/>
        <v>2.169026702</v>
      </c>
      <c r="AA118">
        <v>10.7</v>
      </c>
      <c r="AB118">
        <v>1.607</v>
      </c>
      <c r="AC118">
        <f t="shared" si="7"/>
        <v>0.191906709</v>
      </c>
      <c r="AD118">
        <f t="shared" si="8"/>
        <v>1.798906709</v>
      </c>
      <c r="AG118">
        <v>10.7</v>
      </c>
      <c r="AH118">
        <v>1.552</v>
      </c>
      <c r="AI118">
        <f t="shared" si="9"/>
        <v>0.1917237423</v>
      </c>
      <c r="AJ118">
        <f t="shared" si="10"/>
        <v>1.743723742</v>
      </c>
    </row>
    <row r="119">
      <c r="I119">
        <v>10.8</v>
      </c>
      <c r="J119">
        <v>1.969</v>
      </c>
      <c r="K119">
        <f t="shared" si="1"/>
        <v>0.6296110537</v>
      </c>
      <c r="L119">
        <f t="shared" si="2"/>
        <v>2.598611054</v>
      </c>
      <c r="O119">
        <v>10.8</v>
      </c>
      <c r="P119">
        <v>1.902</v>
      </c>
      <c r="Q119">
        <f t="shared" si="3"/>
        <v>0.324</v>
      </c>
      <c r="R119">
        <f t="shared" si="4"/>
        <v>2.226</v>
      </c>
      <c r="U119">
        <v>10.8</v>
      </c>
      <c r="V119">
        <v>1.798</v>
      </c>
      <c r="W119">
        <f t="shared" si="5"/>
        <v>0.3775222786</v>
      </c>
      <c r="X119">
        <f t="shared" si="6"/>
        <v>2.175522279</v>
      </c>
      <c r="AA119">
        <v>10.8</v>
      </c>
      <c r="AB119">
        <v>1.607</v>
      </c>
      <c r="AC119">
        <f t="shared" si="7"/>
        <v>0.1937002296</v>
      </c>
      <c r="AD119">
        <f t="shared" si="8"/>
        <v>1.80070023</v>
      </c>
      <c r="AG119">
        <v>10.8</v>
      </c>
      <c r="AH119">
        <v>1.543</v>
      </c>
      <c r="AI119">
        <f t="shared" si="9"/>
        <v>0.193515553</v>
      </c>
      <c r="AJ119">
        <f t="shared" si="10"/>
        <v>1.736515553</v>
      </c>
    </row>
    <row r="120">
      <c r="I120">
        <v>10.9</v>
      </c>
      <c r="J120">
        <v>1.975</v>
      </c>
      <c r="K120">
        <f t="shared" si="1"/>
        <v>0.6354407857</v>
      </c>
      <c r="L120">
        <f t="shared" si="2"/>
        <v>2.610440786</v>
      </c>
      <c r="O120">
        <v>10.9</v>
      </c>
      <c r="P120">
        <v>1.902</v>
      </c>
      <c r="Q120">
        <f t="shared" si="3"/>
        <v>0.327</v>
      </c>
      <c r="R120">
        <f t="shared" si="4"/>
        <v>2.229</v>
      </c>
      <c r="U120">
        <v>10.9</v>
      </c>
      <c r="V120">
        <v>1.795</v>
      </c>
      <c r="W120">
        <f t="shared" si="5"/>
        <v>0.3810178552</v>
      </c>
      <c r="X120">
        <f t="shared" si="6"/>
        <v>2.176017855</v>
      </c>
      <c r="AA120">
        <v>10.9</v>
      </c>
      <c r="AB120">
        <v>1.601</v>
      </c>
      <c r="AC120">
        <f t="shared" si="7"/>
        <v>0.1954937503</v>
      </c>
      <c r="AD120">
        <f t="shared" si="8"/>
        <v>1.79649375</v>
      </c>
      <c r="AG120">
        <v>10.9</v>
      </c>
      <c r="AH120">
        <v>1.549</v>
      </c>
      <c r="AI120">
        <f t="shared" si="9"/>
        <v>0.1953073637</v>
      </c>
      <c r="AJ120">
        <f t="shared" si="10"/>
        <v>1.744307364</v>
      </c>
    </row>
    <row r="121">
      <c r="I121">
        <v>11.0</v>
      </c>
      <c r="J121">
        <v>1.966</v>
      </c>
      <c r="K121">
        <f t="shared" si="1"/>
        <v>0.6412705177</v>
      </c>
      <c r="L121">
        <f t="shared" si="2"/>
        <v>2.607270518</v>
      </c>
      <c r="O121">
        <v>11.0</v>
      </c>
      <c r="P121">
        <v>1.896</v>
      </c>
      <c r="Q121">
        <f t="shared" si="3"/>
        <v>0.33</v>
      </c>
      <c r="R121">
        <f t="shared" si="4"/>
        <v>2.226</v>
      </c>
      <c r="U121">
        <v>11.0</v>
      </c>
      <c r="V121">
        <v>1.792</v>
      </c>
      <c r="W121">
        <f t="shared" si="5"/>
        <v>0.3845134319</v>
      </c>
      <c r="X121">
        <f t="shared" si="6"/>
        <v>2.176513432</v>
      </c>
      <c r="AA121">
        <v>11.0</v>
      </c>
      <c r="AB121">
        <v>1.598</v>
      </c>
      <c r="AC121">
        <f t="shared" si="7"/>
        <v>0.1972872709</v>
      </c>
      <c r="AD121">
        <f t="shared" si="8"/>
        <v>1.795287271</v>
      </c>
      <c r="AG121">
        <v>11.0</v>
      </c>
      <c r="AH121">
        <v>1.549</v>
      </c>
      <c r="AI121">
        <f t="shared" si="9"/>
        <v>0.1970991743</v>
      </c>
      <c r="AJ121">
        <f t="shared" si="10"/>
        <v>1.746099174</v>
      </c>
    </row>
    <row r="122">
      <c r="I122">
        <v>11.1</v>
      </c>
      <c r="J122">
        <v>1.959</v>
      </c>
      <c r="K122">
        <f t="shared" si="1"/>
        <v>0.6471002497</v>
      </c>
      <c r="L122">
        <f t="shared" si="2"/>
        <v>2.60610025</v>
      </c>
      <c r="O122">
        <v>11.1</v>
      </c>
      <c r="P122">
        <v>1.89</v>
      </c>
      <c r="Q122">
        <f t="shared" si="3"/>
        <v>0.333</v>
      </c>
      <c r="R122">
        <f t="shared" si="4"/>
        <v>2.223</v>
      </c>
      <c r="U122">
        <v>11.1</v>
      </c>
      <c r="V122">
        <v>1.786</v>
      </c>
      <c r="W122">
        <f t="shared" si="5"/>
        <v>0.3880090085</v>
      </c>
      <c r="X122">
        <f t="shared" si="6"/>
        <v>2.174009009</v>
      </c>
      <c r="AA122">
        <v>11.1</v>
      </c>
      <c r="AB122">
        <v>1.604</v>
      </c>
      <c r="AC122">
        <f t="shared" si="7"/>
        <v>0.1990807916</v>
      </c>
      <c r="AD122">
        <f t="shared" si="8"/>
        <v>1.803080792</v>
      </c>
      <c r="AG122">
        <v>11.1</v>
      </c>
      <c r="AH122">
        <v>1.546</v>
      </c>
      <c r="AI122">
        <f t="shared" si="9"/>
        <v>0.198890985</v>
      </c>
      <c r="AJ122">
        <f t="shared" si="10"/>
        <v>1.744890985</v>
      </c>
    </row>
    <row r="123">
      <c r="I123">
        <v>11.2</v>
      </c>
      <c r="J123">
        <v>1.932</v>
      </c>
      <c r="K123">
        <f t="shared" si="1"/>
        <v>0.6529299817</v>
      </c>
      <c r="L123">
        <f t="shared" si="2"/>
        <v>2.584929982</v>
      </c>
      <c r="O123">
        <v>11.2</v>
      </c>
      <c r="P123">
        <v>1.884</v>
      </c>
      <c r="Q123">
        <f t="shared" si="3"/>
        <v>0.336</v>
      </c>
      <c r="R123">
        <f t="shared" si="4"/>
        <v>2.22</v>
      </c>
      <c r="U123">
        <v>11.2</v>
      </c>
      <c r="V123">
        <v>1.78</v>
      </c>
      <c r="W123">
        <f t="shared" si="5"/>
        <v>0.3915045852</v>
      </c>
      <c r="X123">
        <f t="shared" si="6"/>
        <v>2.171504585</v>
      </c>
      <c r="AA123">
        <v>11.2</v>
      </c>
      <c r="AB123">
        <v>1.598</v>
      </c>
      <c r="AC123">
        <f t="shared" si="7"/>
        <v>0.2008743122</v>
      </c>
      <c r="AD123">
        <f t="shared" si="8"/>
        <v>1.798874312</v>
      </c>
      <c r="AG123">
        <v>11.2</v>
      </c>
      <c r="AH123">
        <v>1.546</v>
      </c>
      <c r="AI123">
        <f t="shared" si="9"/>
        <v>0.2006827957</v>
      </c>
      <c r="AJ123">
        <f t="shared" si="10"/>
        <v>1.746682796</v>
      </c>
    </row>
    <row r="124">
      <c r="I124">
        <v>11.3</v>
      </c>
      <c r="J124">
        <v>1.95</v>
      </c>
      <c r="K124">
        <f t="shared" si="1"/>
        <v>0.6587597136</v>
      </c>
      <c r="L124">
        <f t="shared" si="2"/>
        <v>2.608759714</v>
      </c>
      <c r="O124">
        <v>11.3</v>
      </c>
      <c r="P124">
        <v>1.877</v>
      </c>
      <c r="Q124">
        <f t="shared" si="3"/>
        <v>0.339</v>
      </c>
      <c r="R124">
        <f t="shared" si="4"/>
        <v>2.216</v>
      </c>
      <c r="U124">
        <v>11.3</v>
      </c>
      <c r="V124">
        <v>1.783</v>
      </c>
      <c r="W124">
        <f t="shared" si="5"/>
        <v>0.3950001618</v>
      </c>
      <c r="X124">
        <f t="shared" si="6"/>
        <v>2.178000162</v>
      </c>
      <c r="AA124">
        <v>11.3</v>
      </c>
      <c r="AB124">
        <v>1.598</v>
      </c>
      <c r="AC124">
        <f t="shared" si="7"/>
        <v>0.2026678329</v>
      </c>
      <c r="AD124">
        <f t="shared" si="8"/>
        <v>1.800667833</v>
      </c>
    </row>
    <row r="125">
      <c r="I125">
        <v>11.4</v>
      </c>
      <c r="J125">
        <v>1.944</v>
      </c>
      <c r="K125">
        <f t="shared" si="1"/>
        <v>0.6645894456</v>
      </c>
      <c r="L125">
        <f t="shared" si="2"/>
        <v>2.608589446</v>
      </c>
      <c r="O125">
        <v>11.4</v>
      </c>
      <c r="P125">
        <v>1.884</v>
      </c>
      <c r="Q125">
        <f t="shared" si="3"/>
        <v>0.342</v>
      </c>
      <c r="R125">
        <f t="shared" si="4"/>
        <v>2.226</v>
      </c>
      <c r="U125">
        <v>11.4</v>
      </c>
      <c r="V125">
        <v>1.777</v>
      </c>
      <c r="W125">
        <f t="shared" si="5"/>
        <v>0.3984957385</v>
      </c>
      <c r="X125">
        <f t="shared" si="6"/>
        <v>2.175495738</v>
      </c>
      <c r="AA125">
        <v>11.4</v>
      </c>
      <c r="AB125">
        <v>1.595</v>
      </c>
      <c r="AC125">
        <f t="shared" si="7"/>
        <v>0.2044613535</v>
      </c>
      <c r="AD125">
        <f t="shared" si="8"/>
        <v>1.799461354</v>
      </c>
    </row>
    <row r="126">
      <c r="I126">
        <v>11.5</v>
      </c>
      <c r="J126">
        <v>1.941</v>
      </c>
      <c r="K126">
        <f t="shared" si="1"/>
        <v>0.6704191776</v>
      </c>
      <c r="L126">
        <f t="shared" si="2"/>
        <v>2.611419178</v>
      </c>
      <c r="O126">
        <v>11.5</v>
      </c>
      <c r="P126">
        <v>1.871</v>
      </c>
      <c r="Q126">
        <f t="shared" si="3"/>
        <v>0.345</v>
      </c>
      <c r="R126">
        <f t="shared" si="4"/>
        <v>2.216</v>
      </c>
      <c r="U126">
        <v>11.5</v>
      </c>
      <c r="V126">
        <v>1.774</v>
      </c>
      <c r="W126">
        <f t="shared" si="5"/>
        <v>0.4019913151</v>
      </c>
      <c r="X126">
        <f t="shared" si="6"/>
        <v>2.175991315</v>
      </c>
      <c r="AA126">
        <v>11.5</v>
      </c>
      <c r="AB126">
        <v>1.595</v>
      </c>
      <c r="AC126">
        <f t="shared" si="7"/>
        <v>0.2062548742</v>
      </c>
      <c r="AD126">
        <f t="shared" si="8"/>
        <v>1.801254874</v>
      </c>
    </row>
    <row r="127">
      <c r="I127">
        <v>11.6</v>
      </c>
      <c r="J127">
        <v>1.938</v>
      </c>
      <c r="K127">
        <f t="shared" si="1"/>
        <v>0.6762489096</v>
      </c>
      <c r="L127">
        <f t="shared" si="2"/>
        <v>2.61424891</v>
      </c>
      <c r="O127">
        <v>11.6</v>
      </c>
      <c r="P127">
        <v>1.868</v>
      </c>
      <c r="Q127">
        <f t="shared" si="3"/>
        <v>0.348</v>
      </c>
      <c r="R127">
        <f t="shared" si="4"/>
        <v>2.216</v>
      </c>
      <c r="U127">
        <v>11.6</v>
      </c>
      <c r="V127">
        <v>1.774</v>
      </c>
      <c r="W127">
        <f t="shared" si="5"/>
        <v>0.4054868918</v>
      </c>
      <c r="X127">
        <f t="shared" si="6"/>
        <v>2.179486892</v>
      </c>
      <c r="AA127">
        <v>11.6</v>
      </c>
      <c r="AB127">
        <v>1.579</v>
      </c>
      <c r="AC127">
        <f t="shared" si="7"/>
        <v>0.2080483948</v>
      </c>
      <c r="AD127">
        <f t="shared" si="8"/>
        <v>1.787048395</v>
      </c>
    </row>
    <row r="128">
      <c r="I128">
        <v>11.7</v>
      </c>
      <c r="J128">
        <v>1.932</v>
      </c>
      <c r="K128">
        <f t="shared" si="1"/>
        <v>0.6820786416</v>
      </c>
      <c r="L128">
        <f t="shared" si="2"/>
        <v>2.614078642</v>
      </c>
      <c r="O128">
        <v>11.7</v>
      </c>
      <c r="P128">
        <v>1.865</v>
      </c>
      <c r="Q128">
        <f t="shared" si="3"/>
        <v>0.351</v>
      </c>
      <c r="R128">
        <f t="shared" si="4"/>
        <v>2.216</v>
      </c>
      <c r="U128">
        <v>11.7</v>
      </c>
      <c r="V128">
        <v>1.771</v>
      </c>
      <c r="W128">
        <f t="shared" si="5"/>
        <v>0.4089824684</v>
      </c>
      <c r="X128">
        <f t="shared" si="6"/>
        <v>2.179982468</v>
      </c>
      <c r="AA128">
        <v>11.7</v>
      </c>
      <c r="AB128">
        <v>1.589</v>
      </c>
      <c r="AC128">
        <f t="shared" si="7"/>
        <v>0.2098419154</v>
      </c>
      <c r="AD128">
        <f t="shared" si="8"/>
        <v>1.798841915</v>
      </c>
    </row>
    <row r="129">
      <c r="I129">
        <v>11.8</v>
      </c>
      <c r="J129">
        <v>1.923</v>
      </c>
      <c r="K129">
        <f t="shared" si="1"/>
        <v>0.6879083735</v>
      </c>
      <c r="L129">
        <f t="shared" si="2"/>
        <v>2.610908374</v>
      </c>
      <c r="O129">
        <v>11.8</v>
      </c>
      <c r="P129">
        <v>1.865</v>
      </c>
      <c r="Q129">
        <f t="shared" si="3"/>
        <v>0.354</v>
      </c>
      <c r="R129">
        <f t="shared" si="4"/>
        <v>2.219</v>
      </c>
      <c r="U129">
        <v>11.8</v>
      </c>
      <c r="V129">
        <v>1.768</v>
      </c>
      <c r="W129">
        <f t="shared" si="5"/>
        <v>0.4124780451</v>
      </c>
      <c r="X129">
        <f t="shared" si="6"/>
        <v>2.180478045</v>
      </c>
      <c r="AA129">
        <v>11.8</v>
      </c>
      <c r="AB129">
        <v>1.561</v>
      </c>
      <c r="AC129">
        <f t="shared" si="7"/>
        <v>0.2116354361</v>
      </c>
      <c r="AD129">
        <f t="shared" si="8"/>
        <v>1.772635436</v>
      </c>
    </row>
    <row r="130">
      <c r="I130">
        <v>11.9</v>
      </c>
      <c r="J130">
        <v>1.92</v>
      </c>
      <c r="K130">
        <f t="shared" si="1"/>
        <v>0.6937381055</v>
      </c>
      <c r="L130">
        <f t="shared" si="2"/>
        <v>2.613738106</v>
      </c>
      <c r="O130">
        <v>11.9</v>
      </c>
      <c r="P130">
        <v>1.859</v>
      </c>
      <c r="Q130">
        <f t="shared" si="3"/>
        <v>0.357</v>
      </c>
      <c r="R130">
        <f t="shared" si="4"/>
        <v>2.216</v>
      </c>
      <c r="U130">
        <v>11.9</v>
      </c>
      <c r="V130">
        <v>1.768</v>
      </c>
      <c r="W130">
        <f t="shared" si="5"/>
        <v>0.4159736217</v>
      </c>
      <c r="X130">
        <f t="shared" si="6"/>
        <v>2.183973622</v>
      </c>
      <c r="AA130">
        <v>11.9</v>
      </c>
      <c r="AB130">
        <v>1.586</v>
      </c>
      <c r="AC130">
        <f t="shared" si="7"/>
        <v>0.2134289567</v>
      </c>
      <c r="AD130">
        <f t="shared" si="8"/>
        <v>1.799428957</v>
      </c>
    </row>
    <row r="131">
      <c r="I131">
        <v>12.0</v>
      </c>
      <c r="J131">
        <v>1.917</v>
      </c>
      <c r="K131">
        <f t="shared" si="1"/>
        <v>0.6995678375</v>
      </c>
      <c r="L131">
        <f t="shared" si="2"/>
        <v>2.616567837</v>
      </c>
      <c r="O131">
        <v>12.0</v>
      </c>
      <c r="P131">
        <v>1.853</v>
      </c>
      <c r="Q131">
        <f t="shared" si="3"/>
        <v>0.36</v>
      </c>
      <c r="R131">
        <f t="shared" si="4"/>
        <v>2.213</v>
      </c>
      <c r="U131">
        <v>12.0</v>
      </c>
      <c r="V131">
        <v>1.762</v>
      </c>
      <c r="W131">
        <f t="shared" si="5"/>
        <v>0.4194691984</v>
      </c>
      <c r="X131">
        <f t="shared" si="6"/>
        <v>2.181469198</v>
      </c>
      <c r="AA131">
        <v>12.0</v>
      </c>
      <c r="AB131">
        <v>1.586</v>
      </c>
      <c r="AC131">
        <f t="shared" si="7"/>
        <v>0.2152224774</v>
      </c>
      <c r="AD131">
        <f t="shared" si="8"/>
        <v>1.801222477</v>
      </c>
    </row>
    <row r="132">
      <c r="I132">
        <v>12.1</v>
      </c>
      <c r="J132">
        <v>1.911</v>
      </c>
      <c r="K132">
        <f t="shared" si="1"/>
        <v>0.7053975695</v>
      </c>
      <c r="L132">
        <f t="shared" si="2"/>
        <v>2.616397569</v>
      </c>
      <c r="O132">
        <v>12.1</v>
      </c>
      <c r="P132">
        <v>1.856</v>
      </c>
      <c r="Q132">
        <f t="shared" si="3"/>
        <v>0.363</v>
      </c>
      <c r="R132">
        <f t="shared" si="4"/>
        <v>2.219</v>
      </c>
      <c r="U132">
        <v>12.1</v>
      </c>
      <c r="V132">
        <v>1.735</v>
      </c>
      <c r="W132">
        <f t="shared" si="5"/>
        <v>0.4229647751</v>
      </c>
      <c r="X132">
        <f t="shared" si="6"/>
        <v>2.157964775</v>
      </c>
      <c r="AA132">
        <v>12.1</v>
      </c>
      <c r="AB132">
        <v>1.589</v>
      </c>
      <c r="AC132">
        <f t="shared" si="7"/>
        <v>0.217015998</v>
      </c>
      <c r="AD132">
        <f t="shared" si="8"/>
        <v>1.806015998</v>
      </c>
    </row>
    <row r="133">
      <c r="I133">
        <v>12.2</v>
      </c>
      <c r="J133">
        <v>1.908</v>
      </c>
      <c r="K133">
        <f t="shared" si="1"/>
        <v>0.7112273015</v>
      </c>
      <c r="L133">
        <f t="shared" si="2"/>
        <v>2.619227301</v>
      </c>
      <c r="O133">
        <v>12.2</v>
      </c>
      <c r="P133">
        <v>1.847</v>
      </c>
      <c r="Q133">
        <f t="shared" si="3"/>
        <v>0.366</v>
      </c>
      <c r="R133">
        <f t="shared" si="4"/>
        <v>2.213</v>
      </c>
      <c r="U133">
        <v>12.2</v>
      </c>
      <c r="V133">
        <v>1.759</v>
      </c>
      <c r="W133">
        <f t="shared" si="5"/>
        <v>0.4264603517</v>
      </c>
      <c r="X133">
        <f t="shared" si="6"/>
        <v>2.185460352</v>
      </c>
      <c r="AA133">
        <v>12.2</v>
      </c>
      <c r="AB133">
        <v>1.583</v>
      </c>
      <c r="AC133">
        <f t="shared" si="7"/>
        <v>0.2188095187</v>
      </c>
      <c r="AD133">
        <f t="shared" si="8"/>
        <v>1.801809519</v>
      </c>
    </row>
    <row r="134">
      <c r="I134">
        <v>12.3</v>
      </c>
      <c r="J134">
        <v>1.902</v>
      </c>
      <c r="K134">
        <f t="shared" si="1"/>
        <v>0.7170570334</v>
      </c>
      <c r="L134">
        <f t="shared" si="2"/>
        <v>2.619057033</v>
      </c>
      <c r="O134">
        <v>12.3</v>
      </c>
      <c r="P134">
        <v>1.841</v>
      </c>
      <c r="Q134">
        <f t="shared" si="3"/>
        <v>0.369</v>
      </c>
      <c r="R134">
        <f t="shared" si="4"/>
        <v>2.21</v>
      </c>
      <c r="U134">
        <v>12.3</v>
      </c>
      <c r="V134">
        <v>1.759</v>
      </c>
      <c r="W134">
        <f t="shared" si="5"/>
        <v>0.4299559284</v>
      </c>
      <c r="X134">
        <f t="shared" si="6"/>
        <v>2.188955928</v>
      </c>
      <c r="AA134">
        <v>12.3</v>
      </c>
      <c r="AB134">
        <v>1.583</v>
      </c>
      <c r="AC134">
        <f t="shared" si="7"/>
        <v>0.2206030393</v>
      </c>
      <c r="AD134">
        <f t="shared" si="8"/>
        <v>1.803603039</v>
      </c>
    </row>
    <row r="135">
      <c r="I135">
        <v>12.4</v>
      </c>
      <c r="J135">
        <v>1.899</v>
      </c>
      <c r="K135">
        <f t="shared" si="1"/>
        <v>0.7228867654</v>
      </c>
      <c r="L135">
        <f t="shared" si="2"/>
        <v>2.621886765</v>
      </c>
      <c r="O135">
        <v>12.4</v>
      </c>
      <c r="P135">
        <v>1.835</v>
      </c>
      <c r="Q135">
        <f t="shared" si="3"/>
        <v>0.372</v>
      </c>
      <c r="R135">
        <f t="shared" si="4"/>
        <v>2.207</v>
      </c>
      <c r="U135">
        <v>12.4</v>
      </c>
      <c r="V135">
        <v>1.753</v>
      </c>
      <c r="W135">
        <f t="shared" si="5"/>
        <v>0.433451505</v>
      </c>
      <c r="X135">
        <f t="shared" si="6"/>
        <v>2.186451505</v>
      </c>
      <c r="AA135">
        <v>12.4</v>
      </c>
      <c r="AB135">
        <v>1.583</v>
      </c>
      <c r="AC135">
        <f t="shared" si="7"/>
        <v>0.22239656</v>
      </c>
      <c r="AD135">
        <f t="shared" si="8"/>
        <v>1.80539656</v>
      </c>
    </row>
    <row r="136">
      <c r="I136">
        <v>12.5</v>
      </c>
      <c r="J136">
        <v>1.896</v>
      </c>
      <c r="K136">
        <f t="shared" si="1"/>
        <v>0.7287164974</v>
      </c>
      <c r="L136">
        <f t="shared" si="2"/>
        <v>2.624716497</v>
      </c>
      <c r="O136">
        <v>12.5</v>
      </c>
      <c r="P136">
        <v>1.844</v>
      </c>
      <c r="Q136">
        <f t="shared" si="3"/>
        <v>0.375</v>
      </c>
      <c r="R136">
        <f t="shared" si="4"/>
        <v>2.219</v>
      </c>
      <c r="U136">
        <v>12.5</v>
      </c>
      <c r="V136">
        <v>1.722</v>
      </c>
      <c r="W136">
        <f t="shared" si="5"/>
        <v>0.4369470817</v>
      </c>
      <c r="X136">
        <f t="shared" si="6"/>
        <v>2.158947082</v>
      </c>
      <c r="AA136">
        <v>12.5</v>
      </c>
      <c r="AB136">
        <v>1.558</v>
      </c>
      <c r="AC136">
        <f t="shared" si="7"/>
        <v>0.2241900806</v>
      </c>
      <c r="AD136">
        <f t="shared" si="8"/>
        <v>1.782190081</v>
      </c>
    </row>
    <row r="137">
      <c r="I137">
        <v>12.6</v>
      </c>
      <c r="J137">
        <v>1.89</v>
      </c>
      <c r="K137">
        <f t="shared" si="1"/>
        <v>0.7345462294</v>
      </c>
      <c r="L137">
        <f t="shared" si="2"/>
        <v>2.624546229</v>
      </c>
      <c r="O137">
        <v>12.6</v>
      </c>
      <c r="P137">
        <v>1.835</v>
      </c>
      <c r="Q137">
        <f t="shared" si="3"/>
        <v>0.378</v>
      </c>
      <c r="R137">
        <f t="shared" si="4"/>
        <v>2.213</v>
      </c>
      <c r="U137">
        <v>12.6</v>
      </c>
      <c r="V137">
        <v>1.75</v>
      </c>
      <c r="W137">
        <f t="shared" si="5"/>
        <v>0.4404426583</v>
      </c>
      <c r="X137">
        <f t="shared" si="6"/>
        <v>2.190442658</v>
      </c>
      <c r="AA137">
        <v>12.6</v>
      </c>
      <c r="AB137">
        <v>1.576</v>
      </c>
      <c r="AC137">
        <f t="shared" si="7"/>
        <v>0.2259836013</v>
      </c>
      <c r="AD137">
        <f t="shared" si="8"/>
        <v>1.801983601</v>
      </c>
    </row>
    <row r="138">
      <c r="I138">
        <v>12.7</v>
      </c>
      <c r="J138">
        <v>1.887</v>
      </c>
      <c r="K138">
        <f t="shared" si="1"/>
        <v>0.7403759613</v>
      </c>
      <c r="L138">
        <f t="shared" si="2"/>
        <v>2.627375961</v>
      </c>
      <c r="O138">
        <v>12.7</v>
      </c>
      <c r="P138">
        <v>1.835</v>
      </c>
      <c r="Q138">
        <f t="shared" si="3"/>
        <v>0.381</v>
      </c>
      <c r="R138">
        <f t="shared" si="4"/>
        <v>2.216</v>
      </c>
      <c r="U138">
        <v>12.7</v>
      </c>
      <c r="V138">
        <v>1.744</v>
      </c>
      <c r="W138">
        <f t="shared" si="5"/>
        <v>0.443938235</v>
      </c>
      <c r="X138">
        <f t="shared" si="6"/>
        <v>2.187938235</v>
      </c>
      <c r="AA138">
        <v>12.7</v>
      </c>
      <c r="AB138">
        <v>1.576</v>
      </c>
      <c r="AC138">
        <f t="shared" si="7"/>
        <v>0.2277771219</v>
      </c>
      <c r="AD138">
        <f t="shared" si="8"/>
        <v>1.803777122</v>
      </c>
    </row>
    <row r="139">
      <c r="I139">
        <v>12.8</v>
      </c>
      <c r="J139">
        <v>1.884</v>
      </c>
      <c r="K139">
        <f t="shared" si="1"/>
        <v>0.7462056933</v>
      </c>
      <c r="L139">
        <f t="shared" si="2"/>
        <v>2.630205693</v>
      </c>
      <c r="O139">
        <v>12.8</v>
      </c>
      <c r="P139">
        <v>1.832</v>
      </c>
      <c r="Q139">
        <f t="shared" si="3"/>
        <v>0.384</v>
      </c>
      <c r="R139">
        <f t="shared" si="4"/>
        <v>2.216</v>
      </c>
      <c r="U139">
        <v>12.8</v>
      </c>
      <c r="V139">
        <v>1.744</v>
      </c>
      <c r="W139">
        <f t="shared" si="5"/>
        <v>0.4474338116</v>
      </c>
      <c r="X139">
        <f t="shared" si="6"/>
        <v>2.191433812</v>
      </c>
      <c r="AA139">
        <v>12.8</v>
      </c>
      <c r="AB139">
        <v>1.561</v>
      </c>
      <c r="AC139">
        <f t="shared" si="7"/>
        <v>0.2295706425</v>
      </c>
      <c r="AD139">
        <f t="shared" si="8"/>
        <v>1.790570643</v>
      </c>
    </row>
    <row r="140">
      <c r="I140">
        <v>12.9</v>
      </c>
      <c r="J140">
        <v>1.88</v>
      </c>
      <c r="K140">
        <f t="shared" si="1"/>
        <v>0.7520354253</v>
      </c>
      <c r="L140">
        <f t="shared" si="2"/>
        <v>2.632035425</v>
      </c>
      <c r="O140">
        <v>12.9</v>
      </c>
      <c r="P140">
        <v>1.826</v>
      </c>
      <c r="Q140">
        <f t="shared" si="3"/>
        <v>0.387</v>
      </c>
      <c r="R140">
        <f t="shared" si="4"/>
        <v>2.213</v>
      </c>
      <c r="U140">
        <v>12.9</v>
      </c>
      <c r="V140">
        <v>1.735</v>
      </c>
      <c r="W140">
        <f t="shared" si="5"/>
        <v>0.4509293883</v>
      </c>
      <c r="X140">
        <f t="shared" si="6"/>
        <v>2.185929388</v>
      </c>
      <c r="AA140">
        <v>12.9</v>
      </c>
      <c r="AB140">
        <v>1.576</v>
      </c>
      <c r="AC140">
        <f t="shared" si="7"/>
        <v>0.2313641632</v>
      </c>
      <c r="AD140">
        <f t="shared" si="8"/>
        <v>1.807364163</v>
      </c>
    </row>
    <row r="141">
      <c r="I141">
        <v>13.0</v>
      </c>
      <c r="J141">
        <v>1.877</v>
      </c>
      <c r="K141">
        <f t="shared" si="1"/>
        <v>0.7578651573</v>
      </c>
      <c r="L141">
        <f t="shared" si="2"/>
        <v>2.634865157</v>
      </c>
      <c r="O141">
        <v>13.0</v>
      </c>
      <c r="P141">
        <v>1.81</v>
      </c>
      <c r="Q141">
        <f t="shared" si="3"/>
        <v>0.39</v>
      </c>
      <c r="R141">
        <f t="shared" si="4"/>
        <v>2.2</v>
      </c>
      <c r="U141">
        <v>13.0</v>
      </c>
      <c r="V141">
        <v>1.731</v>
      </c>
      <c r="W141">
        <f t="shared" si="5"/>
        <v>0.4544249649</v>
      </c>
      <c r="X141">
        <f t="shared" si="6"/>
        <v>2.185424965</v>
      </c>
      <c r="AA141">
        <v>13.0</v>
      </c>
      <c r="AB141">
        <v>1.573</v>
      </c>
      <c r="AC141">
        <f t="shared" si="7"/>
        <v>0.2331576838</v>
      </c>
      <c r="AD141">
        <f t="shared" si="8"/>
        <v>1.806157684</v>
      </c>
    </row>
    <row r="142">
      <c r="I142">
        <v>13.1</v>
      </c>
      <c r="J142">
        <v>1.871</v>
      </c>
      <c r="K142">
        <f t="shared" si="1"/>
        <v>0.7636948893</v>
      </c>
      <c r="L142">
        <f t="shared" si="2"/>
        <v>2.634694889</v>
      </c>
      <c r="O142">
        <v>13.1</v>
      </c>
      <c r="P142">
        <v>1.826</v>
      </c>
      <c r="Q142">
        <f t="shared" si="3"/>
        <v>0.393</v>
      </c>
      <c r="R142">
        <f t="shared" si="4"/>
        <v>2.219</v>
      </c>
      <c r="U142">
        <v>13.1</v>
      </c>
      <c r="V142">
        <v>1.735</v>
      </c>
      <c r="W142">
        <f t="shared" si="5"/>
        <v>0.4579205416</v>
      </c>
      <c r="X142">
        <f t="shared" si="6"/>
        <v>2.192920542</v>
      </c>
      <c r="AA142">
        <v>13.1</v>
      </c>
      <c r="AB142">
        <v>1.567</v>
      </c>
      <c r="AC142">
        <f t="shared" si="7"/>
        <v>0.2349512045</v>
      </c>
      <c r="AD142">
        <f t="shared" si="8"/>
        <v>1.801951204</v>
      </c>
    </row>
    <row r="143">
      <c r="I143">
        <v>13.2</v>
      </c>
      <c r="J143">
        <v>1.868</v>
      </c>
      <c r="K143">
        <f t="shared" si="1"/>
        <v>0.7695246212</v>
      </c>
      <c r="L143">
        <f t="shared" si="2"/>
        <v>2.637524621</v>
      </c>
      <c r="O143">
        <v>13.2</v>
      </c>
      <c r="P143">
        <v>1.81</v>
      </c>
      <c r="Q143">
        <f t="shared" si="3"/>
        <v>0.396</v>
      </c>
      <c r="R143">
        <f t="shared" si="4"/>
        <v>2.206</v>
      </c>
      <c r="U143">
        <v>13.2</v>
      </c>
      <c r="V143">
        <v>1.731</v>
      </c>
      <c r="W143">
        <f t="shared" si="5"/>
        <v>0.4614161182</v>
      </c>
      <c r="X143">
        <f t="shared" si="6"/>
        <v>2.192416118</v>
      </c>
      <c r="AA143">
        <v>13.2</v>
      </c>
      <c r="AB143">
        <v>1.576</v>
      </c>
      <c r="AC143">
        <f t="shared" si="7"/>
        <v>0.2367447251</v>
      </c>
      <c r="AD143">
        <f t="shared" si="8"/>
        <v>1.812744725</v>
      </c>
    </row>
    <row r="144">
      <c r="I144">
        <v>13.3</v>
      </c>
      <c r="J144">
        <v>1.865</v>
      </c>
      <c r="K144">
        <f t="shared" si="1"/>
        <v>0.7753543532</v>
      </c>
      <c r="L144">
        <f t="shared" si="2"/>
        <v>2.640354353</v>
      </c>
      <c r="O144">
        <v>13.3</v>
      </c>
      <c r="P144">
        <v>1.814</v>
      </c>
      <c r="Q144">
        <f t="shared" si="3"/>
        <v>0.399</v>
      </c>
      <c r="R144">
        <f t="shared" si="4"/>
        <v>2.213</v>
      </c>
      <c r="U144">
        <v>13.3</v>
      </c>
      <c r="V144">
        <v>1.728</v>
      </c>
      <c r="W144">
        <f t="shared" si="5"/>
        <v>0.4649116949</v>
      </c>
      <c r="X144">
        <f t="shared" si="6"/>
        <v>2.192911695</v>
      </c>
      <c r="AA144">
        <v>13.3</v>
      </c>
      <c r="AB144">
        <v>1.564</v>
      </c>
      <c r="AC144">
        <f t="shared" si="7"/>
        <v>0.2385382458</v>
      </c>
      <c r="AD144">
        <f t="shared" si="8"/>
        <v>1.802538246</v>
      </c>
    </row>
    <row r="145">
      <c r="I145">
        <v>13.4</v>
      </c>
      <c r="J145">
        <v>1.859</v>
      </c>
      <c r="K145">
        <f t="shared" si="1"/>
        <v>0.7811840852</v>
      </c>
      <c r="L145">
        <f t="shared" si="2"/>
        <v>2.640184085</v>
      </c>
      <c r="O145">
        <v>13.4</v>
      </c>
      <c r="P145">
        <v>1.817</v>
      </c>
      <c r="Q145">
        <f t="shared" si="3"/>
        <v>0.402</v>
      </c>
      <c r="R145">
        <f t="shared" si="4"/>
        <v>2.219</v>
      </c>
      <c r="U145">
        <v>13.4</v>
      </c>
      <c r="V145">
        <v>1.731</v>
      </c>
      <c r="W145">
        <f t="shared" si="5"/>
        <v>0.4684072716</v>
      </c>
      <c r="X145">
        <f t="shared" si="6"/>
        <v>2.199407272</v>
      </c>
      <c r="AA145">
        <v>13.4</v>
      </c>
      <c r="AB145">
        <v>1.567</v>
      </c>
      <c r="AC145">
        <f t="shared" si="7"/>
        <v>0.2403317664</v>
      </c>
      <c r="AD145">
        <f t="shared" si="8"/>
        <v>1.807331766</v>
      </c>
    </row>
    <row r="146">
      <c r="I146">
        <v>13.5</v>
      </c>
      <c r="J146">
        <v>1.835</v>
      </c>
      <c r="K146">
        <f t="shared" si="1"/>
        <v>0.7870138172</v>
      </c>
      <c r="L146">
        <f t="shared" si="2"/>
        <v>2.622013817</v>
      </c>
      <c r="O146">
        <v>13.5</v>
      </c>
      <c r="P146">
        <v>1.808</v>
      </c>
      <c r="Q146">
        <f t="shared" si="3"/>
        <v>0.405</v>
      </c>
      <c r="R146">
        <f t="shared" si="4"/>
        <v>2.213</v>
      </c>
      <c r="U146">
        <v>13.5</v>
      </c>
      <c r="V146">
        <v>1.728</v>
      </c>
      <c r="W146">
        <f t="shared" si="5"/>
        <v>0.4719028482</v>
      </c>
      <c r="X146">
        <f t="shared" si="6"/>
        <v>2.199902848</v>
      </c>
      <c r="AA146">
        <v>13.5</v>
      </c>
      <c r="AB146">
        <v>1.564</v>
      </c>
      <c r="AC146">
        <f t="shared" si="7"/>
        <v>0.2421252871</v>
      </c>
      <c r="AD146">
        <f t="shared" si="8"/>
        <v>1.806125287</v>
      </c>
    </row>
    <row r="147">
      <c r="I147">
        <v>13.6</v>
      </c>
      <c r="J147">
        <v>1.853</v>
      </c>
      <c r="K147">
        <f t="shared" si="1"/>
        <v>0.7928435492</v>
      </c>
      <c r="L147">
        <f t="shared" si="2"/>
        <v>2.645843549</v>
      </c>
      <c r="O147">
        <v>13.6</v>
      </c>
      <c r="P147">
        <v>1.801</v>
      </c>
      <c r="Q147">
        <f t="shared" si="3"/>
        <v>0.408</v>
      </c>
      <c r="R147">
        <f t="shared" si="4"/>
        <v>2.209</v>
      </c>
      <c r="U147">
        <v>13.6</v>
      </c>
      <c r="V147">
        <v>1.722</v>
      </c>
      <c r="W147">
        <f t="shared" si="5"/>
        <v>0.4753984249</v>
      </c>
      <c r="X147">
        <f t="shared" si="6"/>
        <v>2.197398425</v>
      </c>
      <c r="AA147">
        <v>13.6</v>
      </c>
      <c r="AB147">
        <v>1.564</v>
      </c>
      <c r="AC147">
        <f t="shared" si="7"/>
        <v>0.2439188077</v>
      </c>
      <c r="AD147">
        <f t="shared" si="8"/>
        <v>1.807918808</v>
      </c>
    </row>
    <row r="148">
      <c r="I148">
        <v>13.7</v>
      </c>
      <c r="J148">
        <v>1.85</v>
      </c>
      <c r="K148">
        <f t="shared" si="1"/>
        <v>0.7986732811</v>
      </c>
      <c r="L148">
        <f t="shared" si="2"/>
        <v>2.648673281</v>
      </c>
      <c r="O148">
        <v>13.7</v>
      </c>
      <c r="P148">
        <v>1.798</v>
      </c>
      <c r="Q148">
        <f t="shared" si="3"/>
        <v>0.411</v>
      </c>
      <c r="R148">
        <f t="shared" si="4"/>
        <v>2.209</v>
      </c>
      <c r="U148">
        <v>13.7</v>
      </c>
      <c r="V148">
        <v>1.722</v>
      </c>
      <c r="W148">
        <f t="shared" si="5"/>
        <v>0.4788940015</v>
      </c>
      <c r="X148">
        <f t="shared" si="6"/>
        <v>2.200894002</v>
      </c>
      <c r="AA148">
        <v>13.7</v>
      </c>
      <c r="AB148">
        <v>1.561</v>
      </c>
      <c r="AC148">
        <f t="shared" si="7"/>
        <v>0.2457123283</v>
      </c>
      <c r="AD148">
        <f t="shared" si="8"/>
        <v>1.806712328</v>
      </c>
    </row>
    <row r="149">
      <c r="I149">
        <v>13.8</v>
      </c>
      <c r="J149">
        <v>1.847</v>
      </c>
      <c r="K149">
        <f t="shared" si="1"/>
        <v>0.8045030131</v>
      </c>
      <c r="L149">
        <f t="shared" si="2"/>
        <v>2.651503013</v>
      </c>
      <c r="O149">
        <v>13.8</v>
      </c>
      <c r="P149">
        <v>1.795</v>
      </c>
      <c r="Q149">
        <f t="shared" si="3"/>
        <v>0.414</v>
      </c>
      <c r="R149">
        <f t="shared" si="4"/>
        <v>2.209</v>
      </c>
      <c r="U149">
        <v>13.8</v>
      </c>
      <c r="V149">
        <v>1.719</v>
      </c>
      <c r="W149">
        <f t="shared" si="5"/>
        <v>0.4823895782</v>
      </c>
      <c r="X149">
        <f t="shared" si="6"/>
        <v>2.201389578</v>
      </c>
      <c r="AA149">
        <v>13.8</v>
      </c>
      <c r="AB149">
        <v>1.564</v>
      </c>
      <c r="AC149">
        <f t="shared" si="7"/>
        <v>0.247505849</v>
      </c>
      <c r="AD149">
        <f t="shared" si="8"/>
        <v>1.811505849</v>
      </c>
    </row>
    <row r="150">
      <c r="I150">
        <v>13.9</v>
      </c>
      <c r="J150">
        <v>1.841</v>
      </c>
      <c r="K150">
        <f t="shared" si="1"/>
        <v>0.8103327451</v>
      </c>
      <c r="L150">
        <f t="shared" si="2"/>
        <v>2.651332745</v>
      </c>
      <c r="U150">
        <v>13.9</v>
      </c>
      <c r="V150">
        <v>1.719</v>
      </c>
      <c r="W150">
        <f t="shared" si="5"/>
        <v>0.4858851548</v>
      </c>
      <c r="X150">
        <f t="shared" si="6"/>
        <v>2.204885155</v>
      </c>
      <c r="AA150">
        <v>13.9</v>
      </c>
      <c r="AB150">
        <v>1.561</v>
      </c>
      <c r="AC150">
        <f t="shared" si="7"/>
        <v>0.2492993696</v>
      </c>
      <c r="AD150">
        <f t="shared" si="8"/>
        <v>1.81029937</v>
      </c>
    </row>
    <row r="151">
      <c r="I151">
        <v>14.0</v>
      </c>
      <c r="J151">
        <v>1.841</v>
      </c>
      <c r="K151">
        <f t="shared" si="1"/>
        <v>0.8161624771</v>
      </c>
      <c r="L151">
        <f t="shared" si="2"/>
        <v>2.657162477</v>
      </c>
      <c r="U151">
        <v>14.0</v>
      </c>
      <c r="V151">
        <v>1.71</v>
      </c>
      <c r="W151">
        <f t="shared" si="5"/>
        <v>0.4893807315</v>
      </c>
      <c r="X151">
        <f t="shared" si="6"/>
        <v>2.199380731</v>
      </c>
      <c r="AA151">
        <v>14.0</v>
      </c>
      <c r="AB151">
        <v>1.561</v>
      </c>
      <c r="AC151">
        <f t="shared" si="7"/>
        <v>0.2510928903</v>
      </c>
      <c r="AD151">
        <f t="shared" si="8"/>
        <v>1.81209289</v>
      </c>
    </row>
    <row r="152">
      <c r="I152">
        <v>14.1</v>
      </c>
      <c r="J152">
        <v>1.835</v>
      </c>
      <c r="K152">
        <f t="shared" si="1"/>
        <v>0.8219922091</v>
      </c>
      <c r="L152">
        <f t="shared" si="2"/>
        <v>2.656992209</v>
      </c>
      <c r="U152">
        <v>14.1</v>
      </c>
      <c r="V152">
        <v>1.716</v>
      </c>
      <c r="W152">
        <f t="shared" si="5"/>
        <v>0.4928763081</v>
      </c>
      <c r="X152">
        <f t="shared" si="6"/>
        <v>2.208876308</v>
      </c>
      <c r="AA152">
        <v>14.1</v>
      </c>
      <c r="AB152">
        <v>1.561</v>
      </c>
      <c r="AC152">
        <f t="shared" si="7"/>
        <v>0.2528864109</v>
      </c>
      <c r="AD152">
        <f t="shared" si="8"/>
        <v>1.813886411</v>
      </c>
    </row>
    <row r="153">
      <c r="U153">
        <v>14.2</v>
      </c>
      <c r="V153">
        <v>1.71</v>
      </c>
      <c r="W153">
        <f t="shared" si="5"/>
        <v>0.4963718848</v>
      </c>
      <c r="X153">
        <f t="shared" si="6"/>
        <v>2.206371885</v>
      </c>
      <c r="AA153">
        <v>14.2</v>
      </c>
      <c r="AB153">
        <v>1.555</v>
      </c>
      <c r="AC153">
        <f t="shared" si="7"/>
        <v>0.2546799316</v>
      </c>
      <c r="AD153">
        <f t="shared" si="8"/>
        <v>1.809679932</v>
      </c>
    </row>
    <row r="154">
      <c r="U154">
        <v>14.3</v>
      </c>
      <c r="V154">
        <v>1.71</v>
      </c>
      <c r="W154">
        <f t="shared" si="5"/>
        <v>0.4998674614</v>
      </c>
      <c r="X154">
        <f t="shared" si="6"/>
        <v>2.209867461</v>
      </c>
      <c r="AA154">
        <v>14.3</v>
      </c>
      <c r="AB154">
        <v>1.561</v>
      </c>
      <c r="AC154">
        <f t="shared" si="7"/>
        <v>0.2564734522</v>
      </c>
      <c r="AD154">
        <f t="shared" si="8"/>
        <v>1.817473452</v>
      </c>
    </row>
    <row r="155">
      <c r="U155">
        <v>14.4</v>
      </c>
      <c r="V155">
        <v>1.707</v>
      </c>
      <c r="W155">
        <f t="shared" si="5"/>
        <v>0.5033630381</v>
      </c>
      <c r="X155">
        <f t="shared" si="6"/>
        <v>2.210363038</v>
      </c>
      <c r="AA155">
        <v>14.4</v>
      </c>
      <c r="AB155">
        <v>1.558</v>
      </c>
      <c r="AC155">
        <f t="shared" si="7"/>
        <v>0.2582669729</v>
      </c>
      <c r="AD155">
        <f t="shared" si="8"/>
        <v>1.816266973</v>
      </c>
    </row>
    <row r="156">
      <c r="U156">
        <v>14.5</v>
      </c>
      <c r="V156">
        <v>1.683</v>
      </c>
      <c r="W156">
        <f t="shared" si="5"/>
        <v>0.5068586147</v>
      </c>
      <c r="X156">
        <f t="shared" si="6"/>
        <v>2.189858615</v>
      </c>
    </row>
    <row r="157">
      <c r="U157">
        <v>14.6</v>
      </c>
      <c r="V157">
        <v>1.704</v>
      </c>
      <c r="W157">
        <f t="shared" si="5"/>
        <v>0.5103541914</v>
      </c>
      <c r="X157">
        <f t="shared" si="6"/>
        <v>2.214354191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6" width="8.71"/>
    <col customWidth="1" min="7" max="7" width="16.0"/>
    <col customWidth="1" min="8" max="9" width="8.71"/>
    <col customWidth="1" min="10" max="10" width="16.57"/>
    <col customWidth="1" min="11" max="11" width="13.86"/>
    <col customWidth="1" min="12" max="12" width="15.29"/>
    <col customWidth="1" min="13" max="13" width="20.43"/>
    <col customWidth="1" min="14" max="14" width="15.29"/>
    <col customWidth="1" min="15" max="15" width="13.29"/>
    <col customWidth="1" min="16" max="16" width="8.71"/>
    <col customWidth="1" min="17" max="17" width="12.0"/>
    <col customWidth="1" min="18" max="26" width="8.71"/>
  </cols>
  <sheetData>
    <row r="3">
      <c r="A3" t="s">
        <v>30</v>
      </c>
      <c r="B3" s="3">
        <v>3.0E8</v>
      </c>
      <c r="D3" t="s">
        <v>31</v>
      </c>
      <c r="E3" t="s">
        <v>32</v>
      </c>
      <c r="F3" t="s">
        <v>33</v>
      </c>
      <c r="G3" t="s">
        <v>34</v>
      </c>
      <c r="H3" t="s">
        <v>12</v>
      </c>
      <c r="I3" t="s">
        <v>17</v>
      </c>
      <c r="K3" t="s">
        <v>35</v>
      </c>
      <c r="L3" t="s">
        <v>36</v>
      </c>
      <c r="N3" t="s">
        <v>37</v>
      </c>
      <c r="O3" t="s">
        <v>38</v>
      </c>
      <c r="P3" t="s">
        <v>39</v>
      </c>
      <c r="Q3" t="s">
        <v>36</v>
      </c>
    </row>
    <row r="4">
      <c r="A4" t="s">
        <v>40</v>
      </c>
      <c r="B4" s="3">
        <v>1.602E-19</v>
      </c>
      <c r="D4" t="s">
        <v>2</v>
      </c>
      <c r="E4">
        <v>420.0</v>
      </c>
      <c r="F4">
        <f t="shared" ref="F4:F9" si="1">E4*10^-9</f>
        <v>0.00000042</v>
      </c>
      <c r="G4">
        <v>2.56</v>
      </c>
      <c r="H4">
        <v>2.615924186612826</v>
      </c>
      <c r="I4">
        <v>0.02383847262945238</v>
      </c>
      <c r="J4" s="3"/>
      <c r="K4" s="4">
        <f t="shared" ref="K4:K9" si="2">$B$3*$B$5/($B$4*F4)</f>
        <v>2.954342786</v>
      </c>
      <c r="L4" s="4">
        <f t="shared" ref="L4:L9" si="3">K4-H4</f>
        <v>0.3384185992</v>
      </c>
      <c r="N4">
        <f t="shared" ref="N4:N9" si="4">1/F4</f>
        <v>2380952.381</v>
      </c>
      <c r="O4" s="5">
        <f t="shared" ref="O4:O9" si="5">H4*$B$4/$B$3</f>
        <v>0</v>
      </c>
      <c r="P4" s="3">
        <f t="shared" ref="P4:P9" si="6">$B$5*N4</f>
        <v>0</v>
      </c>
      <c r="Q4" s="3">
        <f t="shared" ref="Q4:Q9" si="7">P4-O4</f>
        <v>0</v>
      </c>
    </row>
    <row r="5">
      <c r="A5" t="s">
        <v>1</v>
      </c>
      <c r="B5" s="3">
        <v>6.626E-34</v>
      </c>
      <c r="D5" t="s">
        <v>41</v>
      </c>
      <c r="E5">
        <v>470.0</v>
      </c>
      <c r="F5">
        <f t="shared" si="1"/>
        <v>0.00000047</v>
      </c>
      <c r="G5">
        <v>2.38</v>
      </c>
      <c r="H5">
        <v>2.4315626149131773</v>
      </c>
      <c r="I5">
        <v>0.01676380575516153</v>
      </c>
      <c r="J5" s="3"/>
      <c r="K5" s="4">
        <f t="shared" si="2"/>
        <v>2.640051</v>
      </c>
      <c r="L5" s="4">
        <f t="shared" si="3"/>
        <v>0.2084883852</v>
      </c>
      <c r="N5">
        <f t="shared" si="4"/>
        <v>2127659.574</v>
      </c>
      <c r="O5" s="5">
        <f t="shared" si="5"/>
        <v>0</v>
      </c>
      <c r="P5" s="3">
        <f t="shared" si="6"/>
        <v>0</v>
      </c>
      <c r="Q5" s="3">
        <f t="shared" si="7"/>
        <v>0</v>
      </c>
    </row>
    <row r="6">
      <c r="D6" t="s">
        <v>42</v>
      </c>
      <c r="E6">
        <v>525.0</v>
      </c>
      <c r="F6">
        <f t="shared" si="1"/>
        <v>0.000000525</v>
      </c>
      <c r="G6">
        <v>2.12</v>
      </c>
      <c r="H6">
        <v>2.180134767213655</v>
      </c>
      <c r="I6">
        <v>0.013375496495096128</v>
      </c>
      <c r="J6" s="3"/>
      <c r="K6" s="4">
        <f t="shared" si="2"/>
        <v>2.363474229</v>
      </c>
      <c r="L6" s="4">
        <f t="shared" si="3"/>
        <v>0.1833394614</v>
      </c>
      <c r="N6">
        <f t="shared" si="4"/>
        <v>1904761.905</v>
      </c>
      <c r="O6" s="5">
        <f t="shared" si="5"/>
        <v>0</v>
      </c>
      <c r="P6" s="3">
        <f t="shared" si="6"/>
        <v>0</v>
      </c>
      <c r="Q6" s="3">
        <f t="shared" si="7"/>
        <v>0</v>
      </c>
    </row>
    <row r="7">
      <c r="D7" t="s">
        <v>43</v>
      </c>
      <c r="E7">
        <v>590.0</v>
      </c>
      <c r="F7">
        <f t="shared" si="1"/>
        <v>0.00000059</v>
      </c>
      <c r="G7">
        <v>1.58</v>
      </c>
      <c r="H7">
        <v>1.798647120391466</v>
      </c>
      <c r="I7">
        <v>0.008433672079509404</v>
      </c>
      <c r="J7" s="3"/>
      <c r="K7" s="4">
        <f t="shared" si="2"/>
        <v>2.103091475</v>
      </c>
      <c r="L7" s="4">
        <f t="shared" si="3"/>
        <v>0.3044443542</v>
      </c>
      <c r="N7">
        <f t="shared" si="4"/>
        <v>1694915.254</v>
      </c>
      <c r="O7" s="5">
        <f t="shared" si="5"/>
        <v>0</v>
      </c>
      <c r="P7" s="3">
        <f t="shared" si="6"/>
        <v>0</v>
      </c>
      <c r="Q7" s="3">
        <f t="shared" si="7"/>
        <v>0</v>
      </c>
    </row>
    <row r="8">
      <c r="D8" t="s">
        <v>44</v>
      </c>
      <c r="E8">
        <v>660.0</v>
      </c>
      <c r="F8">
        <f t="shared" si="1"/>
        <v>0.00000066</v>
      </c>
      <c r="G8">
        <v>1.53</v>
      </c>
      <c r="H8">
        <v>1.735835077444957</v>
      </c>
      <c r="I8">
        <v>0.008072606748687818</v>
      </c>
      <c r="J8" s="3"/>
      <c r="K8" s="4">
        <f t="shared" si="2"/>
        <v>1.880036318</v>
      </c>
      <c r="L8" s="4">
        <f t="shared" si="3"/>
        <v>0.1442012408</v>
      </c>
      <c r="N8">
        <f t="shared" si="4"/>
        <v>1515151.515</v>
      </c>
      <c r="O8" s="5">
        <f t="shared" si="5"/>
        <v>0</v>
      </c>
      <c r="P8" s="3">
        <f t="shared" si="6"/>
        <v>0</v>
      </c>
      <c r="Q8" s="3">
        <f t="shared" si="7"/>
        <v>0</v>
      </c>
    </row>
    <row r="9">
      <c r="D9" s="2" t="s">
        <v>45</v>
      </c>
      <c r="E9" s="2">
        <v>605.0</v>
      </c>
      <c r="F9" s="2">
        <f t="shared" si="1"/>
        <v>0.000000605</v>
      </c>
      <c r="G9">
        <v>1.58</v>
      </c>
      <c r="H9" s="2">
        <v>1.58</v>
      </c>
      <c r="I9" s="2"/>
      <c r="J9" s="6"/>
      <c r="K9" s="7">
        <f t="shared" si="2"/>
        <v>2.050948711</v>
      </c>
      <c r="L9" s="7">
        <f t="shared" si="3"/>
        <v>0.4709487108</v>
      </c>
      <c r="M9" s="2"/>
      <c r="N9" s="2">
        <f t="shared" si="4"/>
        <v>1652892.562</v>
      </c>
      <c r="O9" s="8">
        <f t="shared" si="5"/>
        <v>0</v>
      </c>
      <c r="P9" s="6">
        <f t="shared" si="6"/>
        <v>0</v>
      </c>
      <c r="Q9" s="6">
        <f t="shared" si="7"/>
        <v>0</v>
      </c>
    </row>
    <row r="12">
      <c r="L12" s="9" t="s">
        <v>46</v>
      </c>
      <c r="Q12" s="3"/>
    </row>
    <row r="14">
      <c r="K14" s="10"/>
      <c r="L14" s="10" t="s">
        <v>47</v>
      </c>
      <c r="M14" s="10" t="s">
        <v>48</v>
      </c>
      <c r="N14" s="10" t="s">
        <v>36</v>
      </c>
      <c r="O14" s="10" t="s">
        <v>49</v>
      </c>
    </row>
    <row r="15">
      <c r="K15" s="10" t="s">
        <v>1</v>
      </c>
      <c r="L15" s="11">
        <f>B5</f>
        <v>0</v>
      </c>
      <c r="M15" s="10">
        <f>N27</f>
        <v>0</v>
      </c>
      <c r="N15" s="11">
        <f>L15-M15</f>
        <v>0</v>
      </c>
      <c r="O15" s="12">
        <f>1-M15/L15</f>
        <v>0.0163627889</v>
      </c>
    </row>
    <row r="19">
      <c r="N19">
        <f t="shared" ref="N19:N20" si="8">N27*10^34</f>
        <v>6.517580161</v>
      </c>
    </row>
    <row r="20">
      <c r="N20">
        <f t="shared" si="8"/>
        <v>0.9891834594</v>
      </c>
    </row>
    <row r="26">
      <c r="K26" t="s">
        <v>50</v>
      </c>
      <c r="N26" t="s">
        <v>51</v>
      </c>
    </row>
    <row r="27">
      <c r="K27">
        <f t="array" ref="K27:L29">LINEST(O4:O9,N4:N9,0,1)</f>
        <v>0</v>
      </c>
      <c r="L27">
        <v>0.0</v>
      </c>
      <c r="N27">
        <f t="array" ref="N27:O29">LINEST(O4:O9,N4:N9,1,1)</f>
        <v>0</v>
      </c>
      <c r="O27">
        <v>-1.2645952303334535E-28</v>
      </c>
    </row>
    <row r="28">
      <c r="K28">
        <v>1.460356545154545E-35</v>
      </c>
      <c r="L28" t="e">
        <v>#N/A</v>
      </c>
      <c r="N28">
        <v>9.891834594159E-35</v>
      </c>
      <c r="O28">
        <v>1.8822432409826888E-28</v>
      </c>
    </row>
    <row r="29">
      <c r="K29">
        <v>0.9969056308609524</v>
      </c>
      <c r="L29">
        <v>6.806650119179295E-29</v>
      </c>
      <c r="N29">
        <v>0.9156348231263574</v>
      </c>
      <c r="O29">
        <v>7.213908410148356E-29</v>
      </c>
    </row>
    <row r="36">
      <c r="N36" s="3">
        <f>O27*B3</f>
        <v>0</v>
      </c>
    </row>
    <row r="37">
      <c r="M37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0"/>
    <col customWidth="1" min="3" max="3" width="12.71"/>
    <col customWidth="1" min="4" max="4" width="8.86"/>
    <col customWidth="1" min="5" max="5" width="11.86"/>
    <col customWidth="1" min="6" max="9" width="8.71"/>
    <col customWidth="1" min="10" max="10" width="11.86"/>
    <col customWidth="1" min="11" max="26" width="8.71"/>
  </cols>
  <sheetData>
    <row r="2">
      <c r="A2" t="s">
        <v>30</v>
      </c>
      <c r="B2" t="s">
        <v>52</v>
      </c>
      <c r="D2" t="s">
        <v>53</v>
      </c>
      <c r="G2" t="s">
        <v>54</v>
      </c>
      <c r="J2" t="s">
        <v>1</v>
      </c>
    </row>
    <row r="3">
      <c r="A3">
        <f>3*10^8</f>
        <v>300000000</v>
      </c>
      <c r="B3" t="s">
        <v>55</v>
      </c>
      <c r="D3" t="s">
        <v>56</v>
      </c>
      <c r="G3" t="s">
        <v>26</v>
      </c>
      <c r="H3" t="s">
        <v>57</v>
      </c>
      <c r="J3">
        <f>1.602E-19*2.45*0.00000047/300000000</f>
        <v>0</v>
      </c>
    </row>
    <row r="4">
      <c r="D4" t="s">
        <v>58</v>
      </c>
      <c r="G4">
        <v>2.38</v>
      </c>
      <c r="H4">
        <v>0.001</v>
      </c>
    </row>
    <row r="5">
      <c r="G5">
        <v>2.45</v>
      </c>
      <c r="H5">
        <v>0.013</v>
      </c>
    </row>
    <row r="6">
      <c r="D6" t="s">
        <v>59</v>
      </c>
      <c r="G6">
        <v>2.46</v>
      </c>
      <c r="H6">
        <v>0.019</v>
      </c>
    </row>
    <row r="7">
      <c r="G7">
        <v>2.47</v>
      </c>
      <c r="H7">
        <v>0.023</v>
      </c>
    </row>
    <row r="8">
      <c r="G8">
        <v>2.48</v>
      </c>
      <c r="H8">
        <v>0.031</v>
      </c>
    </row>
    <row r="9">
      <c r="B9" t="s">
        <v>60</v>
      </c>
      <c r="C9" t="s">
        <v>61</v>
      </c>
      <c r="D9" t="s">
        <v>26</v>
      </c>
      <c r="E9" t="s">
        <v>62</v>
      </c>
      <c r="G9">
        <v>2.49</v>
      </c>
      <c r="H9">
        <v>0.044</v>
      </c>
    </row>
    <row r="10">
      <c r="A10" t="s">
        <v>63</v>
      </c>
      <c r="B10">
        <v>420.0</v>
      </c>
      <c r="C10">
        <f t="shared" ref="C10:C15" si="1">10^9/B10</f>
        <v>2380952.381</v>
      </c>
      <c r="D10">
        <v>2.6</v>
      </c>
      <c r="E10">
        <f t="shared" ref="E10:E15" si="2">D10/300000000*1.602E-19</f>
        <v>0</v>
      </c>
      <c r="G10">
        <v>2.5</v>
      </c>
      <c r="H10">
        <v>0.056</v>
      </c>
    </row>
    <row r="11">
      <c r="A11" t="s">
        <v>41</v>
      </c>
      <c r="B11">
        <v>470.0</v>
      </c>
      <c r="C11">
        <f t="shared" si="1"/>
        <v>2127659.574</v>
      </c>
      <c r="D11">
        <v>2.2</v>
      </c>
      <c r="E11">
        <f t="shared" si="2"/>
        <v>0</v>
      </c>
      <c r="G11">
        <v>2.51</v>
      </c>
      <c r="H11">
        <v>0.065</v>
      </c>
    </row>
    <row r="12">
      <c r="A12" t="s">
        <v>42</v>
      </c>
      <c r="B12">
        <v>525.0</v>
      </c>
      <c r="C12">
        <f t="shared" si="1"/>
        <v>1904761.905</v>
      </c>
      <c r="D12">
        <v>2.2</v>
      </c>
      <c r="E12">
        <f t="shared" si="2"/>
        <v>0</v>
      </c>
      <c r="G12">
        <v>2.52</v>
      </c>
      <c r="H12">
        <v>0.084</v>
      </c>
    </row>
    <row r="13">
      <c r="A13" t="s">
        <v>43</v>
      </c>
      <c r="B13">
        <v>590.0</v>
      </c>
      <c r="C13">
        <f t="shared" si="1"/>
        <v>1694915.254</v>
      </c>
      <c r="D13">
        <v>1.79</v>
      </c>
      <c r="E13">
        <f t="shared" si="2"/>
        <v>0</v>
      </c>
      <c r="G13">
        <v>2.53</v>
      </c>
      <c r="H13">
        <v>0.113</v>
      </c>
    </row>
    <row r="14">
      <c r="A14" t="s">
        <v>45</v>
      </c>
      <c r="B14">
        <v>605.0</v>
      </c>
      <c r="C14">
        <f t="shared" si="1"/>
        <v>1652892.562</v>
      </c>
      <c r="D14">
        <v>1.5</v>
      </c>
      <c r="E14">
        <f t="shared" si="2"/>
        <v>0</v>
      </c>
      <c r="G14">
        <v>2.54</v>
      </c>
      <c r="H14">
        <v>0.155</v>
      </c>
    </row>
    <row r="15">
      <c r="A15" t="s">
        <v>44</v>
      </c>
      <c r="B15">
        <v>660.0</v>
      </c>
      <c r="C15">
        <f t="shared" si="1"/>
        <v>1515151.515</v>
      </c>
      <c r="D15">
        <v>1.38</v>
      </c>
      <c r="E15">
        <f t="shared" si="2"/>
        <v>0</v>
      </c>
      <c r="G15">
        <v>2.55</v>
      </c>
      <c r="H15">
        <v>0.212</v>
      </c>
    </row>
    <row r="16">
      <c r="G16">
        <v>2.44</v>
      </c>
      <c r="H16">
        <v>0.009</v>
      </c>
    </row>
    <row r="17">
      <c r="G17">
        <v>2.4</v>
      </c>
      <c r="H17">
        <v>0.002</v>
      </c>
    </row>
    <row r="18">
      <c r="B18">
        <f t="array" ref="B18:C20">LINEST(E10:E15,C10:C15,1,1)</f>
        <v>0</v>
      </c>
      <c r="C18">
        <v>-3.4544488752217032E-28</v>
      </c>
      <c r="G18">
        <v>2.39</v>
      </c>
      <c r="H18">
        <v>0.002</v>
      </c>
    </row>
    <row r="19">
      <c r="B19">
        <v>1.090946987490916E-34</v>
      </c>
      <c r="C19">
        <v>2.0758814494206405E-28</v>
      </c>
    </row>
    <row r="20">
      <c r="B20">
        <v>0.9193059559595584</v>
      </c>
      <c r="C20">
        <v>7.956048570336848E-29</v>
      </c>
    </row>
    <row r="22">
      <c r="G22" t="s">
        <v>64</v>
      </c>
      <c r="J22" t="s">
        <v>1</v>
      </c>
    </row>
    <row r="23">
      <c r="G23" t="s">
        <v>26</v>
      </c>
      <c r="H23" t="s">
        <v>57</v>
      </c>
      <c r="J23">
        <f>1.602E-19*1.6*0.00000058/300000000</f>
        <v>0</v>
      </c>
    </row>
    <row r="24">
      <c r="G24">
        <v>1.64</v>
      </c>
      <c r="H24">
        <v>0.016</v>
      </c>
    </row>
    <row r="25">
      <c r="G25">
        <v>1.62</v>
      </c>
      <c r="H25">
        <v>0.009</v>
      </c>
    </row>
    <row r="26">
      <c r="G26">
        <v>1.6</v>
      </c>
      <c r="H26">
        <v>0.007</v>
      </c>
    </row>
    <row r="27">
      <c r="G27">
        <v>1.57</v>
      </c>
      <c r="H27">
        <v>0.004</v>
      </c>
    </row>
    <row r="28">
      <c r="G28">
        <v>1.59</v>
      </c>
      <c r="H28">
        <v>0.005</v>
      </c>
    </row>
    <row r="29">
      <c r="G29">
        <v>1.58</v>
      </c>
      <c r="H29">
        <v>0.004</v>
      </c>
    </row>
    <row r="30">
      <c r="G30">
        <v>1.63</v>
      </c>
      <c r="H30">
        <v>0.013</v>
      </c>
    </row>
    <row r="31">
      <c r="G31">
        <v>1.66</v>
      </c>
      <c r="H31">
        <v>0.022</v>
      </c>
    </row>
    <row r="32">
      <c r="G32">
        <v>1.65</v>
      </c>
      <c r="H32">
        <v>0.019</v>
      </c>
    </row>
    <row r="33">
      <c r="G33">
        <v>1.67</v>
      </c>
      <c r="H33">
        <v>0.026</v>
      </c>
    </row>
    <row r="34">
      <c r="G34">
        <v>1.78</v>
      </c>
      <c r="H34">
        <v>0.351</v>
      </c>
    </row>
    <row r="35">
      <c r="G35">
        <v>1.79</v>
      </c>
      <c r="H35">
        <v>0.399</v>
      </c>
    </row>
    <row r="36">
      <c r="G36">
        <v>1.77</v>
      </c>
      <c r="H36">
        <v>0.248</v>
      </c>
    </row>
    <row r="37">
      <c r="G37">
        <v>1.75</v>
      </c>
      <c r="H37">
        <v>0.151</v>
      </c>
    </row>
    <row r="38">
      <c r="G38">
        <v>1.74</v>
      </c>
      <c r="H38">
        <v>0.121</v>
      </c>
    </row>
    <row r="39">
      <c r="G39">
        <v>1.73</v>
      </c>
      <c r="H39">
        <v>0.094</v>
      </c>
    </row>
    <row r="40">
      <c r="G40">
        <v>1.72</v>
      </c>
      <c r="H40">
        <v>0.086</v>
      </c>
    </row>
    <row r="41">
      <c r="G41">
        <v>1.71</v>
      </c>
      <c r="H41">
        <v>0.066</v>
      </c>
    </row>
    <row r="44">
      <c r="G44" t="s">
        <v>65</v>
      </c>
      <c r="J44" t="s">
        <v>1</v>
      </c>
    </row>
    <row r="45">
      <c r="G45" t="s">
        <v>26</v>
      </c>
      <c r="H45" t="s">
        <v>57</v>
      </c>
      <c r="J45">
        <f>1.602E-19*1.65*0.00000065/300000000</f>
        <v>0</v>
      </c>
    </row>
    <row r="46">
      <c r="G46">
        <v>1.53</v>
      </c>
      <c r="H46">
        <v>0.001</v>
      </c>
    </row>
    <row r="47">
      <c r="G47">
        <v>1.55</v>
      </c>
      <c r="H47">
        <v>0.002</v>
      </c>
    </row>
    <row r="48">
      <c r="G48">
        <v>1.57</v>
      </c>
      <c r="H48">
        <v>0.004</v>
      </c>
    </row>
    <row r="49">
      <c r="G49">
        <v>1.6</v>
      </c>
      <c r="H49">
        <v>0.009</v>
      </c>
      <c r="S49" t="s">
        <v>66</v>
      </c>
    </row>
    <row r="50">
      <c r="G50">
        <v>1.63</v>
      </c>
      <c r="H50">
        <v>0.015</v>
      </c>
    </row>
    <row r="51">
      <c r="G51">
        <v>1.64</v>
      </c>
      <c r="H51">
        <v>0.017</v>
      </c>
    </row>
    <row r="52">
      <c r="G52">
        <v>1.65</v>
      </c>
      <c r="H52">
        <v>0.025</v>
      </c>
    </row>
    <row r="53">
      <c r="G53">
        <v>1.67</v>
      </c>
      <c r="H53">
        <v>0.037</v>
      </c>
    </row>
    <row r="54">
      <c r="G54">
        <v>1.68</v>
      </c>
      <c r="H54">
        <v>0.052</v>
      </c>
    </row>
    <row r="55">
      <c r="E55">
        <v>1.87</v>
      </c>
      <c r="F55">
        <v>1.41</v>
      </c>
    </row>
    <row r="61">
      <c r="G61" t="s">
        <v>67</v>
      </c>
    </row>
    <row r="62">
      <c r="G62" t="s">
        <v>68</v>
      </c>
      <c r="H62" t="s">
        <v>57</v>
      </c>
      <c r="J62" t="s">
        <v>1</v>
      </c>
    </row>
    <row r="63">
      <c r="G63">
        <v>2.21</v>
      </c>
      <c r="H63">
        <v>0.107</v>
      </c>
      <c r="J63">
        <f>1.602E-19*2.1*0.000000523/300000000</f>
        <v>0</v>
      </c>
    </row>
    <row r="64">
      <c r="G64">
        <v>2.23</v>
      </c>
      <c r="H64">
        <v>0.172</v>
      </c>
    </row>
    <row r="65">
      <c r="G65">
        <v>2.14</v>
      </c>
      <c r="H65">
        <v>0.021</v>
      </c>
    </row>
    <row r="66">
      <c r="G66">
        <v>2.12</v>
      </c>
      <c r="H66">
        <v>0.015</v>
      </c>
    </row>
    <row r="67">
      <c r="G67">
        <v>2.17</v>
      </c>
      <c r="H67">
        <v>0.048</v>
      </c>
    </row>
    <row r="68">
      <c r="E68">
        <v>2.26</v>
      </c>
      <c r="F68">
        <v>0.224</v>
      </c>
      <c r="G68">
        <v>2.22</v>
      </c>
      <c r="H68">
        <v>0.141</v>
      </c>
    </row>
    <row r="69">
      <c r="E69">
        <v>2.22</v>
      </c>
      <c r="F69">
        <v>0.121</v>
      </c>
      <c r="G69">
        <v>2.2</v>
      </c>
      <c r="H69">
        <v>0.083</v>
      </c>
    </row>
    <row r="70">
      <c r="G70">
        <v>2.19</v>
      </c>
      <c r="H70">
        <v>0.068</v>
      </c>
    </row>
    <row r="77">
      <c r="G77" t="s">
        <v>69</v>
      </c>
      <c r="J77" t="s">
        <v>1</v>
      </c>
    </row>
    <row r="78">
      <c r="G78" t="s">
        <v>68</v>
      </c>
      <c r="H78" t="s">
        <v>57</v>
      </c>
      <c r="J78">
        <f>1.602E-19*1.62*0.00000047/300000000</f>
        <v>0</v>
      </c>
    </row>
    <row r="79">
      <c r="G79">
        <v>1.84</v>
      </c>
      <c r="H79">
        <v>0.286</v>
      </c>
    </row>
    <row r="80">
      <c r="G80">
        <v>1.6</v>
      </c>
      <c r="H80">
        <v>0.002</v>
      </c>
    </row>
    <row r="81">
      <c r="G81">
        <v>1.58</v>
      </c>
      <c r="H81">
        <v>0.001</v>
      </c>
    </row>
    <row r="82">
      <c r="G82">
        <v>1.63</v>
      </c>
      <c r="H82">
        <v>0.003</v>
      </c>
    </row>
    <row r="83">
      <c r="G83">
        <v>1.0</v>
      </c>
    </row>
    <row r="88">
      <c r="A88">
        <v>2.0</v>
      </c>
    </row>
    <row r="92">
      <c r="G92" t="s">
        <v>70</v>
      </c>
    </row>
    <row r="93">
      <c r="G93" t="s">
        <v>68</v>
      </c>
      <c r="H93" t="s">
        <v>57</v>
      </c>
    </row>
    <row r="94">
      <c r="G94">
        <v>2.6</v>
      </c>
      <c r="H94">
        <v>0.001</v>
      </c>
    </row>
    <row r="95">
      <c r="G95">
        <v>2.62</v>
      </c>
      <c r="H95">
        <v>0.002</v>
      </c>
    </row>
    <row r="96">
      <c r="G96">
        <v>2.56</v>
      </c>
      <c r="H96">
        <v>0.001</v>
      </c>
    </row>
    <row r="97">
      <c r="G97">
        <v>2.82</v>
      </c>
      <c r="H97">
        <v>0.082</v>
      </c>
    </row>
    <row r="98">
      <c r="G98">
        <v>2.73</v>
      </c>
      <c r="H98">
        <v>0.009</v>
      </c>
    </row>
    <row r="99">
      <c r="G99">
        <v>2.68</v>
      </c>
      <c r="H99">
        <v>0.004</v>
      </c>
    </row>
    <row r="100">
      <c r="G100">
        <v>2.78</v>
      </c>
      <c r="H100">
        <v>0.049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0"/>
    <col customWidth="1" min="3" max="3" width="12.71"/>
    <col customWidth="1" min="4" max="4" width="8.86"/>
    <col customWidth="1" min="5" max="5" width="11.86"/>
    <col customWidth="1" min="6" max="9" width="8.71"/>
    <col customWidth="1" min="10" max="10" width="11.86"/>
    <col customWidth="1" min="11" max="26" width="8.71"/>
  </cols>
  <sheetData>
    <row r="2">
      <c r="A2" t="s">
        <v>30</v>
      </c>
      <c r="B2" t="s">
        <v>52</v>
      </c>
      <c r="D2" t="s">
        <v>53</v>
      </c>
      <c r="G2" t="s">
        <v>54</v>
      </c>
      <c r="J2" t="s">
        <v>1</v>
      </c>
    </row>
    <row r="3">
      <c r="A3">
        <f>3*10^8</f>
        <v>300000000</v>
      </c>
      <c r="B3" t="s">
        <v>55</v>
      </c>
      <c r="D3" t="s">
        <v>56</v>
      </c>
      <c r="G3" t="s">
        <v>26</v>
      </c>
      <c r="H3" t="s">
        <v>57</v>
      </c>
      <c r="J3">
        <f>1.602E-19*2.45*0.00000047/300000000</f>
        <v>0</v>
      </c>
    </row>
    <row r="4">
      <c r="D4" t="s">
        <v>58</v>
      </c>
      <c r="G4">
        <v>2.38</v>
      </c>
      <c r="H4">
        <v>0.001</v>
      </c>
    </row>
    <row r="5">
      <c r="G5">
        <v>2.45</v>
      </c>
      <c r="H5">
        <v>0.013</v>
      </c>
    </row>
    <row r="6">
      <c r="D6" t="s">
        <v>59</v>
      </c>
      <c r="G6">
        <v>2.46</v>
      </c>
      <c r="H6">
        <v>0.019</v>
      </c>
    </row>
    <row r="7">
      <c r="G7">
        <v>2.47</v>
      </c>
      <c r="H7">
        <v>0.023</v>
      </c>
    </row>
    <row r="8">
      <c r="G8">
        <v>2.48</v>
      </c>
      <c r="H8">
        <v>0.031</v>
      </c>
    </row>
    <row r="9">
      <c r="B9" t="s">
        <v>60</v>
      </c>
      <c r="C9" t="s">
        <v>61</v>
      </c>
      <c r="D9" t="s">
        <v>26</v>
      </c>
      <c r="E9" t="s">
        <v>62</v>
      </c>
      <c r="G9">
        <v>2.49</v>
      </c>
      <c r="H9">
        <v>0.044</v>
      </c>
    </row>
    <row r="10">
      <c r="A10" t="s">
        <v>63</v>
      </c>
      <c r="B10">
        <v>420.0</v>
      </c>
      <c r="C10">
        <f t="shared" ref="C10:C15" si="1">10^9/B10</f>
        <v>2380952.381</v>
      </c>
      <c r="D10">
        <v>2.7</v>
      </c>
      <c r="E10">
        <f t="shared" ref="E10:E15" si="2">D10/300000000*1.602E-19</f>
        <v>0</v>
      </c>
      <c r="G10">
        <v>2.5</v>
      </c>
      <c r="H10">
        <v>0.056</v>
      </c>
    </row>
    <row r="11">
      <c r="A11" t="s">
        <v>41</v>
      </c>
      <c r="B11">
        <v>470.0</v>
      </c>
      <c r="C11">
        <f t="shared" si="1"/>
        <v>2127659.574</v>
      </c>
      <c r="D11">
        <v>2.47</v>
      </c>
      <c r="E11">
        <f t="shared" si="2"/>
        <v>0</v>
      </c>
      <c r="G11">
        <v>2.51</v>
      </c>
      <c r="H11">
        <v>0.065</v>
      </c>
    </row>
    <row r="12">
      <c r="A12" t="s">
        <v>42</v>
      </c>
      <c r="B12">
        <v>525.0</v>
      </c>
      <c r="C12">
        <f t="shared" si="1"/>
        <v>1904761.905</v>
      </c>
      <c r="D12">
        <v>2.31</v>
      </c>
      <c r="E12">
        <f t="shared" si="2"/>
        <v>0</v>
      </c>
      <c r="G12">
        <v>2.52</v>
      </c>
      <c r="H12">
        <v>0.084</v>
      </c>
    </row>
    <row r="13">
      <c r="A13" t="s">
        <v>43</v>
      </c>
      <c r="B13">
        <v>590.0</v>
      </c>
      <c r="C13">
        <f t="shared" si="1"/>
        <v>1694915.254</v>
      </c>
      <c r="D13">
        <v>2.2</v>
      </c>
      <c r="E13">
        <f t="shared" si="2"/>
        <v>0</v>
      </c>
      <c r="G13">
        <v>2.53</v>
      </c>
      <c r="H13">
        <v>0.113</v>
      </c>
    </row>
    <row r="14">
      <c r="A14" t="s">
        <v>45</v>
      </c>
      <c r="B14">
        <v>605.0</v>
      </c>
      <c r="C14">
        <f t="shared" si="1"/>
        <v>1652892.562</v>
      </c>
      <c r="D14">
        <v>1.9</v>
      </c>
      <c r="E14">
        <f t="shared" si="2"/>
        <v>0</v>
      </c>
      <c r="G14">
        <v>2.54</v>
      </c>
      <c r="H14">
        <v>0.155</v>
      </c>
    </row>
    <row r="15">
      <c r="A15" t="s">
        <v>44</v>
      </c>
      <c r="B15">
        <v>660.0</v>
      </c>
      <c r="C15">
        <f t="shared" si="1"/>
        <v>1515151.515</v>
      </c>
      <c r="D15">
        <v>1.3</v>
      </c>
      <c r="E15">
        <f t="shared" si="2"/>
        <v>0</v>
      </c>
      <c r="G15">
        <v>2.55</v>
      </c>
      <c r="H15">
        <v>0.212</v>
      </c>
    </row>
    <row r="16">
      <c r="G16">
        <v>2.44</v>
      </c>
      <c r="H16">
        <v>0.009</v>
      </c>
    </row>
    <row r="17">
      <c r="G17">
        <v>2.4</v>
      </c>
      <c r="H17">
        <v>0.002</v>
      </c>
    </row>
    <row r="18">
      <c r="B18">
        <f t="array" ref="B18:C20">LINEST(E10:E15,C10:C15,1,1)</f>
        <v>0</v>
      </c>
      <c r="C18">
        <v>-2.054623256812584E-28</v>
      </c>
      <c r="E18">
        <f>C18*3*10^8</f>
        <v>0</v>
      </c>
      <c r="G18">
        <v>2.39</v>
      </c>
      <c r="H18">
        <v>0.002</v>
      </c>
    </row>
    <row r="19">
      <c r="B19">
        <v>1.8416228635710423E-34</v>
      </c>
      <c r="C19">
        <v>3.504286443934911E-28</v>
      </c>
    </row>
    <row r="20">
      <c r="B20">
        <v>0.7922491002411575</v>
      </c>
      <c r="C20">
        <v>1.3430570979908453E-28</v>
      </c>
    </row>
    <row r="22">
      <c r="G22" t="s">
        <v>64</v>
      </c>
      <c r="J22" t="s">
        <v>1</v>
      </c>
    </row>
    <row r="23">
      <c r="G23" t="s">
        <v>26</v>
      </c>
      <c r="H23" t="s">
        <v>57</v>
      </c>
      <c r="J23">
        <f>1.602E-19*1.6*0.00000058/300000000</f>
        <v>0</v>
      </c>
    </row>
    <row r="24">
      <c r="G24">
        <v>1.64</v>
      </c>
      <c r="H24">
        <v>0.016</v>
      </c>
    </row>
    <row r="25">
      <c r="G25">
        <v>1.62</v>
      </c>
      <c r="H25">
        <v>0.009</v>
      </c>
    </row>
    <row r="26">
      <c r="G26">
        <v>1.6</v>
      </c>
      <c r="H26">
        <v>0.007</v>
      </c>
    </row>
    <row r="27">
      <c r="G27">
        <v>1.57</v>
      </c>
      <c r="H27">
        <v>0.004</v>
      </c>
    </row>
    <row r="28">
      <c r="G28">
        <v>1.59</v>
      </c>
      <c r="H28">
        <v>0.005</v>
      </c>
    </row>
    <row r="29">
      <c r="G29">
        <v>1.58</v>
      </c>
      <c r="H29">
        <v>0.004</v>
      </c>
    </row>
    <row r="30">
      <c r="G30">
        <v>1.63</v>
      </c>
      <c r="H30">
        <v>0.013</v>
      </c>
    </row>
    <row r="31">
      <c r="G31">
        <v>1.66</v>
      </c>
      <c r="H31">
        <v>0.022</v>
      </c>
    </row>
    <row r="32">
      <c r="G32">
        <v>1.65</v>
      </c>
      <c r="H32">
        <v>0.019</v>
      </c>
    </row>
    <row r="33">
      <c r="G33">
        <v>1.67</v>
      </c>
      <c r="H33">
        <v>0.026</v>
      </c>
    </row>
    <row r="34">
      <c r="G34">
        <v>1.78</v>
      </c>
      <c r="H34">
        <v>0.351</v>
      </c>
    </row>
    <row r="35">
      <c r="G35">
        <v>1.79</v>
      </c>
      <c r="H35">
        <v>0.399</v>
      </c>
    </row>
    <row r="36">
      <c r="G36">
        <v>1.77</v>
      </c>
      <c r="H36">
        <v>0.248</v>
      </c>
    </row>
    <row r="37">
      <c r="G37">
        <v>1.75</v>
      </c>
      <c r="H37">
        <v>0.151</v>
      </c>
    </row>
    <row r="38">
      <c r="G38">
        <v>1.74</v>
      </c>
      <c r="H38">
        <v>0.121</v>
      </c>
    </row>
    <row r="39">
      <c r="G39">
        <v>1.73</v>
      </c>
      <c r="H39">
        <v>0.094</v>
      </c>
    </row>
    <row r="40">
      <c r="G40">
        <v>1.72</v>
      </c>
      <c r="H40">
        <v>0.086</v>
      </c>
    </row>
    <row r="41">
      <c r="G41">
        <v>1.71</v>
      </c>
      <c r="H41">
        <v>0.066</v>
      </c>
    </row>
    <row r="44">
      <c r="G44" t="s">
        <v>65</v>
      </c>
      <c r="J44" t="s">
        <v>1</v>
      </c>
    </row>
    <row r="45">
      <c r="G45" t="s">
        <v>26</v>
      </c>
      <c r="H45" t="s">
        <v>57</v>
      </c>
      <c r="J45">
        <f>1.602E-19*1.65*0.00000065/300000000</f>
        <v>0</v>
      </c>
    </row>
    <row r="46">
      <c r="G46">
        <v>1.53</v>
      </c>
      <c r="H46">
        <v>0.001</v>
      </c>
    </row>
    <row r="47">
      <c r="G47">
        <v>1.55</v>
      </c>
      <c r="H47">
        <v>0.002</v>
      </c>
    </row>
    <row r="48">
      <c r="G48">
        <v>1.57</v>
      </c>
      <c r="H48">
        <v>0.004</v>
      </c>
    </row>
    <row r="49">
      <c r="G49">
        <v>1.6</v>
      </c>
      <c r="H49">
        <v>0.009</v>
      </c>
      <c r="S49" t="s">
        <v>66</v>
      </c>
    </row>
    <row r="50">
      <c r="G50">
        <v>1.63</v>
      </c>
      <c r="H50">
        <v>0.015</v>
      </c>
    </row>
    <row r="51">
      <c r="G51">
        <v>1.64</v>
      </c>
      <c r="H51">
        <v>0.017</v>
      </c>
    </row>
    <row r="52">
      <c r="G52">
        <v>1.65</v>
      </c>
      <c r="H52">
        <v>0.025</v>
      </c>
    </row>
    <row r="53">
      <c r="G53">
        <v>1.67</v>
      </c>
      <c r="H53">
        <v>0.037</v>
      </c>
    </row>
    <row r="54">
      <c r="G54">
        <v>1.68</v>
      </c>
      <c r="H54">
        <v>0.052</v>
      </c>
    </row>
    <row r="55">
      <c r="E55">
        <v>1.87</v>
      </c>
      <c r="F55">
        <v>1.41</v>
      </c>
    </row>
    <row r="61">
      <c r="G61" t="s">
        <v>67</v>
      </c>
    </row>
    <row r="62">
      <c r="G62" t="s">
        <v>68</v>
      </c>
      <c r="H62" t="s">
        <v>57</v>
      </c>
      <c r="J62" t="s">
        <v>1</v>
      </c>
    </row>
    <row r="63">
      <c r="G63">
        <v>2.21</v>
      </c>
      <c r="H63">
        <v>0.107</v>
      </c>
      <c r="J63">
        <f>1.602E-19*2.1*0.000000523/300000000</f>
        <v>0</v>
      </c>
    </row>
    <row r="64">
      <c r="G64">
        <v>2.23</v>
      </c>
      <c r="H64">
        <v>0.172</v>
      </c>
    </row>
    <row r="65">
      <c r="G65">
        <v>2.14</v>
      </c>
      <c r="H65">
        <v>0.021</v>
      </c>
    </row>
    <row r="66">
      <c r="G66">
        <v>2.12</v>
      </c>
      <c r="H66">
        <v>0.015</v>
      </c>
    </row>
    <row r="67">
      <c r="G67">
        <v>2.17</v>
      </c>
      <c r="H67">
        <v>0.048</v>
      </c>
    </row>
    <row r="68">
      <c r="E68">
        <v>2.26</v>
      </c>
      <c r="F68">
        <v>0.224</v>
      </c>
      <c r="G68">
        <v>2.22</v>
      </c>
      <c r="H68">
        <v>0.141</v>
      </c>
    </row>
    <row r="69">
      <c r="E69">
        <v>2.22</v>
      </c>
      <c r="F69">
        <v>0.121</v>
      </c>
      <c r="G69">
        <v>2.2</v>
      </c>
      <c r="H69">
        <v>0.083</v>
      </c>
    </row>
    <row r="70">
      <c r="G70">
        <v>2.19</v>
      </c>
      <c r="H70">
        <v>0.068</v>
      </c>
    </row>
    <row r="77">
      <c r="G77" t="s">
        <v>69</v>
      </c>
      <c r="J77" t="s">
        <v>1</v>
      </c>
    </row>
    <row r="78">
      <c r="G78" t="s">
        <v>68</v>
      </c>
      <c r="H78" t="s">
        <v>57</v>
      </c>
      <c r="J78">
        <f>1.602E-19*1.62*0.00000047/300000000</f>
        <v>0</v>
      </c>
    </row>
    <row r="79">
      <c r="G79">
        <v>1.84</v>
      </c>
      <c r="H79">
        <v>0.286</v>
      </c>
    </row>
    <row r="80">
      <c r="G80">
        <v>1.6</v>
      </c>
      <c r="H80">
        <v>0.002</v>
      </c>
    </row>
    <row r="81">
      <c r="G81">
        <v>1.58</v>
      </c>
      <c r="H81">
        <v>0.001</v>
      </c>
    </row>
    <row r="82">
      <c r="G82">
        <v>1.63</v>
      </c>
      <c r="H82">
        <v>0.003</v>
      </c>
    </row>
    <row r="83">
      <c r="G83">
        <v>1.0</v>
      </c>
    </row>
    <row r="88">
      <c r="A88">
        <v>2.0</v>
      </c>
    </row>
    <row r="92">
      <c r="G92" t="s">
        <v>70</v>
      </c>
    </row>
    <row r="93">
      <c r="G93" t="s">
        <v>68</v>
      </c>
      <c r="H93" t="s">
        <v>57</v>
      </c>
    </row>
    <row r="94">
      <c r="G94">
        <v>2.6</v>
      </c>
      <c r="H94">
        <v>0.001</v>
      </c>
    </row>
    <row r="95">
      <c r="G95">
        <v>2.62</v>
      </c>
      <c r="H95">
        <v>0.002</v>
      </c>
    </row>
    <row r="96">
      <c r="G96">
        <v>2.56</v>
      </c>
      <c r="H96">
        <v>0.001</v>
      </c>
    </row>
    <row r="97">
      <c r="G97">
        <v>2.82</v>
      </c>
      <c r="H97">
        <v>0.082</v>
      </c>
    </row>
    <row r="98">
      <c r="G98">
        <v>2.73</v>
      </c>
      <c r="H98">
        <v>0.009</v>
      </c>
    </row>
    <row r="99">
      <c r="G99">
        <v>2.68</v>
      </c>
      <c r="H99">
        <v>0.004</v>
      </c>
    </row>
    <row r="100">
      <c r="G100">
        <v>2.78</v>
      </c>
      <c r="H100">
        <v>0.049</v>
      </c>
    </row>
  </sheetData>
  <printOptions/>
  <pageMargins bottom="0.75" footer="0.0" header="0.0" left="0.7" right="0.7" top="0.75"/>
  <pageSetup orientation="landscape"/>
  <drawing r:id="rId1"/>
</worksheet>
</file>