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SCISJ\CSCI262\Tutorial2016S3\CSCI262-2016S3\Assignment\Assignment3\"/>
    </mc:Choice>
  </mc:AlternateContent>
  <bookViews>
    <workbookView xWindow="0" yWindow="0" windowWidth="10050" windowHeight="751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1" l="1"/>
  <c r="N14" i="1"/>
  <c r="N13" i="1"/>
  <c r="N12" i="1"/>
  <c r="M14" i="1"/>
  <c r="M13" i="1"/>
  <c r="M12" i="1"/>
  <c r="M11" i="1"/>
  <c r="N11" i="1"/>
  <c r="L14" i="1"/>
  <c r="L13" i="1"/>
  <c r="L12" i="1"/>
  <c r="L11" i="1"/>
  <c r="K14" i="1"/>
  <c r="K13" i="1"/>
  <c r="K12" i="1"/>
  <c r="K11" i="1"/>
  <c r="J14" i="1"/>
  <c r="J13" i="1"/>
  <c r="J12" i="1"/>
  <c r="J11" i="1"/>
  <c r="G6" i="1"/>
  <c r="G7" i="1"/>
  <c r="G5" i="1"/>
  <c r="G4" i="1"/>
  <c r="H7" i="1"/>
  <c r="H6" i="1"/>
  <c r="H5" i="1"/>
  <c r="H4" i="1"/>
  <c r="H3" i="1"/>
  <c r="G3" i="1"/>
  <c r="N15" i="1" l="1"/>
  <c r="N17" i="1" s="1"/>
  <c r="L15" i="1"/>
  <c r="L17" i="1" s="1"/>
  <c r="J15" i="1"/>
  <c r="J17" i="1" s="1"/>
  <c r="K15" i="1"/>
  <c r="K17" i="1" s="1"/>
  <c r="M15" i="1"/>
  <c r="M17" i="1" s="1"/>
</calcChain>
</file>

<file path=xl/sharedStrings.xml><?xml version="1.0" encoding="utf-8"?>
<sst xmlns="http://schemas.openxmlformats.org/spreadsheetml/2006/main" count="33" uniqueCount="27">
  <si>
    <t>Activity</t>
  </si>
  <si>
    <t>Day 1</t>
  </si>
  <si>
    <t>Day 2</t>
  </si>
  <si>
    <t>Day 3</t>
  </si>
  <si>
    <t>Day 4</t>
  </si>
  <si>
    <t>Day 5</t>
  </si>
  <si>
    <t>Mean</t>
  </si>
  <si>
    <t>login</t>
  </si>
  <si>
    <t>Time on line</t>
  </si>
  <si>
    <t>email</t>
  </si>
  <si>
    <t>download</t>
  </si>
  <si>
    <t>weight</t>
  </si>
  <si>
    <t>Baseline Statistics for 5 days activities:</t>
  </si>
  <si>
    <t>StdDev</t>
  </si>
  <si>
    <t>live data</t>
  </si>
  <si>
    <t>Day2</t>
  </si>
  <si>
    <t>Day3</t>
  </si>
  <si>
    <t>Day4</t>
  </si>
  <si>
    <t>Day5</t>
  </si>
  <si>
    <t>Anamoly</t>
  </si>
  <si>
    <t>Daily Threshold:</t>
  </si>
  <si>
    <t>Baseline Daily Threshold:</t>
  </si>
  <si>
    <t>Note:</t>
  </si>
  <si>
    <t>1. Events for 5 days were generated with statistic as close as possible with the given statistics (stat.txt). The mean and standard deviation for each event across the five days were then computed and formed the basedline to be used for the alert engine.</t>
  </si>
  <si>
    <t>2. Five days of "live data" are generated and the activities for each event for each day are computed.</t>
  </si>
  <si>
    <t>3. Anamoly contribution counters are calculated for each event each day. The contribution counter is computed as ((absolute(mean - daily count)/standart deviation)* weight). For example, for day 1, the total login is 5 time, the baseline mean is 4.8 and the standard deviation is 1.17. Hence the contribution counter is (absolute(4.8 - 5) /  1.17) * 2 = 0.342. The daily anamoly contribution counters for all the events are computed and a total anamoly contribution counter is obtained. If the total anamoly contribution counter for a day is higher than the threshold, which is 2 times the sum of all weights for all the event (2 * (2 + 3 + 1 + 1 + 2)) = 18, then an alert is generated.</t>
  </si>
  <si>
    <t>Buying Pizza</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</si>
</sst>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FFFF6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2" fontId="0" fillId="0" borderId="0" xfId="0" applyNumberFormat="1"/>
    <xf numFmtId="0" fontId="0" fillId="0" borderId="1" xfId="0" applyBorder="1"/>
    <xf numFmtId="0" fontId="0" fillId="2" borderId="1" xfId="0" applyFill="1" applyBorder="1" applyAlignment="1">
      <alignment horizontal="center" vertical="center"/>
    </xf>
    <xf numFmtId="0" fontId="0" fillId="3" borderId="1" xfId="0" applyFill="1" applyBorder="1" applyAlignment="1">
      <alignment horizontal="center" vertical="center"/>
    </xf>
    <xf numFmtId="2" fontId="0" fillId="3" borderId="1" xfId="0" applyNumberFormat="1" applyFill="1" applyBorder="1" applyAlignment="1">
      <alignment horizontal="center" vertical="center"/>
    </xf>
    <xf numFmtId="2" fontId="0" fillId="4" borderId="1" xfId="0" applyNumberFormat="1" applyFill="1" applyBorder="1"/>
    <xf numFmtId="0" fontId="0" fillId="0" borderId="1" xfId="0" applyFill="1" applyBorder="1" applyAlignment="1">
      <alignment horizontal="center" vertical="center"/>
    </xf>
    <xf numFmtId="0" fontId="0" fillId="0" borderId="0" xfId="0" applyAlignment="1">
      <alignment vertical="top"/>
    </xf>
    <xf numFmtId="0" fontId="0" fillId="0" borderId="0" xfId="0" applyAlignment="1">
      <alignment horizontal="center"/>
    </xf>
    <xf numFmtId="0" fontId="0" fillId="5" borderId="1" xfId="0" applyFill="1" applyBorder="1"/>
    <xf numFmtId="0" fontId="0" fillId="7" borderId="0" xfId="0" applyFill="1" applyAlignment="1">
      <alignment horizontal="left" vertical="top" wrapText="1"/>
    </xf>
    <xf numFmtId="0" fontId="0" fillId="2" borderId="1" xfId="0" applyFill="1" applyBorder="1" applyAlignment="1">
      <alignment horizontal="center" vertical="center"/>
    </xf>
    <xf numFmtId="2" fontId="0" fillId="0" borderId="0" xfId="0" applyNumberFormat="1" applyAlignment="1">
      <alignment horizontal="right"/>
    </xf>
    <xf numFmtId="0" fontId="0" fillId="0" borderId="0" xfId="0" applyAlignment="1">
      <alignment horizontal="right"/>
    </xf>
    <xf numFmtId="0" fontId="0" fillId="3" borderId="0" xfId="0" applyFill="1" applyAlignment="1">
      <alignment horizontal="right" vertical="center"/>
    </xf>
    <xf numFmtId="0" fontId="0" fillId="6" borderId="0" xfId="0" applyFill="1" applyAlignment="1">
      <alignment vertical="top" wrapText="1"/>
    </xf>
    <xf numFmtId="0" fontId="0" fillId="5" borderId="0" xfId="0" applyFill="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tabSelected="1" workbookViewId="0">
      <selection activeCell="F7" sqref="F7"/>
    </sheetView>
  </sheetViews>
  <sheetFormatPr defaultRowHeight="15" x14ac:dyDescent="0.25"/>
  <cols>
    <col min="1" max="1" width="12.5703125" bestFit="1" customWidth="1"/>
    <col min="7" max="8" width="9.140625" style="1"/>
  </cols>
  <sheetData>
    <row r="1" spans="1:14" x14ac:dyDescent="0.25">
      <c r="A1" t="s">
        <v>12</v>
      </c>
    </row>
    <row r="2" spans="1:14" x14ac:dyDescent="0.25">
      <c r="A2" s="4" t="s">
        <v>0</v>
      </c>
      <c r="B2" s="4" t="s">
        <v>1</v>
      </c>
      <c r="C2" s="4" t="s">
        <v>2</v>
      </c>
      <c r="D2" s="4" t="s">
        <v>3</v>
      </c>
      <c r="E2" s="4" t="s">
        <v>4</v>
      </c>
      <c r="F2" s="4" t="s">
        <v>5</v>
      </c>
      <c r="G2" s="5" t="s">
        <v>6</v>
      </c>
      <c r="H2" s="5" t="s">
        <v>13</v>
      </c>
      <c r="I2" s="4" t="s">
        <v>11</v>
      </c>
      <c r="K2" s="15" t="s">
        <v>21</v>
      </c>
      <c r="L2" s="15"/>
      <c r="M2" s="14"/>
      <c r="N2" s="9">
        <f>2*(SUM(I3:I7))</f>
        <v>15</v>
      </c>
    </row>
    <row r="3" spans="1:14" x14ac:dyDescent="0.25">
      <c r="A3" s="2" t="s">
        <v>7</v>
      </c>
      <c r="B3" s="2">
        <v>3</v>
      </c>
      <c r="C3" s="2">
        <v>5</v>
      </c>
      <c r="D3" s="2">
        <v>6</v>
      </c>
      <c r="E3" s="2">
        <v>6</v>
      </c>
      <c r="F3" s="2">
        <v>4</v>
      </c>
      <c r="G3" s="6">
        <f>AVERAGE(B3:F3)</f>
        <v>4.8</v>
      </c>
      <c r="H3" s="6">
        <f>_xlfn.STDEV.P(B3:F3)</f>
        <v>1.1661903789690602</v>
      </c>
      <c r="I3" s="7">
        <v>2</v>
      </c>
    </row>
    <row r="4" spans="1:14" x14ac:dyDescent="0.25">
      <c r="A4" s="2" t="s">
        <v>8</v>
      </c>
      <c r="B4" s="2">
        <v>100</v>
      </c>
      <c r="C4" s="2">
        <v>120</v>
      </c>
      <c r="D4" s="2">
        <v>85</v>
      </c>
      <c r="E4" s="2">
        <v>60</v>
      </c>
      <c r="F4" s="2">
        <v>150</v>
      </c>
      <c r="G4" s="6">
        <f>AVERAGE(B4:F4)</f>
        <v>103</v>
      </c>
      <c r="H4" s="6">
        <f t="shared" ref="H4:H7" si="0">_xlfn.STDEV.P(B4:F4)</f>
        <v>30.594117081556711</v>
      </c>
      <c r="I4" s="7">
        <v>3</v>
      </c>
    </row>
    <row r="5" spans="1:14" x14ac:dyDescent="0.25">
      <c r="A5" s="2" t="s">
        <v>9</v>
      </c>
      <c r="B5" s="2">
        <v>20</v>
      </c>
      <c r="C5" s="2">
        <v>50</v>
      </c>
      <c r="D5" s="2">
        <v>38</v>
      </c>
      <c r="E5" s="2">
        <v>27</v>
      </c>
      <c r="F5" s="2">
        <v>41</v>
      </c>
      <c r="G5" s="6">
        <f>AVERAGE(B5:F5)</f>
        <v>35.200000000000003</v>
      </c>
      <c r="H5" s="6">
        <f t="shared" si="0"/>
        <v>10.571660229122008</v>
      </c>
      <c r="I5" s="7">
        <v>1</v>
      </c>
    </row>
    <row r="6" spans="1:14" x14ac:dyDescent="0.25">
      <c r="A6" s="2" t="s">
        <v>10</v>
      </c>
      <c r="B6" s="2">
        <v>172038</v>
      </c>
      <c r="C6" s="2">
        <v>0</v>
      </c>
      <c r="D6" s="2">
        <v>0</v>
      </c>
      <c r="E6" s="2">
        <v>0</v>
      </c>
      <c r="F6" s="2">
        <v>122880</v>
      </c>
      <c r="G6" s="6">
        <f>AVERAGE(B6:F6)</f>
        <v>58983.6</v>
      </c>
      <c r="H6" s="6">
        <f t="shared" si="0"/>
        <v>73893.494299836704</v>
      </c>
      <c r="I6" s="7">
        <v>1</v>
      </c>
    </row>
    <row r="7" spans="1:14" x14ac:dyDescent="0.25">
      <c r="A7" s="2" t="s">
        <v>26</v>
      </c>
      <c r="B7" s="2">
        <v>1</v>
      </c>
      <c r="C7" s="2">
        <v>2</v>
      </c>
      <c r="D7" s="2">
        <v>3</v>
      </c>
      <c r="E7" s="2">
        <v>2</v>
      </c>
      <c r="F7" s="2">
        <v>0</v>
      </c>
      <c r="G7" s="6">
        <f>AVERAGE(B7:F7)</f>
        <v>1.6</v>
      </c>
      <c r="H7" s="6">
        <f t="shared" si="0"/>
        <v>1.019803902718557</v>
      </c>
      <c r="I7" s="7">
        <v>0.5</v>
      </c>
    </row>
    <row r="9" spans="1:14" x14ac:dyDescent="0.25">
      <c r="J9" s="12" t="s">
        <v>19</v>
      </c>
      <c r="K9" s="12"/>
      <c r="L9" s="12"/>
      <c r="M9" s="12"/>
      <c r="N9" s="12"/>
    </row>
    <row r="10" spans="1:14" x14ac:dyDescent="0.25">
      <c r="A10" t="s">
        <v>14</v>
      </c>
      <c r="J10" s="3" t="s">
        <v>1</v>
      </c>
      <c r="K10" s="3" t="s">
        <v>15</v>
      </c>
      <c r="L10" s="3" t="s">
        <v>16</v>
      </c>
      <c r="M10" s="3" t="s">
        <v>17</v>
      </c>
      <c r="N10" s="3" t="s">
        <v>18</v>
      </c>
    </row>
    <row r="11" spans="1:14" x14ac:dyDescent="0.25">
      <c r="A11" s="10" t="s">
        <v>7</v>
      </c>
      <c r="B11" s="10">
        <v>5</v>
      </c>
      <c r="C11" s="10">
        <v>5</v>
      </c>
      <c r="D11" s="10">
        <v>2</v>
      </c>
      <c r="E11" s="10">
        <v>3</v>
      </c>
      <c r="F11" s="10">
        <v>1</v>
      </c>
      <c r="J11" s="2">
        <f>(ABS(G3-B11)/H3)*I3</f>
        <v>0.34299717028501797</v>
      </c>
      <c r="K11" s="2">
        <f>(ABS(G3-C11)/H3)*I3</f>
        <v>0.34299717028501797</v>
      </c>
      <c r="L11" s="2">
        <f>(ABS(G3-D11)/H3)*I3</f>
        <v>4.8019603839902469</v>
      </c>
      <c r="M11" s="2">
        <f>(ABS(G3-E11)/H3)*I3</f>
        <v>3.0869745325651583</v>
      </c>
      <c r="N11" s="2">
        <f>(ABS(G3-F11)/H3)*I3</f>
        <v>6.5169462354153351</v>
      </c>
    </row>
    <row r="12" spans="1:14" x14ac:dyDescent="0.25">
      <c r="A12" s="10" t="s">
        <v>8</v>
      </c>
      <c r="B12" s="10">
        <v>0</v>
      </c>
      <c r="C12" s="10">
        <v>180</v>
      </c>
      <c r="D12" s="10">
        <v>0</v>
      </c>
      <c r="E12" s="10">
        <v>128</v>
      </c>
      <c r="F12" s="10">
        <v>163</v>
      </c>
      <c r="J12" s="2">
        <f t="shared" ref="J12:J15" si="1">(ABS(G4-B12)/H4)*I4</f>
        <v>10.099980959616477</v>
      </c>
      <c r="K12" s="2">
        <f t="shared" ref="K12:K15" si="2">(ABS(G4-C12)/H4)*I4</f>
        <v>7.5504712028200851</v>
      </c>
      <c r="L12" s="2">
        <f t="shared" ref="L12:L15" si="3">(ABS(G4-D12)/H4)*I4</f>
        <v>10.099980959616477</v>
      </c>
      <c r="M12" s="2">
        <f t="shared" ref="M12:M15" si="4">(ABS(G4-E12)/H4)*I4</f>
        <v>2.4514516892273002</v>
      </c>
      <c r="N12" s="2">
        <f t="shared" ref="N12:N15" si="5">(ABS(G4-F12)/H4)*I4</f>
        <v>5.8834840541455211</v>
      </c>
    </row>
    <row r="13" spans="1:14" x14ac:dyDescent="0.25">
      <c r="A13" s="10" t="s">
        <v>9</v>
      </c>
      <c r="B13" s="10">
        <v>35</v>
      </c>
      <c r="C13" s="10">
        <v>27</v>
      </c>
      <c r="D13" s="10">
        <v>0</v>
      </c>
      <c r="E13" s="10">
        <v>50</v>
      </c>
      <c r="F13" s="10">
        <v>0</v>
      </c>
      <c r="J13" s="2">
        <f t="shared" si="1"/>
        <v>1.8918504347033214E-2</v>
      </c>
      <c r="K13" s="2">
        <f t="shared" si="2"/>
        <v>0.775658678228351</v>
      </c>
      <c r="L13" s="2">
        <f t="shared" si="3"/>
        <v>3.3296567650777984</v>
      </c>
      <c r="M13" s="2">
        <f t="shared" si="4"/>
        <v>1.3999693216804376</v>
      </c>
      <c r="N13" s="2">
        <f t="shared" si="5"/>
        <v>3.3296567650777984</v>
      </c>
    </row>
    <row r="14" spans="1:14" x14ac:dyDescent="0.25">
      <c r="A14" s="10" t="s">
        <v>10</v>
      </c>
      <c r="B14" s="10">
        <v>60000</v>
      </c>
      <c r="C14" s="10">
        <v>24576</v>
      </c>
      <c r="D14" s="10">
        <v>32768</v>
      </c>
      <c r="E14" s="10">
        <v>0</v>
      </c>
      <c r="F14" s="10">
        <v>0</v>
      </c>
      <c r="J14" s="2">
        <f t="shared" si="1"/>
        <v>1.3754932144307156E-2</v>
      </c>
      <c r="K14" s="2">
        <f t="shared" si="2"/>
        <v>0.46563774424287896</v>
      </c>
      <c r="L14" s="2">
        <f t="shared" si="3"/>
        <v>0.35477548123012409</v>
      </c>
      <c r="M14" s="2">
        <f t="shared" si="4"/>
        <v>0.79822453328114362</v>
      </c>
      <c r="N14" s="2">
        <f t="shared" si="5"/>
        <v>0.79822453328114362</v>
      </c>
    </row>
    <row r="15" spans="1:14" x14ac:dyDescent="0.25">
      <c r="A15" s="10" t="s">
        <v>26</v>
      </c>
      <c r="B15" s="10">
        <v>1</v>
      </c>
      <c r="C15" s="10">
        <v>5</v>
      </c>
      <c r="D15" s="10">
        <v>0</v>
      </c>
      <c r="E15" s="10">
        <v>0</v>
      </c>
      <c r="F15" s="10">
        <v>0</v>
      </c>
      <c r="J15" s="2">
        <f t="shared" si="1"/>
        <v>0.29417420270727607</v>
      </c>
      <c r="K15" s="2">
        <f t="shared" si="2"/>
        <v>1.6669871486745642</v>
      </c>
      <c r="L15" s="2">
        <f t="shared" si="3"/>
        <v>0.78446454055273607</v>
      </c>
      <c r="M15" s="2">
        <f t="shared" si="4"/>
        <v>0.78446454055273607</v>
      </c>
      <c r="N15" s="2">
        <f t="shared" si="5"/>
        <v>0.78446454055273607</v>
      </c>
    </row>
    <row r="17" spans="1:14" x14ac:dyDescent="0.25">
      <c r="H17" s="13" t="s">
        <v>20</v>
      </c>
      <c r="I17" s="14"/>
      <c r="J17">
        <f>SUM(J11:J15)</f>
        <v>10.769825769100112</v>
      </c>
      <c r="K17">
        <f t="shared" ref="K17:N17" si="6">SUM(K11:K15)</f>
        <v>10.801751944250899</v>
      </c>
      <c r="L17">
        <f t="shared" si="6"/>
        <v>19.370838130467384</v>
      </c>
      <c r="M17">
        <f t="shared" si="6"/>
        <v>8.5210846173067765</v>
      </c>
      <c r="N17">
        <f t="shared" si="6"/>
        <v>17.312776128472535</v>
      </c>
    </row>
    <row r="19" spans="1:14" x14ac:dyDescent="0.25">
      <c r="A19" t="s">
        <v>22</v>
      </c>
    </row>
    <row r="20" spans="1:14" s="8" customFormat="1" ht="59.25" customHeight="1" x14ac:dyDescent="0.25">
      <c r="A20" s="16" t="s">
        <v>23</v>
      </c>
      <c r="B20" s="16"/>
      <c r="C20" s="16"/>
      <c r="D20" s="16"/>
      <c r="E20" s="16"/>
      <c r="F20" s="16"/>
      <c r="G20" s="16"/>
      <c r="H20" s="16"/>
      <c r="I20" s="16"/>
    </row>
    <row r="21" spans="1:14" ht="42.75" customHeight="1" x14ac:dyDescent="0.25">
      <c r="A21" s="17" t="s">
        <v>24</v>
      </c>
      <c r="B21" s="17"/>
      <c r="C21" s="17"/>
      <c r="D21" s="17"/>
      <c r="E21" s="17"/>
      <c r="F21" s="17"/>
      <c r="G21" s="17"/>
      <c r="H21" s="17"/>
      <c r="I21" s="17"/>
    </row>
    <row r="22" spans="1:14" s="8" customFormat="1" ht="133.5" customHeight="1" x14ac:dyDescent="0.25">
      <c r="A22" s="11" t="s">
        <v>25</v>
      </c>
      <c r="B22" s="11"/>
      <c r="C22" s="11"/>
      <c r="D22" s="11"/>
      <c r="E22" s="11"/>
      <c r="F22" s="11"/>
      <c r="G22" s="11"/>
      <c r="H22" s="11"/>
      <c r="I22" s="11"/>
    </row>
  </sheetData>
  <mergeCells count="6">
    <mergeCell ref="A22:I22"/>
    <mergeCell ref="J9:N9"/>
    <mergeCell ref="H17:I17"/>
    <mergeCell ref="K2:M2"/>
    <mergeCell ref="A20:I20"/>
    <mergeCell ref="A21:I21"/>
  </mergeCells>
  <conditionalFormatting sqref="J17:N17">
    <cfRule type="cellIs" dxfId="0" priority="1" operator="greaterThan">
      <formula>$N$2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Sionggo Japit</dc:creator>
  <cp:lastModifiedBy>NELab335</cp:lastModifiedBy>
  <dcterms:created xsi:type="dcterms:W3CDTF">2015-11-15T15:52:13Z</dcterms:created>
  <dcterms:modified xsi:type="dcterms:W3CDTF">2016-08-04T00:44:39Z</dcterms:modified>
</cp:coreProperties>
</file>