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iuul\Material\"/>
    </mc:Choice>
  </mc:AlternateContent>
  <xr:revisionPtr revIDLastSave="0" documentId="13_ncr:1_{0338DC54-5CF6-411B-968B-A14872D8D8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4" r:id="rId1"/>
    <sheet name="Örnek Veri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4" l="1"/>
  <c r="D29" i="4"/>
  <c r="D30" i="4"/>
  <c r="D31" i="4"/>
  <c r="D32" i="4"/>
  <c r="D33" i="4"/>
  <c r="D28" i="4"/>
  <c r="D27" i="4"/>
  <c r="D25" i="4"/>
  <c r="D17" i="4"/>
  <c r="D18" i="4"/>
  <c r="D19" i="4"/>
  <c r="D20" i="4"/>
  <c r="D21" i="4"/>
  <c r="D22" i="4"/>
  <c r="D23" i="4"/>
  <c r="D24" i="4"/>
  <c r="D16" i="4"/>
  <c r="H30" i="4"/>
  <c r="H25" i="4"/>
  <c r="H26" i="4"/>
  <c r="H27" i="4"/>
  <c r="H28" i="4"/>
  <c r="H29" i="4"/>
  <c r="H24" i="4"/>
  <c r="H22" i="4"/>
  <c r="H18" i="4"/>
  <c r="H19" i="4"/>
  <c r="H20" i="4"/>
  <c r="H21" i="4"/>
  <c r="H17" i="4"/>
  <c r="H16" i="4"/>
  <c r="L39" i="4"/>
  <c r="L34" i="4"/>
  <c r="L35" i="4"/>
  <c r="L36" i="4"/>
  <c r="L37" i="4"/>
  <c r="L38" i="4"/>
  <c r="L33" i="4"/>
  <c r="L32" i="4"/>
  <c r="L30" i="4"/>
  <c r="L26" i="4"/>
  <c r="L27" i="4"/>
  <c r="L28" i="4"/>
  <c r="L29" i="4"/>
  <c r="L25" i="4"/>
  <c r="L24" i="4"/>
  <c r="L18" i="4"/>
  <c r="L17" i="4"/>
  <c r="L16" i="4"/>
  <c r="L15" i="4"/>
  <c r="L13" i="4"/>
  <c r="L12" i="4"/>
  <c r="L11" i="4"/>
  <c r="L10" i="4"/>
  <c r="L8" i="4"/>
  <c r="L7" i="4"/>
  <c r="L6" i="4"/>
  <c r="L5" i="4"/>
  <c r="L3" i="4"/>
  <c r="L2" i="4"/>
  <c r="L1" i="4"/>
  <c r="H9" i="4"/>
  <c r="H3" i="4"/>
  <c r="H4" i="4"/>
  <c r="H5" i="4"/>
  <c r="H6" i="4"/>
  <c r="H7" i="4"/>
  <c r="H8" i="4"/>
  <c r="H2" i="4"/>
  <c r="H1" i="4"/>
  <c r="D11" i="4"/>
  <c r="D10" i="4"/>
  <c r="D9" i="4"/>
  <c r="D8" i="4"/>
  <c r="D7" i="4"/>
  <c r="D6" i="4"/>
  <c r="D5" i="4"/>
  <c r="D4" i="4"/>
  <c r="D3" i="4"/>
  <c r="D2" i="4"/>
  <c r="D1" i="4"/>
</calcChain>
</file>

<file path=xl/sharedStrings.xml><?xml version="1.0" encoding="utf-8"?>
<sst xmlns="http://schemas.openxmlformats.org/spreadsheetml/2006/main" count="388" uniqueCount="190">
  <si>
    <t>INVOICE</t>
  </si>
  <si>
    <t>INVOICEDETAIL</t>
  </si>
  <si>
    <t>ID</t>
  </si>
  <si>
    <t>NAMESURNAME</t>
  </si>
  <si>
    <t>ITEMCODE</t>
  </si>
  <si>
    <t>DATE</t>
  </si>
  <si>
    <t>INVOICEID</t>
  </si>
  <si>
    <t>EMAIL</t>
  </si>
  <si>
    <t>ITEMNAME</t>
  </si>
  <si>
    <t>PAYMENTTYPE</t>
  </si>
  <si>
    <t>ITEMID</t>
  </si>
  <si>
    <t>GENDER</t>
  </si>
  <si>
    <t>UNITPRICE</t>
  </si>
  <si>
    <t>BIRTHDATE</t>
  </si>
  <si>
    <t>AMOUNT</t>
  </si>
  <si>
    <t>TOTALPRICE</t>
  </si>
  <si>
    <t>DATE_</t>
  </si>
  <si>
    <t>USERS</t>
  </si>
  <si>
    <t>ADDRESS</t>
  </si>
  <si>
    <t>COUNTRIES</t>
  </si>
  <si>
    <t>INT IDENTITY(1,1)</t>
  </si>
  <si>
    <t>TINYINT IDENTITY(1,1)</t>
  </si>
  <si>
    <t>USERNAME_</t>
  </si>
  <si>
    <t>KULLANICI ADI</t>
  </si>
  <si>
    <t>VARCHAR(50)</t>
  </si>
  <si>
    <t>USERID</t>
  </si>
  <si>
    <t>KULLANICI ID</t>
  </si>
  <si>
    <t>INT</t>
  </si>
  <si>
    <t>COUNTRY</t>
  </si>
  <si>
    <t>ÜLKE ADI</t>
  </si>
  <si>
    <t>PASSWORD_</t>
  </si>
  <si>
    <t>ŞİFRE</t>
  </si>
  <si>
    <t>COUNTRYID</t>
  </si>
  <si>
    <t>ÜLKE ID</t>
  </si>
  <si>
    <t>TINYINT</t>
  </si>
  <si>
    <t>AD SOYAD</t>
  </si>
  <si>
    <t>VARCHAR(100)</t>
  </si>
  <si>
    <t>CITYID</t>
  </si>
  <si>
    <t>ŞEHİR ID</t>
  </si>
  <si>
    <t>SMALLINT</t>
  </si>
  <si>
    <t>CITIES</t>
  </si>
  <si>
    <t>TOWNID</t>
  </si>
  <si>
    <t>İLÇE ID</t>
  </si>
  <si>
    <t>SMALLINT IDENTITY(1,1)</t>
  </si>
  <si>
    <t>CİNSİYET</t>
  </si>
  <si>
    <t>VARCHAR(1)</t>
  </si>
  <si>
    <t>DISTRICTID</t>
  </si>
  <si>
    <t>SEMT ID</t>
  </si>
  <si>
    <t>DOĞUM TARİHİ</t>
  </si>
  <si>
    <t>POSTALCODE</t>
  </si>
  <si>
    <t>POSTAKODU</t>
  </si>
  <si>
    <t>VARCHAR(10)</t>
  </si>
  <si>
    <t>CITY</t>
  </si>
  <si>
    <t>ŞEHİR</t>
  </si>
  <si>
    <t>CREATEDDATE</t>
  </si>
  <si>
    <t>OLUŞTURMA TARİHİ</t>
  </si>
  <si>
    <t>DATETIME</t>
  </si>
  <si>
    <t>ADDRESSTEXT</t>
  </si>
  <si>
    <t>AÇIK ADRES</t>
  </si>
  <si>
    <t>VARCHAR(500)</t>
  </si>
  <si>
    <t>TELNR1</t>
  </si>
  <si>
    <t>TEL1</t>
  </si>
  <si>
    <t>VARCHAR(15)</t>
  </si>
  <si>
    <t>TOWNS</t>
  </si>
  <si>
    <t>TELNR2</t>
  </si>
  <si>
    <t>TEL2</t>
  </si>
  <si>
    <t>TOWN</t>
  </si>
  <si>
    <t>İLÇE</t>
  </si>
  <si>
    <t>DISTRICTS</t>
  </si>
  <si>
    <t>ITEMS</t>
  </si>
  <si>
    <t>ORDERS</t>
  </si>
  <si>
    <t>ÜRÜN KODU</t>
  </si>
  <si>
    <t>DISTRICT</t>
  </si>
  <si>
    <t>SEMT</t>
  </si>
  <si>
    <t>ÜRÜN ADI</t>
  </si>
  <si>
    <t>TARİH SAAT</t>
  </si>
  <si>
    <t>BİRİM FİYAT</t>
  </si>
  <si>
    <t>FLOAT</t>
  </si>
  <si>
    <t>TOPLAM TUTAR</t>
  </si>
  <si>
    <t>CATEGORY1</t>
  </si>
  <si>
    <t>KATEGORİ1</t>
  </si>
  <si>
    <t>STATUS_</t>
  </si>
  <si>
    <t>DURUM</t>
  </si>
  <si>
    <t>CATEGORY2</t>
  </si>
  <si>
    <t>KATEGORİ2</t>
  </si>
  <si>
    <t>ADDRESSID</t>
  </si>
  <si>
    <t>ADRES ID</t>
  </si>
  <si>
    <t>CATEGORY3</t>
  </si>
  <si>
    <t>KATEGORİ3</t>
  </si>
  <si>
    <t>CATEGORY4</t>
  </si>
  <si>
    <t>KATEGORİ4</t>
  </si>
  <si>
    <t>ORDERDETAILS</t>
  </si>
  <si>
    <t>BRAND</t>
  </si>
  <si>
    <t>MARKA</t>
  </si>
  <si>
    <t>ORDERID</t>
  </si>
  <si>
    <t>SİPARİŞ ID</t>
  </si>
  <si>
    <t>PAYMENTS</t>
  </si>
  <si>
    <t>ÜRÜN ID</t>
  </si>
  <si>
    <t>MİKTAR</t>
  </si>
  <si>
    <t>CARGOFICHENO</t>
  </si>
  <si>
    <t>KARGO FİŞ NO</t>
  </si>
  <si>
    <t>VARCHAR(20)</t>
  </si>
  <si>
    <t>ÖDEME TÜRÜ</t>
  </si>
  <si>
    <t>LINETOTAL</t>
  </si>
  <si>
    <t>SATIR TOPLAMI</t>
  </si>
  <si>
    <t>ISOK</t>
  </si>
  <si>
    <t>HATA VAR MI</t>
  </si>
  <si>
    <t>BIT</t>
  </si>
  <si>
    <t>APPROVECODE</t>
  </si>
  <si>
    <t>ONAY KODU</t>
  </si>
  <si>
    <t>PAYMENTTOTAL</t>
  </si>
  <si>
    <t>ÖDEME TOPLAMI</t>
  </si>
  <si>
    <t>FATURA ID</t>
  </si>
  <si>
    <t>ORDERDETAILID</t>
  </si>
  <si>
    <t>SİPARİŞ DETAY ID</t>
  </si>
  <si>
    <t>2019-01-17 11:21:37.000</t>
  </si>
  <si>
    <t>DURU S.SABUN 1,5 LT DEFNE YAPRAGI*8*</t>
  </si>
  <si>
    <t>KOZMETIK</t>
  </si>
  <si>
    <t>DUS-BANYO</t>
  </si>
  <si>
    <t>SIVI-JEL SABUNLAR</t>
  </si>
  <si>
    <t>SIVI</t>
  </si>
  <si>
    <t>DURU</t>
  </si>
  <si>
    <t>SARF BIOLU BASKILI BATTAL 4 NOLU POSET 20 LIK</t>
  </si>
  <si>
    <t>SARF</t>
  </si>
  <si>
    <t>DURU DUS JELI 450 ML ARGAN YAGI&amp;KIL*12*</t>
  </si>
  <si>
    <t>VUCUT SAMPUANLARI</t>
  </si>
  <si>
    <t>DUS JELI</t>
  </si>
  <si>
    <t>BINGO DYNAMIC PAR.500 ML STAN.*12*</t>
  </si>
  <si>
    <t>DETERJAN</t>
  </si>
  <si>
    <t>BULASIK YIKAMA</t>
  </si>
  <si>
    <t>BULASIK MAKINASI URUNLERI</t>
  </si>
  <si>
    <t>PARLATICI</t>
  </si>
  <si>
    <t>BINGO</t>
  </si>
  <si>
    <t>SOLEN BISCOLATA NIRVANA ROLL BIT.CIK. 27,5 GR*144*</t>
  </si>
  <si>
    <t>SEKERLEME</t>
  </si>
  <si>
    <t>CIKOLATA-GOFRET</t>
  </si>
  <si>
    <t>CIKOLATA</t>
  </si>
  <si>
    <t>BAR VE KAPLAMALILAR</t>
  </si>
  <si>
    <t>SOLEN</t>
  </si>
  <si>
    <t>PROTEX 75 GR SABUN ULT/MAX *36*</t>
  </si>
  <si>
    <t>KATI SABUNLAR</t>
  </si>
  <si>
    <t xml:space="preserve">EL VE YUZ </t>
  </si>
  <si>
    <t>PROTEX</t>
  </si>
  <si>
    <t>TEKFEN FLUORESANT SIMIT 32 W *20*</t>
  </si>
  <si>
    <t>EV</t>
  </si>
  <si>
    <t>ELEKTRIK-ELEKTRONIK</t>
  </si>
  <si>
    <t>ELEKTRIK</t>
  </si>
  <si>
    <t>AMPUL</t>
  </si>
  <si>
    <t>TEKFEN</t>
  </si>
  <si>
    <t>KITAP MARWIN GUNLUKLERI</t>
  </si>
  <si>
    <t>KITAP-DERGI-KIRTASIYE</t>
  </si>
  <si>
    <t>KITAP</t>
  </si>
  <si>
    <t>KITAPLAR</t>
  </si>
  <si>
    <t>SELVA MAK.MANTI 500 GR *20*</t>
  </si>
  <si>
    <t>GIDA</t>
  </si>
  <si>
    <t>BAKLIYAT-MAKARNA</t>
  </si>
  <si>
    <t>MAKARNA</t>
  </si>
  <si>
    <t>PAKET MAKARNA</t>
  </si>
  <si>
    <t>SELVA</t>
  </si>
  <si>
    <t>INVOICES</t>
  </si>
  <si>
    <t>2019-01-18 04:00:37.000</t>
  </si>
  <si>
    <t>CRGF0000002457</t>
  </si>
  <si>
    <t>INVOICEDETAILS</t>
  </si>
  <si>
    <t>2019-01-17 11:21:39.000</t>
  </si>
  <si>
    <t>APPRV0000002457</t>
  </si>
  <si>
    <t>N_OZSIMITCI</t>
  </si>
  <si>
    <t>Nazlıcan ÖZSİMİTÇİ</t>
  </si>
  <si>
    <t>N_OZSIMITCI@sqlegitimmiuul.com</t>
  </si>
  <si>
    <t>K</t>
  </si>
  <si>
    <t>2018-07-25 01:35:35.000</t>
  </si>
  <si>
    <t>(555)3852463</t>
  </si>
  <si>
    <t>(532)5898448</t>
  </si>
  <si>
    <t>pwd12345</t>
  </si>
  <si>
    <t>İHSANİYE MERKEZ MAH.4375.. SOKAK NO:607 100231 GÖLCÜK/KOCAELİ</t>
  </si>
  <si>
    <t>FATİH MAH.2757. SOKAK NO:856 116027 KIRIKKALE MERKEZ/KIRIKKALE</t>
  </si>
  <si>
    <t>GAZİ MUSTAFA KEMALPAŞA MAH.KARACAN SOKAK NO:160 110896 ÇERKEZKÖY/TEKİRDAĞ</t>
  </si>
  <si>
    <t>KONAK MAH.HAMİT ÇİNE CADDESİ SOKAK NO:673 85599 BURDUR MERKEZ/BURDUR</t>
  </si>
  <si>
    <t>TÜRKİYE</t>
  </si>
  <si>
    <t>BURDUR</t>
  </si>
  <si>
    <t>KOCAELİ</t>
  </si>
  <si>
    <t>TEKİRDAĞ</t>
  </si>
  <si>
    <t>KIRIKKALE</t>
  </si>
  <si>
    <t>BURDUR MERKEZ</t>
  </si>
  <si>
    <t>ÇERKEZKÖY</t>
  </si>
  <si>
    <t>GÖLCÜK</t>
  </si>
  <si>
    <t>KIRIKKALE MERKEZ</t>
  </si>
  <si>
    <t>FATİH MAH.</t>
  </si>
  <si>
    <t>KONAK MAH.</t>
  </si>
  <si>
    <t>İHSANİYE MERKEZ MAH.</t>
  </si>
  <si>
    <t>GAZİ MUSTAFA KEMALPAŞA MAH.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</si>
</sst>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14" fontId="0" fillId="0" borderId="0" xfId="0" applyNumberFormat="1"/>
    <xf numFmtId="0" fontId="0" fillId="7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3" fontId="0" fillId="0" borderId="0" xfId="0" applyNumberFormat="1"/>
    <xf numFmtId="0" fontId="2" fillId="0" borderId="0" xfId="0" applyFont="1"/>
    <xf numFmtId="0" fontId="1" fillId="13" borderId="0" xfId="0" applyFont="1" applyFill="1"/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"/>
  <sheetViews>
    <sheetView tabSelected="1" zoomScale="145" zoomScaleNormal="145" workbookViewId="0">
      <selection activeCell="B18" sqref="B18"/>
    </sheetView>
  </sheetViews>
  <sheetFormatPr defaultRowHeight="15" x14ac:dyDescent="0.25"/>
  <cols>
    <col min="1" max="1" width="16.28515625" customWidth="1"/>
    <col min="2" max="2" width="15.85546875" bestFit="1" customWidth="1"/>
    <col min="3" max="3" width="18.5703125" customWidth="1"/>
    <col min="4" max="4" width="31.7109375" customWidth="1"/>
    <col min="5" max="5" width="13.28515625" bestFit="1" customWidth="1"/>
    <col min="6" max="6" width="14.7109375" bestFit="1" customWidth="1"/>
    <col min="7" max="7" width="17" bestFit="1" customWidth="1"/>
    <col min="8" max="8" width="32" customWidth="1"/>
    <col min="9" max="9" width="15.28515625" bestFit="1" customWidth="1"/>
    <col min="10" max="10" width="16.140625" bestFit="1" customWidth="1"/>
    <col min="11" max="11" width="22.42578125" bestFit="1" customWidth="1"/>
  </cols>
  <sheetData>
    <row r="1" spans="1:12" x14ac:dyDescent="0.25">
      <c r="A1" s="16" t="s">
        <v>17</v>
      </c>
      <c r="B1" s="16"/>
      <c r="C1" s="16"/>
      <c r="D1" t="str">
        <f>"Create table "&amp;A1&amp;"("</f>
        <v>Create table USERS(</v>
      </c>
      <c r="E1" s="16" t="s">
        <v>18</v>
      </c>
      <c r="F1" s="16"/>
      <c r="G1" s="16"/>
      <c r="H1" t="str">
        <f>"Create table "&amp;E1&amp;"("</f>
        <v>Create table ADDRESS(</v>
      </c>
      <c r="I1" s="16" t="s">
        <v>19</v>
      </c>
      <c r="J1" s="16"/>
      <c r="K1" s="16"/>
      <c r="L1" t="str">
        <f>"Create table "&amp;I1&amp;"("</f>
        <v>Create table COUNTRIES(</v>
      </c>
    </row>
    <row r="2" spans="1:12" x14ac:dyDescent="0.25">
      <c r="A2" s="3" t="s">
        <v>2</v>
      </c>
      <c r="B2" s="4" t="s">
        <v>2</v>
      </c>
      <c r="C2" s="4" t="s">
        <v>20</v>
      </c>
      <c r="D2" t="str">
        <f t="shared" ref="D2:D10" si="0">A2&amp;" "&amp;C2&amp;","</f>
        <v>ID INT IDENTITY(1,1),</v>
      </c>
      <c r="E2" s="6" t="s">
        <v>2</v>
      </c>
      <c r="F2" s="4" t="s">
        <v>2</v>
      </c>
      <c r="G2" s="4" t="s">
        <v>20</v>
      </c>
      <c r="H2" t="str">
        <f>E2&amp;" "&amp;G2&amp;","</f>
        <v>ID INT IDENTITY(1,1),</v>
      </c>
      <c r="I2" s="7" t="s">
        <v>2</v>
      </c>
      <c r="J2" s="4" t="s">
        <v>2</v>
      </c>
      <c r="K2" s="4" t="s">
        <v>21</v>
      </c>
      <c r="L2" t="str">
        <f>I2&amp;" "&amp;K2&amp;","</f>
        <v>ID TINYINT IDENTITY(1,1),</v>
      </c>
    </row>
    <row r="3" spans="1:12" x14ac:dyDescent="0.25">
      <c r="A3" s="4" t="s">
        <v>22</v>
      </c>
      <c r="B3" s="4" t="s">
        <v>23</v>
      </c>
      <c r="C3" s="4" t="s">
        <v>24</v>
      </c>
      <c r="D3" t="str">
        <f t="shared" si="0"/>
        <v>USERNAME_ VARCHAR(50),</v>
      </c>
      <c r="E3" s="3" t="s">
        <v>25</v>
      </c>
      <c r="F3" s="4" t="s">
        <v>26</v>
      </c>
      <c r="G3" s="4" t="s">
        <v>27</v>
      </c>
      <c r="H3" t="str">
        <f t="shared" ref="H3:H8" si="1">E3&amp;" "&amp;G3&amp;","</f>
        <v>USERID INT,</v>
      </c>
      <c r="I3" s="4" t="s">
        <v>28</v>
      </c>
      <c r="J3" s="4" t="s">
        <v>29</v>
      </c>
      <c r="K3" s="4" t="s">
        <v>24</v>
      </c>
      <c r="L3" t="str">
        <f>I3&amp;" "&amp;K3&amp;")"</f>
        <v>COUNTRY VARCHAR(50))</v>
      </c>
    </row>
    <row r="4" spans="1:12" x14ac:dyDescent="0.25">
      <c r="A4" s="4" t="s">
        <v>30</v>
      </c>
      <c r="B4" s="4" t="s">
        <v>31</v>
      </c>
      <c r="C4" s="4" t="s">
        <v>24</v>
      </c>
      <c r="D4" t="str">
        <f t="shared" si="0"/>
        <v>PASSWORD_ VARCHAR(50),</v>
      </c>
      <c r="E4" s="7" t="s">
        <v>32</v>
      </c>
      <c r="F4" s="4" t="s">
        <v>33</v>
      </c>
      <c r="G4" s="4" t="s">
        <v>34</v>
      </c>
      <c r="H4" t="str">
        <f t="shared" si="1"/>
        <v>COUNTRYID TINYINT,</v>
      </c>
    </row>
    <row r="5" spans="1:12" x14ac:dyDescent="0.25">
      <c r="A5" s="4" t="s">
        <v>3</v>
      </c>
      <c r="B5" s="4" t="s">
        <v>35</v>
      </c>
      <c r="C5" s="4" t="s">
        <v>36</v>
      </c>
      <c r="D5" t="str">
        <f t="shared" si="0"/>
        <v>NAMESURNAME VARCHAR(100),</v>
      </c>
      <c r="E5" s="1" t="s">
        <v>37</v>
      </c>
      <c r="F5" s="4" t="s">
        <v>38</v>
      </c>
      <c r="G5" s="4" t="s">
        <v>39</v>
      </c>
      <c r="H5" t="str">
        <f t="shared" si="1"/>
        <v>CITYID SMALLINT,</v>
      </c>
      <c r="I5" s="16" t="s">
        <v>40</v>
      </c>
      <c r="J5" s="16"/>
      <c r="K5" s="16"/>
      <c r="L5" t="str">
        <f>"Create table "&amp;I5&amp;"("</f>
        <v>Create table CITIES(</v>
      </c>
    </row>
    <row r="6" spans="1:12" x14ac:dyDescent="0.25">
      <c r="A6" s="4" t="s">
        <v>7</v>
      </c>
      <c r="B6" s="4" t="s">
        <v>7</v>
      </c>
      <c r="C6" s="4" t="s">
        <v>36</v>
      </c>
      <c r="D6" t="str">
        <f t="shared" si="0"/>
        <v>EMAIL VARCHAR(100),</v>
      </c>
      <c r="E6" s="2" t="s">
        <v>41</v>
      </c>
      <c r="F6" s="4" t="s">
        <v>42</v>
      </c>
      <c r="G6" s="4" t="s">
        <v>27</v>
      </c>
      <c r="H6" t="str">
        <f t="shared" si="1"/>
        <v>TOWNID INT,</v>
      </c>
      <c r="I6" s="1" t="s">
        <v>2</v>
      </c>
      <c r="J6" s="4" t="s">
        <v>2</v>
      </c>
      <c r="K6" s="4" t="s">
        <v>43</v>
      </c>
      <c r="L6" t="str">
        <f>I6&amp;" "&amp;K6&amp;","</f>
        <v>ID SMALLINT IDENTITY(1,1),</v>
      </c>
    </row>
    <row r="7" spans="1:12" x14ac:dyDescent="0.25">
      <c r="A7" s="4" t="s">
        <v>11</v>
      </c>
      <c r="B7" s="4" t="s">
        <v>44</v>
      </c>
      <c r="C7" s="4" t="s">
        <v>45</v>
      </c>
      <c r="D7" t="str">
        <f t="shared" si="0"/>
        <v>GENDER VARCHAR(1),</v>
      </c>
      <c r="E7" s="8" t="s">
        <v>46</v>
      </c>
      <c r="F7" s="4" t="s">
        <v>47</v>
      </c>
      <c r="G7" s="4" t="s">
        <v>27</v>
      </c>
      <c r="H7" t="str">
        <f t="shared" si="1"/>
        <v>DISTRICTID INT,</v>
      </c>
      <c r="I7" s="7" t="s">
        <v>32</v>
      </c>
      <c r="J7" s="4" t="s">
        <v>33</v>
      </c>
      <c r="K7" s="4" t="s">
        <v>34</v>
      </c>
      <c r="L7" t="str">
        <f>I7&amp;" "&amp;K7&amp;","</f>
        <v>COUNTRYID TINYINT,</v>
      </c>
    </row>
    <row r="8" spans="1:12" x14ac:dyDescent="0.25">
      <c r="A8" s="4" t="s">
        <v>13</v>
      </c>
      <c r="B8" s="4" t="s">
        <v>48</v>
      </c>
      <c r="C8" s="4" t="s">
        <v>5</v>
      </c>
      <c r="D8" t="str">
        <f t="shared" si="0"/>
        <v>BIRTHDATE DATE,</v>
      </c>
      <c r="E8" s="4" t="s">
        <v>49</v>
      </c>
      <c r="F8" s="4" t="s">
        <v>50</v>
      </c>
      <c r="G8" s="4" t="s">
        <v>51</v>
      </c>
      <c r="H8" t="str">
        <f t="shared" si="1"/>
        <v>POSTALCODE VARCHAR(10),</v>
      </c>
      <c r="I8" s="4" t="s">
        <v>52</v>
      </c>
      <c r="J8" s="4" t="s">
        <v>53</v>
      </c>
      <c r="K8" s="4" t="s">
        <v>24</v>
      </c>
      <c r="L8" t="str">
        <f>I8&amp;" "&amp;K8&amp;")"</f>
        <v>CITY VARCHAR(50))</v>
      </c>
    </row>
    <row r="9" spans="1:12" x14ac:dyDescent="0.25">
      <c r="A9" s="4" t="s">
        <v>54</v>
      </c>
      <c r="B9" s="4" t="s">
        <v>55</v>
      </c>
      <c r="C9" s="4" t="s">
        <v>56</v>
      </c>
      <c r="D9" t="str">
        <f t="shared" si="0"/>
        <v>CREATEDDATE DATETIME,</v>
      </c>
      <c r="E9" s="4" t="s">
        <v>57</v>
      </c>
      <c r="F9" s="4" t="s">
        <v>58</v>
      </c>
      <c r="G9" s="4" t="s">
        <v>59</v>
      </c>
      <c r="H9" t="str">
        <f>E9&amp;" "&amp;G9&amp;")"</f>
        <v>ADDRESSTEXT VARCHAR(500))</v>
      </c>
    </row>
    <row r="10" spans="1:12" x14ac:dyDescent="0.25">
      <c r="A10" s="4" t="s">
        <v>60</v>
      </c>
      <c r="B10" s="4" t="s">
        <v>61</v>
      </c>
      <c r="C10" s="4" t="s">
        <v>62</v>
      </c>
      <c r="D10" t="str">
        <f t="shared" si="0"/>
        <v>TELNR1 VARCHAR(15),</v>
      </c>
      <c r="I10" s="16" t="s">
        <v>63</v>
      </c>
      <c r="J10" s="16"/>
      <c r="K10" s="16"/>
      <c r="L10" t="str">
        <f>"Create table "&amp;I10&amp;"("</f>
        <v>Create table TOWNS(</v>
      </c>
    </row>
    <row r="11" spans="1:12" x14ac:dyDescent="0.25">
      <c r="A11" s="4" t="s">
        <v>64</v>
      </c>
      <c r="B11" s="4" t="s">
        <v>65</v>
      </c>
      <c r="C11" s="4" t="s">
        <v>62</v>
      </c>
      <c r="D11" t="str">
        <f>A11&amp;" "&amp;C11&amp;")"</f>
        <v>TELNR2 VARCHAR(15))</v>
      </c>
      <c r="I11" s="2" t="s">
        <v>2</v>
      </c>
      <c r="J11" s="4" t="s">
        <v>2</v>
      </c>
      <c r="K11" s="4" t="s">
        <v>20</v>
      </c>
      <c r="L11" t="str">
        <f>I11&amp;" "&amp;K11&amp;","</f>
        <v>ID INT IDENTITY(1,1),</v>
      </c>
    </row>
    <row r="12" spans="1:12" x14ac:dyDescent="0.25">
      <c r="I12" s="1" t="s">
        <v>37</v>
      </c>
      <c r="J12" s="4" t="s">
        <v>38</v>
      </c>
      <c r="K12" s="4" t="s">
        <v>39</v>
      </c>
      <c r="L12" t="str">
        <f t="shared" ref="L12" si="2">I12&amp;" "&amp;K12&amp;","</f>
        <v>CITYID SMALLINT,</v>
      </c>
    </row>
    <row r="13" spans="1:12" x14ac:dyDescent="0.25">
      <c r="I13" s="4" t="s">
        <v>66</v>
      </c>
      <c r="J13" s="4" t="s">
        <v>67</v>
      </c>
      <c r="K13" s="4" t="s">
        <v>24</v>
      </c>
      <c r="L13" t="str">
        <f>I13&amp;" "&amp;K13&amp;")"</f>
        <v>TOWN VARCHAR(50))</v>
      </c>
    </row>
    <row r="15" spans="1:12" x14ac:dyDescent="0.25">
      <c r="I15" s="16" t="s">
        <v>68</v>
      </c>
      <c r="J15" s="16"/>
      <c r="K15" s="16"/>
      <c r="L15" t="str">
        <f>"Create table "&amp;I15&amp;"("</f>
        <v>Create table DISTRICTS(</v>
      </c>
    </row>
    <row r="16" spans="1:12" x14ac:dyDescent="0.25">
      <c r="A16" s="16" t="s">
        <v>69</v>
      </c>
      <c r="B16" s="16"/>
      <c r="C16" s="16"/>
      <c r="D16" t="str">
        <f>"Create table "&amp;A16&amp;"("</f>
        <v>Create table ITEMS(</v>
      </c>
      <c r="E16" s="16" t="s">
        <v>70</v>
      </c>
      <c r="F16" s="16"/>
      <c r="G16" s="16"/>
      <c r="H16" t="str">
        <f>"Create table "&amp;E16&amp;"("</f>
        <v>Create table ORDERS(</v>
      </c>
      <c r="I16" s="8" t="s">
        <v>2</v>
      </c>
      <c r="J16" s="4" t="s">
        <v>2</v>
      </c>
      <c r="K16" s="4" t="s">
        <v>20</v>
      </c>
      <c r="L16" t="str">
        <f>I16&amp;" "&amp;K16&amp;","</f>
        <v>ID INT IDENTITY(1,1),</v>
      </c>
    </row>
    <row r="17" spans="1:12" x14ac:dyDescent="0.25">
      <c r="A17" s="9" t="s">
        <v>2</v>
      </c>
      <c r="B17" s="4" t="s">
        <v>2</v>
      </c>
      <c r="C17" s="4" t="s">
        <v>20</v>
      </c>
      <c r="D17" t="str">
        <f>A17&amp;" "&amp;C17&amp;","</f>
        <v>ID INT IDENTITY(1,1),</v>
      </c>
      <c r="E17" s="10" t="s">
        <v>2</v>
      </c>
      <c r="F17" s="4" t="s">
        <v>2</v>
      </c>
      <c r="G17" s="4" t="s">
        <v>20</v>
      </c>
      <c r="H17" t="str">
        <f>E17&amp;" "&amp;G17&amp;","</f>
        <v>ID INT IDENTITY(1,1),</v>
      </c>
      <c r="I17" s="2" t="s">
        <v>41</v>
      </c>
      <c r="J17" s="4" t="s">
        <v>42</v>
      </c>
      <c r="K17" s="4" t="s">
        <v>27</v>
      </c>
      <c r="L17" t="str">
        <f t="shared" ref="L17" si="3">I17&amp;" "&amp;K17&amp;","</f>
        <v>TOWNID INT,</v>
      </c>
    </row>
    <row r="18" spans="1:12" x14ac:dyDescent="0.25">
      <c r="A18" s="4" t="s">
        <v>4</v>
      </c>
      <c r="B18" s="4" t="s">
        <v>71</v>
      </c>
      <c r="C18" s="4" t="s">
        <v>24</v>
      </c>
      <c r="D18" t="str">
        <f t="shared" ref="D18:D24" si="4">A18&amp;" "&amp;C18&amp;","</f>
        <v>ITEMCODE VARCHAR(50),</v>
      </c>
      <c r="E18" s="3" t="s">
        <v>25</v>
      </c>
      <c r="F18" s="4" t="s">
        <v>26</v>
      </c>
      <c r="G18" s="4" t="s">
        <v>27</v>
      </c>
      <c r="H18" t="str">
        <f t="shared" ref="H18:H21" si="5">E18&amp;" "&amp;G18&amp;","</f>
        <v>USERID INT,</v>
      </c>
      <c r="I18" s="4" t="s">
        <v>72</v>
      </c>
      <c r="J18" s="4" t="s">
        <v>73</v>
      </c>
      <c r="K18" s="4" t="s">
        <v>24</v>
      </c>
      <c r="L18" t="str">
        <f>I18&amp;" "&amp;K18&amp;")"</f>
        <v>DISTRICT VARCHAR(50))</v>
      </c>
    </row>
    <row r="19" spans="1:12" x14ac:dyDescent="0.25">
      <c r="A19" s="4" t="s">
        <v>8</v>
      </c>
      <c r="B19" s="4" t="s">
        <v>74</v>
      </c>
      <c r="C19" s="4" t="s">
        <v>36</v>
      </c>
      <c r="D19" t="str">
        <f t="shared" si="4"/>
        <v>ITEMNAME VARCHAR(100),</v>
      </c>
      <c r="E19" s="4" t="s">
        <v>16</v>
      </c>
      <c r="F19" s="4" t="s">
        <v>75</v>
      </c>
      <c r="G19" s="4" t="s">
        <v>56</v>
      </c>
      <c r="H19" t="str">
        <f t="shared" si="5"/>
        <v>DATE_ DATETIME,</v>
      </c>
    </row>
    <row r="20" spans="1:12" x14ac:dyDescent="0.25">
      <c r="A20" s="4" t="s">
        <v>12</v>
      </c>
      <c r="B20" s="4" t="s">
        <v>76</v>
      </c>
      <c r="C20" s="4" t="s">
        <v>77</v>
      </c>
      <c r="D20" t="str">
        <f t="shared" si="4"/>
        <v>UNITPRICE FLOAT,</v>
      </c>
      <c r="E20" s="4" t="s">
        <v>15</v>
      </c>
      <c r="F20" s="4" t="s">
        <v>78</v>
      </c>
      <c r="G20" s="4" t="s">
        <v>77</v>
      </c>
      <c r="H20" t="str">
        <f t="shared" si="5"/>
        <v>TOTALPRICE FLOAT,</v>
      </c>
    </row>
    <row r="21" spans="1:12" x14ac:dyDescent="0.25">
      <c r="A21" s="4" t="s">
        <v>79</v>
      </c>
      <c r="B21" s="4" t="s">
        <v>80</v>
      </c>
      <c r="C21" s="4" t="s">
        <v>24</v>
      </c>
      <c r="D21" t="str">
        <f t="shared" si="4"/>
        <v>CATEGORY1 VARCHAR(50),</v>
      </c>
      <c r="E21" s="4" t="s">
        <v>81</v>
      </c>
      <c r="F21" s="4" t="s">
        <v>82</v>
      </c>
      <c r="G21" s="4" t="s">
        <v>34</v>
      </c>
      <c r="H21" t="str">
        <f t="shared" si="5"/>
        <v>STATUS_ TINYINT,</v>
      </c>
    </row>
    <row r="22" spans="1:12" x14ac:dyDescent="0.25">
      <c r="A22" s="4" t="s">
        <v>83</v>
      </c>
      <c r="B22" s="4" t="s">
        <v>84</v>
      </c>
      <c r="C22" s="4" t="s">
        <v>24</v>
      </c>
      <c r="D22" t="str">
        <f t="shared" si="4"/>
        <v>CATEGORY2 VARCHAR(50),</v>
      </c>
      <c r="E22" s="6" t="s">
        <v>85</v>
      </c>
      <c r="F22" s="4" t="s">
        <v>86</v>
      </c>
      <c r="G22" s="4" t="s">
        <v>27</v>
      </c>
      <c r="H22" t="str">
        <f>E22&amp;" "&amp;G22&amp;")"</f>
        <v>ADDRESSID INT)</v>
      </c>
    </row>
    <row r="23" spans="1:12" x14ac:dyDescent="0.25">
      <c r="A23" s="4" t="s">
        <v>87</v>
      </c>
      <c r="B23" s="4" t="s">
        <v>88</v>
      </c>
      <c r="C23" s="4" t="s">
        <v>24</v>
      </c>
      <c r="D23" t="str">
        <f t="shared" si="4"/>
        <v>CATEGORY3 VARCHAR(50),</v>
      </c>
    </row>
    <row r="24" spans="1:12" x14ac:dyDescent="0.25">
      <c r="A24" s="4" t="s">
        <v>89</v>
      </c>
      <c r="B24" s="4" t="s">
        <v>90</v>
      </c>
      <c r="C24" s="4" t="s">
        <v>24</v>
      </c>
      <c r="D24" t="str">
        <f t="shared" si="4"/>
        <v>CATEGORY4 VARCHAR(50),</v>
      </c>
      <c r="E24" s="16" t="s">
        <v>91</v>
      </c>
      <c r="F24" s="16"/>
      <c r="G24" s="16"/>
      <c r="H24" t="str">
        <f>"Create table "&amp;E24&amp;"("</f>
        <v>Create table ORDERDETAILS(</v>
      </c>
      <c r="I24" s="16" t="s">
        <v>0</v>
      </c>
      <c r="J24" s="16"/>
      <c r="K24" s="16"/>
      <c r="L24" t="str">
        <f>"Create table "&amp;I24&amp;"("</f>
        <v>Create table INVOICE(</v>
      </c>
    </row>
    <row r="25" spans="1:12" x14ac:dyDescent="0.25">
      <c r="A25" s="4" t="s">
        <v>92</v>
      </c>
      <c r="B25" s="4" t="s">
        <v>93</v>
      </c>
      <c r="C25" s="4" t="s">
        <v>24</v>
      </c>
      <c r="D25" t="str">
        <f>A25&amp;" "&amp;C25&amp;")"</f>
        <v>BRAND VARCHAR(50))</v>
      </c>
      <c r="E25" s="11" t="s">
        <v>2</v>
      </c>
      <c r="F25" s="4" t="s">
        <v>2</v>
      </c>
      <c r="G25" s="4" t="s">
        <v>20</v>
      </c>
      <c r="H25" t="str">
        <f>E25&amp;" "&amp;G25&amp;","</f>
        <v>ID INT IDENTITY(1,1),</v>
      </c>
      <c r="I25" s="12" t="s">
        <v>2</v>
      </c>
      <c r="J25" s="4" t="s">
        <v>2</v>
      </c>
      <c r="K25" s="4" t="s">
        <v>20</v>
      </c>
      <c r="L25" t="str">
        <f>I25&amp;" "&amp;K25&amp;","</f>
        <v>ID INT IDENTITY(1,1),</v>
      </c>
    </row>
    <row r="26" spans="1:12" x14ac:dyDescent="0.25">
      <c r="E26" s="10" t="s">
        <v>94</v>
      </c>
      <c r="F26" s="4" t="s">
        <v>95</v>
      </c>
      <c r="G26" s="4" t="s">
        <v>27</v>
      </c>
      <c r="H26" t="str">
        <f t="shared" ref="H26:H29" si="6">E26&amp;" "&amp;G26&amp;","</f>
        <v>ORDERID INT,</v>
      </c>
      <c r="I26" s="10" t="s">
        <v>94</v>
      </c>
      <c r="J26" s="4" t="s">
        <v>95</v>
      </c>
      <c r="K26" s="4" t="s">
        <v>27</v>
      </c>
      <c r="L26" t="str">
        <f t="shared" ref="L26:L29" si="7">I26&amp;" "&amp;K26&amp;","</f>
        <v>ORDERID INT,</v>
      </c>
    </row>
    <row r="27" spans="1:12" x14ac:dyDescent="0.25">
      <c r="A27" s="16" t="s">
        <v>96</v>
      </c>
      <c r="B27" s="16"/>
      <c r="C27" s="16"/>
      <c r="D27" t="str">
        <f>"Create table "&amp;A27&amp;"("</f>
        <v>Create table PAYMENTS(</v>
      </c>
      <c r="E27" s="9" t="s">
        <v>10</v>
      </c>
      <c r="F27" s="4" t="s">
        <v>97</v>
      </c>
      <c r="G27" s="4" t="s">
        <v>27</v>
      </c>
      <c r="H27" t="str">
        <f t="shared" si="6"/>
        <v>ITEMID INT,</v>
      </c>
      <c r="I27" s="4" t="s">
        <v>16</v>
      </c>
      <c r="J27" s="4" t="s">
        <v>75</v>
      </c>
      <c r="K27" s="4" t="s">
        <v>56</v>
      </c>
      <c r="L27" t="str">
        <f t="shared" si="7"/>
        <v>DATE_ DATETIME,</v>
      </c>
    </row>
    <row r="28" spans="1:12" x14ac:dyDescent="0.25">
      <c r="A28" s="4" t="s">
        <v>2</v>
      </c>
      <c r="B28" s="4" t="s">
        <v>2</v>
      </c>
      <c r="C28" s="4" t="s">
        <v>20</v>
      </c>
      <c r="D28" t="str">
        <f>A28&amp;" "&amp;C28&amp;","</f>
        <v>ID INT IDENTITY(1,1),</v>
      </c>
      <c r="E28" s="4" t="s">
        <v>14</v>
      </c>
      <c r="F28" s="4" t="s">
        <v>98</v>
      </c>
      <c r="G28" s="4" t="s">
        <v>27</v>
      </c>
      <c r="H28" t="str">
        <f t="shared" si="6"/>
        <v>AMOUNT INT,</v>
      </c>
      <c r="I28" s="6" t="s">
        <v>85</v>
      </c>
      <c r="J28" s="4" t="s">
        <v>86</v>
      </c>
      <c r="K28" s="4" t="s">
        <v>27</v>
      </c>
      <c r="L28" t="str">
        <f t="shared" si="7"/>
        <v>ADDRESSID INT,</v>
      </c>
    </row>
    <row r="29" spans="1:12" x14ac:dyDescent="0.25">
      <c r="A29" s="10" t="s">
        <v>94</v>
      </c>
      <c r="B29" s="4" t="s">
        <v>95</v>
      </c>
      <c r="C29" s="4" t="s">
        <v>27</v>
      </c>
      <c r="D29" t="str">
        <f t="shared" ref="D29:D33" si="8">A29&amp;" "&amp;C29&amp;","</f>
        <v>ORDERID INT,</v>
      </c>
      <c r="E29" s="4" t="s">
        <v>12</v>
      </c>
      <c r="F29" s="4" t="s">
        <v>76</v>
      </c>
      <c r="G29" s="4" t="s">
        <v>77</v>
      </c>
      <c r="H29" t="str">
        <f t="shared" si="6"/>
        <v>UNITPRICE FLOAT,</v>
      </c>
      <c r="I29" s="4" t="s">
        <v>99</v>
      </c>
      <c r="J29" s="4" t="s">
        <v>100</v>
      </c>
      <c r="K29" s="4" t="s">
        <v>101</v>
      </c>
      <c r="L29" t="str">
        <f t="shared" si="7"/>
        <v>CARGOFICHENO VARCHAR(20),</v>
      </c>
    </row>
    <row r="30" spans="1:12" x14ac:dyDescent="0.25">
      <c r="A30" s="4" t="s">
        <v>9</v>
      </c>
      <c r="B30" s="4" t="s">
        <v>102</v>
      </c>
      <c r="C30" s="4" t="s">
        <v>34</v>
      </c>
      <c r="D30" t="str">
        <f t="shared" si="8"/>
        <v>PAYMENTTYPE TINYINT,</v>
      </c>
      <c r="E30" s="4" t="s">
        <v>103</v>
      </c>
      <c r="F30" s="4" t="s">
        <v>104</v>
      </c>
      <c r="G30" s="4" t="s">
        <v>77</v>
      </c>
      <c r="H30" t="str">
        <f>E30&amp;" "&amp;G30&amp;")"</f>
        <v>LINETOTAL FLOAT)</v>
      </c>
      <c r="I30" s="4" t="s">
        <v>15</v>
      </c>
      <c r="J30" s="4" t="s">
        <v>78</v>
      </c>
      <c r="K30" s="4" t="s">
        <v>77</v>
      </c>
      <c r="L30" t="str">
        <f>I30&amp;" "&amp;K30&amp;")"</f>
        <v>TOTALPRICE FLOAT)</v>
      </c>
    </row>
    <row r="31" spans="1:12" x14ac:dyDescent="0.25">
      <c r="A31" s="4" t="s">
        <v>16</v>
      </c>
      <c r="B31" s="4" t="s">
        <v>75</v>
      </c>
      <c r="C31" s="4" t="s">
        <v>56</v>
      </c>
      <c r="D31" t="str">
        <f t="shared" si="8"/>
        <v>DATE_ DATETIME,</v>
      </c>
    </row>
    <row r="32" spans="1:12" x14ac:dyDescent="0.25">
      <c r="A32" s="4" t="s">
        <v>105</v>
      </c>
      <c r="B32" s="4" t="s">
        <v>106</v>
      </c>
      <c r="C32" s="4" t="s">
        <v>107</v>
      </c>
      <c r="D32" t="str">
        <f t="shared" si="8"/>
        <v>ISOK BIT,</v>
      </c>
      <c r="I32" s="16" t="s">
        <v>1</v>
      </c>
      <c r="J32" s="16"/>
      <c r="K32" s="16"/>
      <c r="L32" t="str">
        <f>"Create table "&amp;I32&amp;"("</f>
        <v>Create table INVOICEDETAIL(</v>
      </c>
    </row>
    <row r="33" spans="1:12" x14ac:dyDescent="0.25">
      <c r="A33" s="4" t="s">
        <v>108</v>
      </c>
      <c r="B33" s="4" t="s">
        <v>109</v>
      </c>
      <c r="C33" s="4" t="s">
        <v>36</v>
      </c>
      <c r="D33" t="str">
        <f t="shared" si="8"/>
        <v>APPROVECODE VARCHAR(100),</v>
      </c>
      <c r="I33" s="4" t="s">
        <v>2</v>
      </c>
      <c r="J33" s="4" t="s">
        <v>2</v>
      </c>
      <c r="K33" s="4" t="s">
        <v>20</v>
      </c>
      <c r="L33" t="str">
        <f>I33&amp;" "&amp;K33&amp;","</f>
        <v>ID INT IDENTITY(1,1),</v>
      </c>
    </row>
    <row r="34" spans="1:12" x14ac:dyDescent="0.25">
      <c r="A34" s="4" t="s">
        <v>110</v>
      </c>
      <c r="B34" s="4" t="s">
        <v>111</v>
      </c>
      <c r="C34" s="4" t="s">
        <v>77</v>
      </c>
      <c r="D34" t="str">
        <f>A34&amp;" "&amp;C34&amp;")"</f>
        <v>PAYMENTTOTAL FLOAT)</v>
      </c>
      <c r="I34" s="12" t="s">
        <v>6</v>
      </c>
      <c r="J34" s="4" t="s">
        <v>112</v>
      </c>
      <c r="K34" s="4" t="s">
        <v>27</v>
      </c>
      <c r="L34" t="str">
        <f t="shared" ref="L34:L38" si="9">I34&amp;" "&amp;K34&amp;","</f>
        <v>INVOICEID INT,</v>
      </c>
    </row>
    <row r="35" spans="1:12" x14ac:dyDescent="0.25">
      <c r="I35" s="11" t="s">
        <v>113</v>
      </c>
      <c r="J35" s="4" t="s">
        <v>114</v>
      </c>
      <c r="K35" s="4" t="s">
        <v>27</v>
      </c>
      <c r="L35" t="str">
        <f t="shared" si="9"/>
        <v>ORDERDETAILID INT,</v>
      </c>
    </row>
    <row r="36" spans="1:12" x14ac:dyDescent="0.25">
      <c r="I36" s="9" t="s">
        <v>10</v>
      </c>
      <c r="J36" s="4" t="s">
        <v>97</v>
      </c>
      <c r="K36" s="4" t="s">
        <v>27</v>
      </c>
      <c r="L36" t="str">
        <f t="shared" si="9"/>
        <v>ITEMID INT,</v>
      </c>
    </row>
    <row r="37" spans="1:12" x14ac:dyDescent="0.25">
      <c r="I37" s="4" t="s">
        <v>14</v>
      </c>
      <c r="J37" s="4" t="s">
        <v>98</v>
      </c>
      <c r="K37" s="4" t="s">
        <v>27</v>
      </c>
      <c r="L37" t="str">
        <f t="shared" si="9"/>
        <v>AMOUNT INT,</v>
      </c>
    </row>
    <row r="38" spans="1:12" x14ac:dyDescent="0.25">
      <c r="I38" s="4" t="s">
        <v>12</v>
      </c>
      <c r="J38" s="4" t="s">
        <v>76</v>
      </c>
      <c r="K38" s="4" t="s">
        <v>77</v>
      </c>
      <c r="L38" t="str">
        <f t="shared" si="9"/>
        <v>UNITPRICE FLOAT,</v>
      </c>
    </row>
    <row r="39" spans="1:12" x14ac:dyDescent="0.25">
      <c r="I39" s="4" t="s">
        <v>103</v>
      </c>
      <c r="J39" s="4" t="s">
        <v>104</v>
      </c>
      <c r="K39" s="4" t="s">
        <v>77</v>
      </c>
      <c r="L39" t="str">
        <f>I39&amp;" "&amp;K39&amp;")"</f>
        <v>LINETOTAL FLOAT)</v>
      </c>
    </row>
  </sheetData>
  <mergeCells count="12">
    <mergeCell ref="I32:K32"/>
    <mergeCell ref="A1:C1"/>
    <mergeCell ref="E1:G1"/>
    <mergeCell ref="I1:K1"/>
    <mergeCell ref="I5:K5"/>
    <mergeCell ref="I10:K10"/>
    <mergeCell ref="I15:K15"/>
    <mergeCell ref="A16:C16"/>
    <mergeCell ref="E16:G16"/>
    <mergeCell ref="E24:G24"/>
    <mergeCell ref="I24:K24"/>
    <mergeCell ref="A27:C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76DE-FD04-4F9E-A31C-C4498799C768}">
  <dimension ref="A1:J86"/>
  <sheetViews>
    <sheetView workbookViewId="0">
      <selection activeCell="A68" sqref="A68:C71"/>
    </sheetView>
  </sheetViews>
  <sheetFormatPr defaultRowHeight="15" x14ac:dyDescent="0.25"/>
  <cols>
    <col min="1" max="1" width="15.5703125" bestFit="1" customWidth="1"/>
    <col min="2" max="2" width="10.28515625" bestFit="1" customWidth="1"/>
    <col min="3" max="3" width="50.85546875" bestFit="1" customWidth="1"/>
    <col min="4" max="5" width="11.5703125" bestFit="1" customWidth="1"/>
    <col min="6" max="6" width="22" bestFit="1" customWidth="1"/>
    <col min="7" max="7" width="27.42578125" bestFit="1" customWidth="1"/>
    <col min="8" max="8" width="22" bestFit="1" customWidth="1"/>
    <col min="9" max="9" width="12.42578125" bestFit="1" customWidth="1"/>
  </cols>
  <sheetData>
    <row r="1" spans="1:10" x14ac:dyDescent="0.25">
      <c r="A1" s="15" t="s">
        <v>17</v>
      </c>
    </row>
    <row r="2" spans="1:10" x14ac:dyDescent="0.25">
      <c r="A2" t="s">
        <v>2</v>
      </c>
      <c r="B2" t="s">
        <v>22</v>
      </c>
      <c r="C2" t="s">
        <v>30</v>
      </c>
      <c r="D2" t="s">
        <v>3</v>
      </c>
      <c r="E2" t="s">
        <v>7</v>
      </c>
      <c r="F2" t="s">
        <v>11</v>
      </c>
      <c r="G2" s="5" t="s">
        <v>13</v>
      </c>
      <c r="H2" t="s">
        <v>54</v>
      </c>
      <c r="I2" t="s">
        <v>60</v>
      </c>
      <c r="J2" t="s">
        <v>64</v>
      </c>
    </row>
    <row r="3" spans="1:10" x14ac:dyDescent="0.25">
      <c r="A3">
        <v>1</v>
      </c>
      <c r="B3" t="s">
        <v>165</v>
      </c>
      <c r="C3" t="s">
        <v>172</v>
      </c>
      <c r="D3" t="s">
        <v>166</v>
      </c>
      <c r="E3" t="s">
        <v>167</v>
      </c>
      <c r="F3" t="s">
        <v>168</v>
      </c>
      <c r="G3" s="5">
        <v>18991</v>
      </c>
      <c r="H3" t="s">
        <v>169</v>
      </c>
      <c r="I3" t="s">
        <v>170</v>
      </c>
      <c r="J3" t="s">
        <v>171</v>
      </c>
    </row>
    <row r="4" spans="1:10" x14ac:dyDescent="0.25">
      <c r="G4" s="5"/>
    </row>
    <row r="5" spans="1:10" x14ac:dyDescent="0.25">
      <c r="A5" s="15" t="s">
        <v>70</v>
      </c>
      <c r="B5" s="14"/>
      <c r="C5" s="14"/>
      <c r="D5" s="14"/>
      <c r="E5" s="14"/>
      <c r="F5" s="14"/>
    </row>
    <row r="6" spans="1:10" x14ac:dyDescent="0.25">
      <c r="A6" s="14" t="s">
        <v>2</v>
      </c>
      <c r="B6" s="14" t="s">
        <v>25</v>
      </c>
      <c r="C6" s="14" t="s">
        <v>16</v>
      </c>
      <c r="D6" s="14" t="s">
        <v>15</v>
      </c>
      <c r="E6" s="14" t="s">
        <v>81</v>
      </c>
      <c r="F6" s="14" t="s">
        <v>85</v>
      </c>
    </row>
    <row r="7" spans="1:10" x14ac:dyDescent="0.25">
      <c r="A7">
        <v>2457</v>
      </c>
      <c r="B7">
        <v>1</v>
      </c>
      <c r="C7" t="s">
        <v>115</v>
      </c>
      <c r="D7" s="13">
        <v>5515887</v>
      </c>
      <c r="E7">
        <v>2</v>
      </c>
      <c r="F7">
        <v>3</v>
      </c>
    </row>
    <row r="9" spans="1:10" x14ac:dyDescent="0.25">
      <c r="A9" s="15" t="s">
        <v>91</v>
      </c>
      <c r="B9" s="14"/>
      <c r="C9" s="14"/>
      <c r="D9" s="14"/>
      <c r="E9" s="14"/>
      <c r="F9" s="14"/>
    </row>
    <row r="10" spans="1:10" x14ac:dyDescent="0.25">
      <c r="A10" s="14" t="s">
        <v>2</v>
      </c>
      <c r="B10" s="14" t="s">
        <v>94</v>
      </c>
      <c r="C10" s="14" t="s">
        <v>10</v>
      </c>
      <c r="D10" s="14" t="s">
        <v>14</v>
      </c>
      <c r="E10" s="14" t="s">
        <v>12</v>
      </c>
      <c r="F10" s="14" t="s">
        <v>103</v>
      </c>
    </row>
    <row r="11" spans="1:10" x14ac:dyDescent="0.25">
      <c r="A11">
        <v>13570</v>
      </c>
      <c r="B11">
        <v>2457</v>
      </c>
      <c r="C11">
        <v>18514</v>
      </c>
      <c r="D11">
        <v>5</v>
      </c>
      <c r="E11" s="13">
        <v>11890</v>
      </c>
      <c r="F11" s="13">
        <v>59452</v>
      </c>
    </row>
    <row r="12" spans="1:10" x14ac:dyDescent="0.25">
      <c r="A12">
        <v>13571</v>
      </c>
      <c r="B12">
        <v>2457</v>
      </c>
      <c r="C12">
        <v>27911</v>
      </c>
      <c r="D12">
        <v>10</v>
      </c>
      <c r="E12" s="13">
        <v>13702</v>
      </c>
      <c r="F12" s="13">
        <v>137022</v>
      </c>
    </row>
    <row r="13" spans="1:10" x14ac:dyDescent="0.25">
      <c r="A13">
        <v>13572</v>
      </c>
      <c r="B13">
        <v>2457</v>
      </c>
      <c r="C13">
        <v>8685</v>
      </c>
      <c r="D13">
        <v>3</v>
      </c>
      <c r="E13" s="13">
        <v>43172</v>
      </c>
      <c r="F13" s="13">
        <v>129515</v>
      </c>
    </row>
    <row r="14" spans="1:10" x14ac:dyDescent="0.25">
      <c r="A14">
        <v>13573</v>
      </c>
      <c r="B14">
        <v>2457</v>
      </c>
      <c r="C14">
        <v>25920</v>
      </c>
      <c r="D14">
        <v>5</v>
      </c>
      <c r="E14" s="13">
        <v>106062</v>
      </c>
      <c r="F14" s="13">
        <v>530310</v>
      </c>
    </row>
    <row r="15" spans="1:10" x14ac:dyDescent="0.25">
      <c r="A15">
        <v>13574</v>
      </c>
      <c r="B15">
        <v>2457</v>
      </c>
      <c r="C15">
        <v>19999</v>
      </c>
      <c r="D15">
        <v>5</v>
      </c>
      <c r="E15" s="13">
        <v>64249</v>
      </c>
      <c r="F15" s="13">
        <v>321245</v>
      </c>
    </row>
    <row r="16" spans="1:10" x14ac:dyDescent="0.25">
      <c r="A16">
        <v>13575</v>
      </c>
      <c r="B16">
        <v>2457</v>
      </c>
      <c r="C16">
        <v>6731</v>
      </c>
      <c r="D16">
        <v>9</v>
      </c>
      <c r="E16" s="13">
        <v>239887</v>
      </c>
      <c r="F16" s="13">
        <v>2158986</v>
      </c>
    </row>
    <row r="17" spans="1:9" x14ac:dyDescent="0.25">
      <c r="A17">
        <v>13576</v>
      </c>
      <c r="B17">
        <v>2457</v>
      </c>
      <c r="C17">
        <v>14290</v>
      </c>
      <c r="D17">
        <v>4</v>
      </c>
      <c r="E17" s="13">
        <v>143037</v>
      </c>
      <c r="F17" s="13">
        <v>572148</v>
      </c>
    </row>
    <row r="18" spans="1:9" x14ac:dyDescent="0.25">
      <c r="A18">
        <v>13577</v>
      </c>
      <c r="B18">
        <v>2457</v>
      </c>
      <c r="C18">
        <v>14403</v>
      </c>
      <c r="D18">
        <v>1</v>
      </c>
      <c r="E18" s="13">
        <v>22593</v>
      </c>
      <c r="F18" s="13">
        <v>22593</v>
      </c>
    </row>
    <row r="19" spans="1:9" x14ac:dyDescent="0.25">
      <c r="A19">
        <v>13578</v>
      </c>
      <c r="B19">
        <v>2457</v>
      </c>
      <c r="C19">
        <v>14235</v>
      </c>
      <c r="D19">
        <v>10</v>
      </c>
      <c r="E19" s="13">
        <v>158462</v>
      </c>
      <c r="F19" s="13">
        <v>1584616</v>
      </c>
    </row>
    <row r="21" spans="1:9" x14ac:dyDescent="0.25">
      <c r="A21" s="15" t="s">
        <v>69</v>
      </c>
      <c r="B21" s="14"/>
      <c r="C21" s="14"/>
      <c r="D21" s="14"/>
      <c r="E21" s="14"/>
      <c r="F21" s="14"/>
      <c r="G21" s="14"/>
      <c r="H21" s="14"/>
      <c r="I21" s="14"/>
    </row>
    <row r="22" spans="1:9" x14ac:dyDescent="0.25">
      <c r="A22" s="14" t="s">
        <v>2</v>
      </c>
      <c r="B22" s="14" t="s">
        <v>4</v>
      </c>
      <c r="C22" s="14" t="s">
        <v>8</v>
      </c>
      <c r="D22" s="14" t="s">
        <v>12</v>
      </c>
      <c r="E22" s="14" t="s">
        <v>79</v>
      </c>
      <c r="F22" s="14" t="s">
        <v>83</v>
      </c>
      <c r="G22" s="14" t="s">
        <v>87</v>
      </c>
      <c r="H22" s="14" t="s">
        <v>89</v>
      </c>
      <c r="I22" s="14" t="s">
        <v>92</v>
      </c>
    </row>
    <row r="23" spans="1:9" x14ac:dyDescent="0.25">
      <c r="A23">
        <v>6731</v>
      </c>
      <c r="B23">
        <v>6653</v>
      </c>
      <c r="C23" t="s">
        <v>116</v>
      </c>
      <c r="D23">
        <v>21.8</v>
      </c>
      <c r="E23" t="s">
        <v>117</v>
      </c>
      <c r="F23" t="s">
        <v>118</v>
      </c>
      <c r="G23" t="s">
        <v>119</v>
      </c>
      <c r="H23" t="s">
        <v>120</v>
      </c>
      <c r="I23" t="s">
        <v>121</v>
      </c>
    </row>
    <row r="24" spans="1:9" x14ac:dyDescent="0.25">
      <c r="A24">
        <v>8685</v>
      </c>
      <c r="B24">
        <v>9867</v>
      </c>
      <c r="C24" t="s">
        <v>122</v>
      </c>
      <c r="D24">
        <v>3.65</v>
      </c>
      <c r="E24" t="s">
        <v>123</v>
      </c>
      <c r="F24" t="s">
        <v>123</v>
      </c>
      <c r="G24" t="s">
        <v>123</v>
      </c>
      <c r="H24" t="s">
        <v>123</v>
      </c>
      <c r="I24" t="s">
        <v>123</v>
      </c>
    </row>
    <row r="25" spans="1:9" x14ac:dyDescent="0.25">
      <c r="A25">
        <v>14235</v>
      </c>
      <c r="B25">
        <v>29512</v>
      </c>
      <c r="C25" t="s">
        <v>124</v>
      </c>
      <c r="D25">
        <v>13.49</v>
      </c>
      <c r="E25" t="s">
        <v>117</v>
      </c>
      <c r="F25" t="s">
        <v>118</v>
      </c>
      <c r="G25" t="s">
        <v>125</v>
      </c>
      <c r="H25" t="s">
        <v>126</v>
      </c>
      <c r="I25" t="s">
        <v>121</v>
      </c>
    </row>
    <row r="26" spans="1:9" x14ac:dyDescent="0.25">
      <c r="A26">
        <v>14290</v>
      </c>
      <c r="B26">
        <v>29568</v>
      </c>
      <c r="C26" t="s">
        <v>127</v>
      </c>
      <c r="D26">
        <v>13.9</v>
      </c>
      <c r="E26" t="s">
        <v>128</v>
      </c>
      <c r="F26" t="s">
        <v>129</v>
      </c>
      <c r="G26" t="s">
        <v>130</v>
      </c>
      <c r="H26" t="s">
        <v>131</v>
      </c>
      <c r="I26" t="s">
        <v>132</v>
      </c>
    </row>
    <row r="27" spans="1:9" x14ac:dyDescent="0.25">
      <c r="A27">
        <v>14403</v>
      </c>
      <c r="B27">
        <v>26327</v>
      </c>
      <c r="C27" t="s">
        <v>133</v>
      </c>
      <c r="D27">
        <v>1.92</v>
      </c>
      <c r="E27" t="s">
        <v>134</v>
      </c>
      <c r="F27" t="s">
        <v>135</v>
      </c>
      <c r="G27" t="s">
        <v>136</v>
      </c>
      <c r="H27" t="s">
        <v>137</v>
      </c>
      <c r="I27" t="s">
        <v>138</v>
      </c>
    </row>
    <row r="28" spans="1:9" x14ac:dyDescent="0.25">
      <c r="A28">
        <v>18514</v>
      </c>
      <c r="B28">
        <v>19653</v>
      </c>
      <c r="C28" t="s">
        <v>139</v>
      </c>
      <c r="D28">
        <v>1.1399999999999999</v>
      </c>
      <c r="E28" t="s">
        <v>117</v>
      </c>
      <c r="F28" t="s">
        <v>118</v>
      </c>
      <c r="G28" t="s">
        <v>140</v>
      </c>
      <c r="H28" t="s">
        <v>141</v>
      </c>
      <c r="I28" t="s">
        <v>142</v>
      </c>
    </row>
    <row r="29" spans="1:9" x14ac:dyDescent="0.25">
      <c r="A29">
        <v>19999</v>
      </c>
      <c r="B29">
        <v>31347</v>
      </c>
      <c r="C29" t="s">
        <v>143</v>
      </c>
      <c r="D29">
        <v>5.4</v>
      </c>
      <c r="E29" t="s">
        <v>144</v>
      </c>
      <c r="F29" t="s">
        <v>145</v>
      </c>
      <c r="G29" t="s">
        <v>146</v>
      </c>
      <c r="H29" t="s">
        <v>147</v>
      </c>
      <c r="I29" t="s">
        <v>148</v>
      </c>
    </row>
    <row r="30" spans="1:9" x14ac:dyDescent="0.25">
      <c r="A30">
        <v>25920</v>
      </c>
      <c r="B30">
        <v>37003</v>
      </c>
      <c r="C30" t="s">
        <v>149</v>
      </c>
      <c r="D30">
        <v>9.9</v>
      </c>
      <c r="E30" t="s">
        <v>144</v>
      </c>
      <c r="F30" t="s">
        <v>150</v>
      </c>
      <c r="G30" t="s">
        <v>151</v>
      </c>
      <c r="H30" t="s">
        <v>152</v>
      </c>
      <c r="I30" t="s">
        <v>152</v>
      </c>
    </row>
    <row r="31" spans="1:9" x14ac:dyDescent="0.25">
      <c r="A31">
        <v>27911</v>
      </c>
      <c r="B31">
        <v>38913</v>
      </c>
      <c r="C31" t="s">
        <v>153</v>
      </c>
      <c r="D31">
        <v>1.26</v>
      </c>
      <c r="E31" t="s">
        <v>154</v>
      </c>
      <c r="F31" t="s">
        <v>155</v>
      </c>
      <c r="G31" t="s">
        <v>156</v>
      </c>
      <c r="H31" t="s">
        <v>157</v>
      </c>
      <c r="I31" t="s">
        <v>158</v>
      </c>
    </row>
    <row r="33" spans="1:7" x14ac:dyDescent="0.25">
      <c r="A33" s="15" t="s">
        <v>159</v>
      </c>
    </row>
    <row r="34" spans="1:7" x14ac:dyDescent="0.25">
      <c r="A34" t="s">
        <v>2</v>
      </c>
      <c r="B34" t="s">
        <v>94</v>
      </c>
      <c r="C34" t="s">
        <v>16</v>
      </c>
      <c r="D34" t="s">
        <v>85</v>
      </c>
      <c r="E34" t="s">
        <v>99</v>
      </c>
      <c r="F34" t="s">
        <v>15</v>
      </c>
    </row>
    <row r="35" spans="1:7" x14ac:dyDescent="0.25">
      <c r="A35">
        <v>2457</v>
      </c>
      <c r="B35">
        <v>2457</v>
      </c>
      <c r="C35" t="s">
        <v>160</v>
      </c>
      <c r="D35">
        <v>3</v>
      </c>
      <c r="E35" t="s">
        <v>161</v>
      </c>
      <c r="F35" s="13">
        <v>5515900</v>
      </c>
    </row>
    <row r="38" spans="1:7" x14ac:dyDescent="0.25">
      <c r="A38" s="15" t="s">
        <v>162</v>
      </c>
    </row>
    <row r="39" spans="1:7" x14ac:dyDescent="0.25">
      <c r="A39" t="s">
        <v>2</v>
      </c>
      <c r="B39" t="s">
        <v>6</v>
      </c>
      <c r="C39" t="s">
        <v>113</v>
      </c>
      <c r="D39" t="s">
        <v>10</v>
      </c>
      <c r="E39" t="s">
        <v>14</v>
      </c>
      <c r="F39" t="s">
        <v>12</v>
      </c>
      <c r="G39" t="s">
        <v>103</v>
      </c>
    </row>
    <row r="40" spans="1:7" x14ac:dyDescent="0.25">
      <c r="A40">
        <v>13570</v>
      </c>
      <c r="B40">
        <v>2457</v>
      </c>
      <c r="C40">
        <v>13570</v>
      </c>
      <c r="D40">
        <v>18514</v>
      </c>
      <c r="E40">
        <v>5</v>
      </c>
      <c r="F40" s="13">
        <v>11890</v>
      </c>
      <c r="G40" s="13">
        <v>59452</v>
      </c>
    </row>
    <row r="41" spans="1:7" x14ac:dyDescent="0.25">
      <c r="A41">
        <v>13571</v>
      </c>
      <c r="B41">
        <v>2457</v>
      </c>
      <c r="C41">
        <v>13571</v>
      </c>
      <c r="D41">
        <v>27911</v>
      </c>
      <c r="E41">
        <v>10</v>
      </c>
      <c r="F41" s="13">
        <v>13702</v>
      </c>
      <c r="G41" s="13">
        <v>137022</v>
      </c>
    </row>
    <row r="42" spans="1:7" x14ac:dyDescent="0.25">
      <c r="A42">
        <v>13572</v>
      </c>
      <c r="B42">
        <v>2457</v>
      </c>
      <c r="C42">
        <v>13572</v>
      </c>
      <c r="D42">
        <v>8685</v>
      </c>
      <c r="E42">
        <v>3</v>
      </c>
      <c r="F42" s="13">
        <v>43172</v>
      </c>
      <c r="G42" s="13">
        <v>129515</v>
      </c>
    </row>
    <row r="43" spans="1:7" x14ac:dyDescent="0.25">
      <c r="A43">
        <v>13573</v>
      </c>
      <c r="B43">
        <v>2457</v>
      </c>
      <c r="C43">
        <v>13573</v>
      </c>
      <c r="D43">
        <v>25920</v>
      </c>
      <c r="E43">
        <v>5</v>
      </c>
      <c r="F43" s="13">
        <v>106062</v>
      </c>
      <c r="G43" s="13">
        <v>530310</v>
      </c>
    </row>
    <row r="44" spans="1:7" x14ac:dyDescent="0.25">
      <c r="A44">
        <v>13574</v>
      </c>
      <c r="B44">
        <v>2457</v>
      </c>
      <c r="C44">
        <v>13574</v>
      </c>
      <c r="D44">
        <v>19999</v>
      </c>
      <c r="E44">
        <v>5</v>
      </c>
      <c r="F44" s="13">
        <v>64249</v>
      </c>
      <c r="G44" s="13">
        <v>321245</v>
      </c>
    </row>
    <row r="45" spans="1:7" x14ac:dyDescent="0.25">
      <c r="A45">
        <v>13575</v>
      </c>
      <c r="B45">
        <v>2457</v>
      </c>
      <c r="C45">
        <v>13575</v>
      </c>
      <c r="D45">
        <v>6731</v>
      </c>
      <c r="E45">
        <v>9</v>
      </c>
      <c r="F45" s="13">
        <v>239887</v>
      </c>
      <c r="G45" s="13">
        <v>2158986</v>
      </c>
    </row>
    <row r="46" spans="1:7" x14ac:dyDescent="0.25">
      <c r="A46">
        <v>13576</v>
      </c>
      <c r="B46">
        <v>2457</v>
      </c>
      <c r="C46">
        <v>13576</v>
      </c>
      <c r="D46">
        <v>14290</v>
      </c>
      <c r="E46">
        <v>4</v>
      </c>
      <c r="F46" s="13">
        <v>143037</v>
      </c>
      <c r="G46" s="13">
        <v>572148</v>
      </c>
    </row>
    <row r="47" spans="1:7" x14ac:dyDescent="0.25">
      <c r="A47">
        <v>13577</v>
      </c>
      <c r="B47">
        <v>2457</v>
      </c>
      <c r="C47">
        <v>13577</v>
      </c>
      <c r="D47">
        <v>14403</v>
      </c>
      <c r="E47">
        <v>1</v>
      </c>
      <c r="F47" s="13">
        <v>22593</v>
      </c>
      <c r="G47" s="13">
        <v>22593</v>
      </c>
    </row>
    <row r="48" spans="1:7" x14ac:dyDescent="0.25">
      <c r="A48">
        <v>13578</v>
      </c>
      <c r="B48">
        <v>2457</v>
      </c>
      <c r="C48">
        <v>13578</v>
      </c>
      <c r="D48">
        <v>14235</v>
      </c>
      <c r="E48">
        <v>10</v>
      </c>
      <c r="F48" s="13">
        <v>158462</v>
      </c>
      <c r="G48" s="13">
        <v>1584616</v>
      </c>
    </row>
    <row r="50" spans="1:8" x14ac:dyDescent="0.25">
      <c r="A50" s="15" t="s">
        <v>96</v>
      </c>
    </row>
    <row r="51" spans="1:8" x14ac:dyDescent="0.25">
      <c r="A51" t="s">
        <v>2</v>
      </c>
      <c r="B51" t="s">
        <v>94</v>
      </c>
      <c r="C51" t="s">
        <v>9</v>
      </c>
      <c r="D51" t="s">
        <v>16</v>
      </c>
      <c r="E51" t="s">
        <v>105</v>
      </c>
      <c r="F51" t="s">
        <v>108</v>
      </c>
      <c r="G51" t="s">
        <v>110</v>
      </c>
    </row>
    <row r="52" spans="1:8" x14ac:dyDescent="0.25">
      <c r="A52">
        <v>2457</v>
      </c>
      <c r="B52">
        <v>2457</v>
      </c>
      <c r="C52">
        <v>1</v>
      </c>
      <c r="D52" t="s">
        <v>163</v>
      </c>
      <c r="E52">
        <v>1</v>
      </c>
      <c r="F52" t="s">
        <v>164</v>
      </c>
      <c r="G52" s="13">
        <v>5515900</v>
      </c>
    </row>
    <row r="54" spans="1:8" x14ac:dyDescent="0.25">
      <c r="A54" s="15" t="s">
        <v>18</v>
      </c>
    </row>
    <row r="55" spans="1:8" x14ac:dyDescent="0.25">
      <c r="A55" t="s">
        <v>2</v>
      </c>
      <c r="B55" t="s">
        <v>25</v>
      </c>
      <c r="C55" t="s">
        <v>32</v>
      </c>
      <c r="D55" t="s">
        <v>37</v>
      </c>
      <c r="E55" t="s">
        <v>41</v>
      </c>
      <c r="F55" t="s">
        <v>46</v>
      </c>
      <c r="G55" t="s">
        <v>49</v>
      </c>
      <c r="H55" t="s">
        <v>57</v>
      </c>
    </row>
    <row r="56" spans="1:8" x14ac:dyDescent="0.25">
      <c r="A56">
        <v>1</v>
      </c>
      <c r="B56">
        <v>1</v>
      </c>
      <c r="C56">
        <v>1</v>
      </c>
      <c r="D56">
        <v>41</v>
      </c>
      <c r="E56">
        <v>252</v>
      </c>
      <c r="F56">
        <v>21839</v>
      </c>
      <c r="G56">
        <v>100231</v>
      </c>
      <c r="H56" t="s">
        <v>173</v>
      </c>
    </row>
    <row r="57" spans="1:8" x14ac:dyDescent="0.25">
      <c r="A57">
        <v>2</v>
      </c>
      <c r="B57">
        <v>1</v>
      </c>
      <c r="C57">
        <v>1</v>
      </c>
      <c r="D57">
        <v>71</v>
      </c>
      <c r="E57">
        <v>363</v>
      </c>
      <c r="F57">
        <v>10598</v>
      </c>
      <c r="G57">
        <v>116027</v>
      </c>
      <c r="H57" t="s">
        <v>174</v>
      </c>
    </row>
    <row r="58" spans="1:8" x14ac:dyDescent="0.25">
      <c r="A58">
        <v>3</v>
      </c>
      <c r="B58">
        <v>1</v>
      </c>
      <c r="C58">
        <v>1</v>
      </c>
      <c r="D58">
        <v>59</v>
      </c>
      <c r="E58">
        <v>148</v>
      </c>
      <c r="F58">
        <v>38857</v>
      </c>
      <c r="G58">
        <v>110896</v>
      </c>
      <c r="H58" t="s">
        <v>175</v>
      </c>
    </row>
    <row r="59" spans="1:8" x14ac:dyDescent="0.25">
      <c r="A59">
        <v>4</v>
      </c>
      <c r="B59">
        <v>1</v>
      </c>
      <c r="C59">
        <v>1</v>
      </c>
      <c r="D59">
        <v>15</v>
      </c>
      <c r="E59">
        <v>114</v>
      </c>
      <c r="F59">
        <v>14048</v>
      </c>
      <c r="G59">
        <v>85599</v>
      </c>
      <c r="H59" t="s">
        <v>176</v>
      </c>
    </row>
    <row r="62" spans="1:8" x14ac:dyDescent="0.25">
      <c r="A62" s="15" t="s">
        <v>19</v>
      </c>
    </row>
    <row r="63" spans="1:8" x14ac:dyDescent="0.25">
      <c r="A63" t="s">
        <v>2</v>
      </c>
      <c r="B63" t="s">
        <v>28</v>
      </c>
    </row>
    <row r="64" spans="1:8" x14ac:dyDescent="0.25">
      <c r="A64">
        <v>1</v>
      </c>
      <c r="B64" t="s">
        <v>177</v>
      </c>
    </row>
    <row r="66" spans="1:3" x14ac:dyDescent="0.25">
      <c r="A66" s="15" t="s">
        <v>40</v>
      </c>
    </row>
    <row r="67" spans="1:3" x14ac:dyDescent="0.25">
      <c r="A67" t="s">
        <v>2</v>
      </c>
      <c r="B67" t="s">
        <v>32</v>
      </c>
      <c r="C67" t="s">
        <v>52</v>
      </c>
    </row>
    <row r="68" spans="1:3" x14ac:dyDescent="0.25">
      <c r="A68">
        <v>15</v>
      </c>
      <c r="B68">
        <v>1</v>
      </c>
      <c r="C68" t="s">
        <v>178</v>
      </c>
    </row>
    <row r="69" spans="1:3" x14ac:dyDescent="0.25">
      <c r="A69">
        <v>41</v>
      </c>
      <c r="B69">
        <v>1</v>
      </c>
      <c r="C69" t="s">
        <v>179</v>
      </c>
    </row>
    <row r="70" spans="1:3" x14ac:dyDescent="0.25">
      <c r="A70">
        <v>59</v>
      </c>
      <c r="B70">
        <v>1</v>
      </c>
      <c r="C70" t="s">
        <v>180</v>
      </c>
    </row>
    <row r="71" spans="1:3" x14ac:dyDescent="0.25">
      <c r="A71">
        <v>71</v>
      </c>
      <c r="B71">
        <v>1</v>
      </c>
      <c r="C71" t="s">
        <v>181</v>
      </c>
    </row>
    <row r="73" spans="1:3" x14ac:dyDescent="0.25">
      <c r="A73" s="15" t="s">
        <v>63</v>
      </c>
    </row>
    <row r="74" spans="1:3" x14ac:dyDescent="0.25">
      <c r="A74" t="s">
        <v>2</v>
      </c>
      <c r="B74" t="s">
        <v>37</v>
      </c>
      <c r="C74" t="s">
        <v>66</v>
      </c>
    </row>
    <row r="75" spans="1:3" x14ac:dyDescent="0.25">
      <c r="A75">
        <v>114</v>
      </c>
      <c r="B75">
        <v>15</v>
      </c>
      <c r="C75" t="s">
        <v>182</v>
      </c>
    </row>
    <row r="76" spans="1:3" x14ac:dyDescent="0.25">
      <c r="A76">
        <v>148</v>
      </c>
      <c r="B76">
        <v>59</v>
      </c>
      <c r="C76" t="s">
        <v>183</v>
      </c>
    </row>
    <row r="77" spans="1:3" x14ac:dyDescent="0.25">
      <c r="A77">
        <v>252</v>
      </c>
      <c r="B77">
        <v>41</v>
      </c>
      <c r="C77" t="s">
        <v>184</v>
      </c>
    </row>
    <row r="78" spans="1:3" x14ac:dyDescent="0.25">
      <c r="A78">
        <v>363</v>
      </c>
      <c r="B78">
        <v>71</v>
      </c>
      <c r="C78" t="s">
        <v>185</v>
      </c>
    </row>
    <row r="81" spans="1:3" x14ac:dyDescent="0.25">
      <c r="A81" s="15" t="s">
        <v>68</v>
      </c>
    </row>
    <row r="82" spans="1:3" x14ac:dyDescent="0.25">
      <c r="A82" t="s">
        <v>2</v>
      </c>
      <c r="B82" t="s">
        <v>41</v>
      </c>
      <c r="C82" t="s">
        <v>72</v>
      </c>
    </row>
    <row r="83" spans="1:3" x14ac:dyDescent="0.25">
      <c r="A83">
        <v>10598</v>
      </c>
      <c r="B83">
        <v>363</v>
      </c>
      <c r="C83" t="s">
        <v>186</v>
      </c>
    </row>
    <row r="84" spans="1:3" x14ac:dyDescent="0.25">
      <c r="A84">
        <v>14048</v>
      </c>
      <c r="B84">
        <v>114</v>
      </c>
      <c r="C84" t="s">
        <v>187</v>
      </c>
    </row>
    <row r="85" spans="1:3" x14ac:dyDescent="0.25">
      <c r="A85">
        <v>21839</v>
      </c>
      <c r="B85">
        <v>252</v>
      </c>
      <c r="C85" t="s">
        <v>188</v>
      </c>
    </row>
    <row r="86" spans="1:3" x14ac:dyDescent="0.25">
      <c r="A86">
        <v>38857</v>
      </c>
      <c r="B86">
        <v>148</v>
      </c>
      <c r="C86" t="s">
        <v>189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Örnek 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COLAKOGLU</dc:creator>
  <cp:lastModifiedBy>Omer COLAKOGLU</cp:lastModifiedBy>
  <dcterms:created xsi:type="dcterms:W3CDTF">2020-10-23T08:47:22Z</dcterms:created>
  <dcterms:modified xsi:type="dcterms:W3CDTF">2022-03-20T11:21:06Z</dcterms:modified>
</cp:coreProperties>
</file>