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1 (копия)" sheetId="2" r:id="rId5"/>
    <sheet state="visible" name="Лист1 (копия) (копия)" sheetId="3" r:id="rId6"/>
    <sheet state="visible" name="Лист1 (копия) (копия) (копия)" sheetId="4" r:id="rId7"/>
    <sheet state="visible" name="Лист3" sheetId="5" r:id="rId8"/>
    <sheet state="visible" name="Модернизация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80">
      <text>
        <t xml:space="preserve">камень
	-Rin</t>
      </text>
    </comment>
    <comment authorId="0" ref="M80">
      <text>
        <t xml:space="preserve">стоимость кухни
	-Rin</t>
      </text>
    </comment>
  </commentList>
</comments>
</file>

<file path=xl/sharedStrings.xml><?xml version="1.0" encoding="utf-8"?>
<sst xmlns="http://schemas.openxmlformats.org/spreadsheetml/2006/main" count="1017" uniqueCount="130">
  <si>
    <t>наименование</t>
  </si>
  <si>
    <t>примечание</t>
  </si>
  <si>
    <t>ед изм</t>
  </si>
  <si>
    <t>ширина</t>
  </si>
  <si>
    <t>высота</t>
  </si>
  <si>
    <t xml:space="preserve">кол во </t>
  </si>
  <si>
    <t xml:space="preserve">цена </t>
  </si>
  <si>
    <t>сумма</t>
  </si>
  <si>
    <t>итого</t>
  </si>
  <si>
    <t>Итого</t>
  </si>
  <si>
    <t xml:space="preserve">Шкаф в пленке </t>
  </si>
  <si>
    <t xml:space="preserve"> (высоту на ширину)</t>
  </si>
  <si>
    <t>кв/м</t>
  </si>
  <si>
    <t>Шкаф Глянец</t>
  </si>
  <si>
    <t>В ПЛЕНКЕ (ширину на высоту)</t>
  </si>
  <si>
    <t>ВИДИМЫЕ БОЧИНЫ</t>
  </si>
  <si>
    <t>В ПЛЕНКЕ (глубину на высоту)</t>
  </si>
  <si>
    <t xml:space="preserve">Шкаф в краске </t>
  </si>
  <si>
    <t>Модерн (высоту на ширину)</t>
  </si>
  <si>
    <t>В КРАСКЕ (ширину на высоту)</t>
  </si>
  <si>
    <t>В КРАСКЕ (глубину на высоту)</t>
  </si>
  <si>
    <t xml:space="preserve">Шкаф </t>
  </si>
  <si>
    <t>В ШПОНЕ</t>
  </si>
  <si>
    <t>Шкаф сложное окрашивание</t>
  </si>
  <si>
    <t xml:space="preserve">Шкаф ЛДСП </t>
  </si>
  <si>
    <t>EGGER (Выс на шир)</t>
  </si>
  <si>
    <t>Россия (Выс на шир)</t>
  </si>
  <si>
    <t>Открытые полки</t>
  </si>
  <si>
    <t>Гардероб (ЛДСП Россия)</t>
  </si>
  <si>
    <t>Гардероб (ЛДСП ЕГГЕР)</t>
  </si>
  <si>
    <t xml:space="preserve">Выдвижные ящики </t>
  </si>
  <si>
    <t>Тандем Россия для шкафов</t>
  </si>
  <si>
    <t xml:space="preserve">шт </t>
  </si>
  <si>
    <t>Тандем Россия для кухни</t>
  </si>
  <si>
    <t>Выдвижные ящики</t>
  </si>
  <si>
    <t>TANDEM Блюм для шкафов</t>
  </si>
  <si>
    <t>Стекло</t>
  </si>
  <si>
    <t>простое</t>
  </si>
  <si>
    <t>тонированое</t>
  </si>
  <si>
    <t>Зеркало</t>
  </si>
  <si>
    <t>Только на шкафы</t>
  </si>
  <si>
    <t>Рифленое стекло</t>
  </si>
  <si>
    <t>без рамки</t>
  </si>
  <si>
    <t>металлическая рамка без ЛДСП</t>
  </si>
  <si>
    <t>Профиль со стеклом</t>
  </si>
  <si>
    <t>Крабы</t>
  </si>
  <si>
    <t>крепежная система для подвесных тумб</t>
  </si>
  <si>
    <t>Латунь</t>
  </si>
  <si>
    <t>Нержавейка. за хлыст</t>
  </si>
  <si>
    <t>Подсветка</t>
  </si>
  <si>
    <t>за хлыст</t>
  </si>
  <si>
    <t>3м</t>
  </si>
  <si>
    <t>Радиус</t>
  </si>
  <si>
    <t>Модерн</t>
  </si>
  <si>
    <t>Петли</t>
  </si>
  <si>
    <t>блюм</t>
  </si>
  <si>
    <t>Мягкая обшивка</t>
  </si>
  <si>
    <t>в ткани</t>
  </si>
  <si>
    <t>Tip-On</t>
  </si>
  <si>
    <t>открывание от нажатия</t>
  </si>
  <si>
    <t>открытые полки</t>
  </si>
  <si>
    <t>скрытого монтажа гл 150-200</t>
  </si>
  <si>
    <t>м/п</t>
  </si>
  <si>
    <t>Штапики</t>
  </si>
  <si>
    <t xml:space="preserve">только в крашенном варианте </t>
  </si>
  <si>
    <t>ПАТИНА</t>
  </si>
  <si>
    <t xml:space="preserve">патина </t>
  </si>
  <si>
    <t>ручки GOLA</t>
  </si>
  <si>
    <t xml:space="preserve">до 3 м кухня </t>
  </si>
  <si>
    <t xml:space="preserve">комп </t>
  </si>
  <si>
    <t>МДФ ручки</t>
  </si>
  <si>
    <t xml:space="preserve">В цвет фасада </t>
  </si>
  <si>
    <t xml:space="preserve">интегрированная ручка </t>
  </si>
  <si>
    <t xml:space="preserve">металические ножки </t>
  </si>
  <si>
    <t>КУХНЯ</t>
  </si>
  <si>
    <t>Кухня в краске</t>
  </si>
  <si>
    <t>Только низ или только верх</t>
  </si>
  <si>
    <t>Стандарт</t>
  </si>
  <si>
    <t>Шкаф над холодильником</t>
  </si>
  <si>
    <t>В КРАСКЕ (ширену на высоту)</t>
  </si>
  <si>
    <t>Кухня в пленке</t>
  </si>
  <si>
    <t>Кухня ЛДСП</t>
  </si>
  <si>
    <t>Кухня в Шпоне</t>
  </si>
  <si>
    <t>В Шпоне</t>
  </si>
  <si>
    <t>Столешница ЛДСП</t>
  </si>
  <si>
    <t>на 3м</t>
  </si>
  <si>
    <t>на 4м</t>
  </si>
  <si>
    <t>Бутыльница</t>
  </si>
  <si>
    <t xml:space="preserve">Россия  </t>
  </si>
  <si>
    <t>Блюм</t>
  </si>
  <si>
    <t>Боксы (металические бока) Блюм</t>
  </si>
  <si>
    <t>Авентос</t>
  </si>
  <si>
    <t>HK подьемный механизм Блюм</t>
  </si>
  <si>
    <t>Камни</t>
  </si>
  <si>
    <t>однотонный</t>
  </si>
  <si>
    <t>крапинка</t>
  </si>
  <si>
    <t>мрамор</t>
  </si>
  <si>
    <t>Стеновые панели в краске</t>
  </si>
  <si>
    <t>Стеновые панели в пленке</t>
  </si>
  <si>
    <t>Стеновые панели ЛДСП</t>
  </si>
  <si>
    <t>ИТОГО:</t>
  </si>
  <si>
    <t>профиль со стеклом и полками</t>
  </si>
  <si>
    <t>металл ножки - все 4 стороны сложить и умножить</t>
  </si>
  <si>
    <t xml:space="preserve"> </t>
  </si>
  <si>
    <t xml:space="preserve">механизм обувницы </t>
  </si>
  <si>
    <t>наполнение +сушка</t>
  </si>
  <si>
    <t>врезная ручка</t>
  </si>
  <si>
    <t>бутылочница блюм</t>
  </si>
  <si>
    <t>бутылочница россия</t>
  </si>
  <si>
    <t>сушка и наполнение но в подарок</t>
  </si>
  <si>
    <t>сушка нижнего монтажа</t>
  </si>
  <si>
    <t>гола профиль</t>
  </si>
  <si>
    <t>подсвет с датчиком</t>
  </si>
  <si>
    <t>кух гарн</t>
  </si>
  <si>
    <t xml:space="preserve">краска+ камень 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</si>
  <si>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</si>
  <si>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</si>
  <si>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</si>
  <si>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</si>
  <si>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</si>
  <si>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</si>
  <si>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Столбец 7</t>
  </si>
  <si>
    <t>Столбец 8</t>
  </si>
  <si>
    <t>Столбец 9</t>
  </si>
  <si>
    <t>Столбец 10</t>
  </si>
  <si>
    <t>Наименование</t>
  </si>
  <si>
    <t>единица измерения</t>
  </si>
  <si>
    <t>Формулы</t>
  </si>
  <si>
    <t>значение</t>
  </si>
  <si>
    <t xml:space="preserve">стоимость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</si>
</sst>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20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AEABAB"/>
        <bgColor rgb="FFAEABAB"/>
      </patternFill>
    </fill>
    <fill>
      <patternFill patternType="solid">
        <fgColor rgb="FF757070"/>
        <bgColor rgb="FF757070"/>
      </patternFill>
    </fill>
    <fill>
      <patternFill patternType="solid">
        <fgColor rgb="FFBFBFBF"/>
        <bgColor rgb="FFBFBFBF"/>
      </patternFill>
    </fill>
    <fill>
      <patternFill patternType="solid">
        <fgColor rgb="FF00FF00"/>
        <bgColor rgb="FF00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/>
    </xf>
    <xf borderId="1" fillId="3" fontId="1" numFmtId="0" xfId="0" applyAlignment="1" applyBorder="1" applyFill="1" applyFont="1">
      <alignment shrinkToFit="0" wrapText="1"/>
    </xf>
    <xf borderId="1" fillId="3" fontId="1" numFmtId="0" xfId="0" applyBorder="1" applyFont="1"/>
    <xf borderId="1" fillId="3" fontId="3" numFmtId="0" xfId="0" applyAlignment="1" applyBorder="1" applyFont="1">
      <alignment readingOrder="0"/>
    </xf>
    <xf borderId="1" fillId="3" fontId="3" numFmtId="0" xfId="0" applyBorder="1" applyFont="1"/>
    <xf borderId="2" fillId="3" fontId="1" numFmtId="0" xfId="0" applyBorder="1" applyFont="1"/>
    <xf borderId="0" fillId="3" fontId="1" numFmtId="0" xfId="0" applyFont="1"/>
    <xf borderId="0" fillId="0" fontId="1" numFmtId="0" xfId="0" applyFont="1"/>
    <xf borderId="1" fillId="3" fontId="1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3" fontId="2" numFmtId="0" xfId="0" applyBorder="1" applyFont="1"/>
    <xf borderId="1" fillId="4" fontId="1" numFmtId="0" xfId="0" applyBorder="1" applyFill="1" applyFont="1"/>
    <xf borderId="1" fillId="4" fontId="1" numFmtId="0" xfId="0" applyAlignment="1" applyBorder="1" applyFont="1">
      <alignment shrinkToFit="0" wrapText="1"/>
    </xf>
    <xf borderId="1" fillId="4" fontId="2" numFmtId="0" xfId="0" applyBorder="1" applyFont="1"/>
    <xf borderId="1" fillId="5" fontId="1" numFmtId="0" xfId="0" applyBorder="1" applyFill="1" applyFont="1"/>
    <xf borderId="1" fillId="5" fontId="4" numFmtId="0" xfId="0" applyAlignment="1" applyBorder="1" applyFont="1">
      <alignment horizontal="center" shrinkToFit="0" wrapText="1"/>
    </xf>
    <xf borderId="1" fillId="5" fontId="2" numFmtId="0" xfId="0" applyBorder="1" applyFont="1"/>
    <xf borderId="1" fillId="6" fontId="1" numFmtId="0" xfId="0" applyBorder="1" applyFill="1" applyFont="1"/>
    <xf borderId="1" fillId="6" fontId="1" numFmtId="0" xfId="0" applyAlignment="1" applyBorder="1" applyFont="1">
      <alignment shrinkToFit="0" wrapText="1"/>
    </xf>
    <xf borderId="1" fillId="6" fontId="2" numFmtId="0" xfId="0" applyBorder="1" applyFont="1"/>
    <xf borderId="1" fillId="6" fontId="2" numFmtId="0" xfId="0" applyAlignment="1" applyBorder="1" applyFont="1">
      <alignment readingOrder="0"/>
    </xf>
    <xf borderId="0" fillId="6" fontId="3" numFmtId="0" xfId="0" applyFont="1"/>
    <xf borderId="3" fillId="0" fontId="2" numFmtId="0" xfId="0" applyBorder="1" applyFont="1"/>
    <xf borderId="1" fillId="6" fontId="1" numFmtId="0" xfId="0" applyAlignment="1" applyBorder="1" applyFont="1">
      <alignment horizontal="left" shrinkToFit="0" vertical="top" wrapText="1"/>
    </xf>
    <xf borderId="1" fillId="6" fontId="1" numFmtId="0" xfId="0" applyAlignment="1" applyBorder="1" applyFont="1">
      <alignment readingOrder="0"/>
    </xf>
    <xf borderId="0" fillId="7" fontId="3" numFmtId="0" xfId="0" applyFill="1" applyFont="1"/>
    <xf borderId="0" fillId="0" fontId="1" numFmtId="0" xfId="0" applyAlignment="1" applyFont="1">
      <alignment shrinkToFit="0" wrapText="1"/>
    </xf>
    <xf borderId="2" fillId="8" fontId="1" numFmtId="0" xfId="0" applyBorder="1" applyFill="1" applyFont="1"/>
    <xf borderId="0" fillId="0" fontId="3" numFmtId="0" xfId="0" applyFont="1"/>
    <xf borderId="2" fillId="9" fontId="2" numFmtId="0" xfId="0" applyAlignment="1" applyBorder="1" applyFill="1" applyFont="1">
      <alignment readingOrder="0"/>
    </xf>
    <xf borderId="2" fillId="9" fontId="1" numFmtId="0" xfId="0" applyAlignment="1" applyBorder="1" applyFont="1">
      <alignment shrinkToFit="0" wrapText="1"/>
    </xf>
    <xf borderId="0" fillId="0" fontId="1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2" fillId="9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10" fontId="2" numFmtId="0" xfId="0" applyAlignment="1" applyBorder="1" applyFill="1" applyFont="1">
      <alignment readingOrder="0"/>
    </xf>
    <xf borderId="2" fillId="10" fontId="2" numFmtId="0" xfId="0" applyBorder="1" applyFont="1"/>
    <xf borderId="2" fillId="11" fontId="2" numFmtId="0" xfId="0" applyAlignment="1" applyBorder="1" applyFill="1" applyFont="1">
      <alignment readingOrder="0"/>
    </xf>
    <xf borderId="2" fillId="11" fontId="2" numFmtId="0" xfId="0" applyBorder="1" applyFont="1"/>
    <xf borderId="0" fillId="12" fontId="3" numFmtId="0" xfId="0" applyFill="1" applyFont="1"/>
    <xf borderId="1" fillId="6" fontId="1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horizontal="left" readingOrder="0" shrinkToFit="0" vertical="center" wrapText="0"/>
    </xf>
    <xf borderId="6" fillId="0" fontId="3" numFmtId="0" xfId="0" applyAlignment="1" applyBorder="1" applyFont="1">
      <alignment horizontal="left" readingOrder="0" shrinkToFit="0" vertical="center" wrapText="0"/>
    </xf>
    <xf borderId="1" fillId="3" fontId="1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shrinkToFit="0" vertical="center" wrapText="0"/>
    </xf>
    <xf borderId="1" fillId="3" fontId="3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shrinkToFit="0" vertical="center" wrapText="0"/>
    </xf>
    <xf borderId="4" fillId="0" fontId="3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horizontal="left" readingOrder="0" shrinkToFit="0" vertical="center" wrapText="0"/>
    </xf>
    <xf borderId="6" fillId="0" fontId="3" numFmtId="0" xfId="0" applyAlignment="1" applyBorder="1" applyFont="1">
      <alignment horizontal="left" readingOrder="0" shrinkToFit="0" vertical="center" wrapText="0"/>
    </xf>
    <xf borderId="1" fillId="3" fontId="1" numFmtId="0" xfId="0" applyAlignment="1" applyBorder="1" applyFont="1">
      <alignment readingOrder="0" shrinkToFit="0" vertical="center" wrapText="1"/>
    </xf>
    <xf borderId="1" fillId="3" fontId="1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shrinkToFit="0" vertical="center" wrapText="0"/>
    </xf>
    <xf borderId="1" fillId="3" fontId="3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shrinkToFit="0" vertical="center" wrapText="0"/>
    </xf>
    <xf borderId="7" fillId="3" fontId="1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shrinkToFit="0" vertical="center" wrapText="0"/>
    </xf>
    <xf borderId="8" fillId="3" fontId="1" numFmtId="0" xfId="0" applyAlignment="1" applyBorder="1" applyFont="1">
      <alignment shrinkToFit="0" vertical="center" wrapText="0"/>
    </xf>
    <xf borderId="8" fillId="3" fontId="3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3" fontId="1" numFmtId="0" xfId="0" applyAlignment="1" applyBorder="1" applyFont="1">
      <alignment shrinkToFit="0" vertical="center" wrapText="0"/>
    </xf>
    <xf borderId="10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Модернизация-style">
      <tableStyleElement dxfId="1" type="headerRow"/>
      <tableStyleElement dxfId="2" type="firstRowStripe"/>
      <tableStyleElement dxfId="3" type="secondRowStripe"/>
    </tableStyle>
    <tableStyle count="3" pivot="0" name="Модернизация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3:J46" displayName="Шкаф_пленка" name="Шкаф_пленка" id="1">
  <tableColumns count="10">
    <tableColumn name="Столбец 1" id="1"/>
    <tableColumn name="Столбец 2" id="2"/>
    <tableColumn name="Столбец 3" id="3"/>
    <tableColumn name="Столбец 4" id="4"/>
    <tableColumn name="Столбец 5" id="5"/>
    <tableColumn name="Столбец 6" id="6"/>
    <tableColumn name="Столбец 7" id="7"/>
    <tableColumn name="Столбец 8" id="8"/>
    <tableColumn name="Столбец 9" id="9"/>
    <tableColumn name="Столбец 10" id="10"/>
  </tableColumns>
  <tableStyleInfo name="Модернизация-style" showColumnStripes="0" showFirstColumn="1" showLastColumn="1" showRowStripes="1"/>
</table>
</file>

<file path=xl/tables/table2.xml><?xml version="1.0" encoding="utf-8"?>
<table xmlns="http://schemas.openxmlformats.org/spreadsheetml/2006/main" ref="A94:J96" displayName="Таблица1" name="Таблица1" id="2">
  <tableColumns count="10">
    <tableColumn name="Наименование" id="1"/>
    <tableColumn name="единица измерения" id="2"/>
    <tableColumn name="Формулы" id="3"/>
    <tableColumn name="значение" id="4"/>
    <tableColumn name="стоимость " id="5"/>
    <tableColumn name="сумма" id="6"/>
    <tableColumn name="Столбец 7" id="7"/>
    <tableColumn name="Столбец 8" id="8"/>
    <tableColumn name="Столбец 9" id="9"/>
    <tableColumn name="Столбец 10" id="10"/>
  </tableColumns>
  <tableStyleInfo name="Модернизация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pageSetUpPr/>
  </sheetPr>
  <sheetViews>
    <sheetView workbookViewId="0"/>
  </sheetViews>
  <sheetFormatPr customHeight="1" defaultColWidth="14.43" defaultRowHeight="15.0"/>
  <cols>
    <col customWidth="1" min="1" max="1" width="36.71"/>
    <col customWidth="1" min="2" max="2" width="31.43"/>
    <col customWidth="1" min="3" max="6" width="9.0"/>
    <col customWidth="1" min="7" max="7" width="44.86"/>
    <col customWidth="1" hidden="1" min="8" max="8" width="18.0"/>
    <col customWidth="1" hidden="1" min="9" max="9" width="8.86"/>
    <col customWidth="1" min="10" max="28" width="9.0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</row>
    <row r="2" ht="14.25" customHeight="1">
      <c r="A2" s="5" t="s">
        <v>10</v>
      </c>
      <c r="B2" s="5" t="s">
        <v>11</v>
      </c>
      <c r="C2" s="6" t="s">
        <v>12</v>
      </c>
      <c r="D2" s="7"/>
      <c r="E2" s="7"/>
      <c r="F2" s="6">
        <f t="shared" ref="F2:F4" si="1">D2*E2</f>
        <v>0</v>
      </c>
      <c r="G2" s="6">
        <v>85000.0</v>
      </c>
      <c r="H2" s="6">
        <f>G2*F2</f>
        <v>0</v>
      </c>
      <c r="I2" s="6">
        <f>H2*1.11</f>
        <v>0</v>
      </c>
      <c r="J2" s="6">
        <f t="shared" ref="J2:J4" si="2">F2*G2</f>
        <v>0</v>
      </c>
    </row>
    <row r="3" ht="14.25" customHeight="1">
      <c r="A3" s="5" t="s">
        <v>13</v>
      </c>
      <c r="B3" s="5" t="s">
        <v>14</v>
      </c>
      <c r="C3" s="6" t="s">
        <v>12</v>
      </c>
      <c r="D3" s="7"/>
      <c r="E3" s="7"/>
      <c r="F3" s="6">
        <f t="shared" si="1"/>
        <v>0</v>
      </c>
      <c r="G3" s="6">
        <v>95000.0</v>
      </c>
      <c r="H3" s="3"/>
      <c r="I3" s="3"/>
      <c r="J3" s="6">
        <f t="shared" si="2"/>
        <v>0</v>
      </c>
    </row>
    <row r="4" ht="14.25" customHeight="1">
      <c r="A4" s="6" t="s">
        <v>15</v>
      </c>
      <c r="B4" s="5" t="s">
        <v>16</v>
      </c>
      <c r="C4" s="6" t="s">
        <v>12</v>
      </c>
      <c r="D4" s="7"/>
      <c r="E4" s="7"/>
      <c r="F4" s="6">
        <f t="shared" si="1"/>
        <v>0</v>
      </c>
      <c r="G4" s="6">
        <v>35000.0</v>
      </c>
      <c r="H4" s="3">
        <f>G4*F4</f>
        <v>0</v>
      </c>
      <c r="I4" s="3">
        <f>H4*1.11</f>
        <v>0</v>
      </c>
      <c r="J4" s="6">
        <f t="shared" si="2"/>
        <v>0</v>
      </c>
    </row>
    <row r="5" ht="14.25" customHeight="1">
      <c r="A5" s="6"/>
      <c r="B5" s="5"/>
      <c r="C5" s="6"/>
      <c r="D5" s="7"/>
      <c r="E5" s="7"/>
      <c r="F5" s="6"/>
      <c r="G5" s="6"/>
      <c r="H5" s="3"/>
      <c r="I5" s="3"/>
      <c r="J5" s="6"/>
    </row>
    <row r="6" ht="14.25" customHeight="1">
      <c r="A6" s="6" t="s">
        <v>17</v>
      </c>
      <c r="B6" s="5" t="s">
        <v>18</v>
      </c>
      <c r="C6" s="6" t="s">
        <v>12</v>
      </c>
      <c r="D6" s="7"/>
      <c r="E6" s="7"/>
      <c r="F6" s="6">
        <f t="shared" ref="F6:F8" si="3">D6*E6</f>
        <v>0</v>
      </c>
      <c r="G6" s="6">
        <v>110000.0</v>
      </c>
      <c r="H6" s="3">
        <f>G6*F6</f>
        <v>0</v>
      </c>
      <c r="I6" s="3">
        <f>H6*1.11</f>
        <v>0</v>
      </c>
      <c r="J6" s="6">
        <f t="shared" ref="J6:J8" si="4">F6*G6</f>
        <v>0</v>
      </c>
    </row>
    <row r="7" ht="14.25" customHeight="1">
      <c r="A7" s="6" t="s">
        <v>13</v>
      </c>
      <c r="B7" s="5" t="s">
        <v>19</v>
      </c>
      <c r="C7" s="6" t="s">
        <v>12</v>
      </c>
      <c r="D7" s="8"/>
      <c r="E7" s="8"/>
      <c r="F7" s="6">
        <f t="shared" si="3"/>
        <v>0</v>
      </c>
      <c r="G7" s="6">
        <v>150000.0</v>
      </c>
      <c r="H7" s="3"/>
      <c r="I7" s="3"/>
      <c r="J7" s="6">
        <f t="shared" si="4"/>
        <v>0</v>
      </c>
    </row>
    <row r="8" ht="14.25" customHeight="1">
      <c r="A8" s="6" t="s">
        <v>15</v>
      </c>
      <c r="B8" s="5" t="s">
        <v>20</v>
      </c>
      <c r="C8" s="6" t="s">
        <v>12</v>
      </c>
      <c r="D8" s="7"/>
      <c r="E8" s="7"/>
      <c r="F8" s="6">
        <f t="shared" si="3"/>
        <v>0</v>
      </c>
      <c r="G8" s="6">
        <v>45000.0</v>
      </c>
      <c r="H8" s="3">
        <f>G8*F8</f>
        <v>0</v>
      </c>
      <c r="I8" s="3">
        <f>H8*1.11</f>
        <v>0</v>
      </c>
      <c r="J8" s="6">
        <f t="shared" si="4"/>
        <v>0</v>
      </c>
    </row>
    <row r="9" ht="14.25" customHeight="1">
      <c r="A9" s="6"/>
      <c r="B9" s="5"/>
      <c r="C9" s="6"/>
      <c r="D9" s="8"/>
      <c r="E9" s="8"/>
      <c r="F9" s="6"/>
      <c r="G9" s="6"/>
      <c r="H9" s="3"/>
      <c r="I9" s="3"/>
      <c r="J9" s="6"/>
    </row>
    <row r="10" ht="14.25" customHeight="1">
      <c r="A10" s="6" t="s">
        <v>21</v>
      </c>
      <c r="B10" s="5" t="s">
        <v>22</v>
      </c>
      <c r="C10" s="6" t="s">
        <v>12</v>
      </c>
      <c r="D10" s="7">
        <v>0.6</v>
      </c>
      <c r="E10" s="7">
        <v>3.0</v>
      </c>
      <c r="F10" s="6">
        <f t="shared" ref="F10:F11" si="5">D10*E10</f>
        <v>1.8</v>
      </c>
      <c r="G10" s="6">
        <v>170000.0</v>
      </c>
      <c r="H10" s="3">
        <f t="shared" ref="H10:H11" si="6">G10*F10</f>
        <v>306000</v>
      </c>
      <c r="I10" s="3">
        <f t="shared" ref="I10:I11" si="7">H10*1.11</f>
        <v>339660</v>
      </c>
      <c r="J10" s="6"/>
    </row>
    <row r="11" ht="14.25" customHeight="1">
      <c r="A11" s="6" t="s">
        <v>15</v>
      </c>
      <c r="B11" s="5" t="s">
        <v>22</v>
      </c>
      <c r="C11" s="6" t="s">
        <v>12</v>
      </c>
      <c r="D11" s="7">
        <v>0.6</v>
      </c>
      <c r="E11" s="7">
        <v>3.0</v>
      </c>
      <c r="F11" s="6">
        <f t="shared" si="5"/>
        <v>1.8</v>
      </c>
      <c r="G11" s="6">
        <v>80000.0</v>
      </c>
      <c r="H11" s="3">
        <f t="shared" si="6"/>
        <v>144000</v>
      </c>
      <c r="I11" s="3">
        <f t="shared" si="7"/>
        <v>159840</v>
      </c>
    </row>
    <row r="12" ht="14.25" customHeight="1">
      <c r="A12" s="6"/>
      <c r="B12" s="5"/>
      <c r="C12" s="6"/>
      <c r="D12" s="8"/>
      <c r="E12" s="8"/>
      <c r="F12" s="6"/>
      <c r="G12" s="6"/>
      <c r="H12" s="3"/>
      <c r="I12" s="3"/>
      <c r="J12" s="6"/>
    </row>
    <row r="13" ht="14.25" customHeight="1">
      <c r="A13" s="6" t="s">
        <v>23</v>
      </c>
      <c r="B13" s="5" t="s">
        <v>18</v>
      </c>
      <c r="C13" s="6" t="s">
        <v>12</v>
      </c>
      <c r="D13" s="8"/>
      <c r="E13" s="8"/>
      <c r="F13" s="6">
        <f t="shared" ref="F13:F14" si="8">D13*E13</f>
        <v>0</v>
      </c>
      <c r="G13" s="6">
        <v>150000.0</v>
      </c>
      <c r="H13" s="3">
        <f t="shared" ref="H13:H14" si="9">G13*F13</f>
        <v>0</v>
      </c>
      <c r="I13" s="3">
        <f t="shared" ref="I13:I14" si="10">H13*1.11</f>
        <v>0</v>
      </c>
      <c r="J13" s="6">
        <f t="shared" ref="J13:J14" si="11">F13*G13</f>
        <v>0</v>
      </c>
    </row>
    <row r="14" ht="14.25" customHeight="1">
      <c r="A14" s="6" t="s">
        <v>13</v>
      </c>
      <c r="B14" s="5" t="s">
        <v>14</v>
      </c>
      <c r="C14" s="6" t="s">
        <v>12</v>
      </c>
      <c r="D14" s="8"/>
      <c r="E14" s="8"/>
      <c r="F14" s="6">
        <f t="shared" si="8"/>
        <v>0</v>
      </c>
      <c r="G14" s="6">
        <v>95000.0</v>
      </c>
      <c r="H14" s="3">
        <f t="shared" si="9"/>
        <v>0</v>
      </c>
      <c r="I14" s="3">
        <f t="shared" si="10"/>
        <v>0</v>
      </c>
      <c r="J14" s="6">
        <f t="shared" si="11"/>
        <v>0</v>
      </c>
    </row>
    <row r="15" ht="14.25" customHeight="1">
      <c r="A15" s="6"/>
      <c r="B15" s="5"/>
      <c r="C15" s="6"/>
      <c r="D15" s="8"/>
      <c r="E15" s="8"/>
      <c r="F15" s="6"/>
      <c r="G15" s="6"/>
      <c r="H15" s="3"/>
      <c r="I15" s="3"/>
      <c r="J15" s="6"/>
    </row>
    <row r="16" ht="14.25" customHeight="1">
      <c r="A16" s="6" t="s">
        <v>24</v>
      </c>
      <c r="B16" s="5" t="s">
        <v>25</v>
      </c>
      <c r="C16" s="6" t="s">
        <v>12</v>
      </c>
      <c r="D16" s="8"/>
      <c r="E16" s="8"/>
      <c r="F16" s="6">
        <f t="shared" ref="F16:F17" si="12">D16*E16</f>
        <v>0</v>
      </c>
      <c r="G16" s="6">
        <v>60000.0</v>
      </c>
      <c r="H16" s="3">
        <f t="shared" ref="H16:H17" si="13">G16*F16</f>
        <v>0</v>
      </c>
      <c r="I16" s="3">
        <f t="shared" ref="I16:I17" si="14">H16*1.11</f>
        <v>0</v>
      </c>
      <c r="J16" s="6">
        <f t="shared" ref="J16:J17" si="15">F16*G16</f>
        <v>0</v>
      </c>
    </row>
    <row r="17" ht="14.25" customHeight="1">
      <c r="A17" s="6" t="s">
        <v>24</v>
      </c>
      <c r="B17" s="5" t="s">
        <v>26</v>
      </c>
      <c r="C17" s="6" t="s">
        <v>12</v>
      </c>
      <c r="D17" s="8"/>
      <c r="E17" s="8"/>
      <c r="F17" s="6">
        <f t="shared" si="12"/>
        <v>0</v>
      </c>
      <c r="G17" s="6">
        <v>50000.0</v>
      </c>
      <c r="H17" s="3">
        <f t="shared" si="13"/>
        <v>0</v>
      </c>
      <c r="I17" s="3">
        <f t="shared" si="14"/>
        <v>0</v>
      </c>
      <c r="J17" s="6">
        <f t="shared" si="15"/>
        <v>0</v>
      </c>
    </row>
    <row r="18" ht="14.25" customHeight="1">
      <c r="A18" s="6"/>
      <c r="B18" s="5"/>
      <c r="C18" s="6"/>
      <c r="D18" s="7"/>
      <c r="E18" s="7"/>
      <c r="F18" s="6"/>
      <c r="G18" s="6"/>
      <c r="H18" s="3"/>
      <c r="I18" s="3"/>
      <c r="J18" s="6"/>
    </row>
    <row r="19" ht="14.25" customHeight="1">
      <c r="A19" s="6" t="s">
        <v>27</v>
      </c>
      <c r="B19" s="5" t="s">
        <v>28</v>
      </c>
      <c r="C19" s="6" t="s">
        <v>12</v>
      </c>
      <c r="D19" s="7"/>
      <c r="E19" s="7"/>
      <c r="F19" s="6">
        <f t="shared" ref="F19:F20" si="16">D19*E19</f>
        <v>0</v>
      </c>
      <c r="G19" s="6">
        <v>40000.0</v>
      </c>
      <c r="H19" s="3">
        <f t="shared" ref="H19:H20" si="17">G19*F19</f>
        <v>0</v>
      </c>
      <c r="I19" s="3">
        <f t="shared" ref="I19:I20" si="18">H19*1.11</f>
        <v>0</v>
      </c>
      <c r="J19" s="6">
        <f t="shared" ref="J19:J20" si="19">F19*G19</f>
        <v>0</v>
      </c>
    </row>
    <row r="20" ht="14.25" customHeight="1">
      <c r="A20" s="9" t="s">
        <v>27</v>
      </c>
      <c r="B20" s="5" t="s">
        <v>29</v>
      </c>
      <c r="C20" s="6" t="s">
        <v>12</v>
      </c>
      <c r="D20" s="7"/>
      <c r="E20" s="7"/>
      <c r="F20" s="6">
        <f t="shared" si="16"/>
        <v>0</v>
      </c>
      <c r="G20" s="6">
        <v>45000.0</v>
      </c>
      <c r="H20" s="3">
        <f t="shared" si="17"/>
        <v>0</v>
      </c>
      <c r="I20" s="3">
        <f t="shared" si="18"/>
        <v>0</v>
      </c>
      <c r="J20" s="6">
        <f t="shared" si="19"/>
        <v>0</v>
      </c>
    </row>
    <row r="21" ht="14.25" customHeight="1">
      <c r="A21" s="10"/>
      <c r="B21" s="5"/>
      <c r="C21" s="6"/>
      <c r="D21" s="6"/>
      <c r="E21" s="6"/>
      <c r="F21" s="6"/>
      <c r="G21" s="6"/>
      <c r="H21" s="3"/>
      <c r="I21" s="3"/>
      <c r="J21" s="6"/>
      <c r="K21" s="11"/>
    </row>
    <row r="22" ht="14.25" customHeight="1">
      <c r="A22" s="6" t="s">
        <v>30</v>
      </c>
      <c r="B22" s="5" t="s">
        <v>31</v>
      </c>
      <c r="C22" s="6" t="s">
        <v>32</v>
      </c>
      <c r="D22" s="6"/>
      <c r="E22" s="6"/>
      <c r="F22" s="6"/>
      <c r="G22" s="6">
        <v>15000.0</v>
      </c>
      <c r="H22" s="3">
        <f>G22*F22</f>
        <v>0</v>
      </c>
      <c r="I22" s="3">
        <f>H22*1.11</f>
        <v>0</v>
      </c>
      <c r="J22" s="6">
        <f t="shared" ref="J22:J24" si="20">F22*G22</f>
        <v>0</v>
      </c>
      <c r="K22" s="11"/>
    </row>
    <row r="23" ht="14.25" customHeight="1">
      <c r="A23" s="6" t="s">
        <v>30</v>
      </c>
      <c r="B23" s="12" t="s">
        <v>33</v>
      </c>
      <c r="C23" s="13" t="s">
        <v>32</v>
      </c>
      <c r="D23" s="6"/>
      <c r="E23" s="6"/>
      <c r="F23" s="13"/>
      <c r="G23" s="13">
        <v>20000.0</v>
      </c>
      <c r="H23" s="3"/>
      <c r="I23" s="3"/>
      <c r="J23" s="6">
        <f t="shared" si="20"/>
        <v>0</v>
      </c>
    </row>
    <row r="24" ht="14.25" customHeight="1">
      <c r="A24" s="6" t="s">
        <v>34</v>
      </c>
      <c r="B24" s="5" t="s">
        <v>35</v>
      </c>
      <c r="C24" s="6" t="s">
        <v>32</v>
      </c>
      <c r="D24" s="6"/>
      <c r="E24" s="6"/>
      <c r="F24" s="6"/>
      <c r="G24" s="6">
        <v>25000.0</v>
      </c>
      <c r="H24" s="3">
        <f>G24*F24</f>
        <v>0</v>
      </c>
      <c r="I24" s="3">
        <f>H24*1.11</f>
        <v>0</v>
      </c>
      <c r="J24" s="6">
        <f t="shared" si="20"/>
        <v>0</v>
      </c>
    </row>
    <row r="25" ht="16.5" customHeight="1">
      <c r="A25" s="6"/>
      <c r="B25" s="5"/>
      <c r="C25" s="6"/>
      <c r="D25" s="14"/>
      <c r="E25" s="14"/>
      <c r="F25" s="6"/>
      <c r="G25" s="6"/>
      <c r="H25" s="3"/>
      <c r="I25" s="3"/>
      <c r="J25" s="6"/>
    </row>
    <row r="26" ht="16.5" customHeight="1">
      <c r="A26" s="6" t="s">
        <v>36</v>
      </c>
      <c r="B26" s="5" t="s">
        <v>37</v>
      </c>
      <c r="C26" s="6" t="s">
        <v>12</v>
      </c>
      <c r="D26" s="14"/>
      <c r="E26" s="14"/>
      <c r="F26" s="6">
        <f t="shared" ref="F26:F31" si="21">D26*E26</f>
        <v>0</v>
      </c>
      <c r="G26" s="6">
        <v>35000.0</v>
      </c>
      <c r="H26" s="3">
        <f t="shared" ref="H26:H31" si="22">G26*F26</f>
        <v>0</v>
      </c>
      <c r="I26" s="3">
        <f t="shared" ref="I26:I31" si="23">H26*1.11</f>
        <v>0</v>
      </c>
      <c r="J26" s="6">
        <f t="shared" ref="J26:J31" si="24">F26*G26</f>
        <v>0</v>
      </c>
    </row>
    <row r="27" ht="14.25" customHeight="1">
      <c r="A27" s="6" t="s">
        <v>36</v>
      </c>
      <c r="B27" s="5" t="s">
        <v>38</v>
      </c>
      <c r="C27" s="6" t="s">
        <v>12</v>
      </c>
      <c r="D27" s="15"/>
      <c r="E27" s="15"/>
      <c r="F27" s="6">
        <f t="shared" si="21"/>
        <v>0</v>
      </c>
      <c r="G27" s="6">
        <v>50000.0</v>
      </c>
      <c r="H27" s="3">
        <f t="shared" si="22"/>
        <v>0</v>
      </c>
      <c r="I27" s="3">
        <f t="shared" si="23"/>
        <v>0</v>
      </c>
      <c r="J27" s="6">
        <f t="shared" si="24"/>
        <v>0</v>
      </c>
    </row>
    <row r="28" ht="14.25" customHeight="1">
      <c r="A28" s="6" t="s">
        <v>39</v>
      </c>
      <c r="B28" s="5" t="s">
        <v>40</v>
      </c>
      <c r="C28" s="6" t="s">
        <v>12</v>
      </c>
      <c r="D28" s="15"/>
      <c r="E28" s="15"/>
      <c r="F28" s="6">
        <f t="shared" si="21"/>
        <v>0</v>
      </c>
      <c r="G28" s="6">
        <v>70000.0</v>
      </c>
      <c r="H28" s="3">
        <f t="shared" si="22"/>
        <v>0</v>
      </c>
      <c r="I28" s="3">
        <f t="shared" si="23"/>
        <v>0</v>
      </c>
      <c r="J28" s="6">
        <f t="shared" si="24"/>
        <v>0</v>
      </c>
    </row>
    <row r="29" ht="14.25" customHeight="1">
      <c r="A29" s="6" t="s">
        <v>41</v>
      </c>
      <c r="B29" s="5" t="s">
        <v>42</v>
      </c>
      <c r="C29" s="6" t="s">
        <v>12</v>
      </c>
      <c r="D29" s="15"/>
      <c r="E29" s="15"/>
      <c r="F29" s="6">
        <f t="shared" si="21"/>
        <v>0</v>
      </c>
      <c r="G29" s="6">
        <v>95000.0</v>
      </c>
      <c r="H29" s="3">
        <f t="shared" si="22"/>
        <v>0</v>
      </c>
      <c r="I29" s="3">
        <f t="shared" si="23"/>
        <v>0</v>
      </c>
      <c r="J29" s="6">
        <f t="shared" si="24"/>
        <v>0</v>
      </c>
    </row>
    <row r="30" ht="14.25" customHeight="1">
      <c r="A30" s="16" t="s">
        <v>41</v>
      </c>
      <c r="B30" s="17" t="s">
        <v>43</v>
      </c>
      <c r="C30" s="16" t="s">
        <v>12</v>
      </c>
      <c r="D30" s="18"/>
      <c r="E30" s="18"/>
      <c r="F30" s="6">
        <f t="shared" si="21"/>
        <v>0</v>
      </c>
      <c r="G30" s="16">
        <v>170000.0</v>
      </c>
      <c r="H30" s="3">
        <f t="shared" si="22"/>
        <v>0</v>
      </c>
      <c r="I30" s="3">
        <f t="shared" si="23"/>
        <v>0</v>
      </c>
      <c r="J30" s="6">
        <f t="shared" si="24"/>
        <v>0</v>
      </c>
    </row>
    <row r="31" ht="14.25" customHeight="1">
      <c r="A31" s="16" t="s">
        <v>44</v>
      </c>
      <c r="B31" s="17" t="s">
        <v>43</v>
      </c>
      <c r="C31" s="16" t="s">
        <v>12</v>
      </c>
      <c r="D31" s="18"/>
      <c r="E31" s="18"/>
      <c r="F31" s="6">
        <f t="shared" si="21"/>
        <v>0</v>
      </c>
      <c r="G31" s="16">
        <v>130000.0</v>
      </c>
      <c r="H31" s="3">
        <f t="shared" si="22"/>
        <v>0</v>
      </c>
      <c r="I31" s="3">
        <f t="shared" si="23"/>
        <v>0</v>
      </c>
      <c r="J31" s="6">
        <f t="shared" si="24"/>
        <v>0</v>
      </c>
    </row>
    <row r="32" ht="14.25" customHeight="1">
      <c r="A32" s="6"/>
      <c r="B32" s="5"/>
      <c r="C32" s="6"/>
      <c r="D32" s="15"/>
      <c r="E32" s="15"/>
      <c r="F32" s="15"/>
      <c r="G32" s="6"/>
      <c r="H32" s="3"/>
      <c r="I32" s="3"/>
      <c r="J32" s="6"/>
    </row>
    <row r="33" ht="14.25" customHeight="1">
      <c r="A33" s="6" t="s">
        <v>45</v>
      </c>
      <c r="B33" s="5" t="s">
        <v>46</v>
      </c>
      <c r="C33" s="6" t="s">
        <v>32</v>
      </c>
      <c r="D33" s="15"/>
      <c r="E33" s="15"/>
      <c r="F33" s="15"/>
      <c r="G33" s="6">
        <v>5000.0</v>
      </c>
      <c r="H33" s="3">
        <f t="shared" ref="H33:H49" si="25">G33*F33</f>
        <v>0</v>
      </c>
      <c r="I33" s="3">
        <f t="shared" ref="I33:I49" si="26">H33*1.11</f>
        <v>0</v>
      </c>
      <c r="J33" s="6">
        <f t="shared" ref="J33:J46" si="27">F33*G33</f>
        <v>0</v>
      </c>
    </row>
    <row r="34" ht="14.25" customHeight="1">
      <c r="A34" s="6" t="s">
        <v>47</v>
      </c>
      <c r="B34" s="5" t="s">
        <v>48</v>
      </c>
      <c r="C34" s="6" t="s">
        <v>32</v>
      </c>
      <c r="D34" s="15"/>
      <c r="E34" s="15"/>
      <c r="F34" s="15"/>
      <c r="G34" s="6">
        <v>30000.0</v>
      </c>
      <c r="H34" s="3">
        <f t="shared" si="25"/>
        <v>0</v>
      </c>
      <c r="I34" s="3">
        <f t="shared" si="26"/>
        <v>0</v>
      </c>
      <c r="J34" s="6">
        <f t="shared" si="27"/>
        <v>0</v>
      </c>
    </row>
    <row r="35" ht="14.25" customHeight="1">
      <c r="A35" s="6" t="s">
        <v>49</v>
      </c>
      <c r="B35" s="5" t="s">
        <v>50</v>
      </c>
      <c r="C35" s="6" t="s">
        <v>51</v>
      </c>
      <c r="D35" s="6"/>
      <c r="E35" s="6"/>
      <c r="F35" s="6"/>
      <c r="G35" s="6">
        <v>30000.0</v>
      </c>
      <c r="H35" s="3">
        <f t="shared" si="25"/>
        <v>0</v>
      </c>
      <c r="I35" s="3">
        <f t="shared" si="26"/>
        <v>0</v>
      </c>
      <c r="J35" s="6">
        <f t="shared" si="27"/>
        <v>0</v>
      </c>
    </row>
    <row r="36" ht="14.25" customHeight="1">
      <c r="A36" s="6" t="s">
        <v>52</v>
      </c>
      <c r="B36" s="5" t="s">
        <v>53</v>
      </c>
      <c r="C36" s="6" t="s">
        <v>32</v>
      </c>
      <c r="D36" s="15"/>
      <c r="E36" s="15"/>
      <c r="F36" s="15"/>
      <c r="G36" s="6">
        <v>60000.0</v>
      </c>
      <c r="H36" s="3">
        <f t="shared" si="25"/>
        <v>0</v>
      </c>
      <c r="I36" s="3">
        <f t="shared" si="26"/>
        <v>0</v>
      </c>
      <c r="J36" s="6">
        <f t="shared" si="27"/>
        <v>0</v>
      </c>
    </row>
    <row r="37" ht="14.25" customHeight="1">
      <c r="A37" s="6" t="s">
        <v>54</v>
      </c>
      <c r="B37" s="5" t="s">
        <v>55</v>
      </c>
      <c r="C37" s="6" t="s">
        <v>32</v>
      </c>
      <c r="D37" s="15"/>
      <c r="E37" s="15"/>
      <c r="F37" s="15"/>
      <c r="G37" s="6">
        <v>3000.0</v>
      </c>
      <c r="H37" s="3">
        <f t="shared" si="25"/>
        <v>0</v>
      </c>
      <c r="I37" s="3">
        <f t="shared" si="26"/>
        <v>0</v>
      </c>
      <c r="J37" s="6">
        <f t="shared" si="27"/>
        <v>0</v>
      </c>
    </row>
    <row r="38" ht="14.25" customHeight="1">
      <c r="A38" s="6" t="s">
        <v>56</v>
      </c>
      <c r="B38" s="5" t="s">
        <v>57</v>
      </c>
      <c r="C38" s="6" t="s">
        <v>12</v>
      </c>
      <c r="D38" s="15"/>
      <c r="E38" s="15"/>
      <c r="F38" s="15"/>
      <c r="G38" s="6">
        <v>70000.0</v>
      </c>
      <c r="H38" s="3">
        <f t="shared" si="25"/>
        <v>0</v>
      </c>
      <c r="I38" s="3">
        <f t="shared" si="26"/>
        <v>0</v>
      </c>
      <c r="J38" s="6">
        <f t="shared" si="27"/>
        <v>0</v>
      </c>
    </row>
    <row r="39" ht="14.25" customHeight="1">
      <c r="A39" s="6" t="s">
        <v>58</v>
      </c>
      <c r="B39" s="5" t="s">
        <v>59</v>
      </c>
      <c r="C39" s="6" t="s">
        <v>32</v>
      </c>
      <c r="D39" s="15"/>
      <c r="E39" s="15"/>
      <c r="F39" s="15"/>
      <c r="G39" s="6">
        <v>3000.0</v>
      </c>
      <c r="H39" s="3">
        <f t="shared" si="25"/>
        <v>0</v>
      </c>
      <c r="I39" s="3">
        <f t="shared" si="26"/>
        <v>0</v>
      </c>
      <c r="J39" s="6">
        <f t="shared" si="27"/>
        <v>0</v>
      </c>
    </row>
    <row r="40" ht="14.25" customHeight="1">
      <c r="A40" s="6" t="s">
        <v>60</v>
      </c>
      <c r="B40" s="5" t="s">
        <v>61</v>
      </c>
      <c r="C40" s="6" t="s">
        <v>62</v>
      </c>
      <c r="D40" s="15"/>
      <c r="E40" s="15"/>
      <c r="F40" s="15"/>
      <c r="G40" s="6">
        <v>10000.0</v>
      </c>
      <c r="H40" s="3">
        <f t="shared" si="25"/>
        <v>0</v>
      </c>
      <c r="I40" s="3">
        <f t="shared" si="26"/>
        <v>0</v>
      </c>
      <c r="J40" s="6">
        <f t="shared" si="27"/>
        <v>0</v>
      </c>
    </row>
    <row r="41" ht="14.25" customHeight="1">
      <c r="A41" s="6" t="s">
        <v>63</v>
      </c>
      <c r="B41" s="5" t="s">
        <v>64</v>
      </c>
      <c r="C41" s="6" t="s">
        <v>12</v>
      </c>
      <c r="D41" s="15"/>
      <c r="E41" s="15"/>
      <c r="F41" s="15"/>
      <c r="G41" s="6">
        <v>10000.0</v>
      </c>
      <c r="H41" s="3">
        <f t="shared" si="25"/>
        <v>0</v>
      </c>
      <c r="I41" s="3">
        <f t="shared" si="26"/>
        <v>0</v>
      </c>
      <c r="J41" s="6">
        <f t="shared" si="27"/>
        <v>0</v>
      </c>
    </row>
    <row r="42" ht="14.25" customHeight="1">
      <c r="A42" s="6" t="s">
        <v>65</v>
      </c>
      <c r="B42" s="5" t="s">
        <v>66</v>
      </c>
      <c r="C42" s="6" t="s">
        <v>62</v>
      </c>
      <c r="D42" s="15"/>
      <c r="E42" s="15"/>
      <c r="F42" s="15"/>
      <c r="G42" s="6">
        <v>15000.0</v>
      </c>
      <c r="H42" s="3">
        <f t="shared" si="25"/>
        <v>0</v>
      </c>
      <c r="I42" s="3">
        <f t="shared" si="26"/>
        <v>0</v>
      </c>
      <c r="J42" s="6">
        <f t="shared" si="27"/>
        <v>0</v>
      </c>
    </row>
    <row r="43" ht="14.25" customHeight="1">
      <c r="A43" s="6" t="s">
        <v>67</v>
      </c>
      <c r="B43" s="5" t="s">
        <v>68</v>
      </c>
      <c r="C43" s="6" t="s">
        <v>69</v>
      </c>
      <c r="D43" s="15"/>
      <c r="E43" s="15"/>
      <c r="F43" s="15"/>
      <c r="G43" s="6">
        <v>50000.0</v>
      </c>
      <c r="H43" s="3">
        <f t="shared" si="25"/>
        <v>0</v>
      </c>
      <c r="I43" s="3">
        <f t="shared" si="26"/>
        <v>0</v>
      </c>
      <c r="J43" s="6">
        <f t="shared" si="27"/>
        <v>0</v>
      </c>
    </row>
    <row r="44" ht="14.25" customHeight="1">
      <c r="A44" s="6" t="s">
        <v>70</v>
      </c>
      <c r="B44" s="5" t="s">
        <v>71</v>
      </c>
      <c r="C44" s="6" t="s">
        <v>62</v>
      </c>
      <c r="D44" s="15"/>
      <c r="E44" s="15"/>
      <c r="F44" s="15"/>
      <c r="G44" s="6">
        <v>10000.0</v>
      </c>
      <c r="H44" s="3">
        <f t="shared" si="25"/>
        <v>0</v>
      </c>
      <c r="I44" s="3">
        <f t="shared" si="26"/>
        <v>0</v>
      </c>
      <c r="J44" s="6">
        <f t="shared" si="27"/>
        <v>0</v>
      </c>
    </row>
    <row r="45" ht="14.25" customHeight="1">
      <c r="A45" s="6" t="s">
        <v>72</v>
      </c>
      <c r="B45" s="5" t="s">
        <v>64</v>
      </c>
      <c r="C45" s="6" t="s">
        <v>32</v>
      </c>
      <c r="D45" s="15"/>
      <c r="E45" s="15"/>
      <c r="F45" s="15"/>
      <c r="G45" s="6">
        <v>15000.0</v>
      </c>
      <c r="H45" s="3">
        <f t="shared" si="25"/>
        <v>0</v>
      </c>
      <c r="I45" s="3">
        <f t="shared" si="26"/>
        <v>0</v>
      </c>
      <c r="J45" s="6">
        <f t="shared" si="27"/>
        <v>0</v>
      </c>
    </row>
    <row r="46" ht="14.25" customHeight="1">
      <c r="A46" s="6" t="s">
        <v>73</v>
      </c>
      <c r="B46" s="5"/>
      <c r="C46" s="6" t="s">
        <v>62</v>
      </c>
      <c r="D46" s="15"/>
      <c r="E46" s="15"/>
      <c r="F46" s="15"/>
      <c r="G46" s="6">
        <v>35000.0</v>
      </c>
      <c r="H46" s="3">
        <f t="shared" si="25"/>
        <v>0</v>
      </c>
      <c r="I46" s="3">
        <f t="shared" si="26"/>
        <v>0</v>
      </c>
      <c r="J46" s="6">
        <f t="shared" si="27"/>
        <v>0</v>
      </c>
    </row>
    <row r="47" ht="14.25" customHeight="1">
      <c r="A47" s="19"/>
      <c r="B47" s="20" t="s">
        <v>74</v>
      </c>
      <c r="C47" s="19"/>
      <c r="D47" s="21"/>
      <c r="E47" s="21"/>
      <c r="F47" s="21"/>
      <c r="G47" s="19"/>
      <c r="H47" s="3">
        <f t="shared" si="25"/>
        <v>0</v>
      </c>
      <c r="I47" s="3">
        <f t="shared" si="26"/>
        <v>0</v>
      </c>
    </row>
    <row r="48" ht="14.25" customHeight="1">
      <c r="A48" s="22" t="s">
        <v>75</v>
      </c>
      <c r="B48" s="23" t="s">
        <v>76</v>
      </c>
      <c r="C48" s="22" t="s">
        <v>62</v>
      </c>
      <c r="D48" s="24"/>
      <c r="E48" s="24"/>
      <c r="F48" s="25">
        <v>2.4</v>
      </c>
      <c r="G48" s="22">
        <v>190000.0</v>
      </c>
      <c r="H48" s="3">
        <f t="shared" si="25"/>
        <v>456000</v>
      </c>
      <c r="I48" s="3">
        <f t="shared" si="26"/>
        <v>506160</v>
      </c>
      <c r="J48" s="26">
        <f t="shared" ref="J48:J49" si="28">F48*G48</f>
        <v>456000</v>
      </c>
    </row>
    <row r="49" ht="14.25" customHeight="1">
      <c r="A49" s="22" t="s">
        <v>75</v>
      </c>
      <c r="B49" s="23" t="s">
        <v>77</v>
      </c>
      <c r="C49" s="22" t="s">
        <v>62</v>
      </c>
      <c r="D49" s="25"/>
      <c r="E49" s="24"/>
      <c r="F49" s="25"/>
      <c r="G49" s="22">
        <v>230000.0</v>
      </c>
      <c r="H49" s="3">
        <f t="shared" si="25"/>
        <v>0</v>
      </c>
      <c r="I49" s="3">
        <f t="shared" si="26"/>
        <v>0</v>
      </c>
      <c r="J49" s="26">
        <f t="shared" si="28"/>
        <v>0</v>
      </c>
    </row>
    <row r="50" ht="14.25" customHeight="1">
      <c r="A50" s="22"/>
      <c r="B50" s="23"/>
      <c r="C50" s="22"/>
      <c r="D50" s="25"/>
      <c r="E50" s="25"/>
      <c r="F50" s="6"/>
      <c r="G50" s="22"/>
      <c r="H50" s="3"/>
      <c r="I50" s="3"/>
      <c r="J50" s="26"/>
    </row>
    <row r="51" ht="14.25" customHeight="1">
      <c r="A51" s="22" t="s">
        <v>78</v>
      </c>
      <c r="B51" s="23" t="s">
        <v>79</v>
      </c>
      <c r="C51" s="22" t="s">
        <v>12</v>
      </c>
      <c r="D51" s="25"/>
      <c r="E51" s="25"/>
      <c r="F51" s="6">
        <f>D51*E51</f>
        <v>0</v>
      </c>
      <c r="G51" s="22">
        <v>110000.0</v>
      </c>
      <c r="H51" s="3">
        <f>G51*F51</f>
        <v>0</v>
      </c>
      <c r="I51" s="3">
        <f>H51*1.11</f>
        <v>0</v>
      </c>
      <c r="J51" s="26">
        <f>F51*G51</f>
        <v>0</v>
      </c>
    </row>
    <row r="52" ht="14.25" customHeight="1">
      <c r="A52" s="22"/>
      <c r="B52" s="23"/>
      <c r="C52" s="22"/>
      <c r="D52" s="24"/>
      <c r="E52" s="24"/>
      <c r="F52" s="24"/>
      <c r="G52" s="22"/>
      <c r="H52" s="3"/>
      <c r="I52" s="3"/>
      <c r="J52" s="26"/>
    </row>
    <row r="53" ht="14.25" customHeight="1">
      <c r="A53" s="22" t="s">
        <v>80</v>
      </c>
      <c r="B53" s="23" t="s">
        <v>76</v>
      </c>
      <c r="C53" s="22" t="s">
        <v>62</v>
      </c>
      <c r="D53" s="24"/>
      <c r="E53" s="24"/>
      <c r="F53" s="25"/>
      <c r="G53" s="22">
        <v>170000.0</v>
      </c>
      <c r="H53" s="3">
        <f t="shared" ref="H53:H54" si="29">G53*F53</f>
        <v>0</v>
      </c>
      <c r="I53" s="3">
        <f t="shared" ref="I53:I54" si="30">H53*1.11</f>
        <v>0</v>
      </c>
      <c r="J53" s="26">
        <f t="shared" ref="J53:J54" si="31">F53*G53</f>
        <v>0</v>
      </c>
    </row>
    <row r="54" ht="14.25" customHeight="1">
      <c r="A54" s="22" t="s">
        <v>80</v>
      </c>
      <c r="B54" s="23" t="s">
        <v>77</v>
      </c>
      <c r="C54" s="22" t="s">
        <v>62</v>
      </c>
      <c r="D54" s="24"/>
      <c r="E54" s="24"/>
      <c r="F54" s="25"/>
      <c r="G54" s="22">
        <v>200000.0</v>
      </c>
      <c r="H54" s="3">
        <f t="shared" si="29"/>
        <v>0</v>
      </c>
      <c r="I54" s="3">
        <f t="shared" si="30"/>
        <v>0</v>
      </c>
      <c r="J54" s="26">
        <f t="shared" si="31"/>
        <v>0</v>
      </c>
    </row>
    <row r="55" ht="14.25" customHeight="1">
      <c r="A55" s="22"/>
      <c r="B55" s="23"/>
      <c r="C55" s="22"/>
      <c r="D55" s="24"/>
      <c r="E55" s="24"/>
      <c r="F55" s="24"/>
      <c r="G55" s="22"/>
      <c r="H55" s="27"/>
      <c r="I55" s="27"/>
      <c r="J55" s="26"/>
    </row>
    <row r="56" ht="14.25" customHeight="1">
      <c r="A56" s="22" t="s">
        <v>81</v>
      </c>
      <c r="B56" s="23" t="s">
        <v>77</v>
      </c>
      <c r="C56" s="22" t="s">
        <v>62</v>
      </c>
      <c r="D56" s="24"/>
      <c r="E56" s="24"/>
      <c r="F56" s="25"/>
      <c r="G56" s="22">
        <v>175000.0</v>
      </c>
      <c r="H56" s="27"/>
      <c r="I56" s="27"/>
      <c r="J56" s="26">
        <f t="shared" ref="J56:J57" si="32">F56*G56</f>
        <v>0</v>
      </c>
    </row>
    <row r="57" ht="14.25" customHeight="1">
      <c r="A57" s="22" t="s">
        <v>81</v>
      </c>
      <c r="B57" s="23" t="s">
        <v>76</v>
      </c>
      <c r="C57" s="22" t="s">
        <v>62</v>
      </c>
      <c r="D57" s="24"/>
      <c r="E57" s="24"/>
      <c r="F57" s="24"/>
      <c r="G57" s="22">
        <v>140000.0</v>
      </c>
      <c r="H57" s="27"/>
      <c r="I57" s="27"/>
      <c r="J57" s="26">
        <f t="shared" si="32"/>
        <v>0</v>
      </c>
    </row>
    <row r="58" ht="14.25" customHeight="1">
      <c r="A58" s="22"/>
      <c r="B58" s="23"/>
      <c r="C58" s="22"/>
      <c r="D58" s="24"/>
      <c r="E58" s="24"/>
      <c r="F58" s="24"/>
      <c r="G58" s="22"/>
      <c r="H58" s="27"/>
      <c r="I58" s="27"/>
      <c r="J58" s="26"/>
    </row>
    <row r="59" ht="14.25" customHeight="1">
      <c r="A59" s="22" t="s">
        <v>82</v>
      </c>
      <c r="B59" s="23" t="s">
        <v>77</v>
      </c>
      <c r="C59" s="22" t="s">
        <v>62</v>
      </c>
      <c r="D59" s="24"/>
      <c r="E59" s="24"/>
      <c r="F59" s="24"/>
      <c r="G59" s="22">
        <v>300000.0</v>
      </c>
      <c r="H59" s="27"/>
      <c r="I59" s="27"/>
      <c r="J59" s="26">
        <f t="shared" ref="J59:J60" si="33">F59*G59</f>
        <v>0</v>
      </c>
    </row>
    <row r="60" ht="14.25" customHeight="1">
      <c r="A60" s="22" t="s">
        <v>82</v>
      </c>
      <c r="B60" s="23" t="s">
        <v>76</v>
      </c>
      <c r="C60" s="22" t="s">
        <v>62</v>
      </c>
      <c r="D60" s="24"/>
      <c r="E60" s="24"/>
      <c r="F60" s="24"/>
      <c r="G60" s="22">
        <v>250000.0</v>
      </c>
      <c r="H60" s="27"/>
      <c r="I60" s="27"/>
      <c r="J60" s="26">
        <f t="shared" si="33"/>
        <v>0</v>
      </c>
    </row>
    <row r="61" ht="14.25" customHeight="1">
      <c r="A61" s="22"/>
      <c r="B61" s="23"/>
      <c r="C61" s="22"/>
      <c r="D61" s="25"/>
      <c r="E61" s="25"/>
      <c r="F61" s="24"/>
      <c r="G61" s="22"/>
      <c r="H61" s="27"/>
      <c r="I61" s="27"/>
      <c r="J61" s="26"/>
    </row>
    <row r="62" ht="14.25" customHeight="1">
      <c r="A62" s="22" t="s">
        <v>78</v>
      </c>
      <c r="B62" s="23" t="s">
        <v>14</v>
      </c>
      <c r="C62" s="22" t="s">
        <v>12</v>
      </c>
      <c r="D62" s="25"/>
      <c r="E62" s="25"/>
      <c r="F62" s="24">
        <f t="shared" ref="F62:F63" si="34">D62*E62</f>
        <v>0</v>
      </c>
      <c r="G62" s="22">
        <v>85000.0</v>
      </c>
      <c r="H62" s="27">
        <f>G62*F62</f>
        <v>0</v>
      </c>
      <c r="I62" s="27">
        <f>H62*1.11</f>
        <v>0</v>
      </c>
      <c r="J62" s="26">
        <f t="shared" ref="J62:J63" si="35">F62*G62</f>
        <v>0</v>
      </c>
    </row>
    <row r="63" ht="14.25" customHeight="1">
      <c r="A63" s="22" t="s">
        <v>78</v>
      </c>
      <c r="B63" s="23" t="s">
        <v>83</v>
      </c>
      <c r="C63" s="22" t="s">
        <v>12</v>
      </c>
      <c r="D63" s="24"/>
      <c r="E63" s="24"/>
      <c r="F63" s="24">
        <f t="shared" si="34"/>
        <v>0</v>
      </c>
      <c r="G63" s="22">
        <v>170000.0</v>
      </c>
      <c r="H63" s="27"/>
      <c r="I63" s="27"/>
      <c r="J63" s="26">
        <f t="shared" si="35"/>
        <v>0</v>
      </c>
    </row>
    <row r="64" ht="14.25" customHeight="1">
      <c r="A64" s="22"/>
      <c r="B64" s="28"/>
      <c r="C64" s="22"/>
      <c r="D64" s="24"/>
      <c r="E64" s="24"/>
      <c r="F64" s="24"/>
      <c r="G64" s="22"/>
      <c r="H64" s="27"/>
      <c r="I64" s="27"/>
      <c r="J64" s="26"/>
    </row>
    <row r="65" ht="14.25" customHeight="1">
      <c r="A65" s="22" t="s">
        <v>84</v>
      </c>
      <c r="B65" s="28" t="s">
        <v>85</v>
      </c>
      <c r="C65" s="22" t="s">
        <v>32</v>
      </c>
      <c r="D65" s="24"/>
      <c r="E65" s="24"/>
      <c r="F65" s="24"/>
      <c r="G65" s="22">
        <v>100000.0</v>
      </c>
      <c r="H65" s="3">
        <f t="shared" ref="H65:H66" si="36">G65*F65</f>
        <v>0</v>
      </c>
      <c r="I65" s="3">
        <f t="shared" ref="I65:I66" si="37">H65*1.11</f>
        <v>0</v>
      </c>
      <c r="J65" s="26">
        <f t="shared" ref="J65:J66" si="38">F65*G65</f>
        <v>0</v>
      </c>
    </row>
    <row r="66" ht="14.25" customHeight="1">
      <c r="A66" s="22" t="s">
        <v>84</v>
      </c>
      <c r="B66" s="23" t="s">
        <v>86</v>
      </c>
      <c r="C66" s="22" t="s">
        <v>32</v>
      </c>
      <c r="D66" s="24"/>
      <c r="E66" s="25"/>
      <c r="F66" s="25"/>
      <c r="G66" s="22">
        <v>130000.0</v>
      </c>
      <c r="H66" s="3">
        <f t="shared" si="36"/>
        <v>0</v>
      </c>
      <c r="I66" s="3">
        <f t="shared" si="37"/>
        <v>0</v>
      </c>
      <c r="J66" s="26">
        <f t="shared" si="38"/>
        <v>0</v>
      </c>
    </row>
    <row r="67" ht="14.25" customHeight="1">
      <c r="A67" s="22"/>
      <c r="B67" s="23"/>
      <c r="C67" s="22"/>
      <c r="D67" s="24"/>
      <c r="E67" s="24"/>
      <c r="F67" s="24"/>
      <c r="G67" s="22"/>
      <c r="H67" s="3"/>
      <c r="I67" s="3"/>
      <c r="J67" s="26"/>
    </row>
    <row r="68" ht="14.25" customHeight="1">
      <c r="A68" s="22" t="s">
        <v>87</v>
      </c>
      <c r="B68" s="23" t="s">
        <v>88</v>
      </c>
      <c r="C68" s="22" t="s">
        <v>32</v>
      </c>
      <c r="D68" s="24"/>
      <c r="E68" s="24"/>
      <c r="F68" s="24"/>
      <c r="G68" s="22">
        <v>40000.0</v>
      </c>
      <c r="H68" s="3">
        <f t="shared" ref="H68:H71" si="39">G68*F68</f>
        <v>0</v>
      </c>
      <c r="I68" s="3">
        <f t="shared" ref="I68:I71" si="40">H68*1.11</f>
        <v>0</v>
      </c>
      <c r="J68" s="26">
        <f t="shared" ref="J68:J71" si="41">F68*G68</f>
        <v>0</v>
      </c>
    </row>
    <row r="69" ht="14.25" customHeight="1">
      <c r="A69" s="22" t="s">
        <v>87</v>
      </c>
      <c r="B69" s="23" t="s">
        <v>89</v>
      </c>
      <c r="C69" s="22" t="s">
        <v>32</v>
      </c>
      <c r="D69" s="24"/>
      <c r="E69" s="24"/>
      <c r="F69" s="24"/>
      <c r="G69" s="22">
        <v>85000.0</v>
      </c>
      <c r="H69" s="3">
        <f t="shared" si="39"/>
        <v>0</v>
      </c>
      <c r="I69" s="3">
        <f t="shared" si="40"/>
        <v>0</v>
      </c>
      <c r="J69" s="26">
        <f t="shared" si="41"/>
        <v>0</v>
      </c>
    </row>
    <row r="70" ht="14.25" customHeight="1">
      <c r="A70" s="22" t="s">
        <v>34</v>
      </c>
      <c r="B70" s="23" t="s">
        <v>90</v>
      </c>
      <c r="C70" s="22" t="s">
        <v>32</v>
      </c>
      <c r="D70" s="24"/>
      <c r="E70" s="24"/>
      <c r="F70" s="25">
        <v>4.0</v>
      </c>
      <c r="G70" s="22">
        <v>40000.0</v>
      </c>
      <c r="H70" s="3">
        <f t="shared" si="39"/>
        <v>160000</v>
      </c>
      <c r="I70" s="3">
        <f t="shared" si="40"/>
        <v>177600</v>
      </c>
      <c r="J70" s="26">
        <f t="shared" si="41"/>
        <v>160000</v>
      </c>
    </row>
    <row r="71" ht="14.25" customHeight="1">
      <c r="A71" s="6" t="s">
        <v>91</v>
      </c>
      <c r="B71" s="5" t="s">
        <v>92</v>
      </c>
      <c r="C71" s="6" t="s">
        <v>32</v>
      </c>
      <c r="D71" s="15"/>
      <c r="E71" s="15"/>
      <c r="F71" s="15"/>
      <c r="G71" s="6">
        <v>120000.0</v>
      </c>
      <c r="H71" s="3">
        <f t="shared" si="39"/>
        <v>0</v>
      </c>
      <c r="I71" s="3">
        <f t="shared" si="40"/>
        <v>0</v>
      </c>
      <c r="J71" s="26">
        <f t="shared" si="41"/>
        <v>0</v>
      </c>
    </row>
    <row r="72" ht="14.25" customHeight="1">
      <c r="A72" s="22"/>
      <c r="B72" s="23"/>
      <c r="C72" s="22"/>
      <c r="D72" s="24"/>
      <c r="E72" s="24"/>
      <c r="F72" s="25"/>
      <c r="G72" s="29"/>
      <c r="H72" s="3"/>
      <c r="I72" s="3"/>
      <c r="J72" s="30"/>
    </row>
    <row r="73" ht="14.25" customHeight="1">
      <c r="A73" s="22" t="s">
        <v>93</v>
      </c>
      <c r="B73" s="23" t="s">
        <v>94</v>
      </c>
      <c r="C73" s="22" t="s">
        <v>62</v>
      </c>
      <c r="D73" s="24"/>
      <c r="E73" s="24"/>
      <c r="F73" s="25"/>
      <c r="G73" s="29">
        <v>145000.0</v>
      </c>
      <c r="H73" s="3">
        <f t="shared" ref="H73:H76" si="42">G73*F73</f>
        <v>0</v>
      </c>
      <c r="I73" s="3">
        <f t="shared" ref="I73:I76" si="43">H73*1.11</f>
        <v>0</v>
      </c>
      <c r="J73" s="30">
        <f t="shared" ref="J73:J75" si="44">F73*G73</f>
        <v>0</v>
      </c>
    </row>
    <row r="74" ht="14.25" customHeight="1">
      <c r="A74" s="22" t="s">
        <v>93</v>
      </c>
      <c r="B74" s="23" t="s">
        <v>95</v>
      </c>
      <c r="C74" s="22" t="s">
        <v>62</v>
      </c>
      <c r="D74" s="24"/>
      <c r="E74" s="24"/>
      <c r="F74" s="24"/>
      <c r="G74" s="29">
        <v>155000.0</v>
      </c>
      <c r="H74" s="3">
        <f t="shared" si="42"/>
        <v>0</v>
      </c>
      <c r="I74" s="3">
        <f t="shared" si="43"/>
        <v>0</v>
      </c>
      <c r="J74" s="26">
        <f t="shared" si="44"/>
        <v>0</v>
      </c>
    </row>
    <row r="75" ht="14.25" customHeight="1">
      <c r="A75" s="22" t="s">
        <v>93</v>
      </c>
      <c r="B75" s="23" t="s">
        <v>96</v>
      </c>
      <c r="C75" s="22" t="s">
        <v>62</v>
      </c>
      <c r="D75" s="24"/>
      <c r="E75" s="24"/>
      <c r="F75" s="25">
        <v>2.4</v>
      </c>
      <c r="G75" s="29">
        <v>240000.0</v>
      </c>
      <c r="H75" s="3">
        <f t="shared" si="42"/>
        <v>576000</v>
      </c>
      <c r="I75" s="3">
        <f t="shared" si="43"/>
        <v>639360</v>
      </c>
      <c r="J75" s="26">
        <f t="shared" si="44"/>
        <v>576000</v>
      </c>
    </row>
    <row r="76" ht="14.25" customHeight="1">
      <c r="A76" s="24"/>
      <c r="B76" s="24"/>
      <c r="C76" s="24"/>
      <c r="D76" s="24"/>
      <c r="E76" s="24"/>
      <c r="F76" s="24"/>
      <c r="G76" s="22"/>
      <c r="H76" s="3">
        <f t="shared" si="42"/>
        <v>0</v>
      </c>
      <c r="I76" s="3">
        <f t="shared" si="43"/>
        <v>0</v>
      </c>
      <c r="J76" s="26"/>
    </row>
    <row r="77" ht="14.25" customHeight="1">
      <c r="A77" s="22" t="s">
        <v>97</v>
      </c>
      <c r="B77" s="23"/>
      <c r="C77" s="22" t="s">
        <v>12</v>
      </c>
      <c r="D77" s="25"/>
      <c r="E77" s="25"/>
      <c r="F77" s="24">
        <f t="shared" ref="F77:F78" si="45">SUM(D77*E77)</f>
        <v>0</v>
      </c>
      <c r="G77" s="29">
        <v>70000.0</v>
      </c>
      <c r="H77" s="27"/>
      <c r="I77" s="27"/>
      <c r="J77" s="26">
        <f t="shared" ref="J77:J79" si="46">F77*G77</f>
        <v>0</v>
      </c>
    </row>
    <row r="78" ht="14.25" customHeight="1">
      <c r="A78" s="22" t="s">
        <v>98</v>
      </c>
      <c r="B78" s="23"/>
      <c r="C78" s="22" t="s">
        <v>12</v>
      </c>
      <c r="D78" s="25"/>
      <c r="E78" s="25"/>
      <c r="F78" s="24">
        <f t="shared" si="45"/>
        <v>0</v>
      </c>
      <c r="G78" s="22">
        <v>60000.0</v>
      </c>
      <c r="H78" s="27">
        <f t="shared" ref="H78:H79" si="47">G78*F78</f>
        <v>0</v>
      </c>
      <c r="I78" s="27">
        <f>H78*1.11</f>
        <v>0</v>
      </c>
      <c r="J78" s="26">
        <f t="shared" si="46"/>
        <v>0</v>
      </c>
    </row>
    <row r="79" ht="14.25" customHeight="1">
      <c r="A79" s="22" t="s">
        <v>99</v>
      </c>
      <c r="B79" s="23"/>
      <c r="C79" s="22" t="s">
        <v>12</v>
      </c>
      <c r="D79" s="24"/>
      <c r="E79" s="24"/>
      <c r="F79" s="24"/>
      <c r="G79" s="22">
        <v>50000.0</v>
      </c>
      <c r="H79" s="27">
        <f t="shared" si="47"/>
        <v>0</v>
      </c>
      <c r="I79" s="27">
        <f>SUM(I2:I78)</f>
        <v>1822620</v>
      </c>
      <c r="J79" s="24">
        <f t="shared" si="46"/>
        <v>0</v>
      </c>
    </row>
    <row r="80" ht="14.25" customHeight="1">
      <c r="A80" s="11" t="s">
        <v>100</v>
      </c>
      <c r="B80" s="31"/>
      <c r="C80" s="11"/>
      <c r="G80" s="32"/>
      <c r="J80" s="33">
        <f>SUM(J2:J79)</f>
        <v>1192000</v>
      </c>
      <c r="K80" s="33">
        <f>J80-J73-J74-J75</f>
        <v>616000</v>
      </c>
      <c r="L80" s="33">
        <f>K80+D83+D84+D85+D86+D87+D88+D89+D90+D91+D92+D93</f>
        <v>641000</v>
      </c>
      <c r="M80" s="33">
        <f>P82+L80+D83+D84+D85+D86+D87+D88+D89+D90+D91+D92+D93</f>
        <v>2055420</v>
      </c>
    </row>
    <row r="81" ht="14.25" customHeight="1">
      <c r="B81" s="31"/>
      <c r="C81" s="11"/>
      <c r="G81" s="11"/>
    </row>
    <row r="82" ht="14.25" customHeight="1">
      <c r="B82" s="31"/>
      <c r="C82" s="11"/>
      <c r="G82" s="11"/>
      <c r="N82" s="33">
        <f t="shared" ref="N82:N83" si="48">F10*G10</f>
        <v>306000</v>
      </c>
      <c r="O82" s="4">
        <v>939420.0</v>
      </c>
      <c r="P82" s="33">
        <f>N82+O82+N83</f>
        <v>1389420</v>
      </c>
    </row>
    <row r="83" ht="14.25" customHeight="1">
      <c r="A83" s="34">
        <v>175000.0</v>
      </c>
      <c r="B83" s="35" t="s">
        <v>101</v>
      </c>
      <c r="C83" s="36"/>
      <c r="D83" s="33">
        <f t="shared" ref="D83:D93" si="49">A83*C83</f>
        <v>0</v>
      </c>
      <c r="G83" s="11"/>
      <c r="N83" s="6">
        <f t="shared" si="48"/>
        <v>144000</v>
      </c>
    </row>
    <row r="84" ht="14.25" customHeight="1">
      <c r="A84" s="37">
        <v>30000.0</v>
      </c>
      <c r="B84" s="31" t="s">
        <v>102</v>
      </c>
      <c r="C84" s="11"/>
      <c r="D84" s="33">
        <f t="shared" si="49"/>
        <v>0</v>
      </c>
      <c r="G84" s="11"/>
      <c r="R84" s="4" t="s">
        <v>103</v>
      </c>
    </row>
    <row r="85" ht="14.25" customHeight="1">
      <c r="A85" s="34">
        <v>15000.0</v>
      </c>
      <c r="B85" s="38" t="s">
        <v>104</v>
      </c>
      <c r="D85" s="33">
        <f t="shared" si="49"/>
        <v>0</v>
      </c>
      <c r="G85" s="11"/>
      <c r="K85" s="4" t="s">
        <v>103</v>
      </c>
    </row>
    <row r="86" ht="14.25" customHeight="1">
      <c r="A86" s="4">
        <v>25000.0</v>
      </c>
      <c r="B86" s="39" t="s">
        <v>105</v>
      </c>
      <c r="C86" s="4">
        <v>1.0</v>
      </c>
      <c r="D86" s="33">
        <f t="shared" si="49"/>
        <v>25000</v>
      </c>
      <c r="G86" s="11"/>
    </row>
    <row r="87" ht="14.25" customHeight="1">
      <c r="A87" s="34">
        <v>15000.0</v>
      </c>
      <c r="B87" s="38" t="s">
        <v>106</v>
      </c>
      <c r="D87" s="33">
        <f t="shared" si="49"/>
        <v>0</v>
      </c>
    </row>
    <row r="88" ht="14.25" customHeight="1">
      <c r="A88" s="4">
        <v>85000.0</v>
      </c>
      <c r="B88" s="4" t="s">
        <v>107</v>
      </c>
      <c r="D88" s="33">
        <f t="shared" si="49"/>
        <v>0</v>
      </c>
    </row>
    <row r="89" ht="14.25" customHeight="1">
      <c r="A89" s="4">
        <v>40000.0</v>
      </c>
      <c r="B89" s="4" t="s">
        <v>108</v>
      </c>
      <c r="D89" s="33">
        <f t="shared" si="49"/>
        <v>0</v>
      </c>
    </row>
    <row r="90" ht="14.25" customHeight="1">
      <c r="A90" s="40">
        <v>25000.0</v>
      </c>
      <c r="B90" s="41" t="s">
        <v>109</v>
      </c>
      <c r="D90" s="33">
        <f t="shared" si="49"/>
        <v>0</v>
      </c>
    </row>
    <row r="91" ht="14.25" customHeight="1">
      <c r="A91" s="4">
        <v>60000.0</v>
      </c>
      <c r="B91" s="33" t="s">
        <v>110</v>
      </c>
      <c r="D91" s="33">
        <f t="shared" si="49"/>
        <v>0</v>
      </c>
    </row>
    <row r="92" ht="14.25" customHeight="1">
      <c r="A92" s="42">
        <v>80000.0</v>
      </c>
      <c r="B92" s="43" t="s">
        <v>111</v>
      </c>
      <c r="D92" s="33">
        <f t="shared" si="49"/>
        <v>0</v>
      </c>
    </row>
    <row r="93" ht="14.25" customHeight="1">
      <c r="A93" s="4">
        <v>45000.0</v>
      </c>
      <c r="B93" s="33" t="s">
        <v>112</v>
      </c>
      <c r="D93" s="33">
        <f t="shared" si="49"/>
        <v>0</v>
      </c>
    </row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pageSetUpPr/>
  </sheetPr>
  <sheetViews>
    <sheetView workbookViewId="0"/>
  </sheetViews>
  <sheetFormatPr customHeight="1" defaultColWidth="14.43" defaultRowHeight="15.0"/>
  <cols>
    <col customWidth="1" min="1" max="1" width="36.71"/>
    <col customWidth="1" min="2" max="2" width="31.43"/>
    <col customWidth="1" min="3" max="6" width="9.0"/>
    <col customWidth="1" min="7" max="7" width="44.86"/>
    <col customWidth="1" hidden="1" min="8" max="8" width="18.0"/>
    <col customWidth="1" hidden="1" min="9" max="9" width="8.86"/>
    <col customWidth="1" min="10" max="28" width="9.0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</row>
    <row r="2" ht="14.25" customHeight="1">
      <c r="A2" s="5" t="s">
        <v>10</v>
      </c>
      <c r="B2" s="5" t="s">
        <v>11</v>
      </c>
      <c r="C2" s="6" t="s">
        <v>12</v>
      </c>
      <c r="D2" s="7">
        <v>0.75</v>
      </c>
      <c r="E2" s="7">
        <v>3.0</v>
      </c>
      <c r="F2" s="6">
        <f t="shared" ref="F2:F4" si="1">D2*E2</f>
        <v>2.25</v>
      </c>
      <c r="G2" s="6">
        <v>85000.0</v>
      </c>
      <c r="H2" s="6">
        <f>G2*F2</f>
        <v>191250</v>
      </c>
      <c r="I2" s="6">
        <f>H2*1.11</f>
        <v>212287.5</v>
      </c>
      <c r="K2" s="6">
        <f>F2*G2</f>
        <v>191250</v>
      </c>
      <c r="L2" s="4">
        <v>556100.0</v>
      </c>
      <c r="M2" s="44">
        <f>L2+K2+J4</f>
        <v>783050</v>
      </c>
    </row>
    <row r="3" ht="14.25" customHeight="1">
      <c r="A3" s="5" t="s">
        <v>13</v>
      </c>
      <c r="B3" s="5" t="s">
        <v>14</v>
      </c>
      <c r="C3" s="6" t="s">
        <v>12</v>
      </c>
      <c r="D3" s="7"/>
      <c r="E3" s="7"/>
      <c r="F3" s="6">
        <f t="shared" si="1"/>
        <v>0</v>
      </c>
      <c r="G3" s="6">
        <v>95000.0</v>
      </c>
      <c r="H3" s="3"/>
      <c r="I3" s="3"/>
      <c r="J3" s="6">
        <f t="shared" ref="J3:J4" si="2">F3*G3</f>
        <v>0</v>
      </c>
    </row>
    <row r="4" ht="14.25" customHeight="1">
      <c r="A4" s="6" t="s">
        <v>15</v>
      </c>
      <c r="B4" s="5" t="s">
        <v>16</v>
      </c>
      <c r="C4" s="6" t="s">
        <v>12</v>
      </c>
      <c r="D4" s="7">
        <v>0.34</v>
      </c>
      <c r="E4" s="7">
        <v>3.0</v>
      </c>
      <c r="F4" s="6">
        <f t="shared" si="1"/>
        <v>1.02</v>
      </c>
      <c r="G4" s="6">
        <v>35000.0</v>
      </c>
      <c r="H4" s="3">
        <f>G4*F4</f>
        <v>35700</v>
      </c>
      <c r="I4" s="3">
        <f>H4*1.11</f>
        <v>39627</v>
      </c>
      <c r="J4" s="6">
        <f t="shared" si="2"/>
        <v>35700</v>
      </c>
    </row>
    <row r="5" ht="14.25" customHeight="1">
      <c r="A5" s="6"/>
      <c r="B5" s="5"/>
      <c r="C5" s="6"/>
      <c r="D5" s="7"/>
      <c r="E5" s="7"/>
      <c r="F5" s="6"/>
      <c r="G5" s="6"/>
      <c r="H5" s="3"/>
      <c r="I5" s="3"/>
      <c r="J5" s="6"/>
    </row>
    <row r="6" ht="14.25" customHeight="1">
      <c r="A6" s="6" t="s">
        <v>17</v>
      </c>
      <c r="B6" s="5" t="s">
        <v>18</v>
      </c>
      <c r="C6" s="6" t="s">
        <v>12</v>
      </c>
      <c r="D6" s="7">
        <v>0.75</v>
      </c>
      <c r="E6" s="7">
        <v>3.0</v>
      </c>
      <c r="F6" s="6">
        <f t="shared" ref="F6:F8" si="3">D6*E6</f>
        <v>2.25</v>
      </c>
      <c r="G6" s="6">
        <v>110000.0</v>
      </c>
      <c r="H6" s="3">
        <f>G6*F6</f>
        <v>247500</v>
      </c>
      <c r="I6" s="3">
        <f>H6*1.11</f>
        <v>274725</v>
      </c>
      <c r="K6" s="6">
        <f>F6*G6</f>
        <v>247500</v>
      </c>
      <c r="L6" s="4">
        <v>736600.0</v>
      </c>
      <c r="M6" s="44">
        <f>K6+L6+J8</f>
        <v>1030000</v>
      </c>
    </row>
    <row r="7" ht="14.25" customHeight="1">
      <c r="A7" s="6" t="s">
        <v>13</v>
      </c>
      <c r="B7" s="5" t="s">
        <v>19</v>
      </c>
      <c r="C7" s="6" t="s">
        <v>12</v>
      </c>
      <c r="D7" s="8"/>
      <c r="E7" s="8"/>
      <c r="F7" s="6">
        <f t="shared" si="3"/>
        <v>0</v>
      </c>
      <c r="G7" s="6">
        <v>150000.0</v>
      </c>
      <c r="H7" s="3"/>
      <c r="I7" s="3"/>
      <c r="J7" s="6">
        <f t="shared" ref="J7:J8" si="4">F7*G7</f>
        <v>0</v>
      </c>
    </row>
    <row r="8" ht="14.25" customHeight="1">
      <c r="A8" s="6" t="s">
        <v>15</v>
      </c>
      <c r="B8" s="5" t="s">
        <v>20</v>
      </c>
      <c r="C8" s="6" t="s">
        <v>12</v>
      </c>
      <c r="D8" s="7">
        <v>0.34</v>
      </c>
      <c r="E8" s="7">
        <v>3.0</v>
      </c>
      <c r="F8" s="6">
        <f t="shared" si="3"/>
        <v>1.02</v>
      </c>
      <c r="G8" s="6">
        <v>45000.0</v>
      </c>
      <c r="H8" s="3">
        <f>G8*F8</f>
        <v>45900</v>
      </c>
      <c r="I8" s="3">
        <f>H8*1.11</f>
        <v>50949</v>
      </c>
      <c r="J8" s="6">
        <f t="shared" si="4"/>
        <v>45900</v>
      </c>
    </row>
    <row r="9" ht="14.25" customHeight="1">
      <c r="A9" s="6"/>
      <c r="B9" s="5"/>
      <c r="C9" s="6"/>
      <c r="D9" s="8"/>
      <c r="E9" s="8"/>
      <c r="F9" s="6"/>
      <c r="G9" s="6"/>
      <c r="H9" s="3"/>
      <c r="I9" s="3"/>
      <c r="J9" s="6"/>
    </row>
    <row r="10" ht="14.25" customHeight="1">
      <c r="A10" s="6" t="s">
        <v>21</v>
      </c>
      <c r="B10" s="5" t="s">
        <v>22</v>
      </c>
      <c r="C10" s="6" t="s">
        <v>12</v>
      </c>
      <c r="D10" s="7">
        <v>0.75</v>
      </c>
      <c r="E10" s="7">
        <v>3.0</v>
      </c>
      <c r="F10" s="6">
        <f t="shared" ref="F10:F11" si="5">D10*E10</f>
        <v>2.25</v>
      </c>
      <c r="G10" s="6">
        <v>170000.0</v>
      </c>
      <c r="H10" s="3">
        <f t="shared" ref="H10:H11" si="6">G10*F10</f>
        <v>382500</v>
      </c>
      <c r="I10" s="3">
        <f t="shared" ref="I10:I11" si="7">H10*1.11</f>
        <v>424575</v>
      </c>
      <c r="K10" s="6">
        <f>F10*G10</f>
        <v>382500</v>
      </c>
      <c r="L10" s="4">
        <v>1132200.0</v>
      </c>
      <c r="M10" s="44">
        <f>L10+K10+J11</f>
        <v>1596300</v>
      </c>
    </row>
    <row r="11" ht="14.25" customHeight="1">
      <c r="A11" s="6" t="s">
        <v>15</v>
      </c>
      <c r="B11" s="5" t="s">
        <v>22</v>
      </c>
      <c r="C11" s="6" t="s">
        <v>12</v>
      </c>
      <c r="D11" s="7">
        <v>0.34</v>
      </c>
      <c r="E11" s="7">
        <v>3.0</v>
      </c>
      <c r="F11" s="6">
        <f t="shared" si="5"/>
        <v>1.02</v>
      </c>
      <c r="G11" s="6">
        <v>80000.0</v>
      </c>
      <c r="H11" s="3">
        <f t="shared" si="6"/>
        <v>81600</v>
      </c>
      <c r="I11" s="3">
        <f t="shared" si="7"/>
        <v>90576</v>
      </c>
      <c r="J11" s="6">
        <f>F11*G11</f>
        <v>81600</v>
      </c>
    </row>
    <row r="12" ht="14.25" customHeight="1">
      <c r="A12" s="6"/>
      <c r="B12" s="5"/>
      <c r="C12" s="6"/>
      <c r="D12" s="8"/>
      <c r="E12" s="8"/>
      <c r="F12" s="6"/>
      <c r="G12" s="6"/>
      <c r="H12" s="3"/>
      <c r="I12" s="3"/>
      <c r="J12" s="6"/>
    </row>
    <row r="13" ht="14.25" customHeight="1">
      <c r="A13" s="6" t="s">
        <v>23</v>
      </c>
      <c r="B13" s="5" t="s">
        <v>18</v>
      </c>
      <c r="C13" s="6" t="s">
        <v>12</v>
      </c>
      <c r="D13" s="8"/>
      <c r="E13" s="8"/>
      <c r="F13" s="6">
        <f t="shared" ref="F13:F14" si="8">D13*E13</f>
        <v>0</v>
      </c>
      <c r="G13" s="6">
        <v>150000.0</v>
      </c>
      <c r="H13" s="3">
        <f t="shared" ref="H13:H14" si="9">G13*F13</f>
        <v>0</v>
      </c>
      <c r="I13" s="3">
        <f t="shared" ref="I13:I14" si="10">H13*1.11</f>
        <v>0</v>
      </c>
      <c r="J13" s="6">
        <f t="shared" ref="J13:J14" si="11">F13*G13</f>
        <v>0</v>
      </c>
    </row>
    <row r="14" ht="14.25" customHeight="1">
      <c r="A14" s="6" t="s">
        <v>13</v>
      </c>
      <c r="B14" s="5" t="s">
        <v>14</v>
      </c>
      <c r="C14" s="6" t="s">
        <v>12</v>
      </c>
      <c r="D14" s="8"/>
      <c r="E14" s="8"/>
      <c r="F14" s="6">
        <f t="shared" si="8"/>
        <v>0</v>
      </c>
      <c r="G14" s="6">
        <v>95000.0</v>
      </c>
      <c r="H14" s="3">
        <f t="shared" si="9"/>
        <v>0</v>
      </c>
      <c r="I14" s="3">
        <f t="shared" si="10"/>
        <v>0</v>
      </c>
      <c r="J14" s="6">
        <f t="shared" si="11"/>
        <v>0</v>
      </c>
    </row>
    <row r="15" ht="14.25" customHeight="1">
      <c r="A15" s="6"/>
      <c r="B15" s="5"/>
      <c r="C15" s="6"/>
      <c r="D15" s="8"/>
      <c r="E15" s="8"/>
      <c r="F15" s="6"/>
      <c r="G15" s="6"/>
      <c r="H15" s="3"/>
      <c r="I15" s="3"/>
      <c r="J15" s="6"/>
    </row>
    <row r="16" ht="14.25" customHeight="1">
      <c r="A16" s="6" t="s">
        <v>24</v>
      </c>
      <c r="B16" s="5" t="s">
        <v>25</v>
      </c>
      <c r="C16" s="6" t="s">
        <v>12</v>
      </c>
      <c r="D16" s="8"/>
      <c r="E16" s="8"/>
      <c r="F16" s="6">
        <f t="shared" ref="F16:F17" si="12">D16*E16</f>
        <v>0</v>
      </c>
      <c r="G16" s="6">
        <v>60000.0</v>
      </c>
      <c r="H16" s="3">
        <f t="shared" ref="H16:H17" si="13">G16*F16</f>
        <v>0</v>
      </c>
      <c r="I16" s="3">
        <f t="shared" ref="I16:I17" si="14">H16*1.11</f>
        <v>0</v>
      </c>
      <c r="J16" s="6">
        <f t="shared" ref="J16:J17" si="15">F16*G16</f>
        <v>0</v>
      </c>
    </row>
    <row r="17" ht="14.25" customHeight="1">
      <c r="A17" s="6" t="s">
        <v>24</v>
      </c>
      <c r="B17" s="5" t="s">
        <v>26</v>
      </c>
      <c r="C17" s="6" t="s">
        <v>12</v>
      </c>
      <c r="D17" s="8"/>
      <c r="E17" s="8"/>
      <c r="F17" s="6">
        <f t="shared" si="12"/>
        <v>0</v>
      </c>
      <c r="G17" s="6">
        <v>50000.0</v>
      </c>
      <c r="H17" s="3">
        <f t="shared" si="13"/>
        <v>0</v>
      </c>
      <c r="I17" s="3">
        <f t="shared" si="14"/>
        <v>0</v>
      </c>
      <c r="J17" s="6">
        <f t="shared" si="15"/>
        <v>0</v>
      </c>
    </row>
    <row r="18" ht="14.25" customHeight="1">
      <c r="A18" s="6"/>
      <c r="B18" s="5"/>
      <c r="C18" s="6"/>
      <c r="D18" s="7"/>
      <c r="E18" s="7"/>
      <c r="F18" s="6"/>
      <c r="G18" s="6"/>
      <c r="H18" s="3"/>
      <c r="I18" s="3"/>
      <c r="J18" s="6"/>
    </row>
    <row r="19" ht="14.25" customHeight="1">
      <c r="A19" s="6" t="s">
        <v>27</v>
      </c>
      <c r="B19" s="5" t="s">
        <v>28</v>
      </c>
      <c r="C19" s="6" t="s">
        <v>12</v>
      </c>
      <c r="D19" s="7"/>
      <c r="E19" s="7"/>
      <c r="F19" s="6">
        <f t="shared" ref="F19:F20" si="16">D19*E19</f>
        <v>0</v>
      </c>
      <c r="G19" s="6">
        <v>40000.0</v>
      </c>
      <c r="H19" s="3">
        <f t="shared" ref="H19:H20" si="17">G19*F19</f>
        <v>0</v>
      </c>
      <c r="I19" s="3">
        <f t="shared" ref="I19:I20" si="18">H19*1.11</f>
        <v>0</v>
      </c>
      <c r="J19" s="6">
        <f t="shared" ref="J19:J20" si="19">F19*G19</f>
        <v>0</v>
      </c>
    </row>
    <row r="20" ht="14.25" customHeight="1">
      <c r="A20" s="9" t="s">
        <v>27</v>
      </c>
      <c r="B20" s="5" t="s">
        <v>29</v>
      </c>
      <c r="C20" s="6" t="s">
        <v>12</v>
      </c>
      <c r="D20" s="7"/>
      <c r="E20" s="7"/>
      <c r="F20" s="6">
        <f t="shared" si="16"/>
        <v>0</v>
      </c>
      <c r="G20" s="6">
        <v>45000.0</v>
      </c>
      <c r="H20" s="3">
        <f t="shared" si="17"/>
        <v>0</v>
      </c>
      <c r="I20" s="3">
        <f t="shared" si="18"/>
        <v>0</v>
      </c>
      <c r="J20" s="6">
        <f t="shared" si="19"/>
        <v>0</v>
      </c>
    </row>
    <row r="21" ht="14.25" customHeight="1">
      <c r="A21" s="10"/>
      <c r="B21" s="5"/>
      <c r="C21" s="6"/>
      <c r="D21" s="6"/>
      <c r="E21" s="6"/>
      <c r="F21" s="6"/>
      <c r="G21" s="6"/>
      <c r="H21" s="3"/>
      <c r="I21" s="3"/>
      <c r="J21" s="6"/>
      <c r="K21" s="11"/>
    </row>
    <row r="22" ht="14.25" customHeight="1">
      <c r="A22" s="6" t="s">
        <v>30</v>
      </c>
      <c r="B22" s="5" t="s">
        <v>31</v>
      </c>
      <c r="C22" s="6" t="s">
        <v>32</v>
      </c>
      <c r="D22" s="6"/>
      <c r="E22" s="6"/>
      <c r="F22" s="6"/>
      <c r="G22" s="6">
        <v>15000.0</v>
      </c>
      <c r="H22" s="3">
        <f>G22*F22</f>
        <v>0</v>
      </c>
      <c r="I22" s="3">
        <f>H22*1.11</f>
        <v>0</v>
      </c>
      <c r="J22" s="6">
        <f t="shared" ref="J22:J24" si="20">F22*G22</f>
        <v>0</v>
      </c>
      <c r="K22" s="11"/>
    </row>
    <row r="23" ht="14.25" customHeight="1">
      <c r="A23" s="6" t="s">
        <v>30</v>
      </c>
      <c r="B23" s="12" t="s">
        <v>33</v>
      </c>
      <c r="C23" s="13" t="s">
        <v>32</v>
      </c>
      <c r="D23" s="6"/>
      <c r="E23" s="6"/>
      <c r="F23" s="13"/>
      <c r="G23" s="13">
        <v>20000.0</v>
      </c>
      <c r="H23" s="3"/>
      <c r="I23" s="3"/>
      <c r="J23" s="6">
        <f t="shared" si="20"/>
        <v>0</v>
      </c>
    </row>
    <row r="24" ht="14.25" customHeight="1">
      <c r="A24" s="6" t="s">
        <v>34</v>
      </c>
      <c r="B24" s="5" t="s">
        <v>35</v>
      </c>
      <c r="C24" s="6" t="s">
        <v>32</v>
      </c>
      <c r="D24" s="6"/>
      <c r="E24" s="6"/>
      <c r="F24" s="6"/>
      <c r="G24" s="6">
        <v>25000.0</v>
      </c>
      <c r="H24" s="3">
        <f>G24*F24</f>
        <v>0</v>
      </c>
      <c r="I24" s="3">
        <f>H24*1.11</f>
        <v>0</v>
      </c>
      <c r="J24" s="6">
        <f t="shared" si="20"/>
        <v>0</v>
      </c>
    </row>
    <row r="25" ht="16.5" customHeight="1">
      <c r="A25" s="6"/>
      <c r="B25" s="5"/>
      <c r="C25" s="6"/>
      <c r="D25" s="14"/>
      <c r="E25" s="14"/>
      <c r="F25" s="6"/>
      <c r="G25" s="6"/>
      <c r="H25" s="3"/>
      <c r="I25" s="3"/>
      <c r="J25" s="6"/>
    </row>
    <row r="26" ht="16.5" customHeight="1">
      <c r="A26" s="6" t="s">
        <v>36</v>
      </c>
      <c r="B26" s="5" t="s">
        <v>37</v>
      </c>
      <c r="C26" s="6" t="s">
        <v>12</v>
      </c>
      <c r="D26" s="14"/>
      <c r="E26" s="14"/>
      <c r="F26" s="6">
        <f t="shared" ref="F26:F31" si="21">D26*E26</f>
        <v>0</v>
      </c>
      <c r="G26" s="6">
        <v>35000.0</v>
      </c>
      <c r="H26" s="3">
        <f t="shared" ref="H26:H31" si="22">G26*F26</f>
        <v>0</v>
      </c>
      <c r="I26" s="3">
        <f t="shared" ref="I26:I31" si="23">H26*1.11</f>
        <v>0</v>
      </c>
      <c r="J26" s="6">
        <f t="shared" ref="J26:J31" si="24">F26*G26</f>
        <v>0</v>
      </c>
    </row>
    <row r="27" ht="14.25" customHeight="1">
      <c r="A27" s="6" t="s">
        <v>36</v>
      </c>
      <c r="B27" s="5" t="s">
        <v>38</v>
      </c>
      <c r="C27" s="6" t="s">
        <v>12</v>
      </c>
      <c r="D27" s="15"/>
      <c r="E27" s="15"/>
      <c r="F27" s="6">
        <f t="shared" si="21"/>
        <v>0</v>
      </c>
      <c r="G27" s="6">
        <v>50000.0</v>
      </c>
      <c r="H27" s="3">
        <f t="shared" si="22"/>
        <v>0</v>
      </c>
      <c r="I27" s="3">
        <f t="shared" si="23"/>
        <v>0</v>
      </c>
      <c r="J27" s="6">
        <f t="shared" si="24"/>
        <v>0</v>
      </c>
    </row>
    <row r="28" ht="14.25" customHeight="1">
      <c r="A28" s="6" t="s">
        <v>39</v>
      </c>
      <c r="B28" s="5" t="s">
        <v>40</v>
      </c>
      <c r="C28" s="6" t="s">
        <v>12</v>
      </c>
      <c r="D28" s="15"/>
      <c r="E28" s="15"/>
      <c r="F28" s="6">
        <f t="shared" si="21"/>
        <v>0</v>
      </c>
      <c r="G28" s="6">
        <v>70000.0</v>
      </c>
      <c r="H28" s="3">
        <f t="shared" si="22"/>
        <v>0</v>
      </c>
      <c r="I28" s="3">
        <f t="shared" si="23"/>
        <v>0</v>
      </c>
      <c r="J28" s="6">
        <f t="shared" si="24"/>
        <v>0</v>
      </c>
    </row>
    <row r="29" ht="14.25" customHeight="1">
      <c r="A29" s="6" t="s">
        <v>41</v>
      </c>
      <c r="B29" s="5" t="s">
        <v>42</v>
      </c>
      <c r="C29" s="6" t="s">
        <v>12</v>
      </c>
      <c r="D29" s="15"/>
      <c r="E29" s="15"/>
      <c r="F29" s="6">
        <f t="shared" si="21"/>
        <v>0</v>
      </c>
      <c r="G29" s="6">
        <v>95000.0</v>
      </c>
      <c r="H29" s="3">
        <f t="shared" si="22"/>
        <v>0</v>
      </c>
      <c r="I29" s="3">
        <f t="shared" si="23"/>
        <v>0</v>
      </c>
      <c r="J29" s="6">
        <f t="shared" si="24"/>
        <v>0</v>
      </c>
    </row>
    <row r="30" ht="14.25" customHeight="1">
      <c r="A30" s="16" t="s">
        <v>41</v>
      </c>
      <c r="B30" s="17" t="s">
        <v>43</v>
      </c>
      <c r="C30" s="16" t="s">
        <v>12</v>
      </c>
      <c r="D30" s="18"/>
      <c r="E30" s="18"/>
      <c r="F30" s="6">
        <f t="shared" si="21"/>
        <v>0</v>
      </c>
      <c r="G30" s="16">
        <v>170000.0</v>
      </c>
      <c r="H30" s="3">
        <f t="shared" si="22"/>
        <v>0</v>
      </c>
      <c r="I30" s="3">
        <f t="shared" si="23"/>
        <v>0</v>
      </c>
      <c r="J30" s="6">
        <f t="shared" si="24"/>
        <v>0</v>
      </c>
    </row>
    <row r="31" ht="14.25" customHeight="1">
      <c r="A31" s="16" t="s">
        <v>44</v>
      </c>
      <c r="B31" s="17" t="s">
        <v>43</v>
      </c>
      <c r="C31" s="16" t="s">
        <v>12</v>
      </c>
      <c r="D31" s="18"/>
      <c r="E31" s="18"/>
      <c r="F31" s="6">
        <f t="shared" si="21"/>
        <v>0</v>
      </c>
      <c r="G31" s="16">
        <v>130000.0</v>
      </c>
      <c r="H31" s="3">
        <f t="shared" si="22"/>
        <v>0</v>
      </c>
      <c r="I31" s="3">
        <f t="shared" si="23"/>
        <v>0</v>
      </c>
      <c r="J31" s="6">
        <f t="shared" si="24"/>
        <v>0</v>
      </c>
    </row>
    <row r="32" ht="14.25" customHeight="1">
      <c r="A32" s="6"/>
      <c r="B32" s="5"/>
      <c r="C32" s="6"/>
      <c r="D32" s="15"/>
      <c r="E32" s="15"/>
      <c r="F32" s="15"/>
      <c r="G32" s="6"/>
      <c r="H32" s="3"/>
      <c r="I32" s="3"/>
      <c r="J32" s="6"/>
    </row>
    <row r="33" ht="14.25" customHeight="1">
      <c r="A33" s="6" t="s">
        <v>45</v>
      </c>
      <c r="B33" s="5" t="s">
        <v>46</v>
      </c>
      <c r="C33" s="6" t="s">
        <v>32</v>
      </c>
      <c r="D33" s="15"/>
      <c r="E33" s="15"/>
      <c r="F33" s="15"/>
      <c r="G33" s="6">
        <v>5000.0</v>
      </c>
      <c r="H33" s="3">
        <f t="shared" ref="H33:H49" si="25">G33*F33</f>
        <v>0</v>
      </c>
      <c r="I33" s="3">
        <f t="shared" ref="I33:I49" si="26">H33*1.11</f>
        <v>0</v>
      </c>
      <c r="J33" s="6">
        <f t="shared" ref="J33:J46" si="27">F33*G33</f>
        <v>0</v>
      </c>
    </row>
    <row r="34" ht="14.25" customHeight="1">
      <c r="A34" s="6" t="s">
        <v>47</v>
      </c>
      <c r="B34" s="5" t="s">
        <v>48</v>
      </c>
      <c r="C34" s="6" t="s">
        <v>32</v>
      </c>
      <c r="D34" s="15"/>
      <c r="E34" s="15"/>
      <c r="F34" s="15"/>
      <c r="G34" s="6">
        <v>30000.0</v>
      </c>
      <c r="H34" s="3">
        <f t="shared" si="25"/>
        <v>0</v>
      </c>
      <c r="I34" s="3">
        <f t="shared" si="26"/>
        <v>0</v>
      </c>
      <c r="J34" s="6">
        <f t="shared" si="27"/>
        <v>0</v>
      </c>
    </row>
    <row r="35" ht="14.25" customHeight="1">
      <c r="A35" s="6" t="s">
        <v>49</v>
      </c>
      <c r="B35" s="5" t="s">
        <v>50</v>
      </c>
      <c r="C35" s="6" t="s">
        <v>51</v>
      </c>
      <c r="D35" s="6"/>
      <c r="E35" s="6"/>
      <c r="F35" s="6"/>
      <c r="G35" s="6">
        <v>30000.0</v>
      </c>
      <c r="H35" s="3">
        <f t="shared" si="25"/>
        <v>0</v>
      </c>
      <c r="I35" s="3">
        <f t="shared" si="26"/>
        <v>0</v>
      </c>
      <c r="J35" s="6">
        <f t="shared" si="27"/>
        <v>0</v>
      </c>
    </row>
    <row r="36" ht="14.25" customHeight="1">
      <c r="A36" s="6" t="s">
        <v>52</v>
      </c>
      <c r="B36" s="5" t="s">
        <v>53</v>
      </c>
      <c r="C36" s="6" t="s">
        <v>32</v>
      </c>
      <c r="D36" s="15"/>
      <c r="E36" s="15"/>
      <c r="F36" s="15"/>
      <c r="G36" s="6">
        <v>60000.0</v>
      </c>
      <c r="H36" s="3">
        <f t="shared" si="25"/>
        <v>0</v>
      </c>
      <c r="I36" s="3">
        <f t="shared" si="26"/>
        <v>0</v>
      </c>
      <c r="J36" s="6">
        <f t="shared" si="27"/>
        <v>0</v>
      </c>
    </row>
    <row r="37" ht="14.25" customHeight="1">
      <c r="A37" s="6" t="s">
        <v>54</v>
      </c>
      <c r="B37" s="5" t="s">
        <v>55</v>
      </c>
      <c r="C37" s="6" t="s">
        <v>32</v>
      </c>
      <c r="D37" s="15"/>
      <c r="E37" s="15"/>
      <c r="F37" s="15"/>
      <c r="G37" s="6">
        <v>3000.0</v>
      </c>
      <c r="H37" s="3">
        <f t="shared" si="25"/>
        <v>0</v>
      </c>
      <c r="I37" s="3">
        <f t="shared" si="26"/>
        <v>0</v>
      </c>
      <c r="J37" s="6">
        <f t="shared" si="27"/>
        <v>0</v>
      </c>
    </row>
    <row r="38" ht="14.25" customHeight="1">
      <c r="A38" s="6" t="s">
        <v>56</v>
      </c>
      <c r="B38" s="5" t="s">
        <v>57</v>
      </c>
      <c r="C38" s="6" t="s">
        <v>12</v>
      </c>
      <c r="D38" s="15"/>
      <c r="E38" s="15"/>
      <c r="F38" s="15"/>
      <c r="G38" s="6">
        <v>70000.0</v>
      </c>
      <c r="H38" s="3">
        <f t="shared" si="25"/>
        <v>0</v>
      </c>
      <c r="I38" s="3">
        <f t="shared" si="26"/>
        <v>0</v>
      </c>
      <c r="J38" s="6">
        <f t="shared" si="27"/>
        <v>0</v>
      </c>
    </row>
    <row r="39" ht="14.25" customHeight="1">
      <c r="A39" s="6" t="s">
        <v>58</v>
      </c>
      <c r="B39" s="5" t="s">
        <v>59</v>
      </c>
      <c r="C39" s="6" t="s">
        <v>32</v>
      </c>
      <c r="D39" s="15"/>
      <c r="E39" s="15"/>
      <c r="F39" s="15"/>
      <c r="G39" s="6">
        <v>3000.0</v>
      </c>
      <c r="H39" s="3">
        <f t="shared" si="25"/>
        <v>0</v>
      </c>
      <c r="I39" s="3">
        <f t="shared" si="26"/>
        <v>0</v>
      </c>
      <c r="J39" s="6">
        <f t="shared" si="27"/>
        <v>0</v>
      </c>
    </row>
    <row r="40" ht="14.25" customHeight="1">
      <c r="A40" s="6" t="s">
        <v>60</v>
      </c>
      <c r="B40" s="5" t="s">
        <v>61</v>
      </c>
      <c r="C40" s="6" t="s">
        <v>62</v>
      </c>
      <c r="D40" s="15"/>
      <c r="E40" s="15"/>
      <c r="F40" s="15"/>
      <c r="G40" s="6">
        <v>10000.0</v>
      </c>
      <c r="H40" s="3">
        <f t="shared" si="25"/>
        <v>0</v>
      </c>
      <c r="I40" s="3">
        <f t="shared" si="26"/>
        <v>0</v>
      </c>
      <c r="J40" s="6">
        <f t="shared" si="27"/>
        <v>0</v>
      </c>
    </row>
    <row r="41" ht="14.25" customHeight="1">
      <c r="A41" s="6" t="s">
        <v>63</v>
      </c>
      <c r="B41" s="5" t="s">
        <v>64</v>
      </c>
      <c r="C41" s="6" t="s">
        <v>12</v>
      </c>
      <c r="D41" s="15"/>
      <c r="E41" s="15"/>
      <c r="F41" s="15"/>
      <c r="G41" s="6">
        <v>10000.0</v>
      </c>
      <c r="H41" s="3">
        <f t="shared" si="25"/>
        <v>0</v>
      </c>
      <c r="I41" s="3">
        <f t="shared" si="26"/>
        <v>0</v>
      </c>
      <c r="J41" s="6">
        <f t="shared" si="27"/>
        <v>0</v>
      </c>
    </row>
    <row r="42" ht="14.25" customHeight="1">
      <c r="A42" s="6" t="s">
        <v>65</v>
      </c>
      <c r="B42" s="5" t="s">
        <v>66</v>
      </c>
      <c r="C42" s="6" t="s">
        <v>62</v>
      </c>
      <c r="D42" s="15"/>
      <c r="E42" s="15"/>
      <c r="F42" s="15"/>
      <c r="G42" s="6">
        <v>15000.0</v>
      </c>
      <c r="H42" s="3">
        <f t="shared" si="25"/>
        <v>0</v>
      </c>
      <c r="I42" s="3">
        <f t="shared" si="26"/>
        <v>0</v>
      </c>
      <c r="J42" s="6">
        <f t="shared" si="27"/>
        <v>0</v>
      </c>
    </row>
    <row r="43" ht="14.25" customHeight="1">
      <c r="A43" s="6" t="s">
        <v>67</v>
      </c>
      <c r="B43" s="5" t="s">
        <v>68</v>
      </c>
      <c r="C43" s="6" t="s">
        <v>69</v>
      </c>
      <c r="D43" s="15"/>
      <c r="E43" s="15"/>
      <c r="F43" s="15"/>
      <c r="G43" s="6">
        <v>50000.0</v>
      </c>
      <c r="H43" s="3">
        <f t="shared" si="25"/>
        <v>0</v>
      </c>
      <c r="I43" s="3">
        <f t="shared" si="26"/>
        <v>0</v>
      </c>
      <c r="J43" s="6">
        <f t="shared" si="27"/>
        <v>0</v>
      </c>
    </row>
    <row r="44" ht="14.25" customHeight="1">
      <c r="A44" s="6" t="s">
        <v>70</v>
      </c>
      <c r="B44" s="5" t="s">
        <v>71</v>
      </c>
      <c r="C44" s="6" t="s">
        <v>62</v>
      </c>
      <c r="D44" s="15"/>
      <c r="E44" s="15"/>
      <c r="F44" s="15"/>
      <c r="G44" s="6">
        <v>10000.0</v>
      </c>
      <c r="H44" s="3">
        <f t="shared" si="25"/>
        <v>0</v>
      </c>
      <c r="I44" s="3">
        <f t="shared" si="26"/>
        <v>0</v>
      </c>
      <c r="J44" s="6">
        <f t="shared" si="27"/>
        <v>0</v>
      </c>
    </row>
    <row r="45" ht="14.25" customHeight="1">
      <c r="A45" s="6" t="s">
        <v>72</v>
      </c>
      <c r="B45" s="5" t="s">
        <v>64</v>
      </c>
      <c r="C45" s="6" t="s">
        <v>32</v>
      </c>
      <c r="D45" s="15"/>
      <c r="E45" s="15"/>
      <c r="F45" s="15"/>
      <c r="G45" s="6">
        <v>15000.0</v>
      </c>
      <c r="H45" s="3">
        <f t="shared" si="25"/>
        <v>0</v>
      </c>
      <c r="I45" s="3">
        <f t="shared" si="26"/>
        <v>0</v>
      </c>
      <c r="J45" s="6">
        <f t="shared" si="27"/>
        <v>0</v>
      </c>
    </row>
    <row r="46" ht="14.25" customHeight="1">
      <c r="A46" s="6" t="s">
        <v>73</v>
      </c>
      <c r="B46" s="5"/>
      <c r="C46" s="6" t="s">
        <v>62</v>
      </c>
      <c r="D46" s="15"/>
      <c r="E46" s="15"/>
      <c r="F46" s="15"/>
      <c r="G46" s="6">
        <v>35000.0</v>
      </c>
      <c r="H46" s="3">
        <f t="shared" si="25"/>
        <v>0</v>
      </c>
      <c r="I46" s="3">
        <f t="shared" si="26"/>
        <v>0</v>
      </c>
      <c r="J46" s="6">
        <f t="shared" si="27"/>
        <v>0</v>
      </c>
    </row>
    <row r="47" ht="14.25" customHeight="1">
      <c r="A47" s="19"/>
      <c r="B47" s="20" t="s">
        <v>74</v>
      </c>
      <c r="C47" s="19"/>
      <c r="D47" s="21"/>
      <c r="E47" s="21"/>
      <c r="F47" s="21"/>
      <c r="G47" s="19"/>
      <c r="H47" s="3">
        <f t="shared" si="25"/>
        <v>0</v>
      </c>
      <c r="I47" s="3">
        <f t="shared" si="26"/>
        <v>0</v>
      </c>
    </row>
    <row r="48" ht="14.25" customHeight="1">
      <c r="A48" s="22" t="s">
        <v>75</v>
      </c>
      <c r="B48" s="23" t="s">
        <v>76</v>
      </c>
      <c r="C48" s="22" t="s">
        <v>62</v>
      </c>
      <c r="D48" s="24"/>
      <c r="E48" s="24"/>
      <c r="F48" s="24"/>
      <c r="G48" s="22">
        <v>190000.0</v>
      </c>
      <c r="H48" s="3">
        <f t="shared" si="25"/>
        <v>0</v>
      </c>
      <c r="I48" s="3">
        <f t="shared" si="26"/>
        <v>0</v>
      </c>
      <c r="J48" s="26">
        <f t="shared" ref="J48:J49" si="28">F48*G48</f>
        <v>0</v>
      </c>
    </row>
    <row r="49" ht="14.25" customHeight="1">
      <c r="A49" s="22" t="s">
        <v>75</v>
      </c>
      <c r="B49" s="23" t="s">
        <v>77</v>
      </c>
      <c r="C49" s="22" t="s">
        <v>62</v>
      </c>
      <c r="D49" s="25"/>
      <c r="E49" s="24"/>
      <c r="F49" s="25"/>
      <c r="G49" s="22">
        <v>230000.0</v>
      </c>
      <c r="H49" s="3">
        <f t="shared" si="25"/>
        <v>0</v>
      </c>
      <c r="I49" s="3">
        <f t="shared" si="26"/>
        <v>0</v>
      </c>
      <c r="J49" s="26">
        <f t="shared" si="28"/>
        <v>0</v>
      </c>
    </row>
    <row r="50" ht="14.25" customHeight="1">
      <c r="A50" s="22"/>
      <c r="B50" s="23"/>
      <c r="C50" s="22"/>
      <c r="D50" s="25"/>
      <c r="E50" s="25"/>
      <c r="F50" s="6"/>
      <c r="G50" s="22"/>
      <c r="H50" s="3"/>
      <c r="I50" s="3"/>
      <c r="J50" s="26"/>
    </row>
    <row r="51" ht="14.25" customHeight="1">
      <c r="A51" s="22" t="s">
        <v>78</v>
      </c>
      <c r="B51" s="23" t="s">
        <v>79</v>
      </c>
      <c r="C51" s="22" t="s">
        <v>12</v>
      </c>
      <c r="D51" s="25"/>
      <c r="E51" s="25"/>
      <c r="F51" s="6">
        <f>D51*E51</f>
        <v>0</v>
      </c>
      <c r="G51" s="22">
        <v>110000.0</v>
      </c>
      <c r="H51" s="3">
        <f>G51*F51</f>
        <v>0</v>
      </c>
      <c r="I51" s="3">
        <f>H51*1.11</f>
        <v>0</v>
      </c>
      <c r="J51" s="26">
        <f>F51*G51</f>
        <v>0</v>
      </c>
    </row>
    <row r="52" ht="14.25" customHeight="1">
      <c r="A52" s="22"/>
      <c r="B52" s="23"/>
      <c r="C52" s="22"/>
      <c r="D52" s="24"/>
      <c r="E52" s="24"/>
      <c r="F52" s="24"/>
      <c r="G52" s="22"/>
      <c r="H52" s="3"/>
      <c r="I52" s="3"/>
      <c r="J52" s="26"/>
    </row>
    <row r="53" ht="14.25" customHeight="1">
      <c r="A53" s="22" t="s">
        <v>80</v>
      </c>
      <c r="B53" s="23" t="s">
        <v>76</v>
      </c>
      <c r="C53" s="22" t="s">
        <v>62</v>
      </c>
      <c r="D53" s="24"/>
      <c r="E53" s="24"/>
      <c r="F53" s="25"/>
      <c r="G53" s="22">
        <v>170000.0</v>
      </c>
      <c r="H53" s="3">
        <f t="shared" ref="H53:H54" si="29">G53*F53</f>
        <v>0</v>
      </c>
      <c r="I53" s="3">
        <f t="shared" ref="I53:I54" si="30">H53*1.11</f>
        <v>0</v>
      </c>
      <c r="J53" s="26">
        <f t="shared" ref="J53:J54" si="31">F53*G53</f>
        <v>0</v>
      </c>
    </row>
    <row r="54" ht="14.25" customHeight="1">
      <c r="A54" s="22" t="s">
        <v>80</v>
      </c>
      <c r="B54" s="23" t="s">
        <v>77</v>
      </c>
      <c r="C54" s="22" t="s">
        <v>62</v>
      </c>
      <c r="D54" s="24"/>
      <c r="E54" s="24"/>
      <c r="F54" s="25"/>
      <c r="G54" s="22">
        <v>200000.0</v>
      </c>
      <c r="H54" s="3">
        <f t="shared" si="29"/>
        <v>0</v>
      </c>
      <c r="I54" s="3">
        <f t="shared" si="30"/>
        <v>0</v>
      </c>
      <c r="J54" s="26">
        <f t="shared" si="31"/>
        <v>0</v>
      </c>
    </row>
    <row r="55" ht="14.25" customHeight="1">
      <c r="A55" s="22"/>
      <c r="B55" s="23"/>
      <c r="C55" s="22"/>
      <c r="D55" s="24"/>
      <c r="E55" s="24"/>
      <c r="F55" s="24"/>
      <c r="G55" s="22"/>
      <c r="H55" s="27"/>
      <c r="I55" s="27"/>
      <c r="J55" s="26"/>
    </row>
    <row r="56" ht="14.25" customHeight="1">
      <c r="A56" s="22" t="s">
        <v>81</v>
      </c>
      <c r="B56" s="23" t="s">
        <v>77</v>
      </c>
      <c r="C56" s="22" t="s">
        <v>62</v>
      </c>
      <c r="D56" s="24"/>
      <c r="E56" s="24"/>
      <c r="F56" s="25"/>
      <c r="G56" s="22">
        <v>175000.0</v>
      </c>
      <c r="H56" s="27"/>
      <c r="I56" s="27"/>
      <c r="J56" s="26">
        <f t="shared" ref="J56:J57" si="32">F56*G56</f>
        <v>0</v>
      </c>
    </row>
    <row r="57" ht="14.25" customHeight="1">
      <c r="A57" s="22" t="s">
        <v>81</v>
      </c>
      <c r="B57" s="23" t="s">
        <v>76</v>
      </c>
      <c r="C57" s="22" t="s">
        <v>62</v>
      </c>
      <c r="D57" s="24"/>
      <c r="E57" s="24"/>
      <c r="F57" s="24"/>
      <c r="G57" s="22">
        <v>140000.0</v>
      </c>
      <c r="H57" s="27"/>
      <c r="I57" s="27"/>
      <c r="J57" s="26">
        <f t="shared" si="32"/>
        <v>0</v>
      </c>
    </row>
    <row r="58" ht="14.25" customHeight="1">
      <c r="A58" s="22"/>
      <c r="B58" s="23"/>
      <c r="C58" s="22"/>
      <c r="D58" s="24"/>
      <c r="E58" s="24"/>
      <c r="F58" s="24"/>
      <c r="G58" s="22"/>
      <c r="H58" s="27"/>
      <c r="I58" s="27"/>
      <c r="J58" s="26"/>
    </row>
    <row r="59" ht="14.25" customHeight="1">
      <c r="A59" s="22" t="s">
        <v>82</v>
      </c>
      <c r="B59" s="23" t="s">
        <v>77</v>
      </c>
      <c r="C59" s="22" t="s">
        <v>62</v>
      </c>
      <c r="D59" s="24"/>
      <c r="E59" s="24"/>
      <c r="F59" s="24"/>
      <c r="G59" s="22">
        <v>300000.0</v>
      </c>
      <c r="H59" s="27"/>
      <c r="I59" s="27"/>
      <c r="J59" s="26">
        <f t="shared" ref="J59:J60" si="33">F59*G59</f>
        <v>0</v>
      </c>
    </row>
    <row r="60" ht="14.25" customHeight="1">
      <c r="A60" s="22" t="s">
        <v>82</v>
      </c>
      <c r="B60" s="23" t="s">
        <v>76</v>
      </c>
      <c r="C60" s="22" t="s">
        <v>62</v>
      </c>
      <c r="D60" s="24"/>
      <c r="E60" s="24"/>
      <c r="F60" s="24"/>
      <c r="G60" s="22">
        <v>250000.0</v>
      </c>
      <c r="H60" s="27"/>
      <c r="I60" s="27"/>
      <c r="J60" s="26">
        <f t="shared" si="33"/>
        <v>0</v>
      </c>
    </row>
    <row r="61" ht="14.25" customHeight="1">
      <c r="A61" s="22"/>
      <c r="B61" s="23"/>
      <c r="C61" s="22"/>
      <c r="D61" s="25"/>
      <c r="E61" s="25"/>
      <c r="F61" s="24"/>
      <c r="G61" s="22"/>
      <c r="H61" s="27"/>
      <c r="I61" s="27"/>
      <c r="J61" s="26"/>
    </row>
    <row r="62" ht="14.25" customHeight="1">
      <c r="A62" s="22" t="s">
        <v>78</v>
      </c>
      <c r="B62" s="23" t="s">
        <v>14</v>
      </c>
      <c r="C62" s="22" t="s">
        <v>12</v>
      </c>
      <c r="D62" s="25"/>
      <c r="E62" s="25"/>
      <c r="F62" s="24">
        <f t="shared" ref="F62:F63" si="34">D62*E62</f>
        <v>0</v>
      </c>
      <c r="G62" s="22">
        <v>85000.0</v>
      </c>
      <c r="H62" s="27">
        <f>G62*F62</f>
        <v>0</v>
      </c>
      <c r="I62" s="27">
        <f>H62*1.11</f>
        <v>0</v>
      </c>
      <c r="J62" s="26">
        <f t="shared" ref="J62:J63" si="35">F62*G62</f>
        <v>0</v>
      </c>
    </row>
    <row r="63" ht="14.25" customHeight="1">
      <c r="A63" s="22" t="s">
        <v>78</v>
      </c>
      <c r="B63" s="23" t="s">
        <v>83</v>
      </c>
      <c r="C63" s="22" t="s">
        <v>12</v>
      </c>
      <c r="D63" s="24"/>
      <c r="E63" s="24"/>
      <c r="F63" s="24">
        <f t="shared" si="34"/>
        <v>0</v>
      </c>
      <c r="G63" s="22">
        <v>170000.0</v>
      </c>
      <c r="H63" s="27"/>
      <c r="I63" s="27"/>
      <c r="J63" s="26">
        <f t="shared" si="35"/>
        <v>0</v>
      </c>
    </row>
    <row r="64" ht="14.25" customHeight="1">
      <c r="A64" s="22"/>
      <c r="B64" s="28"/>
      <c r="C64" s="22"/>
      <c r="D64" s="24"/>
      <c r="E64" s="24"/>
      <c r="F64" s="24"/>
      <c r="G64" s="22"/>
      <c r="H64" s="27"/>
      <c r="I64" s="27"/>
      <c r="J64" s="26"/>
    </row>
    <row r="65" ht="14.25" customHeight="1">
      <c r="A65" s="22" t="s">
        <v>84</v>
      </c>
      <c r="B65" s="28" t="s">
        <v>85</v>
      </c>
      <c r="C65" s="22" t="s">
        <v>32</v>
      </c>
      <c r="D65" s="24"/>
      <c r="E65" s="24"/>
      <c r="F65" s="24"/>
      <c r="G65" s="22">
        <v>100000.0</v>
      </c>
      <c r="H65" s="3">
        <f t="shared" ref="H65:H66" si="36">G65*F65</f>
        <v>0</v>
      </c>
      <c r="I65" s="3">
        <f t="shared" ref="I65:I66" si="37">H65*1.11</f>
        <v>0</v>
      </c>
      <c r="J65" s="26">
        <f t="shared" ref="J65:J66" si="38">F65*G65</f>
        <v>0</v>
      </c>
    </row>
    <row r="66" ht="14.25" customHeight="1">
      <c r="A66" s="22" t="s">
        <v>84</v>
      </c>
      <c r="B66" s="23" t="s">
        <v>86</v>
      </c>
      <c r="C66" s="22" t="s">
        <v>32</v>
      </c>
      <c r="D66" s="24"/>
      <c r="E66" s="25"/>
      <c r="F66" s="25"/>
      <c r="G66" s="22">
        <v>130000.0</v>
      </c>
      <c r="H66" s="3">
        <f t="shared" si="36"/>
        <v>0</v>
      </c>
      <c r="I66" s="3">
        <f t="shared" si="37"/>
        <v>0</v>
      </c>
      <c r="J66" s="26">
        <f t="shared" si="38"/>
        <v>0</v>
      </c>
    </row>
    <row r="67" ht="14.25" customHeight="1">
      <c r="A67" s="22"/>
      <c r="B67" s="23"/>
      <c r="C67" s="22"/>
      <c r="D67" s="24"/>
      <c r="E67" s="24"/>
      <c r="F67" s="24"/>
      <c r="G67" s="22"/>
      <c r="H67" s="3"/>
      <c r="I67" s="3"/>
      <c r="J67" s="26"/>
    </row>
    <row r="68" ht="14.25" customHeight="1">
      <c r="A68" s="22" t="s">
        <v>87</v>
      </c>
      <c r="B68" s="23" t="s">
        <v>88</v>
      </c>
      <c r="C68" s="22" t="s">
        <v>32</v>
      </c>
      <c r="D68" s="24"/>
      <c r="E68" s="24"/>
      <c r="F68" s="24"/>
      <c r="G68" s="22">
        <v>40000.0</v>
      </c>
      <c r="H68" s="3">
        <f t="shared" ref="H68:H71" si="39">G68*F68</f>
        <v>0</v>
      </c>
      <c r="I68" s="3">
        <f t="shared" ref="I68:I71" si="40">H68*1.11</f>
        <v>0</v>
      </c>
      <c r="J68" s="26">
        <f t="shared" ref="J68:J71" si="41">F68*G68</f>
        <v>0</v>
      </c>
    </row>
    <row r="69" ht="14.25" customHeight="1">
      <c r="A69" s="22" t="s">
        <v>87</v>
      </c>
      <c r="B69" s="23" t="s">
        <v>89</v>
      </c>
      <c r="C69" s="22" t="s">
        <v>32</v>
      </c>
      <c r="D69" s="24"/>
      <c r="E69" s="24"/>
      <c r="F69" s="24"/>
      <c r="G69" s="22">
        <v>85000.0</v>
      </c>
      <c r="H69" s="3">
        <f t="shared" si="39"/>
        <v>0</v>
      </c>
      <c r="I69" s="3">
        <f t="shared" si="40"/>
        <v>0</v>
      </c>
      <c r="J69" s="26">
        <f t="shared" si="41"/>
        <v>0</v>
      </c>
    </row>
    <row r="70" ht="14.25" customHeight="1">
      <c r="A70" s="22" t="s">
        <v>34</v>
      </c>
      <c r="B70" s="23" t="s">
        <v>90</v>
      </c>
      <c r="C70" s="22" t="s">
        <v>32</v>
      </c>
      <c r="D70" s="24"/>
      <c r="E70" s="24"/>
      <c r="F70" s="25"/>
      <c r="G70" s="22">
        <v>40000.0</v>
      </c>
      <c r="H70" s="3">
        <f t="shared" si="39"/>
        <v>0</v>
      </c>
      <c r="I70" s="3">
        <f t="shared" si="40"/>
        <v>0</v>
      </c>
      <c r="J70" s="26">
        <f t="shared" si="41"/>
        <v>0</v>
      </c>
    </row>
    <row r="71" ht="14.25" customHeight="1">
      <c r="A71" s="6" t="s">
        <v>91</v>
      </c>
      <c r="B71" s="5" t="s">
        <v>92</v>
      </c>
      <c r="C71" s="6" t="s">
        <v>32</v>
      </c>
      <c r="D71" s="15"/>
      <c r="E71" s="15"/>
      <c r="F71" s="15"/>
      <c r="G71" s="6">
        <v>120000.0</v>
      </c>
      <c r="H71" s="3">
        <f t="shared" si="39"/>
        <v>0</v>
      </c>
      <c r="I71" s="3">
        <f t="shared" si="40"/>
        <v>0</v>
      </c>
      <c r="J71" s="26">
        <f t="shared" si="41"/>
        <v>0</v>
      </c>
    </row>
    <row r="72" ht="14.25" customHeight="1">
      <c r="A72" s="22"/>
      <c r="B72" s="23"/>
      <c r="C72" s="22"/>
      <c r="D72" s="24"/>
      <c r="E72" s="24"/>
      <c r="F72" s="25"/>
      <c r="G72" s="29"/>
      <c r="H72" s="3"/>
      <c r="I72" s="3"/>
      <c r="J72" s="30"/>
    </row>
    <row r="73" ht="14.25" customHeight="1">
      <c r="A73" s="22" t="s">
        <v>93</v>
      </c>
      <c r="B73" s="23" t="s">
        <v>94</v>
      </c>
      <c r="C73" s="22" t="s">
        <v>62</v>
      </c>
      <c r="D73" s="24"/>
      <c r="E73" s="24"/>
      <c r="F73" s="25"/>
      <c r="G73" s="29">
        <v>155000.0</v>
      </c>
      <c r="H73" s="3">
        <f t="shared" ref="H73:H76" si="42">G73*F73</f>
        <v>0</v>
      </c>
      <c r="I73" s="3">
        <f t="shared" ref="I73:I76" si="43">H73*1.11</f>
        <v>0</v>
      </c>
      <c r="J73" s="30">
        <f t="shared" ref="J73:J79" si="44">F73*G73</f>
        <v>0</v>
      </c>
    </row>
    <row r="74" ht="14.25" customHeight="1">
      <c r="A74" s="22" t="s">
        <v>93</v>
      </c>
      <c r="B74" s="23" t="s">
        <v>95</v>
      </c>
      <c r="C74" s="22" t="s">
        <v>62</v>
      </c>
      <c r="D74" s="24"/>
      <c r="E74" s="24"/>
      <c r="F74" s="24"/>
      <c r="G74" s="22">
        <v>115000.0</v>
      </c>
      <c r="H74" s="3">
        <f t="shared" si="42"/>
        <v>0</v>
      </c>
      <c r="I74" s="3">
        <f t="shared" si="43"/>
        <v>0</v>
      </c>
      <c r="J74" s="26">
        <f t="shared" si="44"/>
        <v>0</v>
      </c>
    </row>
    <row r="75" ht="14.25" customHeight="1">
      <c r="A75" s="22" t="s">
        <v>93</v>
      </c>
      <c r="B75" s="23" t="s">
        <v>96</v>
      </c>
      <c r="C75" s="22" t="s">
        <v>62</v>
      </c>
      <c r="D75" s="24"/>
      <c r="E75" s="24"/>
      <c r="F75" s="24"/>
      <c r="G75" s="22">
        <v>150000.0</v>
      </c>
      <c r="H75" s="3">
        <f t="shared" si="42"/>
        <v>0</v>
      </c>
      <c r="I75" s="3">
        <f t="shared" si="43"/>
        <v>0</v>
      </c>
      <c r="J75" s="26">
        <f t="shared" si="44"/>
        <v>0</v>
      </c>
    </row>
    <row r="76" ht="14.25" customHeight="1">
      <c r="A76" s="24"/>
      <c r="B76" s="24"/>
      <c r="C76" s="24"/>
      <c r="D76" s="24"/>
      <c r="E76" s="24"/>
      <c r="F76" s="24"/>
      <c r="G76" s="22">
        <v>70000.0</v>
      </c>
      <c r="H76" s="3">
        <f t="shared" si="42"/>
        <v>0</v>
      </c>
      <c r="I76" s="3">
        <f t="shared" si="43"/>
        <v>0</v>
      </c>
      <c r="J76" s="26">
        <f t="shared" si="44"/>
        <v>0</v>
      </c>
    </row>
    <row r="77" ht="14.25" customHeight="1">
      <c r="A77" s="22" t="s">
        <v>97</v>
      </c>
      <c r="B77" s="23"/>
      <c r="C77" s="22" t="s">
        <v>12</v>
      </c>
      <c r="D77" s="25"/>
      <c r="E77" s="25"/>
      <c r="F77" s="24">
        <f t="shared" ref="F77:F78" si="45">SUM(D77*E77)</f>
        <v>0</v>
      </c>
      <c r="G77" s="29">
        <v>70000.0</v>
      </c>
      <c r="H77" s="27"/>
      <c r="I77" s="27"/>
      <c r="J77" s="26">
        <f t="shared" si="44"/>
        <v>0</v>
      </c>
    </row>
    <row r="78" ht="14.25" customHeight="1">
      <c r="A78" s="22" t="s">
        <v>98</v>
      </c>
      <c r="B78" s="23"/>
      <c r="C78" s="22" t="s">
        <v>12</v>
      </c>
      <c r="D78" s="25"/>
      <c r="E78" s="25"/>
      <c r="F78" s="24">
        <f t="shared" si="45"/>
        <v>0</v>
      </c>
      <c r="G78" s="22">
        <v>60000.0</v>
      </c>
      <c r="H78" s="27">
        <f t="shared" ref="H78:H79" si="46">G78*F78</f>
        <v>0</v>
      </c>
      <c r="I78" s="27">
        <f>H78*1.11</f>
        <v>0</v>
      </c>
      <c r="J78" s="26">
        <f t="shared" si="44"/>
        <v>0</v>
      </c>
    </row>
    <row r="79" ht="14.25" customHeight="1">
      <c r="A79" s="22" t="s">
        <v>99</v>
      </c>
      <c r="B79" s="23"/>
      <c r="C79" s="22" t="s">
        <v>12</v>
      </c>
      <c r="D79" s="24"/>
      <c r="E79" s="24"/>
      <c r="F79" s="24"/>
      <c r="G79" s="22">
        <v>50000.0</v>
      </c>
      <c r="H79" s="27">
        <f t="shared" si="46"/>
        <v>0</v>
      </c>
      <c r="I79" s="27">
        <f>SUM(I2:I78)</f>
        <v>1092739.5</v>
      </c>
      <c r="J79" s="24">
        <f t="shared" si="44"/>
        <v>0</v>
      </c>
    </row>
    <row r="80" ht="14.25" customHeight="1">
      <c r="A80" s="11" t="s">
        <v>100</v>
      </c>
      <c r="B80" s="31"/>
      <c r="C80" s="11"/>
      <c r="G80" s="32"/>
      <c r="J80" s="33">
        <f>SUM(J2:J79)</f>
        <v>163200</v>
      </c>
      <c r="K80" s="33">
        <f>J80-J73</f>
        <v>163200</v>
      </c>
      <c r="L80" s="33">
        <f>K80+D83+D84+D85+D86+D87+D88+D89+D90+D91+D92+D93</f>
        <v>163200</v>
      </c>
    </row>
    <row r="81" ht="14.25" customHeight="1">
      <c r="B81" s="31"/>
      <c r="C81" s="11"/>
      <c r="G81" s="11"/>
    </row>
    <row r="82" ht="14.25" customHeight="1">
      <c r="B82" s="31"/>
      <c r="C82" s="11"/>
      <c r="G82" s="11"/>
    </row>
    <row r="83" ht="14.25" customHeight="1">
      <c r="A83" s="34">
        <v>175000.0</v>
      </c>
      <c r="B83" s="35" t="s">
        <v>101</v>
      </c>
      <c r="C83" s="36"/>
      <c r="D83" s="33">
        <f t="shared" ref="D83:D93" si="47">A83*C83</f>
        <v>0</v>
      </c>
      <c r="G83" s="11"/>
    </row>
    <row r="84" ht="14.25" customHeight="1">
      <c r="A84" s="37">
        <v>30000.0</v>
      </c>
      <c r="B84" s="31" t="s">
        <v>102</v>
      </c>
      <c r="C84" s="11"/>
      <c r="D84" s="33">
        <f t="shared" si="47"/>
        <v>0</v>
      </c>
      <c r="G84" s="11"/>
    </row>
    <row r="85" ht="14.25" customHeight="1">
      <c r="A85" s="34">
        <v>15000.0</v>
      </c>
      <c r="B85" s="38" t="s">
        <v>104</v>
      </c>
      <c r="D85" s="33">
        <f t="shared" si="47"/>
        <v>0</v>
      </c>
      <c r="G85" s="11"/>
    </row>
    <row r="86" ht="14.25" customHeight="1">
      <c r="A86" s="4">
        <v>25000.0</v>
      </c>
      <c r="B86" s="39" t="s">
        <v>105</v>
      </c>
      <c r="D86" s="33">
        <f t="shared" si="47"/>
        <v>0</v>
      </c>
      <c r="G86" s="11"/>
    </row>
    <row r="87" ht="14.25" customHeight="1">
      <c r="A87" s="34">
        <v>15000.0</v>
      </c>
      <c r="B87" s="38" t="s">
        <v>106</v>
      </c>
      <c r="D87" s="33">
        <f t="shared" si="47"/>
        <v>0</v>
      </c>
    </row>
    <row r="88" ht="14.25" customHeight="1">
      <c r="A88" s="4">
        <v>85000.0</v>
      </c>
      <c r="B88" s="4" t="s">
        <v>107</v>
      </c>
      <c r="D88" s="33">
        <f t="shared" si="47"/>
        <v>0</v>
      </c>
    </row>
    <row r="89" ht="14.25" customHeight="1">
      <c r="A89" s="4">
        <v>40000.0</v>
      </c>
      <c r="B89" s="4" t="s">
        <v>108</v>
      </c>
      <c r="D89" s="33">
        <f t="shared" si="47"/>
        <v>0</v>
      </c>
    </row>
    <row r="90" ht="14.25" customHeight="1">
      <c r="A90" s="40">
        <v>25000.0</v>
      </c>
      <c r="B90" s="41" t="s">
        <v>109</v>
      </c>
      <c r="D90" s="33">
        <f t="shared" si="47"/>
        <v>0</v>
      </c>
    </row>
    <row r="91" ht="14.25" customHeight="1">
      <c r="A91" s="4">
        <v>60000.0</v>
      </c>
      <c r="B91" s="33" t="s">
        <v>110</v>
      </c>
      <c r="D91" s="33">
        <f t="shared" si="47"/>
        <v>0</v>
      </c>
    </row>
    <row r="92" ht="14.25" customHeight="1">
      <c r="A92" s="42">
        <v>80000.0</v>
      </c>
      <c r="B92" s="43" t="s">
        <v>111</v>
      </c>
      <c r="D92" s="33">
        <f t="shared" si="47"/>
        <v>0</v>
      </c>
    </row>
    <row r="93" ht="14.25" customHeight="1">
      <c r="A93" s="4">
        <v>45000.0</v>
      </c>
      <c r="B93" s="33" t="s">
        <v>112</v>
      </c>
      <c r="D93" s="33">
        <f t="shared" si="47"/>
        <v>0</v>
      </c>
    </row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4125"/>
    <pageSetUpPr/>
  </sheetPr>
  <sheetViews>
    <sheetView workbookViewId="0"/>
  </sheetViews>
  <sheetFormatPr customHeight="1" defaultColWidth="14.43" defaultRowHeight="15.0"/>
  <cols>
    <col customWidth="1" min="1" max="1" width="36.71"/>
    <col customWidth="1" min="2" max="2" width="31.43"/>
    <col customWidth="1" min="3" max="6" width="9.0"/>
    <col customWidth="1" min="7" max="7" width="44.86"/>
    <col customWidth="1" hidden="1" min="8" max="8" width="18.0"/>
    <col customWidth="1" hidden="1" min="9" max="9" width="8.86"/>
    <col customWidth="1" min="10" max="28" width="9.0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</row>
    <row r="2" ht="14.25" customHeight="1">
      <c r="A2" s="5" t="s">
        <v>10</v>
      </c>
      <c r="B2" s="5" t="s">
        <v>11</v>
      </c>
      <c r="C2" s="6" t="s">
        <v>12</v>
      </c>
      <c r="D2" s="7">
        <v>1.5</v>
      </c>
      <c r="E2" s="7">
        <v>3.0</v>
      </c>
      <c r="F2" s="6">
        <f t="shared" ref="F2:F4" si="1">D2*E2</f>
        <v>4.5</v>
      </c>
      <c r="G2" s="6">
        <v>85000.0</v>
      </c>
      <c r="H2" s="6">
        <f>G2*F2</f>
        <v>382500</v>
      </c>
      <c r="I2" s="6">
        <f>H2*1.11</f>
        <v>424575</v>
      </c>
      <c r="J2" s="6">
        <f t="shared" ref="J2:J4" si="2">F2*G2</f>
        <v>382500</v>
      </c>
    </row>
    <row r="3" ht="14.25" customHeight="1">
      <c r="A3" s="5" t="s">
        <v>13</v>
      </c>
      <c r="B3" s="5" t="s">
        <v>14</v>
      </c>
      <c r="C3" s="6" t="s">
        <v>12</v>
      </c>
      <c r="D3" s="7"/>
      <c r="E3" s="7"/>
      <c r="F3" s="6">
        <f t="shared" si="1"/>
        <v>0</v>
      </c>
      <c r="G3" s="6">
        <v>95000.0</v>
      </c>
      <c r="H3" s="3"/>
      <c r="I3" s="3"/>
      <c r="J3" s="6">
        <f t="shared" si="2"/>
        <v>0</v>
      </c>
    </row>
    <row r="4" ht="14.25" customHeight="1">
      <c r="A4" s="6" t="s">
        <v>15</v>
      </c>
      <c r="B4" s="5" t="s">
        <v>16</v>
      </c>
      <c r="C4" s="6" t="s">
        <v>12</v>
      </c>
      <c r="D4" s="7"/>
      <c r="E4" s="7"/>
      <c r="F4" s="6">
        <f t="shared" si="1"/>
        <v>0</v>
      </c>
      <c r="G4" s="6">
        <v>35000.0</v>
      </c>
      <c r="H4" s="3">
        <f>G4*F4</f>
        <v>0</v>
      </c>
      <c r="I4" s="3">
        <f>H4*1.11</f>
        <v>0</v>
      </c>
      <c r="J4" s="6">
        <f t="shared" si="2"/>
        <v>0</v>
      </c>
    </row>
    <row r="5" ht="14.25" customHeight="1">
      <c r="A5" s="6"/>
      <c r="B5" s="5"/>
      <c r="C5" s="6"/>
      <c r="D5" s="7"/>
      <c r="E5" s="7"/>
      <c r="F5" s="6"/>
      <c r="G5" s="6"/>
      <c r="H5" s="3"/>
      <c r="I5" s="3"/>
      <c r="J5" s="6"/>
    </row>
    <row r="6" ht="14.25" customHeight="1">
      <c r="A6" s="6" t="s">
        <v>17</v>
      </c>
      <c r="B6" s="5" t="s">
        <v>18</v>
      </c>
      <c r="C6" s="6" t="s">
        <v>12</v>
      </c>
      <c r="D6" s="7"/>
      <c r="E6" s="7"/>
      <c r="F6" s="6">
        <f t="shared" ref="F6:F8" si="3">D6*E6</f>
        <v>0</v>
      </c>
      <c r="G6" s="6">
        <v>110000.0</v>
      </c>
      <c r="H6" s="3">
        <f>G6*F6</f>
        <v>0</v>
      </c>
      <c r="I6" s="3">
        <f>H6*1.11</f>
        <v>0</v>
      </c>
      <c r="J6" s="6">
        <f t="shared" ref="J6:J8" si="4">F6*G6</f>
        <v>0</v>
      </c>
    </row>
    <row r="7" ht="14.25" customHeight="1">
      <c r="A7" s="6" t="s">
        <v>13</v>
      </c>
      <c r="B7" s="5" t="s">
        <v>19</v>
      </c>
      <c r="C7" s="6" t="s">
        <v>12</v>
      </c>
      <c r="D7" s="8"/>
      <c r="E7" s="8"/>
      <c r="F7" s="6">
        <f t="shared" si="3"/>
        <v>0</v>
      </c>
      <c r="G7" s="6">
        <v>150000.0</v>
      </c>
      <c r="H7" s="3"/>
      <c r="I7" s="3"/>
      <c r="J7" s="6">
        <f t="shared" si="4"/>
        <v>0</v>
      </c>
    </row>
    <row r="8" ht="14.25" customHeight="1">
      <c r="A8" s="6" t="s">
        <v>15</v>
      </c>
      <c r="B8" s="5" t="s">
        <v>20</v>
      </c>
      <c r="C8" s="6" t="s">
        <v>12</v>
      </c>
      <c r="D8" s="7"/>
      <c r="E8" s="7"/>
      <c r="F8" s="6">
        <f t="shared" si="3"/>
        <v>0</v>
      </c>
      <c r="G8" s="6">
        <v>45000.0</v>
      </c>
      <c r="H8" s="3">
        <f>G8*F8</f>
        <v>0</v>
      </c>
      <c r="I8" s="3">
        <f>H8*1.11</f>
        <v>0</v>
      </c>
      <c r="J8" s="6">
        <f t="shared" si="4"/>
        <v>0</v>
      </c>
    </row>
    <row r="9" ht="14.25" customHeight="1">
      <c r="A9" s="6"/>
      <c r="B9" s="5"/>
      <c r="C9" s="6"/>
      <c r="D9" s="8"/>
      <c r="E9" s="8"/>
      <c r="F9" s="6"/>
      <c r="G9" s="6"/>
      <c r="H9" s="3"/>
      <c r="I9" s="3"/>
      <c r="J9" s="6"/>
    </row>
    <row r="10" ht="14.25" customHeight="1">
      <c r="A10" s="6" t="s">
        <v>21</v>
      </c>
      <c r="B10" s="5" t="s">
        <v>22</v>
      </c>
      <c r="C10" s="6" t="s">
        <v>12</v>
      </c>
      <c r="D10" s="8"/>
      <c r="E10" s="8"/>
      <c r="F10" s="6">
        <f t="shared" ref="F10:F11" si="5">D10*E10</f>
        <v>0</v>
      </c>
      <c r="G10" s="6">
        <v>170000.0</v>
      </c>
      <c r="H10" s="3">
        <f t="shared" ref="H10:H11" si="6">G10*F10</f>
        <v>0</v>
      </c>
      <c r="I10" s="3">
        <f t="shared" ref="I10:I11" si="7">H10*1.11</f>
        <v>0</v>
      </c>
      <c r="J10" s="6">
        <f t="shared" ref="J10:J11" si="8">F10*G10</f>
        <v>0</v>
      </c>
    </row>
    <row r="11" ht="14.25" customHeight="1">
      <c r="A11" s="6" t="s">
        <v>15</v>
      </c>
      <c r="B11" s="5" t="s">
        <v>22</v>
      </c>
      <c r="C11" s="6" t="s">
        <v>12</v>
      </c>
      <c r="D11" s="8"/>
      <c r="E11" s="8"/>
      <c r="F11" s="6">
        <f t="shared" si="5"/>
        <v>0</v>
      </c>
      <c r="G11" s="6">
        <v>80000.0</v>
      </c>
      <c r="H11" s="3">
        <f t="shared" si="6"/>
        <v>0</v>
      </c>
      <c r="I11" s="3">
        <f t="shared" si="7"/>
        <v>0</v>
      </c>
      <c r="J11" s="6">
        <f t="shared" si="8"/>
        <v>0</v>
      </c>
    </row>
    <row r="12" ht="14.25" customHeight="1">
      <c r="A12" s="6"/>
      <c r="B12" s="5"/>
      <c r="C12" s="6"/>
      <c r="D12" s="8"/>
      <c r="E12" s="8"/>
      <c r="F12" s="6"/>
      <c r="G12" s="6"/>
      <c r="H12" s="3"/>
      <c r="I12" s="3"/>
      <c r="J12" s="6"/>
    </row>
    <row r="13" ht="14.25" customHeight="1">
      <c r="A13" s="6" t="s">
        <v>23</v>
      </c>
      <c r="B13" s="5" t="s">
        <v>18</v>
      </c>
      <c r="C13" s="6" t="s">
        <v>12</v>
      </c>
      <c r="D13" s="8"/>
      <c r="E13" s="8"/>
      <c r="F13" s="6">
        <f t="shared" ref="F13:F14" si="9">D13*E13</f>
        <v>0</v>
      </c>
      <c r="G13" s="6">
        <v>150000.0</v>
      </c>
      <c r="H13" s="3">
        <f t="shared" ref="H13:H14" si="10">G13*F13</f>
        <v>0</v>
      </c>
      <c r="I13" s="3">
        <f t="shared" ref="I13:I14" si="11">H13*1.11</f>
        <v>0</v>
      </c>
      <c r="J13" s="6">
        <f t="shared" ref="J13:J14" si="12">F13*G13</f>
        <v>0</v>
      </c>
    </row>
    <row r="14" ht="14.25" customHeight="1">
      <c r="A14" s="6" t="s">
        <v>13</v>
      </c>
      <c r="B14" s="5" t="s">
        <v>14</v>
      </c>
      <c r="C14" s="6" t="s">
        <v>12</v>
      </c>
      <c r="D14" s="8"/>
      <c r="E14" s="8"/>
      <c r="F14" s="6">
        <f t="shared" si="9"/>
        <v>0</v>
      </c>
      <c r="G14" s="6">
        <v>95000.0</v>
      </c>
      <c r="H14" s="3">
        <f t="shared" si="10"/>
        <v>0</v>
      </c>
      <c r="I14" s="3">
        <f t="shared" si="11"/>
        <v>0</v>
      </c>
      <c r="J14" s="6">
        <f t="shared" si="12"/>
        <v>0</v>
      </c>
    </row>
    <row r="15" ht="14.25" customHeight="1">
      <c r="A15" s="6"/>
      <c r="B15" s="5"/>
      <c r="C15" s="6"/>
      <c r="D15" s="8"/>
      <c r="E15" s="8"/>
      <c r="F15" s="6"/>
      <c r="G15" s="6"/>
      <c r="H15" s="3"/>
      <c r="I15" s="3"/>
      <c r="J15" s="6"/>
    </row>
    <row r="16" ht="14.25" customHeight="1">
      <c r="A16" s="6" t="s">
        <v>24</v>
      </c>
      <c r="B16" s="5" t="s">
        <v>25</v>
      </c>
      <c r="C16" s="6" t="s">
        <v>12</v>
      </c>
      <c r="D16" s="8"/>
      <c r="E16" s="8"/>
      <c r="F16" s="6">
        <f t="shared" ref="F16:F17" si="13">D16*E16</f>
        <v>0</v>
      </c>
      <c r="G16" s="6">
        <v>60000.0</v>
      </c>
      <c r="H16" s="3">
        <f t="shared" ref="H16:H17" si="14">G16*F16</f>
        <v>0</v>
      </c>
      <c r="I16" s="3">
        <f t="shared" ref="I16:I17" si="15">H16*1.11</f>
        <v>0</v>
      </c>
      <c r="J16" s="6">
        <f t="shared" ref="J16:J17" si="16">F16*G16</f>
        <v>0</v>
      </c>
    </row>
    <row r="17" ht="14.25" customHeight="1">
      <c r="A17" s="6" t="s">
        <v>24</v>
      </c>
      <c r="B17" s="5" t="s">
        <v>26</v>
      </c>
      <c r="C17" s="6" t="s">
        <v>12</v>
      </c>
      <c r="D17" s="8"/>
      <c r="E17" s="8"/>
      <c r="F17" s="6">
        <f t="shared" si="13"/>
        <v>0</v>
      </c>
      <c r="G17" s="6">
        <v>50000.0</v>
      </c>
      <c r="H17" s="3">
        <f t="shared" si="14"/>
        <v>0</v>
      </c>
      <c r="I17" s="3">
        <f t="shared" si="15"/>
        <v>0</v>
      </c>
      <c r="J17" s="6">
        <f t="shared" si="16"/>
        <v>0</v>
      </c>
    </row>
    <row r="18" ht="14.25" customHeight="1">
      <c r="A18" s="6"/>
      <c r="B18" s="5"/>
      <c r="C18" s="6"/>
      <c r="D18" s="7"/>
      <c r="E18" s="7"/>
      <c r="F18" s="6"/>
      <c r="G18" s="6"/>
      <c r="H18" s="3"/>
      <c r="I18" s="3"/>
      <c r="J18" s="6"/>
    </row>
    <row r="19" ht="14.25" customHeight="1">
      <c r="A19" s="6" t="s">
        <v>27</v>
      </c>
      <c r="B19" s="5" t="s">
        <v>28</v>
      </c>
      <c r="C19" s="6" t="s">
        <v>12</v>
      </c>
      <c r="D19" s="7"/>
      <c r="E19" s="7"/>
      <c r="F19" s="6">
        <f t="shared" ref="F19:F20" si="17">D19*E19</f>
        <v>0</v>
      </c>
      <c r="G19" s="6">
        <v>40000.0</v>
      </c>
      <c r="H19" s="3">
        <f t="shared" ref="H19:H20" si="18">G19*F19</f>
        <v>0</v>
      </c>
      <c r="I19" s="3">
        <f t="shared" ref="I19:I20" si="19">H19*1.11</f>
        <v>0</v>
      </c>
      <c r="J19" s="6">
        <f t="shared" ref="J19:J20" si="20">F19*G19</f>
        <v>0</v>
      </c>
    </row>
    <row r="20" ht="14.25" customHeight="1">
      <c r="A20" s="9" t="s">
        <v>27</v>
      </c>
      <c r="B20" s="5" t="s">
        <v>29</v>
      </c>
      <c r="C20" s="6" t="s">
        <v>12</v>
      </c>
      <c r="D20" s="7"/>
      <c r="E20" s="7"/>
      <c r="F20" s="6">
        <f t="shared" si="17"/>
        <v>0</v>
      </c>
      <c r="G20" s="6">
        <v>45000.0</v>
      </c>
      <c r="H20" s="3">
        <f t="shared" si="18"/>
        <v>0</v>
      </c>
      <c r="I20" s="3">
        <f t="shared" si="19"/>
        <v>0</v>
      </c>
      <c r="J20" s="6">
        <f t="shared" si="20"/>
        <v>0</v>
      </c>
    </row>
    <row r="21" ht="14.25" customHeight="1">
      <c r="A21" s="10"/>
      <c r="B21" s="5"/>
      <c r="C21" s="6"/>
      <c r="D21" s="6"/>
      <c r="E21" s="6"/>
      <c r="F21" s="6"/>
      <c r="G21" s="6"/>
      <c r="H21" s="3"/>
      <c r="I21" s="3"/>
      <c r="J21" s="6"/>
      <c r="K21" s="11"/>
    </row>
    <row r="22" ht="14.25" customHeight="1">
      <c r="A22" s="6" t="s">
        <v>30</v>
      </c>
      <c r="B22" s="5" t="s">
        <v>31</v>
      </c>
      <c r="C22" s="6" t="s">
        <v>32</v>
      </c>
      <c r="D22" s="6"/>
      <c r="E22" s="6"/>
      <c r="F22" s="6"/>
      <c r="G22" s="6">
        <v>15000.0</v>
      </c>
      <c r="H22" s="3">
        <f>G22*F22</f>
        <v>0</v>
      </c>
      <c r="I22" s="3">
        <f>H22*1.11</f>
        <v>0</v>
      </c>
      <c r="J22" s="6">
        <f t="shared" ref="J22:J24" si="21">F22*G22</f>
        <v>0</v>
      </c>
      <c r="K22" s="11"/>
    </row>
    <row r="23" ht="14.25" customHeight="1">
      <c r="A23" s="6" t="s">
        <v>30</v>
      </c>
      <c r="B23" s="12" t="s">
        <v>33</v>
      </c>
      <c r="C23" s="13" t="s">
        <v>32</v>
      </c>
      <c r="D23" s="6"/>
      <c r="E23" s="6"/>
      <c r="F23" s="13"/>
      <c r="G23" s="13">
        <v>20000.0</v>
      </c>
      <c r="H23" s="3"/>
      <c r="I23" s="3"/>
      <c r="J23" s="6">
        <f t="shared" si="21"/>
        <v>0</v>
      </c>
    </row>
    <row r="24" ht="14.25" customHeight="1">
      <c r="A24" s="6" t="s">
        <v>34</v>
      </c>
      <c r="B24" s="5" t="s">
        <v>35</v>
      </c>
      <c r="C24" s="6" t="s">
        <v>32</v>
      </c>
      <c r="D24" s="6"/>
      <c r="E24" s="6"/>
      <c r="F24" s="6"/>
      <c r="G24" s="6">
        <v>25000.0</v>
      </c>
      <c r="H24" s="3">
        <f>G24*F24</f>
        <v>0</v>
      </c>
      <c r="I24" s="3">
        <f>H24*1.11</f>
        <v>0</v>
      </c>
      <c r="J24" s="6">
        <f t="shared" si="21"/>
        <v>0</v>
      </c>
    </row>
    <row r="25" ht="16.5" customHeight="1">
      <c r="A25" s="6"/>
      <c r="B25" s="5"/>
      <c r="C25" s="6"/>
      <c r="D25" s="14"/>
      <c r="E25" s="14"/>
      <c r="F25" s="6"/>
      <c r="G25" s="6"/>
      <c r="H25" s="3"/>
      <c r="I25" s="3"/>
      <c r="J25" s="6"/>
    </row>
    <row r="26" ht="16.5" customHeight="1">
      <c r="A26" s="6" t="s">
        <v>36</v>
      </c>
      <c r="B26" s="5" t="s">
        <v>37</v>
      </c>
      <c r="C26" s="6" t="s">
        <v>12</v>
      </c>
      <c r="D26" s="14"/>
      <c r="E26" s="14"/>
      <c r="F26" s="6">
        <f t="shared" ref="F26:F31" si="22">D26*E26</f>
        <v>0</v>
      </c>
      <c r="G26" s="6">
        <v>35000.0</v>
      </c>
      <c r="H26" s="3">
        <f t="shared" ref="H26:H31" si="23">G26*F26</f>
        <v>0</v>
      </c>
      <c r="I26" s="3">
        <f t="shared" ref="I26:I31" si="24">H26*1.11</f>
        <v>0</v>
      </c>
      <c r="J26" s="6">
        <f t="shared" ref="J26:J31" si="25">F26*G26</f>
        <v>0</v>
      </c>
    </row>
    <row r="27" ht="14.25" customHeight="1">
      <c r="A27" s="6" t="s">
        <v>36</v>
      </c>
      <c r="B27" s="5" t="s">
        <v>38</v>
      </c>
      <c r="C27" s="6" t="s">
        <v>12</v>
      </c>
      <c r="D27" s="15"/>
      <c r="E27" s="15"/>
      <c r="F27" s="6">
        <f t="shared" si="22"/>
        <v>0</v>
      </c>
      <c r="G27" s="6">
        <v>50000.0</v>
      </c>
      <c r="H27" s="3">
        <f t="shared" si="23"/>
        <v>0</v>
      </c>
      <c r="I27" s="3">
        <f t="shared" si="24"/>
        <v>0</v>
      </c>
      <c r="J27" s="6">
        <f t="shared" si="25"/>
        <v>0</v>
      </c>
    </row>
    <row r="28" ht="14.25" customHeight="1">
      <c r="A28" s="6" t="s">
        <v>39</v>
      </c>
      <c r="B28" s="5" t="s">
        <v>40</v>
      </c>
      <c r="C28" s="6" t="s">
        <v>12</v>
      </c>
      <c r="D28" s="15"/>
      <c r="E28" s="15"/>
      <c r="F28" s="6">
        <f t="shared" si="22"/>
        <v>0</v>
      </c>
      <c r="G28" s="6">
        <v>70000.0</v>
      </c>
      <c r="H28" s="3">
        <f t="shared" si="23"/>
        <v>0</v>
      </c>
      <c r="I28" s="3">
        <f t="shared" si="24"/>
        <v>0</v>
      </c>
      <c r="J28" s="6">
        <f t="shared" si="25"/>
        <v>0</v>
      </c>
    </row>
    <row r="29" ht="14.25" customHeight="1">
      <c r="A29" s="6" t="s">
        <v>41</v>
      </c>
      <c r="B29" s="5" t="s">
        <v>42</v>
      </c>
      <c r="C29" s="6" t="s">
        <v>12</v>
      </c>
      <c r="D29" s="15"/>
      <c r="E29" s="15"/>
      <c r="F29" s="6">
        <f t="shared" si="22"/>
        <v>0</v>
      </c>
      <c r="G29" s="6">
        <v>95000.0</v>
      </c>
      <c r="H29" s="3">
        <f t="shared" si="23"/>
        <v>0</v>
      </c>
      <c r="I29" s="3">
        <f t="shared" si="24"/>
        <v>0</v>
      </c>
      <c r="J29" s="6">
        <f t="shared" si="25"/>
        <v>0</v>
      </c>
    </row>
    <row r="30" ht="14.25" customHeight="1">
      <c r="A30" s="16" t="s">
        <v>41</v>
      </c>
      <c r="B30" s="17" t="s">
        <v>43</v>
      </c>
      <c r="C30" s="16" t="s">
        <v>12</v>
      </c>
      <c r="D30" s="18"/>
      <c r="E30" s="18"/>
      <c r="F30" s="6">
        <f t="shared" si="22"/>
        <v>0</v>
      </c>
      <c r="G30" s="16">
        <v>170000.0</v>
      </c>
      <c r="H30" s="3">
        <f t="shared" si="23"/>
        <v>0</v>
      </c>
      <c r="I30" s="3">
        <f t="shared" si="24"/>
        <v>0</v>
      </c>
      <c r="J30" s="6">
        <f t="shared" si="25"/>
        <v>0</v>
      </c>
    </row>
    <row r="31" ht="14.25" customHeight="1">
      <c r="A31" s="16" t="s">
        <v>44</v>
      </c>
      <c r="B31" s="17" t="s">
        <v>43</v>
      </c>
      <c r="C31" s="16" t="s">
        <v>12</v>
      </c>
      <c r="D31" s="18"/>
      <c r="E31" s="18"/>
      <c r="F31" s="6">
        <f t="shared" si="22"/>
        <v>0</v>
      </c>
      <c r="G31" s="16">
        <v>130000.0</v>
      </c>
      <c r="H31" s="3">
        <f t="shared" si="23"/>
        <v>0</v>
      </c>
      <c r="I31" s="3">
        <f t="shared" si="24"/>
        <v>0</v>
      </c>
      <c r="J31" s="6">
        <f t="shared" si="25"/>
        <v>0</v>
      </c>
    </row>
    <row r="32" ht="14.25" customHeight="1">
      <c r="A32" s="6"/>
      <c r="B32" s="5"/>
      <c r="C32" s="6"/>
      <c r="D32" s="15"/>
      <c r="E32" s="15"/>
      <c r="F32" s="15"/>
      <c r="G32" s="6"/>
      <c r="H32" s="3"/>
      <c r="I32" s="3"/>
      <c r="J32" s="6"/>
    </row>
    <row r="33" ht="14.25" customHeight="1">
      <c r="A33" s="6" t="s">
        <v>45</v>
      </c>
      <c r="B33" s="5" t="s">
        <v>46</v>
      </c>
      <c r="C33" s="6" t="s">
        <v>32</v>
      </c>
      <c r="D33" s="15"/>
      <c r="E33" s="15"/>
      <c r="F33" s="15"/>
      <c r="G33" s="6">
        <v>5000.0</v>
      </c>
      <c r="H33" s="3">
        <f t="shared" ref="H33:H49" si="26">G33*F33</f>
        <v>0</v>
      </c>
      <c r="I33" s="3">
        <f t="shared" ref="I33:I49" si="27">H33*1.11</f>
        <v>0</v>
      </c>
      <c r="J33" s="6">
        <f t="shared" ref="J33:J46" si="28">F33*G33</f>
        <v>0</v>
      </c>
    </row>
    <row r="34" ht="14.25" customHeight="1">
      <c r="A34" s="6" t="s">
        <v>47</v>
      </c>
      <c r="B34" s="5" t="s">
        <v>48</v>
      </c>
      <c r="C34" s="6" t="s">
        <v>32</v>
      </c>
      <c r="D34" s="15"/>
      <c r="E34" s="15"/>
      <c r="F34" s="15"/>
      <c r="G34" s="6">
        <v>30000.0</v>
      </c>
      <c r="H34" s="3">
        <f t="shared" si="26"/>
        <v>0</v>
      </c>
      <c r="I34" s="3">
        <f t="shared" si="27"/>
        <v>0</v>
      </c>
      <c r="J34" s="6">
        <f t="shared" si="28"/>
        <v>0</v>
      </c>
    </row>
    <row r="35" ht="14.25" customHeight="1">
      <c r="A35" s="6" t="s">
        <v>49</v>
      </c>
      <c r="B35" s="5" t="s">
        <v>50</v>
      </c>
      <c r="C35" s="6" t="s">
        <v>51</v>
      </c>
      <c r="D35" s="6"/>
      <c r="E35" s="6"/>
      <c r="F35" s="6"/>
      <c r="G35" s="6">
        <v>30000.0</v>
      </c>
      <c r="H35" s="3">
        <f t="shared" si="26"/>
        <v>0</v>
      </c>
      <c r="I35" s="3">
        <f t="shared" si="27"/>
        <v>0</v>
      </c>
      <c r="J35" s="6">
        <f t="shared" si="28"/>
        <v>0</v>
      </c>
    </row>
    <row r="36" ht="14.25" customHeight="1">
      <c r="A36" s="6" t="s">
        <v>52</v>
      </c>
      <c r="B36" s="5" t="s">
        <v>53</v>
      </c>
      <c r="C36" s="6" t="s">
        <v>32</v>
      </c>
      <c r="D36" s="15"/>
      <c r="E36" s="15"/>
      <c r="F36" s="15"/>
      <c r="G36" s="6">
        <v>60000.0</v>
      </c>
      <c r="H36" s="3">
        <f t="shared" si="26"/>
        <v>0</v>
      </c>
      <c r="I36" s="3">
        <f t="shared" si="27"/>
        <v>0</v>
      </c>
      <c r="J36" s="6">
        <f t="shared" si="28"/>
        <v>0</v>
      </c>
    </row>
    <row r="37" ht="14.25" customHeight="1">
      <c r="A37" s="6" t="s">
        <v>54</v>
      </c>
      <c r="B37" s="5" t="s">
        <v>55</v>
      </c>
      <c r="C37" s="6" t="s">
        <v>32</v>
      </c>
      <c r="D37" s="15"/>
      <c r="E37" s="15"/>
      <c r="F37" s="15"/>
      <c r="G37" s="6">
        <v>3000.0</v>
      </c>
      <c r="H37" s="3">
        <f t="shared" si="26"/>
        <v>0</v>
      </c>
      <c r="I37" s="3">
        <f t="shared" si="27"/>
        <v>0</v>
      </c>
      <c r="J37" s="6">
        <f t="shared" si="28"/>
        <v>0</v>
      </c>
    </row>
    <row r="38" ht="14.25" customHeight="1">
      <c r="A38" s="6" t="s">
        <v>56</v>
      </c>
      <c r="B38" s="5" t="s">
        <v>57</v>
      </c>
      <c r="C38" s="6" t="s">
        <v>12</v>
      </c>
      <c r="D38" s="15"/>
      <c r="E38" s="15"/>
      <c r="F38" s="15"/>
      <c r="G38" s="6">
        <v>70000.0</v>
      </c>
      <c r="H38" s="3">
        <f t="shared" si="26"/>
        <v>0</v>
      </c>
      <c r="I38" s="3">
        <f t="shared" si="27"/>
        <v>0</v>
      </c>
      <c r="J38" s="6">
        <f t="shared" si="28"/>
        <v>0</v>
      </c>
    </row>
    <row r="39" ht="14.25" customHeight="1">
      <c r="A39" s="6" t="s">
        <v>58</v>
      </c>
      <c r="B39" s="5" t="s">
        <v>59</v>
      </c>
      <c r="C39" s="6" t="s">
        <v>32</v>
      </c>
      <c r="D39" s="15"/>
      <c r="E39" s="15"/>
      <c r="F39" s="15"/>
      <c r="G39" s="6">
        <v>3000.0</v>
      </c>
      <c r="H39" s="3">
        <f t="shared" si="26"/>
        <v>0</v>
      </c>
      <c r="I39" s="3">
        <f t="shared" si="27"/>
        <v>0</v>
      </c>
      <c r="J39" s="6">
        <f t="shared" si="28"/>
        <v>0</v>
      </c>
    </row>
    <row r="40" ht="14.25" customHeight="1">
      <c r="A40" s="6" t="s">
        <v>60</v>
      </c>
      <c r="B40" s="5" t="s">
        <v>61</v>
      </c>
      <c r="C40" s="6" t="s">
        <v>62</v>
      </c>
      <c r="D40" s="15"/>
      <c r="E40" s="15"/>
      <c r="F40" s="15"/>
      <c r="G40" s="6">
        <v>10000.0</v>
      </c>
      <c r="H40" s="3">
        <f t="shared" si="26"/>
        <v>0</v>
      </c>
      <c r="I40" s="3">
        <f t="shared" si="27"/>
        <v>0</v>
      </c>
      <c r="J40" s="6">
        <f t="shared" si="28"/>
        <v>0</v>
      </c>
    </row>
    <row r="41" ht="14.25" customHeight="1">
      <c r="A41" s="6" t="s">
        <v>63</v>
      </c>
      <c r="B41" s="5" t="s">
        <v>64</v>
      </c>
      <c r="C41" s="6" t="s">
        <v>12</v>
      </c>
      <c r="D41" s="15"/>
      <c r="E41" s="15"/>
      <c r="F41" s="15"/>
      <c r="G41" s="6">
        <v>10000.0</v>
      </c>
      <c r="H41" s="3">
        <f t="shared" si="26"/>
        <v>0</v>
      </c>
      <c r="I41" s="3">
        <f t="shared" si="27"/>
        <v>0</v>
      </c>
      <c r="J41" s="6">
        <f t="shared" si="28"/>
        <v>0</v>
      </c>
    </row>
    <row r="42" ht="14.25" customHeight="1">
      <c r="A42" s="6" t="s">
        <v>65</v>
      </c>
      <c r="B42" s="5" t="s">
        <v>66</v>
      </c>
      <c r="C42" s="6" t="s">
        <v>62</v>
      </c>
      <c r="D42" s="15"/>
      <c r="E42" s="15"/>
      <c r="F42" s="15"/>
      <c r="G42" s="6">
        <v>15000.0</v>
      </c>
      <c r="H42" s="3">
        <f t="shared" si="26"/>
        <v>0</v>
      </c>
      <c r="I42" s="3">
        <f t="shared" si="27"/>
        <v>0</v>
      </c>
      <c r="J42" s="6">
        <f t="shared" si="28"/>
        <v>0</v>
      </c>
    </row>
    <row r="43" ht="14.25" customHeight="1">
      <c r="A43" s="6" t="s">
        <v>67</v>
      </c>
      <c r="B43" s="5" t="s">
        <v>68</v>
      </c>
      <c r="C43" s="6" t="s">
        <v>69</v>
      </c>
      <c r="D43" s="15"/>
      <c r="E43" s="15"/>
      <c r="F43" s="15"/>
      <c r="G43" s="6">
        <v>50000.0</v>
      </c>
      <c r="H43" s="3">
        <f t="shared" si="26"/>
        <v>0</v>
      </c>
      <c r="I43" s="3">
        <f t="shared" si="27"/>
        <v>0</v>
      </c>
      <c r="J43" s="6">
        <f t="shared" si="28"/>
        <v>0</v>
      </c>
    </row>
    <row r="44" ht="14.25" customHeight="1">
      <c r="A44" s="6" t="s">
        <v>70</v>
      </c>
      <c r="B44" s="5" t="s">
        <v>71</v>
      </c>
      <c r="C44" s="6" t="s">
        <v>62</v>
      </c>
      <c r="D44" s="15"/>
      <c r="E44" s="15"/>
      <c r="F44" s="15"/>
      <c r="G44" s="6">
        <v>10000.0</v>
      </c>
      <c r="H44" s="3">
        <f t="shared" si="26"/>
        <v>0</v>
      </c>
      <c r="I44" s="3">
        <f t="shared" si="27"/>
        <v>0</v>
      </c>
      <c r="J44" s="6">
        <f t="shared" si="28"/>
        <v>0</v>
      </c>
    </row>
    <row r="45" ht="14.25" customHeight="1">
      <c r="A45" s="6" t="s">
        <v>72</v>
      </c>
      <c r="B45" s="5" t="s">
        <v>64</v>
      </c>
      <c r="C45" s="6" t="s">
        <v>32</v>
      </c>
      <c r="D45" s="15"/>
      <c r="E45" s="15"/>
      <c r="F45" s="15"/>
      <c r="G45" s="6">
        <v>15000.0</v>
      </c>
      <c r="H45" s="3">
        <f t="shared" si="26"/>
        <v>0</v>
      </c>
      <c r="I45" s="3">
        <f t="shared" si="27"/>
        <v>0</v>
      </c>
      <c r="J45" s="6">
        <f t="shared" si="28"/>
        <v>0</v>
      </c>
    </row>
    <row r="46" ht="14.25" customHeight="1">
      <c r="A46" s="6" t="s">
        <v>73</v>
      </c>
      <c r="B46" s="5"/>
      <c r="C46" s="6" t="s">
        <v>62</v>
      </c>
      <c r="D46" s="15"/>
      <c r="E46" s="15"/>
      <c r="F46" s="15"/>
      <c r="G46" s="6">
        <v>35000.0</v>
      </c>
      <c r="H46" s="3">
        <f t="shared" si="26"/>
        <v>0</v>
      </c>
      <c r="I46" s="3">
        <f t="shared" si="27"/>
        <v>0</v>
      </c>
      <c r="J46" s="6">
        <f t="shared" si="28"/>
        <v>0</v>
      </c>
    </row>
    <row r="47" ht="14.25" customHeight="1">
      <c r="A47" s="19"/>
      <c r="B47" s="20" t="s">
        <v>74</v>
      </c>
      <c r="C47" s="19"/>
      <c r="D47" s="21"/>
      <c r="E47" s="21"/>
      <c r="F47" s="21"/>
      <c r="G47" s="19"/>
      <c r="H47" s="3">
        <f t="shared" si="26"/>
        <v>0</v>
      </c>
      <c r="I47" s="3">
        <f t="shared" si="27"/>
        <v>0</v>
      </c>
    </row>
    <row r="48" ht="14.25" customHeight="1">
      <c r="A48" s="22" t="s">
        <v>75</v>
      </c>
      <c r="B48" s="23" t="s">
        <v>76</v>
      </c>
      <c r="C48" s="22" t="s">
        <v>62</v>
      </c>
      <c r="D48" s="24"/>
      <c r="E48" s="24"/>
      <c r="F48" s="24"/>
      <c r="G48" s="22">
        <v>190000.0</v>
      </c>
      <c r="H48" s="3">
        <f t="shared" si="26"/>
        <v>0</v>
      </c>
      <c r="I48" s="3">
        <f t="shared" si="27"/>
        <v>0</v>
      </c>
      <c r="J48" s="26">
        <f t="shared" ref="J48:J49" si="29">F48*G48</f>
        <v>0</v>
      </c>
    </row>
    <row r="49" ht="14.25" customHeight="1">
      <c r="A49" s="22" t="s">
        <v>75</v>
      </c>
      <c r="B49" s="23" t="s">
        <v>77</v>
      </c>
      <c r="C49" s="22" t="s">
        <v>62</v>
      </c>
      <c r="D49" s="25"/>
      <c r="E49" s="24"/>
      <c r="F49" s="25"/>
      <c r="G49" s="22">
        <v>230000.0</v>
      </c>
      <c r="H49" s="3">
        <f t="shared" si="26"/>
        <v>0</v>
      </c>
      <c r="I49" s="3">
        <f t="shared" si="27"/>
        <v>0</v>
      </c>
      <c r="J49" s="26">
        <f t="shared" si="29"/>
        <v>0</v>
      </c>
    </row>
    <row r="50" ht="14.25" customHeight="1">
      <c r="A50" s="22"/>
      <c r="B50" s="23"/>
      <c r="C50" s="22"/>
      <c r="D50" s="25"/>
      <c r="E50" s="25"/>
      <c r="F50" s="6"/>
      <c r="G50" s="22"/>
      <c r="H50" s="3"/>
      <c r="I50" s="3"/>
      <c r="J50" s="26"/>
    </row>
    <row r="51" ht="14.25" customHeight="1">
      <c r="A51" s="22" t="s">
        <v>78</v>
      </c>
      <c r="B51" s="23" t="s">
        <v>79</v>
      </c>
      <c r="C51" s="22" t="s">
        <v>12</v>
      </c>
      <c r="D51" s="25"/>
      <c r="E51" s="25"/>
      <c r="F51" s="6">
        <f>D51*E51</f>
        <v>0</v>
      </c>
      <c r="G51" s="22">
        <v>110000.0</v>
      </c>
      <c r="H51" s="3">
        <f>G51*F51</f>
        <v>0</v>
      </c>
      <c r="I51" s="3">
        <f>H51*1.11</f>
        <v>0</v>
      </c>
      <c r="J51" s="26">
        <f>F51*G51</f>
        <v>0</v>
      </c>
    </row>
    <row r="52" ht="14.25" customHeight="1">
      <c r="A52" s="22"/>
      <c r="B52" s="23"/>
      <c r="C52" s="22"/>
      <c r="D52" s="24"/>
      <c r="E52" s="24"/>
      <c r="F52" s="24"/>
      <c r="G52" s="22"/>
      <c r="H52" s="3"/>
      <c r="I52" s="3"/>
      <c r="J52" s="26"/>
    </row>
    <row r="53" ht="14.25" customHeight="1">
      <c r="A53" s="22" t="s">
        <v>80</v>
      </c>
      <c r="B53" s="23" t="s">
        <v>76</v>
      </c>
      <c r="C53" s="22" t="s">
        <v>62</v>
      </c>
      <c r="D53" s="24"/>
      <c r="E53" s="24"/>
      <c r="F53" s="25"/>
      <c r="G53" s="22">
        <v>170000.0</v>
      </c>
      <c r="H53" s="3">
        <f t="shared" ref="H53:H54" si="30">G53*F53</f>
        <v>0</v>
      </c>
      <c r="I53" s="3">
        <f t="shared" ref="I53:I54" si="31">H53*1.11</f>
        <v>0</v>
      </c>
      <c r="J53" s="26">
        <f t="shared" ref="J53:J54" si="32">F53*G53</f>
        <v>0</v>
      </c>
    </row>
    <row r="54" ht="14.25" customHeight="1">
      <c r="A54" s="22" t="s">
        <v>80</v>
      </c>
      <c r="B54" s="23" t="s">
        <v>77</v>
      </c>
      <c r="C54" s="22" t="s">
        <v>62</v>
      </c>
      <c r="D54" s="24"/>
      <c r="E54" s="24"/>
      <c r="F54" s="25"/>
      <c r="G54" s="22">
        <v>200000.0</v>
      </c>
      <c r="H54" s="3">
        <f t="shared" si="30"/>
        <v>0</v>
      </c>
      <c r="I54" s="3">
        <f t="shared" si="31"/>
        <v>0</v>
      </c>
      <c r="J54" s="26">
        <f t="shared" si="32"/>
        <v>0</v>
      </c>
    </row>
    <row r="55" ht="14.25" customHeight="1">
      <c r="A55" s="22"/>
      <c r="B55" s="23"/>
      <c r="C55" s="22"/>
      <c r="D55" s="24"/>
      <c r="E55" s="24"/>
      <c r="F55" s="24"/>
      <c r="G55" s="22"/>
      <c r="H55" s="27"/>
      <c r="I55" s="27"/>
      <c r="J55" s="26"/>
    </row>
    <row r="56" ht="14.25" customHeight="1">
      <c r="A56" s="22" t="s">
        <v>81</v>
      </c>
      <c r="B56" s="23" t="s">
        <v>77</v>
      </c>
      <c r="C56" s="22" t="s">
        <v>62</v>
      </c>
      <c r="D56" s="24"/>
      <c r="E56" s="24"/>
      <c r="F56" s="25"/>
      <c r="G56" s="22">
        <v>175000.0</v>
      </c>
      <c r="H56" s="27"/>
      <c r="I56" s="27"/>
      <c r="J56" s="26">
        <f t="shared" ref="J56:J57" si="33">F56*G56</f>
        <v>0</v>
      </c>
    </row>
    <row r="57" ht="14.25" customHeight="1">
      <c r="A57" s="22" t="s">
        <v>81</v>
      </c>
      <c r="B57" s="23" t="s">
        <v>76</v>
      </c>
      <c r="C57" s="22" t="s">
        <v>62</v>
      </c>
      <c r="D57" s="24"/>
      <c r="E57" s="24"/>
      <c r="F57" s="24"/>
      <c r="G57" s="22">
        <v>140000.0</v>
      </c>
      <c r="H57" s="27"/>
      <c r="I57" s="27"/>
      <c r="J57" s="26">
        <f t="shared" si="33"/>
        <v>0</v>
      </c>
    </row>
    <row r="58" ht="14.25" customHeight="1">
      <c r="A58" s="22"/>
      <c r="B58" s="23"/>
      <c r="C58" s="22"/>
      <c r="D58" s="24"/>
      <c r="E58" s="24"/>
      <c r="F58" s="24"/>
      <c r="G58" s="22"/>
      <c r="H58" s="27"/>
      <c r="I58" s="27"/>
      <c r="J58" s="26"/>
    </row>
    <row r="59" ht="14.25" customHeight="1">
      <c r="A59" s="22" t="s">
        <v>82</v>
      </c>
      <c r="B59" s="23" t="s">
        <v>77</v>
      </c>
      <c r="C59" s="22" t="s">
        <v>62</v>
      </c>
      <c r="D59" s="24"/>
      <c r="E59" s="24"/>
      <c r="F59" s="24"/>
      <c r="G59" s="22">
        <v>300000.0</v>
      </c>
      <c r="H59" s="27"/>
      <c r="I59" s="27"/>
      <c r="J59" s="26">
        <f t="shared" ref="J59:J60" si="34">F59*G59</f>
        <v>0</v>
      </c>
    </row>
    <row r="60" ht="14.25" customHeight="1">
      <c r="A60" s="22" t="s">
        <v>82</v>
      </c>
      <c r="B60" s="23" t="s">
        <v>76</v>
      </c>
      <c r="C60" s="22" t="s">
        <v>62</v>
      </c>
      <c r="D60" s="24"/>
      <c r="E60" s="24"/>
      <c r="F60" s="24"/>
      <c r="G60" s="22">
        <v>250000.0</v>
      </c>
      <c r="H60" s="27"/>
      <c r="I60" s="27"/>
      <c r="J60" s="26">
        <f t="shared" si="34"/>
        <v>0</v>
      </c>
    </row>
    <row r="61" ht="14.25" customHeight="1">
      <c r="A61" s="22"/>
      <c r="B61" s="23"/>
      <c r="C61" s="22"/>
      <c r="D61" s="25"/>
      <c r="E61" s="25"/>
      <c r="F61" s="24"/>
      <c r="G61" s="22"/>
      <c r="H61" s="27"/>
      <c r="I61" s="27"/>
      <c r="J61" s="26"/>
    </row>
    <row r="62" ht="14.25" customHeight="1">
      <c r="A62" s="22" t="s">
        <v>78</v>
      </c>
      <c r="B62" s="23" t="s">
        <v>14</v>
      </c>
      <c r="C62" s="22" t="s">
        <v>12</v>
      </c>
      <c r="D62" s="25"/>
      <c r="E62" s="25"/>
      <c r="F62" s="24">
        <f t="shared" ref="F62:F63" si="35">D62*E62</f>
        <v>0</v>
      </c>
      <c r="G62" s="22">
        <v>85000.0</v>
      </c>
      <c r="H62" s="27">
        <f>G62*F62</f>
        <v>0</v>
      </c>
      <c r="I62" s="27">
        <f>H62*1.11</f>
        <v>0</v>
      </c>
      <c r="J62" s="26">
        <f t="shared" ref="J62:J63" si="36">F62*G62</f>
        <v>0</v>
      </c>
    </row>
    <row r="63" ht="14.25" customHeight="1">
      <c r="A63" s="22" t="s">
        <v>78</v>
      </c>
      <c r="B63" s="23" t="s">
        <v>83</v>
      </c>
      <c r="C63" s="22" t="s">
        <v>12</v>
      </c>
      <c r="D63" s="24"/>
      <c r="E63" s="24"/>
      <c r="F63" s="24">
        <f t="shared" si="35"/>
        <v>0</v>
      </c>
      <c r="G63" s="22">
        <v>170000.0</v>
      </c>
      <c r="H63" s="27"/>
      <c r="I63" s="27"/>
      <c r="J63" s="26">
        <f t="shared" si="36"/>
        <v>0</v>
      </c>
    </row>
    <row r="64" ht="14.25" customHeight="1">
      <c r="A64" s="22"/>
      <c r="B64" s="28"/>
      <c r="C64" s="22"/>
      <c r="D64" s="24"/>
      <c r="E64" s="24"/>
      <c r="F64" s="24"/>
      <c r="G64" s="22"/>
      <c r="H64" s="27"/>
      <c r="I64" s="27"/>
      <c r="J64" s="26"/>
    </row>
    <row r="65" ht="14.25" customHeight="1">
      <c r="A65" s="22" t="s">
        <v>84</v>
      </c>
      <c r="B65" s="28" t="s">
        <v>85</v>
      </c>
      <c r="C65" s="22" t="s">
        <v>32</v>
      </c>
      <c r="D65" s="24"/>
      <c r="E65" s="24"/>
      <c r="F65" s="24"/>
      <c r="G65" s="22">
        <v>100000.0</v>
      </c>
      <c r="H65" s="3">
        <f t="shared" ref="H65:H66" si="37">G65*F65</f>
        <v>0</v>
      </c>
      <c r="I65" s="3">
        <f t="shared" ref="I65:I66" si="38">H65*1.11</f>
        <v>0</v>
      </c>
      <c r="J65" s="26">
        <f t="shared" ref="J65:J66" si="39">F65*G65</f>
        <v>0</v>
      </c>
    </row>
    <row r="66" ht="14.25" customHeight="1">
      <c r="A66" s="22" t="s">
        <v>84</v>
      </c>
      <c r="B66" s="23" t="s">
        <v>86</v>
      </c>
      <c r="C66" s="22" t="s">
        <v>32</v>
      </c>
      <c r="D66" s="24"/>
      <c r="E66" s="25"/>
      <c r="F66" s="25"/>
      <c r="G66" s="22">
        <v>130000.0</v>
      </c>
      <c r="H66" s="3">
        <f t="shared" si="37"/>
        <v>0</v>
      </c>
      <c r="I66" s="3">
        <f t="shared" si="38"/>
        <v>0</v>
      </c>
      <c r="J66" s="26">
        <f t="shared" si="39"/>
        <v>0</v>
      </c>
    </row>
    <row r="67" ht="14.25" customHeight="1">
      <c r="A67" s="22"/>
      <c r="B67" s="23"/>
      <c r="C67" s="22"/>
      <c r="D67" s="24"/>
      <c r="E67" s="24"/>
      <c r="F67" s="24"/>
      <c r="G67" s="22"/>
      <c r="H67" s="3"/>
      <c r="I67" s="3"/>
      <c r="J67" s="26"/>
    </row>
    <row r="68" ht="14.25" customHeight="1">
      <c r="A68" s="22" t="s">
        <v>87</v>
      </c>
      <c r="B68" s="23" t="s">
        <v>88</v>
      </c>
      <c r="C68" s="22" t="s">
        <v>32</v>
      </c>
      <c r="D68" s="24"/>
      <c r="E68" s="24"/>
      <c r="F68" s="24"/>
      <c r="G68" s="22">
        <v>40000.0</v>
      </c>
      <c r="H68" s="3">
        <f t="shared" ref="H68:H71" si="40">G68*F68</f>
        <v>0</v>
      </c>
      <c r="I68" s="3">
        <f t="shared" ref="I68:I71" si="41">H68*1.11</f>
        <v>0</v>
      </c>
      <c r="J68" s="26">
        <f t="shared" ref="J68:J71" si="42">F68*G68</f>
        <v>0</v>
      </c>
    </row>
    <row r="69" ht="14.25" customHeight="1">
      <c r="A69" s="22" t="s">
        <v>87</v>
      </c>
      <c r="B69" s="23" t="s">
        <v>89</v>
      </c>
      <c r="C69" s="22" t="s">
        <v>32</v>
      </c>
      <c r="D69" s="24"/>
      <c r="E69" s="24"/>
      <c r="F69" s="24"/>
      <c r="G69" s="22">
        <v>85000.0</v>
      </c>
      <c r="H69" s="3">
        <f t="shared" si="40"/>
        <v>0</v>
      </c>
      <c r="I69" s="3">
        <f t="shared" si="41"/>
        <v>0</v>
      </c>
      <c r="J69" s="26">
        <f t="shared" si="42"/>
        <v>0</v>
      </c>
    </row>
    <row r="70" ht="14.25" customHeight="1">
      <c r="A70" s="22" t="s">
        <v>34</v>
      </c>
      <c r="B70" s="23" t="s">
        <v>90</v>
      </c>
      <c r="C70" s="22" t="s">
        <v>32</v>
      </c>
      <c r="D70" s="24"/>
      <c r="E70" s="24"/>
      <c r="F70" s="25"/>
      <c r="G70" s="22">
        <v>40000.0</v>
      </c>
      <c r="H70" s="3">
        <f t="shared" si="40"/>
        <v>0</v>
      </c>
      <c r="I70" s="3">
        <f t="shared" si="41"/>
        <v>0</v>
      </c>
      <c r="J70" s="26">
        <f t="shared" si="42"/>
        <v>0</v>
      </c>
    </row>
    <row r="71" ht="14.25" customHeight="1">
      <c r="A71" s="6" t="s">
        <v>91</v>
      </c>
      <c r="B71" s="5" t="s">
        <v>92</v>
      </c>
      <c r="C71" s="6" t="s">
        <v>32</v>
      </c>
      <c r="D71" s="15"/>
      <c r="E71" s="15"/>
      <c r="F71" s="15"/>
      <c r="G71" s="6">
        <v>120000.0</v>
      </c>
      <c r="H71" s="3">
        <f t="shared" si="40"/>
        <v>0</v>
      </c>
      <c r="I71" s="3">
        <f t="shared" si="41"/>
        <v>0</v>
      </c>
      <c r="J71" s="26">
        <f t="shared" si="42"/>
        <v>0</v>
      </c>
    </row>
    <row r="72" ht="14.25" customHeight="1">
      <c r="A72" s="22"/>
      <c r="B72" s="23"/>
      <c r="C72" s="22"/>
      <c r="D72" s="24"/>
      <c r="E72" s="24"/>
      <c r="F72" s="25"/>
      <c r="G72" s="29"/>
      <c r="H72" s="3"/>
      <c r="I72" s="3"/>
      <c r="J72" s="30"/>
    </row>
    <row r="73" ht="14.25" customHeight="1">
      <c r="A73" s="22" t="s">
        <v>93</v>
      </c>
      <c r="B73" s="23" t="s">
        <v>94</v>
      </c>
      <c r="C73" s="22" t="s">
        <v>62</v>
      </c>
      <c r="D73" s="24"/>
      <c r="E73" s="24"/>
      <c r="F73" s="25"/>
      <c r="G73" s="29">
        <v>155000.0</v>
      </c>
      <c r="H73" s="3">
        <f t="shared" ref="H73:H76" si="43">G73*F73</f>
        <v>0</v>
      </c>
      <c r="I73" s="3">
        <f t="shared" ref="I73:I76" si="44">H73*1.11</f>
        <v>0</v>
      </c>
      <c r="J73" s="30">
        <f t="shared" ref="J73:J79" si="45">F73*G73</f>
        <v>0</v>
      </c>
    </row>
    <row r="74" ht="14.25" customHeight="1">
      <c r="A74" s="22" t="s">
        <v>93</v>
      </c>
      <c r="B74" s="23" t="s">
        <v>95</v>
      </c>
      <c r="C74" s="22" t="s">
        <v>62</v>
      </c>
      <c r="D74" s="24"/>
      <c r="E74" s="24"/>
      <c r="F74" s="24"/>
      <c r="G74" s="22">
        <v>115000.0</v>
      </c>
      <c r="H74" s="3">
        <f t="shared" si="43"/>
        <v>0</v>
      </c>
      <c r="I74" s="3">
        <f t="shared" si="44"/>
        <v>0</v>
      </c>
      <c r="J74" s="26">
        <f t="shared" si="45"/>
        <v>0</v>
      </c>
    </row>
    <row r="75" ht="14.25" customHeight="1">
      <c r="A75" s="22" t="s">
        <v>93</v>
      </c>
      <c r="B75" s="23" t="s">
        <v>96</v>
      </c>
      <c r="C75" s="22" t="s">
        <v>62</v>
      </c>
      <c r="D75" s="24"/>
      <c r="E75" s="24"/>
      <c r="F75" s="24"/>
      <c r="G75" s="22">
        <v>150000.0</v>
      </c>
      <c r="H75" s="3">
        <f t="shared" si="43"/>
        <v>0</v>
      </c>
      <c r="I75" s="3">
        <f t="shared" si="44"/>
        <v>0</v>
      </c>
      <c r="J75" s="26">
        <f t="shared" si="45"/>
        <v>0</v>
      </c>
    </row>
    <row r="76" ht="14.25" customHeight="1">
      <c r="A76" s="24"/>
      <c r="B76" s="24"/>
      <c r="C76" s="24"/>
      <c r="D76" s="24"/>
      <c r="E76" s="24"/>
      <c r="F76" s="24"/>
      <c r="G76" s="22">
        <v>70000.0</v>
      </c>
      <c r="H76" s="3">
        <f t="shared" si="43"/>
        <v>0</v>
      </c>
      <c r="I76" s="3">
        <f t="shared" si="44"/>
        <v>0</v>
      </c>
      <c r="J76" s="26">
        <f t="shared" si="45"/>
        <v>0</v>
      </c>
    </row>
    <row r="77" ht="14.25" customHeight="1">
      <c r="A77" s="22" t="s">
        <v>97</v>
      </c>
      <c r="B77" s="23"/>
      <c r="C77" s="22" t="s">
        <v>12</v>
      </c>
      <c r="D77" s="25"/>
      <c r="E77" s="25"/>
      <c r="F77" s="24">
        <f t="shared" ref="F77:F78" si="46">SUM(D77*E77)</f>
        <v>0</v>
      </c>
      <c r="G77" s="29">
        <v>70000.0</v>
      </c>
      <c r="H77" s="27"/>
      <c r="I77" s="27"/>
      <c r="J77" s="26">
        <f t="shared" si="45"/>
        <v>0</v>
      </c>
    </row>
    <row r="78" ht="14.25" customHeight="1">
      <c r="A78" s="22" t="s">
        <v>98</v>
      </c>
      <c r="B78" s="23"/>
      <c r="C78" s="22" t="s">
        <v>12</v>
      </c>
      <c r="D78" s="25"/>
      <c r="E78" s="25"/>
      <c r="F78" s="24">
        <f t="shared" si="46"/>
        <v>0</v>
      </c>
      <c r="G78" s="22">
        <v>60000.0</v>
      </c>
      <c r="H78" s="27">
        <f t="shared" ref="H78:H79" si="47">G78*F78</f>
        <v>0</v>
      </c>
      <c r="I78" s="27">
        <f>H78*1.11</f>
        <v>0</v>
      </c>
      <c r="J78" s="26">
        <f t="shared" si="45"/>
        <v>0</v>
      </c>
    </row>
    <row r="79" ht="14.25" customHeight="1">
      <c r="A79" s="22" t="s">
        <v>99</v>
      </c>
      <c r="B79" s="23"/>
      <c r="C79" s="22" t="s">
        <v>12</v>
      </c>
      <c r="D79" s="24"/>
      <c r="E79" s="24"/>
      <c r="F79" s="24"/>
      <c r="G79" s="22">
        <v>50000.0</v>
      </c>
      <c r="H79" s="27">
        <f t="shared" si="47"/>
        <v>0</v>
      </c>
      <c r="I79" s="27">
        <f>SUM(I2:I78)</f>
        <v>424575</v>
      </c>
      <c r="J79" s="24">
        <f t="shared" si="45"/>
        <v>0</v>
      </c>
    </row>
    <row r="80" ht="14.25" customHeight="1">
      <c r="A80" s="11" t="s">
        <v>100</v>
      </c>
      <c r="B80" s="31"/>
      <c r="C80" s="11"/>
      <c r="G80" s="32"/>
      <c r="J80" s="33">
        <f>SUM(J2:J79)</f>
        <v>382500</v>
      </c>
      <c r="K80" s="33">
        <f>J80-J73</f>
        <v>382500</v>
      </c>
      <c r="L80" s="33">
        <f>K80+D83+D84+D85+D86+D87+D88+D89+D90+D91+D92+D93</f>
        <v>382500</v>
      </c>
    </row>
    <row r="81" ht="14.25" customHeight="1">
      <c r="B81" s="31"/>
      <c r="C81" s="11"/>
      <c r="G81" s="11"/>
    </row>
    <row r="82" ht="14.25" customHeight="1">
      <c r="B82" s="31"/>
      <c r="C82" s="11"/>
      <c r="G82" s="11"/>
    </row>
    <row r="83" ht="14.25" customHeight="1">
      <c r="A83" s="34">
        <v>175000.0</v>
      </c>
      <c r="B83" s="35" t="s">
        <v>101</v>
      </c>
      <c r="C83" s="36"/>
      <c r="D83" s="33">
        <f t="shared" ref="D83:D93" si="48">A83*C83</f>
        <v>0</v>
      </c>
      <c r="G83" s="11"/>
    </row>
    <row r="84" ht="14.25" customHeight="1">
      <c r="A84" s="37">
        <v>30000.0</v>
      </c>
      <c r="B84" s="31" t="s">
        <v>102</v>
      </c>
      <c r="C84" s="11"/>
      <c r="D84" s="33">
        <f t="shared" si="48"/>
        <v>0</v>
      </c>
      <c r="G84" s="11"/>
    </row>
    <row r="85" ht="14.25" customHeight="1">
      <c r="A85" s="34">
        <v>15000.0</v>
      </c>
      <c r="B85" s="38" t="s">
        <v>104</v>
      </c>
      <c r="D85" s="33">
        <f t="shared" si="48"/>
        <v>0</v>
      </c>
      <c r="G85" s="11"/>
    </row>
    <row r="86" ht="14.25" customHeight="1">
      <c r="A86" s="4">
        <v>25000.0</v>
      </c>
      <c r="B86" s="39" t="s">
        <v>105</v>
      </c>
      <c r="D86" s="33">
        <f t="shared" si="48"/>
        <v>0</v>
      </c>
      <c r="G86" s="11"/>
    </row>
    <row r="87" ht="14.25" customHeight="1">
      <c r="A87" s="34">
        <v>15000.0</v>
      </c>
      <c r="B87" s="38" t="s">
        <v>106</v>
      </c>
      <c r="D87" s="33">
        <f t="shared" si="48"/>
        <v>0</v>
      </c>
    </row>
    <row r="88" ht="14.25" customHeight="1">
      <c r="A88" s="4">
        <v>85000.0</v>
      </c>
      <c r="B88" s="4" t="s">
        <v>107</v>
      </c>
      <c r="D88" s="33">
        <f t="shared" si="48"/>
        <v>0</v>
      </c>
    </row>
    <row r="89" ht="14.25" customHeight="1">
      <c r="A89" s="4">
        <v>40000.0</v>
      </c>
      <c r="B89" s="4" t="s">
        <v>108</v>
      </c>
      <c r="D89" s="33">
        <f t="shared" si="48"/>
        <v>0</v>
      </c>
    </row>
    <row r="90" ht="14.25" customHeight="1">
      <c r="A90" s="40">
        <v>25000.0</v>
      </c>
      <c r="B90" s="41" t="s">
        <v>109</v>
      </c>
      <c r="D90" s="33">
        <f t="shared" si="48"/>
        <v>0</v>
      </c>
    </row>
    <row r="91" ht="14.25" customHeight="1">
      <c r="A91" s="4">
        <v>60000.0</v>
      </c>
      <c r="B91" s="33" t="s">
        <v>110</v>
      </c>
      <c r="D91" s="33">
        <f t="shared" si="48"/>
        <v>0</v>
      </c>
    </row>
    <row r="92" ht="14.25" customHeight="1">
      <c r="A92" s="42">
        <v>80000.0</v>
      </c>
      <c r="B92" s="43" t="s">
        <v>111</v>
      </c>
      <c r="D92" s="33">
        <f t="shared" si="48"/>
        <v>0</v>
      </c>
    </row>
    <row r="93" ht="14.25" customHeight="1">
      <c r="A93" s="4">
        <v>45000.0</v>
      </c>
      <c r="B93" s="33" t="s">
        <v>112</v>
      </c>
      <c r="D93" s="33">
        <f t="shared" si="48"/>
        <v>0</v>
      </c>
    </row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71"/>
    <col customWidth="1" min="2" max="2" width="31.43"/>
    <col customWidth="1" min="3" max="6" width="9.0"/>
    <col customWidth="1" min="7" max="7" width="44.86"/>
    <col customWidth="1" hidden="1" min="8" max="8" width="18.0"/>
    <col customWidth="1" hidden="1" min="9" max="9" width="8.86"/>
    <col customWidth="1" min="10" max="28" width="9.0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</row>
    <row r="2" ht="14.25" customHeight="1">
      <c r="A2" s="5" t="s">
        <v>10</v>
      </c>
      <c r="B2" s="5" t="s">
        <v>11</v>
      </c>
      <c r="C2" s="6" t="s">
        <v>12</v>
      </c>
      <c r="D2" s="7"/>
      <c r="E2" s="7"/>
      <c r="F2" s="6">
        <f t="shared" ref="F2:F4" si="1">D2*E2</f>
        <v>0</v>
      </c>
      <c r="G2" s="6">
        <v>85000.0</v>
      </c>
      <c r="H2" s="6">
        <f>G2*F2</f>
        <v>0</v>
      </c>
      <c r="I2" s="6">
        <f>H2*1.11</f>
        <v>0</v>
      </c>
      <c r="J2" s="6">
        <f t="shared" ref="J2:J4" si="2">F2*G2</f>
        <v>0</v>
      </c>
    </row>
    <row r="3" ht="14.25" customHeight="1">
      <c r="A3" s="5" t="s">
        <v>13</v>
      </c>
      <c r="B3" s="5" t="s">
        <v>14</v>
      </c>
      <c r="C3" s="6" t="s">
        <v>12</v>
      </c>
      <c r="D3" s="7"/>
      <c r="E3" s="7"/>
      <c r="F3" s="6">
        <f t="shared" si="1"/>
        <v>0</v>
      </c>
      <c r="G3" s="6">
        <v>95000.0</v>
      </c>
      <c r="H3" s="3"/>
      <c r="I3" s="3"/>
      <c r="J3" s="6">
        <f t="shared" si="2"/>
        <v>0</v>
      </c>
    </row>
    <row r="4" ht="14.25" customHeight="1">
      <c r="A4" s="6" t="s">
        <v>15</v>
      </c>
      <c r="B4" s="5" t="s">
        <v>16</v>
      </c>
      <c r="C4" s="6" t="s">
        <v>12</v>
      </c>
      <c r="D4" s="7"/>
      <c r="E4" s="7"/>
      <c r="F4" s="6">
        <f t="shared" si="1"/>
        <v>0</v>
      </c>
      <c r="G4" s="6">
        <v>35000.0</v>
      </c>
      <c r="H4" s="3">
        <f>G4*F4</f>
        <v>0</v>
      </c>
      <c r="I4" s="3">
        <f>H4*1.11</f>
        <v>0</v>
      </c>
      <c r="J4" s="6">
        <f t="shared" si="2"/>
        <v>0</v>
      </c>
    </row>
    <row r="5" ht="14.25" customHeight="1">
      <c r="A5" s="6"/>
      <c r="B5" s="5"/>
      <c r="C5" s="6"/>
      <c r="D5" s="7"/>
      <c r="E5" s="7"/>
      <c r="F5" s="6"/>
      <c r="G5" s="6"/>
      <c r="H5" s="3"/>
      <c r="I5" s="3"/>
      <c r="J5" s="6"/>
    </row>
    <row r="6" ht="14.25" customHeight="1">
      <c r="A6" s="6" t="s">
        <v>17</v>
      </c>
      <c r="B6" s="5" t="s">
        <v>18</v>
      </c>
      <c r="C6" s="6" t="s">
        <v>12</v>
      </c>
      <c r="D6" s="7">
        <v>1.8</v>
      </c>
      <c r="E6" s="7">
        <v>3.0</v>
      </c>
      <c r="F6" s="6">
        <f t="shared" ref="F6:F9" si="3">D6*E6</f>
        <v>5.4</v>
      </c>
      <c r="G6" s="6">
        <v>110000.0</v>
      </c>
      <c r="H6" s="3">
        <f>G6*F6</f>
        <v>594000</v>
      </c>
      <c r="I6" s="3">
        <f>H6*1.11</f>
        <v>659340</v>
      </c>
      <c r="J6" s="6">
        <f t="shared" ref="J6:J9" si="4">F6*G6</f>
        <v>594000</v>
      </c>
    </row>
    <row r="7" ht="14.25" customHeight="1">
      <c r="A7" s="6"/>
      <c r="B7" s="5"/>
      <c r="C7" s="6"/>
      <c r="D7" s="7">
        <v>2.15</v>
      </c>
      <c r="E7" s="7">
        <v>0.8</v>
      </c>
      <c r="F7" s="6">
        <f t="shared" si="3"/>
        <v>1.72</v>
      </c>
      <c r="G7" s="13">
        <v>110000.0</v>
      </c>
      <c r="H7" s="3"/>
      <c r="I7" s="3"/>
      <c r="J7" s="6">
        <f t="shared" si="4"/>
        <v>189200</v>
      </c>
    </row>
    <row r="8" ht="14.25" customHeight="1">
      <c r="A8" s="6" t="s">
        <v>13</v>
      </c>
      <c r="B8" s="5" t="s">
        <v>19</v>
      </c>
      <c r="C8" s="6" t="s">
        <v>12</v>
      </c>
      <c r="D8" s="7"/>
      <c r="E8" s="8"/>
      <c r="F8" s="6">
        <f t="shared" si="3"/>
        <v>0</v>
      </c>
      <c r="G8" s="6">
        <v>150000.0</v>
      </c>
      <c r="H8" s="3"/>
      <c r="I8" s="3"/>
      <c r="J8" s="6">
        <f t="shared" si="4"/>
        <v>0</v>
      </c>
    </row>
    <row r="9" ht="14.25" customHeight="1">
      <c r="A9" s="6" t="s">
        <v>15</v>
      </c>
      <c r="B9" s="5" t="s">
        <v>20</v>
      </c>
      <c r="C9" s="6" t="s">
        <v>12</v>
      </c>
      <c r="D9" s="7">
        <v>3.1</v>
      </c>
      <c r="E9" s="7">
        <v>0.8</v>
      </c>
      <c r="F9" s="6">
        <f t="shared" si="3"/>
        <v>2.48</v>
      </c>
      <c r="G9" s="6">
        <v>45000.0</v>
      </c>
      <c r="H9" s="3">
        <f>G9*F9</f>
        <v>111600</v>
      </c>
      <c r="I9" s="3">
        <f>H9*1.11</f>
        <v>123876</v>
      </c>
      <c r="J9" s="6">
        <f t="shared" si="4"/>
        <v>111600</v>
      </c>
    </row>
    <row r="10" ht="14.25" customHeight="1">
      <c r="A10" s="6"/>
      <c r="B10" s="5"/>
      <c r="C10" s="6"/>
      <c r="D10" s="8"/>
      <c r="E10" s="8"/>
      <c r="F10" s="6"/>
      <c r="G10" s="6"/>
      <c r="H10" s="3"/>
      <c r="I10" s="3"/>
      <c r="J10" s="6"/>
    </row>
    <row r="11" ht="14.25" customHeight="1">
      <c r="A11" s="6" t="s">
        <v>21</v>
      </c>
      <c r="B11" s="5" t="s">
        <v>22</v>
      </c>
      <c r="C11" s="6" t="s">
        <v>12</v>
      </c>
      <c r="D11" s="8"/>
      <c r="E11" s="8"/>
      <c r="F11" s="6">
        <f t="shared" ref="F11:F12" si="5">D11*E11</f>
        <v>0</v>
      </c>
      <c r="G11" s="6">
        <v>170000.0</v>
      </c>
      <c r="H11" s="3">
        <f t="shared" ref="H11:H12" si="6">G11*F11</f>
        <v>0</v>
      </c>
      <c r="I11" s="3">
        <f t="shared" ref="I11:I12" si="7">H11*1.11</f>
        <v>0</v>
      </c>
      <c r="J11" s="6">
        <f t="shared" ref="J11:J12" si="8">F11*G11</f>
        <v>0</v>
      </c>
    </row>
    <row r="12" ht="14.25" customHeight="1">
      <c r="A12" s="6" t="s">
        <v>15</v>
      </c>
      <c r="B12" s="5" t="s">
        <v>22</v>
      </c>
      <c r="C12" s="6" t="s">
        <v>12</v>
      </c>
      <c r="D12" s="8"/>
      <c r="E12" s="8"/>
      <c r="F12" s="6">
        <f t="shared" si="5"/>
        <v>0</v>
      </c>
      <c r="G12" s="6">
        <v>80000.0</v>
      </c>
      <c r="H12" s="3">
        <f t="shared" si="6"/>
        <v>0</v>
      </c>
      <c r="I12" s="3">
        <f t="shared" si="7"/>
        <v>0</v>
      </c>
      <c r="J12" s="6">
        <f t="shared" si="8"/>
        <v>0</v>
      </c>
    </row>
    <row r="13" ht="14.25" customHeight="1">
      <c r="A13" s="6"/>
      <c r="B13" s="5"/>
      <c r="C13" s="6"/>
      <c r="D13" s="8"/>
      <c r="E13" s="8"/>
      <c r="F13" s="6"/>
      <c r="G13" s="6"/>
      <c r="H13" s="3"/>
      <c r="I13" s="3"/>
      <c r="J13" s="6"/>
    </row>
    <row r="14" ht="14.25" customHeight="1">
      <c r="A14" s="6" t="s">
        <v>23</v>
      </c>
      <c r="B14" s="5" t="s">
        <v>18</v>
      </c>
      <c r="C14" s="6" t="s">
        <v>12</v>
      </c>
      <c r="D14" s="8"/>
      <c r="E14" s="8"/>
      <c r="F14" s="6">
        <f t="shared" ref="F14:F15" si="9">D14*E14</f>
        <v>0</v>
      </c>
      <c r="G14" s="6">
        <v>150000.0</v>
      </c>
      <c r="H14" s="3">
        <f t="shared" ref="H14:H15" si="10">G14*F14</f>
        <v>0</v>
      </c>
      <c r="I14" s="3">
        <f t="shared" ref="I14:I15" si="11">H14*1.11</f>
        <v>0</v>
      </c>
      <c r="J14" s="6">
        <f t="shared" ref="J14:J15" si="12">F14*G14</f>
        <v>0</v>
      </c>
    </row>
    <row r="15" ht="14.25" customHeight="1">
      <c r="A15" s="6" t="s">
        <v>13</v>
      </c>
      <c r="B15" s="5" t="s">
        <v>14</v>
      </c>
      <c r="C15" s="6" t="s">
        <v>12</v>
      </c>
      <c r="D15" s="8"/>
      <c r="E15" s="8"/>
      <c r="F15" s="6">
        <f t="shared" si="9"/>
        <v>0</v>
      </c>
      <c r="G15" s="6">
        <v>95000.0</v>
      </c>
      <c r="H15" s="3">
        <f t="shared" si="10"/>
        <v>0</v>
      </c>
      <c r="I15" s="3">
        <f t="shared" si="11"/>
        <v>0</v>
      </c>
      <c r="J15" s="6">
        <f t="shared" si="12"/>
        <v>0</v>
      </c>
    </row>
    <row r="16" ht="14.25" customHeight="1">
      <c r="A16" s="6"/>
      <c r="B16" s="5"/>
      <c r="C16" s="6"/>
      <c r="D16" s="8"/>
      <c r="E16" s="8"/>
      <c r="F16" s="6"/>
      <c r="G16" s="6"/>
      <c r="H16" s="3"/>
      <c r="I16" s="3"/>
      <c r="J16" s="6"/>
    </row>
    <row r="17" ht="14.25" customHeight="1">
      <c r="A17" s="6" t="s">
        <v>24</v>
      </c>
      <c r="B17" s="5" t="s">
        <v>25</v>
      </c>
      <c r="C17" s="6" t="s">
        <v>12</v>
      </c>
      <c r="D17" s="8"/>
      <c r="E17" s="8"/>
      <c r="F17" s="6">
        <f t="shared" ref="F17:F18" si="13">D17*E17</f>
        <v>0</v>
      </c>
      <c r="G17" s="6">
        <v>60000.0</v>
      </c>
      <c r="H17" s="3">
        <f t="shared" ref="H17:H18" si="14">G17*F17</f>
        <v>0</v>
      </c>
      <c r="I17" s="3">
        <f t="shared" ref="I17:I18" si="15">H17*1.11</f>
        <v>0</v>
      </c>
      <c r="J17" s="6">
        <f t="shared" ref="J17:J18" si="16">F17*G17</f>
        <v>0</v>
      </c>
    </row>
    <row r="18" ht="14.25" customHeight="1">
      <c r="A18" s="6" t="s">
        <v>24</v>
      </c>
      <c r="B18" s="5" t="s">
        <v>26</v>
      </c>
      <c r="C18" s="6" t="s">
        <v>12</v>
      </c>
      <c r="D18" s="8"/>
      <c r="E18" s="8"/>
      <c r="F18" s="6">
        <f t="shared" si="13"/>
        <v>0</v>
      </c>
      <c r="G18" s="6">
        <v>50000.0</v>
      </c>
      <c r="H18" s="3">
        <f t="shared" si="14"/>
        <v>0</v>
      </c>
      <c r="I18" s="3">
        <f t="shared" si="15"/>
        <v>0</v>
      </c>
      <c r="J18" s="6">
        <f t="shared" si="16"/>
        <v>0</v>
      </c>
    </row>
    <row r="19" ht="14.25" customHeight="1">
      <c r="A19" s="6"/>
      <c r="B19" s="5"/>
      <c r="C19" s="6"/>
      <c r="D19" s="7"/>
      <c r="E19" s="7"/>
      <c r="F19" s="6"/>
      <c r="G19" s="6"/>
      <c r="H19" s="3"/>
      <c r="I19" s="3"/>
      <c r="J19" s="6"/>
    </row>
    <row r="20" ht="14.25" customHeight="1">
      <c r="A20" s="6" t="s">
        <v>27</v>
      </c>
      <c r="B20" s="5" t="s">
        <v>28</v>
      </c>
      <c r="C20" s="6" t="s">
        <v>12</v>
      </c>
      <c r="D20" s="7"/>
      <c r="E20" s="7"/>
      <c r="F20" s="6">
        <f t="shared" ref="F20:F21" si="17">D20*E20</f>
        <v>0</v>
      </c>
      <c r="G20" s="6">
        <v>40000.0</v>
      </c>
      <c r="H20" s="3">
        <f t="shared" ref="H20:H21" si="18">G20*F20</f>
        <v>0</v>
      </c>
      <c r="I20" s="3">
        <f t="shared" ref="I20:I21" si="19">H20*1.11</f>
        <v>0</v>
      </c>
      <c r="J20" s="6">
        <f t="shared" ref="J20:J21" si="20">F20*G20</f>
        <v>0</v>
      </c>
    </row>
    <row r="21" ht="14.25" customHeight="1">
      <c r="A21" s="9" t="s">
        <v>27</v>
      </c>
      <c r="B21" s="5" t="s">
        <v>29</v>
      </c>
      <c r="C21" s="6" t="s">
        <v>12</v>
      </c>
      <c r="D21" s="7"/>
      <c r="E21" s="7"/>
      <c r="F21" s="6">
        <f t="shared" si="17"/>
        <v>0</v>
      </c>
      <c r="G21" s="6">
        <v>45000.0</v>
      </c>
      <c r="H21" s="3">
        <f t="shared" si="18"/>
        <v>0</v>
      </c>
      <c r="I21" s="3">
        <f t="shared" si="19"/>
        <v>0</v>
      </c>
      <c r="J21" s="6">
        <f t="shared" si="20"/>
        <v>0</v>
      </c>
    </row>
    <row r="22" ht="14.25" customHeight="1">
      <c r="A22" s="10"/>
      <c r="B22" s="5"/>
      <c r="C22" s="6"/>
      <c r="D22" s="6"/>
      <c r="E22" s="6"/>
      <c r="F22" s="6"/>
      <c r="G22" s="6"/>
      <c r="H22" s="3"/>
      <c r="I22" s="3"/>
      <c r="J22" s="6"/>
      <c r="K22" s="11"/>
    </row>
    <row r="23" ht="14.25" customHeight="1">
      <c r="A23" s="6" t="s">
        <v>30</v>
      </c>
      <c r="B23" s="5" t="s">
        <v>31</v>
      </c>
      <c r="C23" s="6" t="s">
        <v>32</v>
      </c>
      <c r="D23" s="6"/>
      <c r="E23" s="6"/>
      <c r="F23" s="6"/>
      <c r="G23" s="6">
        <v>15000.0</v>
      </c>
      <c r="H23" s="3">
        <f>G23*F23</f>
        <v>0</v>
      </c>
      <c r="I23" s="3">
        <f>H23*1.11</f>
        <v>0</v>
      </c>
      <c r="J23" s="6">
        <f t="shared" ref="J23:J25" si="21">F23*G23</f>
        <v>0</v>
      </c>
      <c r="K23" s="11"/>
    </row>
    <row r="24" ht="14.25" customHeight="1">
      <c r="A24" s="6" t="s">
        <v>30</v>
      </c>
      <c r="B24" s="12" t="s">
        <v>33</v>
      </c>
      <c r="C24" s="13" t="s">
        <v>32</v>
      </c>
      <c r="D24" s="6"/>
      <c r="E24" s="6"/>
      <c r="F24" s="13"/>
      <c r="G24" s="13">
        <v>20000.0</v>
      </c>
      <c r="H24" s="3"/>
      <c r="I24" s="3"/>
      <c r="J24" s="6">
        <f t="shared" si="21"/>
        <v>0</v>
      </c>
    </row>
    <row r="25" ht="14.25" customHeight="1">
      <c r="A25" s="6" t="s">
        <v>34</v>
      </c>
      <c r="B25" s="5" t="s">
        <v>35</v>
      </c>
      <c r="C25" s="6" t="s">
        <v>32</v>
      </c>
      <c r="D25" s="6"/>
      <c r="E25" s="6"/>
      <c r="F25" s="13"/>
      <c r="G25" s="6">
        <v>25000.0</v>
      </c>
      <c r="H25" s="3">
        <f>G25*F25</f>
        <v>0</v>
      </c>
      <c r="I25" s="3">
        <f>H25*1.11</f>
        <v>0</v>
      </c>
      <c r="J25" s="6">
        <f t="shared" si="21"/>
        <v>0</v>
      </c>
    </row>
    <row r="26" ht="16.5" customHeight="1">
      <c r="A26" s="6"/>
      <c r="B26" s="5"/>
      <c r="C26" s="6"/>
      <c r="D26" s="14"/>
      <c r="E26" s="14"/>
      <c r="F26" s="6"/>
      <c r="G26" s="6"/>
      <c r="H26" s="3"/>
      <c r="I26" s="3"/>
      <c r="J26" s="6"/>
    </row>
    <row r="27" ht="16.5" customHeight="1">
      <c r="A27" s="6" t="s">
        <v>36</v>
      </c>
      <c r="B27" s="5" t="s">
        <v>37</v>
      </c>
      <c r="C27" s="6" t="s">
        <v>12</v>
      </c>
      <c r="D27" s="14"/>
      <c r="E27" s="14"/>
      <c r="F27" s="6">
        <f t="shared" ref="F27:F32" si="22">D27*E27</f>
        <v>0</v>
      </c>
      <c r="G27" s="6">
        <v>35000.0</v>
      </c>
      <c r="H27" s="3">
        <f t="shared" ref="H27:H32" si="23">G27*F27</f>
        <v>0</v>
      </c>
      <c r="I27" s="3">
        <f t="shared" ref="I27:I32" si="24">H27*1.11</f>
        <v>0</v>
      </c>
      <c r="J27" s="6">
        <f t="shared" ref="J27:J32" si="25">F27*G27</f>
        <v>0</v>
      </c>
    </row>
    <row r="28" ht="14.25" customHeight="1">
      <c r="A28" s="6" t="s">
        <v>36</v>
      </c>
      <c r="B28" s="5" t="s">
        <v>38</v>
      </c>
      <c r="C28" s="6" t="s">
        <v>12</v>
      </c>
      <c r="D28" s="15"/>
      <c r="E28" s="15"/>
      <c r="F28" s="6">
        <f t="shared" si="22"/>
        <v>0</v>
      </c>
      <c r="G28" s="6">
        <v>50000.0</v>
      </c>
      <c r="H28" s="3">
        <f t="shared" si="23"/>
        <v>0</v>
      </c>
      <c r="I28" s="3">
        <f t="shared" si="24"/>
        <v>0</v>
      </c>
      <c r="J28" s="6">
        <f t="shared" si="25"/>
        <v>0</v>
      </c>
    </row>
    <row r="29" ht="14.25" customHeight="1">
      <c r="A29" s="6" t="s">
        <v>39</v>
      </c>
      <c r="B29" s="5" t="s">
        <v>40</v>
      </c>
      <c r="C29" s="6" t="s">
        <v>12</v>
      </c>
      <c r="D29" s="15"/>
      <c r="E29" s="15"/>
      <c r="F29" s="6">
        <f t="shared" si="22"/>
        <v>0</v>
      </c>
      <c r="G29" s="6">
        <v>70000.0</v>
      </c>
      <c r="H29" s="3">
        <f t="shared" si="23"/>
        <v>0</v>
      </c>
      <c r="I29" s="3">
        <f t="shared" si="24"/>
        <v>0</v>
      </c>
      <c r="J29" s="6">
        <f t="shared" si="25"/>
        <v>0</v>
      </c>
    </row>
    <row r="30" ht="14.25" customHeight="1">
      <c r="A30" s="6" t="s">
        <v>41</v>
      </c>
      <c r="B30" s="5" t="s">
        <v>42</v>
      </c>
      <c r="C30" s="6" t="s">
        <v>12</v>
      </c>
      <c r="D30" s="15"/>
      <c r="E30" s="15"/>
      <c r="F30" s="6">
        <f t="shared" si="22"/>
        <v>0</v>
      </c>
      <c r="G30" s="6">
        <v>95000.0</v>
      </c>
      <c r="H30" s="3">
        <f t="shared" si="23"/>
        <v>0</v>
      </c>
      <c r="I30" s="3">
        <f t="shared" si="24"/>
        <v>0</v>
      </c>
      <c r="J30" s="6">
        <f t="shared" si="25"/>
        <v>0</v>
      </c>
    </row>
    <row r="31" ht="14.25" customHeight="1">
      <c r="A31" s="16" t="s">
        <v>41</v>
      </c>
      <c r="B31" s="17" t="s">
        <v>43</v>
      </c>
      <c r="C31" s="16" t="s">
        <v>12</v>
      </c>
      <c r="D31" s="18"/>
      <c r="E31" s="18"/>
      <c r="F31" s="6">
        <f t="shared" si="22"/>
        <v>0</v>
      </c>
      <c r="G31" s="16">
        <v>170000.0</v>
      </c>
      <c r="H31" s="3">
        <f t="shared" si="23"/>
        <v>0</v>
      </c>
      <c r="I31" s="3">
        <f t="shared" si="24"/>
        <v>0</v>
      </c>
      <c r="J31" s="6">
        <f t="shared" si="25"/>
        <v>0</v>
      </c>
    </row>
    <row r="32" ht="14.25" customHeight="1">
      <c r="A32" s="16" t="s">
        <v>44</v>
      </c>
      <c r="B32" s="17" t="s">
        <v>43</v>
      </c>
      <c r="C32" s="16" t="s">
        <v>12</v>
      </c>
      <c r="D32" s="18"/>
      <c r="E32" s="18"/>
      <c r="F32" s="6">
        <f t="shared" si="22"/>
        <v>0</v>
      </c>
      <c r="G32" s="16">
        <v>130000.0</v>
      </c>
      <c r="H32" s="3">
        <f t="shared" si="23"/>
        <v>0</v>
      </c>
      <c r="I32" s="3">
        <f t="shared" si="24"/>
        <v>0</v>
      </c>
      <c r="J32" s="6">
        <f t="shared" si="25"/>
        <v>0</v>
      </c>
    </row>
    <row r="33" ht="14.25" customHeight="1">
      <c r="A33" s="6"/>
      <c r="B33" s="5"/>
      <c r="C33" s="6"/>
      <c r="D33" s="15"/>
      <c r="E33" s="15"/>
      <c r="F33" s="15"/>
      <c r="G33" s="6"/>
      <c r="H33" s="3"/>
      <c r="I33" s="3"/>
      <c r="J33" s="6"/>
    </row>
    <row r="34" ht="14.25" customHeight="1">
      <c r="A34" s="6" t="s">
        <v>45</v>
      </c>
      <c r="B34" s="5" t="s">
        <v>46</v>
      </c>
      <c r="C34" s="6" t="s">
        <v>32</v>
      </c>
      <c r="D34" s="15"/>
      <c r="E34" s="15"/>
      <c r="F34" s="15"/>
      <c r="G34" s="6">
        <v>5000.0</v>
      </c>
      <c r="H34" s="3">
        <f t="shared" ref="H34:H50" si="26">G34*F34</f>
        <v>0</v>
      </c>
      <c r="I34" s="3">
        <f t="shared" ref="I34:I50" si="27">H34*1.11</f>
        <v>0</v>
      </c>
      <c r="J34" s="6">
        <f t="shared" ref="J34:J47" si="28">F34*G34</f>
        <v>0</v>
      </c>
    </row>
    <row r="35" ht="14.25" customHeight="1">
      <c r="A35" s="6" t="s">
        <v>47</v>
      </c>
      <c r="B35" s="5" t="s">
        <v>48</v>
      </c>
      <c r="C35" s="6" t="s">
        <v>32</v>
      </c>
      <c r="D35" s="15"/>
      <c r="E35" s="15"/>
      <c r="F35" s="15"/>
      <c r="G35" s="6">
        <v>30000.0</v>
      </c>
      <c r="H35" s="3">
        <f t="shared" si="26"/>
        <v>0</v>
      </c>
      <c r="I35" s="3">
        <f t="shared" si="27"/>
        <v>0</v>
      </c>
      <c r="J35" s="6">
        <f t="shared" si="28"/>
        <v>0</v>
      </c>
    </row>
    <row r="36" ht="14.25" customHeight="1">
      <c r="A36" s="6" t="s">
        <v>49</v>
      </c>
      <c r="B36" s="5" t="s">
        <v>50</v>
      </c>
      <c r="C36" s="6" t="s">
        <v>51</v>
      </c>
      <c r="D36" s="6"/>
      <c r="E36" s="6"/>
      <c r="F36" s="6"/>
      <c r="G36" s="6">
        <v>30000.0</v>
      </c>
      <c r="H36" s="3">
        <f t="shared" si="26"/>
        <v>0</v>
      </c>
      <c r="I36" s="3">
        <f t="shared" si="27"/>
        <v>0</v>
      </c>
      <c r="J36" s="6">
        <f t="shared" si="28"/>
        <v>0</v>
      </c>
    </row>
    <row r="37" ht="14.25" customHeight="1">
      <c r="A37" s="6" t="s">
        <v>52</v>
      </c>
      <c r="B37" s="5" t="s">
        <v>53</v>
      </c>
      <c r="C37" s="6" t="s">
        <v>32</v>
      </c>
      <c r="D37" s="15"/>
      <c r="E37" s="15"/>
      <c r="F37" s="15"/>
      <c r="G37" s="6">
        <v>60000.0</v>
      </c>
      <c r="H37" s="3">
        <f t="shared" si="26"/>
        <v>0</v>
      </c>
      <c r="I37" s="3">
        <f t="shared" si="27"/>
        <v>0</v>
      </c>
      <c r="J37" s="6">
        <f t="shared" si="28"/>
        <v>0</v>
      </c>
    </row>
    <row r="38" ht="14.25" customHeight="1">
      <c r="A38" s="6" t="s">
        <v>54</v>
      </c>
      <c r="B38" s="5" t="s">
        <v>55</v>
      </c>
      <c r="C38" s="6" t="s">
        <v>32</v>
      </c>
      <c r="D38" s="15"/>
      <c r="E38" s="15"/>
      <c r="F38" s="15"/>
      <c r="G38" s="6">
        <v>3000.0</v>
      </c>
      <c r="H38" s="3">
        <f t="shared" si="26"/>
        <v>0</v>
      </c>
      <c r="I38" s="3">
        <f t="shared" si="27"/>
        <v>0</v>
      </c>
      <c r="J38" s="6">
        <f t="shared" si="28"/>
        <v>0</v>
      </c>
    </row>
    <row r="39" ht="14.25" customHeight="1">
      <c r="A39" s="6" t="s">
        <v>56</v>
      </c>
      <c r="B39" s="5" t="s">
        <v>57</v>
      </c>
      <c r="C39" s="6" t="s">
        <v>12</v>
      </c>
      <c r="D39" s="15"/>
      <c r="E39" s="15"/>
      <c r="F39" s="15"/>
      <c r="G39" s="6">
        <v>70000.0</v>
      </c>
      <c r="H39" s="3">
        <f t="shared" si="26"/>
        <v>0</v>
      </c>
      <c r="I39" s="3">
        <f t="shared" si="27"/>
        <v>0</v>
      </c>
      <c r="J39" s="6">
        <f t="shared" si="28"/>
        <v>0</v>
      </c>
    </row>
    <row r="40" ht="14.25" customHeight="1">
      <c r="A40" s="6" t="s">
        <v>58</v>
      </c>
      <c r="B40" s="5" t="s">
        <v>59</v>
      </c>
      <c r="C40" s="6" t="s">
        <v>32</v>
      </c>
      <c r="D40" s="15"/>
      <c r="E40" s="15"/>
      <c r="F40" s="15"/>
      <c r="G40" s="6">
        <v>3000.0</v>
      </c>
      <c r="H40" s="3">
        <f t="shared" si="26"/>
        <v>0</v>
      </c>
      <c r="I40" s="3">
        <f t="shared" si="27"/>
        <v>0</v>
      </c>
      <c r="J40" s="6">
        <f t="shared" si="28"/>
        <v>0</v>
      </c>
    </row>
    <row r="41" ht="14.25" customHeight="1">
      <c r="A41" s="6" t="s">
        <v>60</v>
      </c>
      <c r="B41" s="5" t="s">
        <v>61</v>
      </c>
      <c r="C41" s="6" t="s">
        <v>62</v>
      </c>
      <c r="D41" s="15"/>
      <c r="E41" s="15"/>
      <c r="F41" s="15"/>
      <c r="G41" s="6">
        <v>10000.0</v>
      </c>
      <c r="H41" s="3">
        <f t="shared" si="26"/>
        <v>0</v>
      </c>
      <c r="I41" s="3">
        <f t="shared" si="27"/>
        <v>0</v>
      </c>
      <c r="J41" s="6">
        <f t="shared" si="28"/>
        <v>0</v>
      </c>
    </row>
    <row r="42" ht="14.25" customHeight="1">
      <c r="A42" s="6" t="s">
        <v>63</v>
      </c>
      <c r="B42" s="5" t="s">
        <v>64</v>
      </c>
      <c r="C42" s="6" t="s">
        <v>12</v>
      </c>
      <c r="D42" s="15"/>
      <c r="E42" s="15"/>
      <c r="F42" s="15"/>
      <c r="G42" s="6">
        <v>10000.0</v>
      </c>
      <c r="H42" s="3">
        <f t="shared" si="26"/>
        <v>0</v>
      </c>
      <c r="I42" s="3">
        <f t="shared" si="27"/>
        <v>0</v>
      </c>
      <c r="J42" s="6">
        <f t="shared" si="28"/>
        <v>0</v>
      </c>
    </row>
    <row r="43" ht="14.25" customHeight="1">
      <c r="A43" s="6" t="s">
        <v>65</v>
      </c>
      <c r="B43" s="5" t="s">
        <v>66</v>
      </c>
      <c r="C43" s="6" t="s">
        <v>62</v>
      </c>
      <c r="D43" s="15"/>
      <c r="E43" s="15"/>
      <c r="F43" s="15"/>
      <c r="G43" s="6">
        <v>15000.0</v>
      </c>
      <c r="H43" s="3">
        <f t="shared" si="26"/>
        <v>0</v>
      </c>
      <c r="I43" s="3">
        <f t="shared" si="27"/>
        <v>0</v>
      </c>
      <c r="J43" s="6">
        <f t="shared" si="28"/>
        <v>0</v>
      </c>
    </row>
    <row r="44" ht="14.25" customHeight="1">
      <c r="A44" s="6" t="s">
        <v>67</v>
      </c>
      <c r="B44" s="5" t="s">
        <v>68</v>
      </c>
      <c r="C44" s="6" t="s">
        <v>69</v>
      </c>
      <c r="D44" s="15"/>
      <c r="E44" s="15"/>
      <c r="F44" s="15"/>
      <c r="G44" s="6">
        <v>50000.0</v>
      </c>
      <c r="H44" s="3">
        <f t="shared" si="26"/>
        <v>0</v>
      </c>
      <c r="I44" s="3">
        <f t="shared" si="27"/>
        <v>0</v>
      </c>
      <c r="J44" s="6">
        <f t="shared" si="28"/>
        <v>0</v>
      </c>
    </row>
    <row r="45" ht="14.25" customHeight="1">
      <c r="A45" s="6" t="s">
        <v>70</v>
      </c>
      <c r="B45" s="5" t="s">
        <v>71</v>
      </c>
      <c r="C45" s="6" t="s">
        <v>62</v>
      </c>
      <c r="D45" s="15"/>
      <c r="E45" s="15"/>
      <c r="F45" s="15"/>
      <c r="G45" s="6">
        <v>10000.0</v>
      </c>
      <c r="H45" s="3">
        <f t="shared" si="26"/>
        <v>0</v>
      </c>
      <c r="I45" s="3">
        <f t="shared" si="27"/>
        <v>0</v>
      </c>
      <c r="J45" s="6">
        <f t="shared" si="28"/>
        <v>0</v>
      </c>
    </row>
    <row r="46" ht="14.25" customHeight="1">
      <c r="A46" s="6" t="s">
        <v>72</v>
      </c>
      <c r="B46" s="5" t="s">
        <v>64</v>
      </c>
      <c r="C46" s="6" t="s">
        <v>32</v>
      </c>
      <c r="D46" s="15"/>
      <c r="E46" s="15"/>
      <c r="F46" s="15"/>
      <c r="G46" s="6">
        <v>15000.0</v>
      </c>
      <c r="H46" s="3">
        <f t="shared" si="26"/>
        <v>0</v>
      </c>
      <c r="I46" s="3">
        <f t="shared" si="27"/>
        <v>0</v>
      </c>
      <c r="J46" s="6">
        <f t="shared" si="28"/>
        <v>0</v>
      </c>
    </row>
    <row r="47" ht="14.25" customHeight="1">
      <c r="A47" s="6" t="s">
        <v>73</v>
      </c>
      <c r="B47" s="5"/>
      <c r="C47" s="6" t="s">
        <v>62</v>
      </c>
      <c r="D47" s="15"/>
      <c r="E47" s="15"/>
      <c r="F47" s="15"/>
      <c r="G47" s="6">
        <v>35000.0</v>
      </c>
      <c r="H47" s="3">
        <f t="shared" si="26"/>
        <v>0</v>
      </c>
      <c r="I47" s="3">
        <f t="shared" si="27"/>
        <v>0</v>
      </c>
      <c r="J47" s="6">
        <f t="shared" si="28"/>
        <v>0</v>
      </c>
    </row>
    <row r="48" ht="14.25" customHeight="1">
      <c r="A48" s="19"/>
      <c r="B48" s="20" t="s">
        <v>74</v>
      </c>
      <c r="C48" s="19"/>
      <c r="D48" s="21"/>
      <c r="E48" s="21"/>
      <c r="F48" s="21"/>
      <c r="G48" s="19"/>
      <c r="H48" s="3">
        <f t="shared" si="26"/>
        <v>0</v>
      </c>
      <c r="I48" s="3">
        <f t="shared" si="27"/>
        <v>0</v>
      </c>
    </row>
    <row r="49" ht="14.25" customHeight="1">
      <c r="A49" s="22" t="s">
        <v>75</v>
      </c>
      <c r="B49" s="23" t="s">
        <v>76</v>
      </c>
      <c r="C49" s="22" t="s">
        <v>62</v>
      </c>
      <c r="D49" s="24"/>
      <c r="E49" s="24"/>
      <c r="F49" s="24"/>
      <c r="G49" s="22">
        <v>190000.0</v>
      </c>
      <c r="H49" s="3">
        <f t="shared" si="26"/>
        <v>0</v>
      </c>
      <c r="I49" s="3">
        <f t="shared" si="27"/>
        <v>0</v>
      </c>
      <c r="J49" s="26">
        <f t="shared" ref="J49:J52" si="29">F49*G49</f>
        <v>0</v>
      </c>
    </row>
    <row r="50" ht="14.25" customHeight="1">
      <c r="A50" s="22" t="s">
        <v>75</v>
      </c>
      <c r="B50" s="23" t="s">
        <v>77</v>
      </c>
      <c r="C50" s="22" t="s">
        <v>62</v>
      </c>
      <c r="D50" s="25"/>
      <c r="E50" s="25"/>
      <c r="F50" s="25">
        <v>2.252</v>
      </c>
      <c r="G50" s="22">
        <v>230000.0</v>
      </c>
      <c r="H50" s="3">
        <f t="shared" si="26"/>
        <v>517960</v>
      </c>
      <c r="I50" s="3">
        <f t="shared" si="27"/>
        <v>574935.6</v>
      </c>
      <c r="J50" s="26">
        <f t="shared" si="29"/>
        <v>517960</v>
      </c>
    </row>
    <row r="51" ht="14.25" customHeight="1">
      <c r="A51" s="22"/>
      <c r="B51" s="23"/>
      <c r="C51" s="22"/>
      <c r="D51" s="25"/>
      <c r="E51" s="25"/>
      <c r="F51" s="25"/>
      <c r="G51" s="22">
        <v>230000.0</v>
      </c>
      <c r="H51" s="3"/>
      <c r="I51" s="3"/>
      <c r="J51" s="26">
        <f t="shared" si="29"/>
        <v>0</v>
      </c>
    </row>
    <row r="52" ht="14.25" customHeight="1">
      <c r="A52" s="22" t="s">
        <v>78</v>
      </c>
      <c r="B52" s="23" t="s">
        <v>79</v>
      </c>
      <c r="C52" s="22" t="s">
        <v>12</v>
      </c>
      <c r="D52" s="25"/>
      <c r="E52" s="25"/>
      <c r="F52" s="6">
        <f>D52*E52</f>
        <v>0</v>
      </c>
      <c r="G52" s="22">
        <v>110000.0</v>
      </c>
      <c r="H52" s="3">
        <f>G52*F52</f>
        <v>0</v>
      </c>
      <c r="I52" s="3">
        <f>H52*1.11</f>
        <v>0</v>
      </c>
      <c r="J52" s="26">
        <f t="shared" si="29"/>
        <v>0</v>
      </c>
    </row>
    <row r="53" ht="14.25" customHeight="1">
      <c r="A53" s="22"/>
      <c r="B53" s="23"/>
      <c r="C53" s="22"/>
      <c r="D53" s="24"/>
      <c r="E53" s="24"/>
      <c r="F53" s="24"/>
      <c r="G53" s="22"/>
      <c r="H53" s="3"/>
      <c r="I53" s="3"/>
      <c r="J53" s="26"/>
    </row>
    <row r="54" ht="14.25" customHeight="1">
      <c r="A54" s="22" t="s">
        <v>80</v>
      </c>
      <c r="B54" s="23" t="s">
        <v>76</v>
      </c>
      <c r="C54" s="22" t="s">
        <v>62</v>
      </c>
      <c r="D54" s="24"/>
      <c r="E54" s="24"/>
      <c r="F54" s="25"/>
      <c r="G54" s="22">
        <v>170000.0</v>
      </c>
      <c r="H54" s="3">
        <f t="shared" ref="H54:H55" si="30">G54*F54</f>
        <v>0</v>
      </c>
      <c r="I54" s="3">
        <f t="shared" ref="I54:I55" si="31">H54*1.11</f>
        <v>0</v>
      </c>
      <c r="J54" s="26">
        <f t="shared" ref="J54:J55" si="32">F54*G54</f>
        <v>0</v>
      </c>
    </row>
    <row r="55" ht="14.25" customHeight="1">
      <c r="A55" s="22" t="s">
        <v>80</v>
      </c>
      <c r="B55" s="23" t="s">
        <v>77</v>
      </c>
      <c r="C55" s="22" t="s">
        <v>62</v>
      </c>
      <c r="D55" s="24"/>
      <c r="E55" s="24"/>
      <c r="F55" s="25"/>
      <c r="G55" s="22">
        <v>200000.0</v>
      </c>
      <c r="H55" s="3">
        <f t="shared" si="30"/>
        <v>0</v>
      </c>
      <c r="I55" s="3">
        <f t="shared" si="31"/>
        <v>0</v>
      </c>
      <c r="J55" s="26">
        <f t="shared" si="32"/>
        <v>0</v>
      </c>
    </row>
    <row r="56" ht="14.25" customHeight="1">
      <c r="A56" s="22"/>
      <c r="B56" s="23"/>
      <c r="C56" s="22"/>
      <c r="D56" s="24"/>
      <c r="E56" s="24"/>
      <c r="F56" s="24"/>
      <c r="G56" s="22"/>
      <c r="H56" s="27"/>
      <c r="I56" s="27"/>
      <c r="J56" s="26"/>
    </row>
    <row r="57" ht="14.25" customHeight="1">
      <c r="A57" s="22" t="s">
        <v>81</v>
      </c>
      <c r="B57" s="23" t="s">
        <v>77</v>
      </c>
      <c r="C57" s="22" t="s">
        <v>62</v>
      </c>
      <c r="D57" s="24"/>
      <c r="E57" s="24"/>
      <c r="F57" s="25"/>
      <c r="G57" s="22">
        <v>175000.0</v>
      </c>
      <c r="H57" s="27"/>
      <c r="I57" s="27"/>
      <c r="J57" s="26">
        <f t="shared" ref="J57:J58" si="33">F57*G57</f>
        <v>0</v>
      </c>
    </row>
    <row r="58" ht="14.25" customHeight="1">
      <c r="A58" s="22" t="s">
        <v>81</v>
      </c>
      <c r="B58" s="23" t="s">
        <v>76</v>
      </c>
      <c r="C58" s="22" t="s">
        <v>62</v>
      </c>
      <c r="D58" s="24"/>
      <c r="E58" s="24"/>
      <c r="F58" s="24"/>
      <c r="G58" s="22">
        <v>140000.0</v>
      </c>
      <c r="H58" s="27"/>
      <c r="I58" s="27"/>
      <c r="J58" s="26">
        <f t="shared" si="33"/>
        <v>0</v>
      </c>
    </row>
    <row r="59" ht="14.25" customHeight="1">
      <c r="A59" s="22"/>
      <c r="B59" s="23"/>
      <c r="C59" s="22"/>
      <c r="D59" s="24"/>
      <c r="E59" s="24"/>
      <c r="F59" s="24"/>
      <c r="G59" s="22"/>
      <c r="H59" s="27"/>
      <c r="I59" s="27"/>
      <c r="J59" s="26"/>
    </row>
    <row r="60" ht="14.25" customHeight="1">
      <c r="A60" s="22" t="s">
        <v>82</v>
      </c>
      <c r="B60" s="23" t="s">
        <v>77</v>
      </c>
      <c r="C60" s="22" t="s">
        <v>62</v>
      </c>
      <c r="D60" s="24"/>
      <c r="E60" s="24"/>
      <c r="F60" s="24"/>
      <c r="G60" s="22">
        <v>300000.0</v>
      </c>
      <c r="H60" s="27"/>
      <c r="I60" s="27"/>
      <c r="J60" s="26">
        <f t="shared" ref="J60:J61" si="34">F60*G60</f>
        <v>0</v>
      </c>
    </row>
    <row r="61" ht="14.25" customHeight="1">
      <c r="A61" s="22" t="s">
        <v>82</v>
      </c>
      <c r="B61" s="23" t="s">
        <v>76</v>
      </c>
      <c r="C61" s="22" t="s">
        <v>62</v>
      </c>
      <c r="D61" s="24"/>
      <c r="E61" s="24"/>
      <c r="F61" s="24"/>
      <c r="G61" s="22">
        <v>250000.0</v>
      </c>
      <c r="H61" s="27"/>
      <c r="I61" s="27"/>
      <c r="J61" s="26">
        <f t="shared" si="34"/>
        <v>0</v>
      </c>
    </row>
    <row r="62" ht="14.25" customHeight="1">
      <c r="A62" s="22"/>
      <c r="B62" s="23"/>
      <c r="C62" s="22"/>
      <c r="D62" s="25"/>
      <c r="E62" s="25"/>
      <c r="F62" s="24"/>
      <c r="G62" s="22"/>
      <c r="H62" s="27"/>
      <c r="I62" s="27"/>
      <c r="J62" s="26"/>
    </row>
    <row r="63" ht="14.25" customHeight="1">
      <c r="A63" s="22" t="s">
        <v>78</v>
      </c>
      <c r="B63" s="23" t="s">
        <v>14</v>
      </c>
      <c r="C63" s="22" t="s">
        <v>12</v>
      </c>
      <c r="D63" s="25"/>
      <c r="E63" s="25"/>
      <c r="F63" s="24">
        <f t="shared" ref="F63:F64" si="35">D63*E63</f>
        <v>0</v>
      </c>
      <c r="G63" s="22">
        <v>85000.0</v>
      </c>
      <c r="H63" s="27">
        <f>G63*F63</f>
        <v>0</v>
      </c>
      <c r="I63" s="27">
        <f>H63*1.11</f>
        <v>0</v>
      </c>
      <c r="J63" s="26">
        <f t="shared" ref="J63:J64" si="36">F63*G63</f>
        <v>0</v>
      </c>
    </row>
    <row r="64" ht="14.25" customHeight="1">
      <c r="A64" s="22" t="s">
        <v>78</v>
      </c>
      <c r="B64" s="23" t="s">
        <v>83</v>
      </c>
      <c r="C64" s="22" t="s">
        <v>12</v>
      </c>
      <c r="D64" s="24"/>
      <c r="E64" s="24"/>
      <c r="F64" s="24">
        <f t="shared" si="35"/>
        <v>0</v>
      </c>
      <c r="G64" s="22">
        <v>170000.0</v>
      </c>
      <c r="H64" s="27"/>
      <c r="I64" s="27"/>
      <c r="J64" s="26">
        <f t="shared" si="36"/>
        <v>0</v>
      </c>
    </row>
    <row r="65" ht="14.25" customHeight="1">
      <c r="A65" s="22"/>
      <c r="B65" s="28"/>
      <c r="C65" s="22"/>
      <c r="D65" s="24"/>
      <c r="E65" s="24"/>
      <c r="F65" s="24"/>
      <c r="G65" s="22"/>
      <c r="H65" s="27"/>
      <c r="I65" s="27"/>
      <c r="J65" s="26"/>
    </row>
    <row r="66" ht="14.25" customHeight="1">
      <c r="A66" s="22" t="s">
        <v>84</v>
      </c>
      <c r="B66" s="28" t="s">
        <v>85</v>
      </c>
      <c r="C66" s="22" t="s">
        <v>32</v>
      </c>
      <c r="D66" s="24"/>
      <c r="E66" s="24"/>
      <c r="F66" s="24"/>
      <c r="G66" s="22">
        <v>100000.0</v>
      </c>
      <c r="H66" s="3">
        <f t="shared" ref="H66:H67" si="37">G66*F66</f>
        <v>0</v>
      </c>
      <c r="I66" s="3">
        <f t="shared" ref="I66:I67" si="38">H66*1.11</f>
        <v>0</v>
      </c>
      <c r="J66" s="26">
        <f t="shared" ref="J66:J67" si="39">F66*G66</f>
        <v>0</v>
      </c>
    </row>
    <row r="67" ht="14.25" customHeight="1">
      <c r="A67" s="22" t="s">
        <v>84</v>
      </c>
      <c r="B67" s="23" t="s">
        <v>86</v>
      </c>
      <c r="C67" s="22" t="s">
        <v>32</v>
      </c>
      <c r="D67" s="24"/>
      <c r="E67" s="25"/>
      <c r="F67" s="25"/>
      <c r="G67" s="22">
        <v>130000.0</v>
      </c>
      <c r="H67" s="3">
        <f t="shared" si="37"/>
        <v>0</v>
      </c>
      <c r="I67" s="3">
        <f t="shared" si="38"/>
        <v>0</v>
      </c>
      <c r="J67" s="26">
        <f t="shared" si="39"/>
        <v>0</v>
      </c>
    </row>
    <row r="68" ht="14.25" customHeight="1">
      <c r="A68" s="22"/>
      <c r="B68" s="23"/>
      <c r="C68" s="22"/>
      <c r="D68" s="24"/>
      <c r="E68" s="24"/>
      <c r="F68" s="24"/>
      <c r="G68" s="22"/>
      <c r="H68" s="3"/>
      <c r="I68" s="3"/>
      <c r="J68" s="26"/>
    </row>
    <row r="69" ht="14.25" customHeight="1">
      <c r="A69" s="22" t="s">
        <v>87</v>
      </c>
      <c r="B69" s="23" t="s">
        <v>88</v>
      </c>
      <c r="C69" s="22" t="s">
        <v>32</v>
      </c>
      <c r="D69" s="24"/>
      <c r="E69" s="24"/>
      <c r="F69" s="24"/>
      <c r="G69" s="22">
        <v>40000.0</v>
      </c>
      <c r="H69" s="3">
        <f t="shared" ref="H69:H72" si="40">G69*F69</f>
        <v>0</v>
      </c>
      <c r="I69" s="3">
        <f t="shared" ref="I69:I72" si="41">H69*1.11</f>
        <v>0</v>
      </c>
      <c r="J69" s="26">
        <f t="shared" ref="J69:J72" si="42">F69*G69</f>
        <v>0</v>
      </c>
    </row>
    <row r="70" ht="14.25" customHeight="1">
      <c r="A70" s="22" t="s">
        <v>87</v>
      </c>
      <c r="B70" s="23" t="s">
        <v>89</v>
      </c>
      <c r="C70" s="22" t="s">
        <v>32</v>
      </c>
      <c r="D70" s="24"/>
      <c r="E70" s="24"/>
      <c r="F70" s="24"/>
      <c r="G70" s="22">
        <v>85000.0</v>
      </c>
      <c r="H70" s="3">
        <f t="shared" si="40"/>
        <v>0</v>
      </c>
      <c r="I70" s="3">
        <f t="shared" si="41"/>
        <v>0</v>
      </c>
      <c r="J70" s="26">
        <f t="shared" si="42"/>
        <v>0</v>
      </c>
    </row>
    <row r="71" ht="14.25" customHeight="1">
      <c r="A71" s="22" t="s">
        <v>34</v>
      </c>
      <c r="B71" s="23" t="s">
        <v>90</v>
      </c>
      <c r="C71" s="22" t="s">
        <v>32</v>
      </c>
      <c r="D71" s="24"/>
      <c r="E71" s="24"/>
      <c r="F71" s="25">
        <v>6.0</v>
      </c>
      <c r="G71" s="22">
        <v>40000.0</v>
      </c>
      <c r="H71" s="3">
        <f t="shared" si="40"/>
        <v>240000</v>
      </c>
      <c r="I71" s="3">
        <f t="shared" si="41"/>
        <v>266400</v>
      </c>
      <c r="J71" s="26">
        <f t="shared" si="42"/>
        <v>240000</v>
      </c>
    </row>
    <row r="72" ht="14.25" customHeight="1">
      <c r="A72" s="6" t="s">
        <v>91</v>
      </c>
      <c r="B72" s="5" t="s">
        <v>92</v>
      </c>
      <c r="C72" s="6" t="s">
        <v>32</v>
      </c>
      <c r="D72" s="15"/>
      <c r="E72" s="15"/>
      <c r="F72" s="15"/>
      <c r="G72" s="6">
        <v>120000.0</v>
      </c>
      <c r="H72" s="3">
        <f t="shared" si="40"/>
        <v>0</v>
      </c>
      <c r="I72" s="3">
        <f t="shared" si="41"/>
        <v>0</v>
      </c>
      <c r="J72" s="26">
        <f t="shared" si="42"/>
        <v>0</v>
      </c>
    </row>
    <row r="73" ht="14.25" customHeight="1">
      <c r="A73" s="22"/>
      <c r="B73" s="23"/>
      <c r="C73" s="22"/>
      <c r="D73" s="24"/>
      <c r="E73" s="24"/>
      <c r="F73" s="25"/>
      <c r="G73" s="29"/>
      <c r="H73" s="3"/>
      <c r="I73" s="3"/>
      <c r="J73" s="30"/>
    </row>
    <row r="74" ht="14.25" customHeight="1">
      <c r="A74" s="22" t="s">
        <v>93</v>
      </c>
      <c r="B74" s="23" t="s">
        <v>94</v>
      </c>
      <c r="C74" s="22" t="s">
        <v>62</v>
      </c>
      <c r="D74" s="24"/>
      <c r="E74" s="24"/>
      <c r="G74" s="29">
        <v>155000.0</v>
      </c>
      <c r="H74" s="3">
        <f>G74*F75</f>
        <v>349060</v>
      </c>
      <c r="I74" s="3">
        <f t="shared" ref="I74:I77" si="43">H74*1.11</f>
        <v>387456.6</v>
      </c>
      <c r="J74" s="30">
        <f>F75*G74</f>
        <v>349060</v>
      </c>
    </row>
    <row r="75" ht="14.25" customHeight="1">
      <c r="A75" s="22" t="s">
        <v>93</v>
      </c>
      <c r="B75" s="45" t="s">
        <v>96</v>
      </c>
      <c r="C75" s="22" t="s">
        <v>62</v>
      </c>
      <c r="D75" s="24"/>
      <c r="E75" s="24"/>
      <c r="F75" s="25">
        <v>2.252</v>
      </c>
      <c r="G75" s="29">
        <v>240000.0</v>
      </c>
      <c r="H75" s="3" t="str">
        <f>G75*#REF!</f>
        <v>#REF!</v>
      </c>
      <c r="I75" s="3" t="str">
        <f t="shared" si="43"/>
        <v>#REF!</v>
      </c>
      <c r="J75" s="26">
        <f t="shared" ref="J75:J80" si="44">F75*G75</f>
        <v>540480</v>
      </c>
    </row>
    <row r="76" ht="14.25" customHeight="1">
      <c r="A76" s="22" t="s">
        <v>93</v>
      </c>
      <c r="B76" s="23" t="s">
        <v>96</v>
      </c>
      <c r="C76" s="22" t="s">
        <v>62</v>
      </c>
      <c r="D76" s="24"/>
      <c r="E76" s="24"/>
      <c r="F76" s="25">
        <v>5.375</v>
      </c>
      <c r="G76" s="29">
        <v>240000.0</v>
      </c>
      <c r="H76" s="3">
        <f t="shared" ref="H76:H77" si="45">G76*F76</f>
        <v>1290000</v>
      </c>
      <c r="I76" s="3">
        <f t="shared" si="43"/>
        <v>1431900</v>
      </c>
      <c r="J76" s="26">
        <f t="shared" si="44"/>
        <v>1290000</v>
      </c>
    </row>
    <row r="77" ht="14.25" customHeight="1">
      <c r="A77" s="24"/>
      <c r="B77" s="24"/>
      <c r="C77" s="24"/>
      <c r="D77" s="24"/>
      <c r="E77" s="24"/>
      <c r="F77" s="24"/>
      <c r="G77" s="22">
        <v>70000.0</v>
      </c>
      <c r="H77" s="3">
        <f t="shared" si="45"/>
        <v>0</v>
      </c>
      <c r="I77" s="3">
        <f t="shared" si="43"/>
        <v>0</v>
      </c>
      <c r="J77" s="26">
        <f t="shared" si="44"/>
        <v>0</v>
      </c>
    </row>
    <row r="78" ht="14.25" customHeight="1">
      <c r="A78" s="22" t="s">
        <v>97</v>
      </c>
      <c r="B78" s="23"/>
      <c r="C78" s="22" t="s">
        <v>12</v>
      </c>
      <c r="D78" s="25">
        <v>2.15</v>
      </c>
      <c r="E78" s="25">
        <v>0.8</v>
      </c>
      <c r="F78" s="24">
        <f t="shared" ref="F78:F79" si="46">SUM(D78*E78)</f>
        <v>1.72</v>
      </c>
      <c r="G78" s="29">
        <v>70000.0</v>
      </c>
      <c r="H78" s="27"/>
      <c r="I78" s="27"/>
      <c r="J78" s="26">
        <f t="shared" si="44"/>
        <v>120400</v>
      </c>
    </row>
    <row r="79" ht="14.25" customHeight="1">
      <c r="A79" s="22" t="s">
        <v>98</v>
      </c>
      <c r="B79" s="23"/>
      <c r="C79" s="22" t="s">
        <v>12</v>
      </c>
      <c r="D79" s="25"/>
      <c r="E79" s="25"/>
      <c r="F79" s="24">
        <f t="shared" si="46"/>
        <v>0</v>
      </c>
      <c r="G79" s="22">
        <v>60000.0</v>
      </c>
      <c r="H79" s="27">
        <f t="shared" ref="H79:H80" si="47">G79*F79</f>
        <v>0</v>
      </c>
      <c r="I79" s="27">
        <f>H79*1.11</f>
        <v>0</v>
      </c>
      <c r="J79" s="26">
        <f t="shared" si="44"/>
        <v>0</v>
      </c>
    </row>
    <row r="80" ht="14.25" customHeight="1">
      <c r="A80" s="22" t="s">
        <v>99</v>
      </c>
      <c r="B80" s="23"/>
      <c r="C80" s="22" t="s">
        <v>12</v>
      </c>
      <c r="D80" s="24"/>
      <c r="E80" s="24"/>
      <c r="F80" s="24"/>
      <c r="G80" s="22">
        <v>50000.0</v>
      </c>
      <c r="H80" s="27">
        <f t="shared" si="47"/>
        <v>0</v>
      </c>
      <c r="I80" s="27" t="str">
        <f>SUM(I2:I79)</f>
        <v>#REF!</v>
      </c>
      <c r="J80" s="24">
        <f t="shared" si="44"/>
        <v>0</v>
      </c>
    </row>
    <row r="81" ht="14.25" customHeight="1">
      <c r="A81" s="11" t="s">
        <v>100</v>
      </c>
      <c r="B81" s="31"/>
      <c r="C81" s="11"/>
      <c r="G81" s="32"/>
      <c r="J81" s="33">
        <f>SUM(J2:J80)</f>
        <v>3952700</v>
      </c>
      <c r="K81" s="33">
        <f>J81-J74-J75-J76</f>
        <v>1773160</v>
      </c>
      <c r="L81" s="33">
        <f>K81+D84+D85+D86+D87+D88+D89+D90+D91+D92+D93+D94</f>
        <v>1798160</v>
      </c>
    </row>
    <row r="82" ht="14.25" customHeight="1">
      <c r="B82" s="31"/>
      <c r="C82" s="11"/>
      <c r="G82" s="11"/>
    </row>
    <row r="83" ht="14.25" customHeight="1">
      <c r="B83" s="31"/>
      <c r="C83" s="11"/>
      <c r="G83" s="11"/>
    </row>
    <row r="84" ht="14.25" customHeight="1">
      <c r="A84" s="34">
        <v>175000.0</v>
      </c>
      <c r="B84" s="35" t="s">
        <v>101</v>
      </c>
      <c r="C84" s="36"/>
      <c r="D84" s="33">
        <f t="shared" ref="D84:D94" si="48">A84*C84</f>
        <v>0</v>
      </c>
      <c r="G84" s="11"/>
    </row>
    <row r="85" ht="14.25" customHeight="1">
      <c r="A85" s="37">
        <v>30000.0</v>
      </c>
      <c r="B85" s="31" t="s">
        <v>102</v>
      </c>
      <c r="C85" s="11"/>
      <c r="D85" s="33">
        <f t="shared" si="48"/>
        <v>0</v>
      </c>
      <c r="G85" s="11"/>
    </row>
    <row r="86" ht="14.25" customHeight="1">
      <c r="A86" s="34">
        <v>15000.0</v>
      </c>
      <c r="B86" s="38" t="s">
        <v>104</v>
      </c>
      <c r="D86" s="33">
        <f t="shared" si="48"/>
        <v>0</v>
      </c>
      <c r="G86" s="11"/>
    </row>
    <row r="87" ht="14.25" customHeight="1">
      <c r="A87" s="4">
        <v>25000.0</v>
      </c>
      <c r="B87" s="39" t="s">
        <v>105</v>
      </c>
      <c r="C87" s="4">
        <v>1.0</v>
      </c>
      <c r="D87" s="33">
        <f t="shared" si="48"/>
        <v>25000</v>
      </c>
      <c r="G87" s="11"/>
    </row>
    <row r="88" ht="14.25" customHeight="1">
      <c r="A88" s="34">
        <v>15000.0</v>
      </c>
      <c r="B88" s="38" t="s">
        <v>106</v>
      </c>
      <c r="D88" s="33">
        <f t="shared" si="48"/>
        <v>0</v>
      </c>
    </row>
    <row r="89" ht="14.25" customHeight="1">
      <c r="A89" s="4">
        <v>85000.0</v>
      </c>
      <c r="B89" s="4" t="s">
        <v>107</v>
      </c>
      <c r="D89" s="33">
        <f t="shared" si="48"/>
        <v>0</v>
      </c>
    </row>
    <row r="90" ht="14.25" customHeight="1">
      <c r="A90" s="4">
        <v>40000.0</v>
      </c>
      <c r="B90" s="4" t="s">
        <v>108</v>
      </c>
      <c r="D90" s="33">
        <f t="shared" si="48"/>
        <v>0</v>
      </c>
    </row>
    <row r="91" ht="14.25" customHeight="1">
      <c r="A91" s="40">
        <v>25000.0</v>
      </c>
      <c r="B91" s="41" t="s">
        <v>109</v>
      </c>
      <c r="D91" s="33">
        <f t="shared" si="48"/>
        <v>0</v>
      </c>
    </row>
    <row r="92" ht="14.25" customHeight="1">
      <c r="A92" s="4">
        <v>60000.0</v>
      </c>
      <c r="B92" s="33" t="s">
        <v>110</v>
      </c>
      <c r="D92" s="33">
        <f t="shared" si="48"/>
        <v>0</v>
      </c>
    </row>
    <row r="93" ht="14.25" customHeight="1">
      <c r="A93" s="42">
        <v>80000.0</v>
      </c>
      <c r="B93" s="43" t="s">
        <v>111</v>
      </c>
      <c r="D93" s="33">
        <f t="shared" si="48"/>
        <v>0</v>
      </c>
    </row>
    <row r="94" ht="14.25" customHeight="1">
      <c r="A94" s="4">
        <v>45000.0</v>
      </c>
      <c r="B94" s="33" t="s">
        <v>112</v>
      </c>
      <c r="D94" s="33">
        <f t="shared" si="48"/>
        <v>0</v>
      </c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113</v>
      </c>
      <c r="B1" s="4">
        <v>1300000.0</v>
      </c>
      <c r="C1" s="4">
        <v>350000.0</v>
      </c>
      <c r="D1" s="4" t="s">
        <v>114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36.71"/>
    <col customWidth="1" min="2" max="2" width="31.43"/>
    <col customWidth="1" min="3" max="6" width="16.14"/>
    <col customWidth="1" min="7" max="7" width="44.86"/>
    <col customWidth="1" hidden="1" min="8" max="8" width="18.0"/>
    <col customWidth="1" hidden="1" min="9" max="9" width="8.86"/>
    <col customWidth="1" min="10" max="10" width="17.43"/>
    <col customWidth="1" min="11" max="11" width="9.0"/>
    <col customWidth="1" min="12" max="12" width="25.43"/>
    <col customWidth="1" min="13" max="13" width="22.29"/>
    <col customWidth="1" min="14" max="26" width="9.0"/>
  </cols>
  <sheetData>
    <row r="1" ht="14.25" customHeight="1">
      <c r="A1" s="1"/>
      <c r="B1" s="1"/>
      <c r="C1" s="1"/>
      <c r="D1" s="2"/>
      <c r="E1" s="2"/>
      <c r="F1" s="1"/>
      <c r="G1" s="1"/>
      <c r="H1" s="3"/>
      <c r="I1" s="3"/>
    </row>
    <row r="2" ht="14.25" customHeight="1">
      <c r="A2" s="5"/>
      <c r="B2" s="5"/>
      <c r="C2" s="6"/>
      <c r="D2" s="7"/>
      <c r="E2" s="7"/>
      <c r="F2" s="6"/>
      <c r="G2" s="6"/>
      <c r="H2" s="6"/>
      <c r="I2" s="6"/>
      <c r="J2" s="10"/>
    </row>
    <row r="3" ht="14.25" customHeight="1">
      <c r="A3" s="5" t="s">
        <v>10</v>
      </c>
      <c r="B3" s="5" t="s">
        <v>11</v>
      </c>
      <c r="C3" s="6" t="s">
        <v>12</v>
      </c>
      <c r="D3" s="7"/>
      <c r="E3" s="7"/>
      <c r="F3" s="6">
        <f t="shared" ref="F3:F16" si="1">D3*E3</f>
        <v>0</v>
      </c>
      <c r="G3" s="6">
        <v>85000.0</v>
      </c>
      <c r="H3" s="6">
        <f>G3*F3</f>
        <v>0</v>
      </c>
      <c r="I3" s="6">
        <f>H3*1.11</f>
        <v>0</v>
      </c>
      <c r="J3" s="6">
        <f t="shared" ref="J3:J39" si="2">F3*G3</f>
        <v>0</v>
      </c>
    </row>
    <row r="4" ht="14.25" customHeight="1">
      <c r="A4" s="5" t="s">
        <v>13</v>
      </c>
      <c r="B4" s="5" t="s">
        <v>14</v>
      </c>
      <c r="C4" s="6" t="s">
        <v>12</v>
      </c>
      <c r="D4" s="7"/>
      <c r="E4" s="7"/>
      <c r="F4" s="6">
        <f t="shared" si="1"/>
        <v>0</v>
      </c>
      <c r="G4" s="6">
        <v>95000.0</v>
      </c>
      <c r="H4" s="3"/>
      <c r="I4" s="3"/>
      <c r="J4" s="6">
        <f t="shared" si="2"/>
        <v>0</v>
      </c>
    </row>
    <row r="5" ht="14.25" customHeight="1">
      <c r="A5" s="6" t="s">
        <v>15</v>
      </c>
      <c r="B5" s="5" t="s">
        <v>16</v>
      </c>
      <c r="C5" s="6" t="s">
        <v>12</v>
      </c>
      <c r="D5" s="7"/>
      <c r="E5" s="7"/>
      <c r="F5" s="6">
        <f t="shared" si="1"/>
        <v>0</v>
      </c>
      <c r="G5" s="6">
        <v>35000.0</v>
      </c>
      <c r="H5" s="3">
        <f t="shared" ref="H5:H6" si="3">G5*F5</f>
        <v>0</v>
      </c>
      <c r="I5" s="3">
        <f t="shared" ref="I5:I6" si="4">H5*1.11</f>
        <v>0</v>
      </c>
      <c r="J5" s="6">
        <f t="shared" si="2"/>
        <v>0</v>
      </c>
    </row>
    <row r="6" ht="14.25" customHeight="1">
      <c r="A6" s="6" t="s">
        <v>17</v>
      </c>
      <c r="B6" s="5" t="s">
        <v>18</v>
      </c>
      <c r="C6" s="6" t="s">
        <v>12</v>
      </c>
      <c r="D6" s="7"/>
      <c r="E6" s="7"/>
      <c r="F6" s="6">
        <f t="shared" si="1"/>
        <v>0</v>
      </c>
      <c r="G6" s="6">
        <v>110000.0</v>
      </c>
      <c r="H6" s="3">
        <f t="shared" si="3"/>
        <v>0</v>
      </c>
      <c r="I6" s="3">
        <f t="shared" si="4"/>
        <v>0</v>
      </c>
      <c r="J6" s="6">
        <f t="shared" si="2"/>
        <v>0</v>
      </c>
    </row>
    <row r="7" ht="14.25" customHeight="1">
      <c r="A7" s="6" t="s">
        <v>13</v>
      </c>
      <c r="B7" s="5" t="s">
        <v>19</v>
      </c>
      <c r="C7" s="6" t="s">
        <v>12</v>
      </c>
      <c r="D7" s="7"/>
      <c r="E7" s="8"/>
      <c r="F7" s="6">
        <f t="shared" si="1"/>
        <v>0</v>
      </c>
      <c r="G7" s="6">
        <v>150000.0</v>
      </c>
      <c r="H7" s="3"/>
      <c r="I7" s="3"/>
      <c r="J7" s="6">
        <f t="shared" si="2"/>
        <v>0</v>
      </c>
    </row>
    <row r="8" ht="14.25" customHeight="1">
      <c r="A8" s="6" t="s">
        <v>15</v>
      </c>
      <c r="B8" s="5" t="s">
        <v>20</v>
      </c>
      <c r="C8" s="6" t="s">
        <v>12</v>
      </c>
      <c r="D8" s="7"/>
      <c r="E8" s="7"/>
      <c r="F8" s="6">
        <f t="shared" si="1"/>
        <v>0</v>
      </c>
      <c r="G8" s="6">
        <v>45000.0</v>
      </c>
      <c r="H8" s="3">
        <f t="shared" ref="H8:H17" si="5">G8*F8</f>
        <v>0</v>
      </c>
      <c r="I8" s="3">
        <f t="shared" ref="I8:I17" si="6">H8*1.11</f>
        <v>0</v>
      </c>
      <c r="J8" s="6">
        <f t="shared" si="2"/>
        <v>0</v>
      </c>
    </row>
    <row r="9" ht="14.25" customHeight="1">
      <c r="A9" s="6" t="s">
        <v>21</v>
      </c>
      <c r="B9" s="5" t="s">
        <v>22</v>
      </c>
      <c r="C9" s="6" t="s">
        <v>12</v>
      </c>
      <c r="D9" s="8"/>
      <c r="E9" s="8"/>
      <c r="F9" s="6">
        <f t="shared" si="1"/>
        <v>0</v>
      </c>
      <c r="G9" s="6">
        <v>170000.0</v>
      </c>
      <c r="H9" s="3">
        <f t="shared" si="5"/>
        <v>0</v>
      </c>
      <c r="I9" s="3">
        <f t="shared" si="6"/>
        <v>0</v>
      </c>
      <c r="J9" s="6">
        <f t="shared" si="2"/>
        <v>0</v>
      </c>
    </row>
    <row r="10" ht="14.25" customHeight="1">
      <c r="A10" s="6" t="s">
        <v>15</v>
      </c>
      <c r="B10" s="5" t="s">
        <v>22</v>
      </c>
      <c r="C10" s="6" t="s">
        <v>12</v>
      </c>
      <c r="D10" s="8"/>
      <c r="E10" s="8"/>
      <c r="F10" s="6">
        <f t="shared" si="1"/>
        <v>0</v>
      </c>
      <c r="G10" s="6">
        <v>80000.0</v>
      </c>
      <c r="H10" s="3">
        <f t="shared" si="5"/>
        <v>0</v>
      </c>
      <c r="I10" s="3">
        <f t="shared" si="6"/>
        <v>0</v>
      </c>
      <c r="J10" s="6">
        <f t="shared" si="2"/>
        <v>0</v>
      </c>
    </row>
    <row r="11" ht="14.25" customHeight="1">
      <c r="A11" s="6" t="s">
        <v>23</v>
      </c>
      <c r="B11" s="5" t="s">
        <v>18</v>
      </c>
      <c r="C11" s="6" t="s">
        <v>12</v>
      </c>
      <c r="D11" s="8"/>
      <c r="E11" s="8"/>
      <c r="F11" s="6">
        <f t="shared" si="1"/>
        <v>0</v>
      </c>
      <c r="G11" s="6">
        <v>150000.0</v>
      </c>
      <c r="H11" s="3">
        <f t="shared" si="5"/>
        <v>0</v>
      </c>
      <c r="I11" s="3">
        <f t="shared" si="6"/>
        <v>0</v>
      </c>
      <c r="J11" s="6">
        <f t="shared" si="2"/>
        <v>0</v>
      </c>
    </row>
    <row r="12" ht="14.25" customHeight="1">
      <c r="A12" s="6" t="s">
        <v>13</v>
      </c>
      <c r="B12" s="5" t="s">
        <v>14</v>
      </c>
      <c r="C12" s="6" t="s">
        <v>12</v>
      </c>
      <c r="D12" s="8"/>
      <c r="E12" s="8"/>
      <c r="F12" s="6">
        <f t="shared" si="1"/>
        <v>0</v>
      </c>
      <c r="G12" s="6">
        <v>95000.0</v>
      </c>
      <c r="H12" s="3">
        <f t="shared" si="5"/>
        <v>0</v>
      </c>
      <c r="I12" s="3">
        <f t="shared" si="6"/>
        <v>0</v>
      </c>
      <c r="J12" s="6">
        <f t="shared" si="2"/>
        <v>0</v>
      </c>
    </row>
    <row r="13" ht="14.25" customHeight="1">
      <c r="A13" s="6" t="s">
        <v>24</v>
      </c>
      <c r="B13" s="5" t="s">
        <v>25</v>
      </c>
      <c r="C13" s="6" t="s">
        <v>12</v>
      </c>
      <c r="D13" s="8"/>
      <c r="E13" s="8"/>
      <c r="F13" s="6">
        <f t="shared" si="1"/>
        <v>0</v>
      </c>
      <c r="G13" s="6">
        <v>60000.0</v>
      </c>
      <c r="H13" s="3">
        <f t="shared" si="5"/>
        <v>0</v>
      </c>
      <c r="I13" s="3">
        <f t="shared" si="6"/>
        <v>0</v>
      </c>
      <c r="J13" s="6">
        <f t="shared" si="2"/>
        <v>0</v>
      </c>
    </row>
    <row r="14" ht="14.25" customHeight="1">
      <c r="A14" s="6" t="s">
        <v>24</v>
      </c>
      <c r="B14" s="5" t="s">
        <v>26</v>
      </c>
      <c r="C14" s="6" t="s">
        <v>12</v>
      </c>
      <c r="D14" s="8"/>
      <c r="E14" s="8"/>
      <c r="F14" s="6">
        <f t="shared" si="1"/>
        <v>0</v>
      </c>
      <c r="G14" s="6">
        <v>50000.0</v>
      </c>
      <c r="H14" s="3">
        <f t="shared" si="5"/>
        <v>0</v>
      </c>
      <c r="I14" s="3">
        <f t="shared" si="6"/>
        <v>0</v>
      </c>
      <c r="J14" s="6">
        <f t="shared" si="2"/>
        <v>0</v>
      </c>
    </row>
    <row r="15" ht="14.25" customHeight="1">
      <c r="A15" s="6" t="s">
        <v>27</v>
      </c>
      <c r="B15" s="5" t="s">
        <v>28</v>
      </c>
      <c r="C15" s="6" t="s">
        <v>12</v>
      </c>
      <c r="D15" s="7"/>
      <c r="E15" s="7"/>
      <c r="F15" s="6">
        <f t="shared" si="1"/>
        <v>0</v>
      </c>
      <c r="G15" s="6">
        <v>40000.0</v>
      </c>
      <c r="H15" s="3">
        <f t="shared" si="5"/>
        <v>0</v>
      </c>
      <c r="I15" s="3">
        <f t="shared" si="6"/>
        <v>0</v>
      </c>
      <c r="J15" s="6">
        <f t="shared" si="2"/>
        <v>0</v>
      </c>
    </row>
    <row r="16" ht="14.25" customHeight="1">
      <c r="A16" s="9" t="s">
        <v>27</v>
      </c>
      <c r="B16" s="5" t="s">
        <v>29</v>
      </c>
      <c r="C16" s="6" t="s">
        <v>12</v>
      </c>
      <c r="D16" s="7"/>
      <c r="E16" s="7"/>
      <c r="F16" s="6">
        <f t="shared" si="1"/>
        <v>0</v>
      </c>
      <c r="G16" s="6">
        <v>45000.0</v>
      </c>
      <c r="H16" s="3">
        <f t="shared" si="5"/>
        <v>0</v>
      </c>
      <c r="I16" s="3">
        <f t="shared" si="6"/>
        <v>0</v>
      </c>
      <c r="J16" s="6">
        <f t="shared" si="2"/>
        <v>0</v>
      </c>
    </row>
    <row r="17" ht="14.25" customHeight="1">
      <c r="A17" s="6" t="s">
        <v>30</v>
      </c>
      <c r="B17" s="5" t="s">
        <v>31</v>
      </c>
      <c r="C17" s="6" t="s">
        <v>32</v>
      </c>
      <c r="D17" s="6"/>
      <c r="E17" s="6"/>
      <c r="F17" s="6"/>
      <c r="G17" s="6">
        <v>15000.0</v>
      </c>
      <c r="H17" s="3">
        <f t="shared" si="5"/>
        <v>0</v>
      </c>
      <c r="I17" s="3">
        <f t="shared" si="6"/>
        <v>0</v>
      </c>
      <c r="J17" s="6">
        <f t="shared" si="2"/>
        <v>0</v>
      </c>
      <c r="K17" s="11"/>
    </row>
    <row r="18" ht="14.25" customHeight="1">
      <c r="A18" s="6" t="s">
        <v>30</v>
      </c>
      <c r="B18" s="12" t="s">
        <v>33</v>
      </c>
      <c r="C18" s="13" t="s">
        <v>32</v>
      </c>
      <c r="D18" s="6"/>
      <c r="E18" s="6"/>
      <c r="F18" s="13"/>
      <c r="G18" s="13">
        <v>20000.0</v>
      </c>
      <c r="H18" s="3"/>
      <c r="I18" s="3"/>
      <c r="J18" s="6">
        <f t="shared" si="2"/>
        <v>0</v>
      </c>
    </row>
    <row r="19" ht="14.25" customHeight="1">
      <c r="A19" s="6" t="s">
        <v>34</v>
      </c>
      <c r="B19" s="5" t="s">
        <v>35</v>
      </c>
      <c r="C19" s="6" t="s">
        <v>32</v>
      </c>
      <c r="D19" s="6"/>
      <c r="E19" s="6"/>
      <c r="F19" s="13"/>
      <c r="G19" s="6">
        <v>25000.0</v>
      </c>
      <c r="H19" s="3">
        <f t="shared" ref="H19:H39" si="7">G19*F19</f>
        <v>0</v>
      </c>
      <c r="I19" s="3">
        <f t="shared" ref="I19:I39" si="8">H19*1.11</f>
        <v>0</v>
      </c>
      <c r="J19" s="6">
        <f t="shared" si="2"/>
        <v>0</v>
      </c>
    </row>
    <row r="20" ht="16.5" customHeight="1">
      <c r="A20" s="6" t="s">
        <v>36</v>
      </c>
      <c r="B20" s="5" t="s">
        <v>37</v>
      </c>
      <c r="C20" s="6" t="s">
        <v>12</v>
      </c>
      <c r="D20" s="14"/>
      <c r="E20" s="14"/>
      <c r="F20" s="6">
        <f t="shared" ref="F20:F25" si="9">D20*E20</f>
        <v>0</v>
      </c>
      <c r="G20" s="6">
        <v>35000.0</v>
      </c>
      <c r="H20" s="3">
        <f t="shared" si="7"/>
        <v>0</v>
      </c>
      <c r="I20" s="3">
        <f t="shared" si="8"/>
        <v>0</v>
      </c>
      <c r="J20" s="6">
        <f t="shared" si="2"/>
        <v>0</v>
      </c>
    </row>
    <row r="21" ht="14.25" customHeight="1">
      <c r="A21" s="6" t="s">
        <v>36</v>
      </c>
      <c r="B21" s="5" t="s">
        <v>38</v>
      </c>
      <c r="C21" s="6" t="s">
        <v>12</v>
      </c>
      <c r="D21" s="15"/>
      <c r="E21" s="15"/>
      <c r="F21" s="6">
        <f t="shared" si="9"/>
        <v>0</v>
      </c>
      <c r="G21" s="6">
        <v>50000.0</v>
      </c>
      <c r="H21" s="3">
        <f t="shared" si="7"/>
        <v>0</v>
      </c>
      <c r="I21" s="3">
        <f t="shared" si="8"/>
        <v>0</v>
      </c>
      <c r="J21" s="6">
        <f t="shared" si="2"/>
        <v>0</v>
      </c>
    </row>
    <row r="22" ht="14.25" customHeight="1">
      <c r="A22" s="6" t="s">
        <v>39</v>
      </c>
      <c r="B22" s="5" t="s">
        <v>40</v>
      </c>
      <c r="C22" s="6" t="s">
        <v>12</v>
      </c>
      <c r="D22" s="15"/>
      <c r="E22" s="15"/>
      <c r="F22" s="6">
        <f t="shared" si="9"/>
        <v>0</v>
      </c>
      <c r="G22" s="6">
        <v>70000.0</v>
      </c>
      <c r="H22" s="3">
        <f t="shared" si="7"/>
        <v>0</v>
      </c>
      <c r="I22" s="3">
        <f t="shared" si="8"/>
        <v>0</v>
      </c>
      <c r="J22" s="6">
        <f t="shared" si="2"/>
        <v>0</v>
      </c>
    </row>
    <row r="23" ht="14.25" customHeight="1">
      <c r="A23" s="6" t="s">
        <v>41</v>
      </c>
      <c r="B23" s="5" t="s">
        <v>42</v>
      </c>
      <c r="C23" s="6" t="s">
        <v>12</v>
      </c>
      <c r="D23" s="15"/>
      <c r="E23" s="15"/>
      <c r="F23" s="6">
        <f t="shared" si="9"/>
        <v>0</v>
      </c>
      <c r="G23" s="6">
        <v>95000.0</v>
      </c>
      <c r="H23" s="3">
        <f t="shared" si="7"/>
        <v>0</v>
      </c>
      <c r="I23" s="3">
        <f t="shared" si="8"/>
        <v>0</v>
      </c>
      <c r="J23" s="6">
        <f t="shared" si="2"/>
        <v>0</v>
      </c>
    </row>
    <row r="24" ht="14.25" customHeight="1">
      <c r="A24" s="16" t="s">
        <v>41</v>
      </c>
      <c r="B24" s="17" t="s">
        <v>43</v>
      </c>
      <c r="C24" s="16" t="s">
        <v>12</v>
      </c>
      <c r="D24" s="18"/>
      <c r="E24" s="18"/>
      <c r="F24" s="6">
        <f t="shared" si="9"/>
        <v>0</v>
      </c>
      <c r="G24" s="16">
        <v>170000.0</v>
      </c>
      <c r="H24" s="3">
        <f t="shared" si="7"/>
        <v>0</v>
      </c>
      <c r="I24" s="3">
        <f t="shared" si="8"/>
        <v>0</v>
      </c>
      <c r="J24" s="6">
        <f t="shared" si="2"/>
        <v>0</v>
      </c>
    </row>
    <row r="25" ht="14.25" customHeight="1">
      <c r="A25" s="16" t="s">
        <v>44</v>
      </c>
      <c r="B25" s="17" t="s">
        <v>43</v>
      </c>
      <c r="C25" s="16" t="s">
        <v>12</v>
      </c>
      <c r="D25" s="18"/>
      <c r="E25" s="18"/>
      <c r="F25" s="6">
        <f t="shared" si="9"/>
        <v>0</v>
      </c>
      <c r="G25" s="16">
        <v>130000.0</v>
      </c>
      <c r="H25" s="3">
        <f t="shared" si="7"/>
        <v>0</v>
      </c>
      <c r="I25" s="3">
        <f t="shared" si="8"/>
        <v>0</v>
      </c>
      <c r="J25" s="6">
        <f t="shared" si="2"/>
        <v>0</v>
      </c>
    </row>
    <row r="26" ht="14.25" customHeight="1">
      <c r="A26" s="6" t="s">
        <v>45</v>
      </c>
      <c r="B26" s="5" t="s">
        <v>46</v>
      </c>
      <c r="C26" s="6" t="s">
        <v>32</v>
      </c>
      <c r="D26" s="15"/>
      <c r="E26" s="15"/>
      <c r="F26" s="15"/>
      <c r="G26" s="6">
        <v>5000.0</v>
      </c>
      <c r="H26" s="3">
        <f t="shared" si="7"/>
        <v>0</v>
      </c>
      <c r="I26" s="3">
        <f t="shared" si="8"/>
        <v>0</v>
      </c>
      <c r="J26" s="6">
        <f t="shared" si="2"/>
        <v>0</v>
      </c>
    </row>
    <row r="27" ht="14.25" customHeight="1">
      <c r="A27" s="6" t="s">
        <v>47</v>
      </c>
      <c r="B27" s="5" t="s">
        <v>48</v>
      </c>
      <c r="C27" s="6" t="s">
        <v>32</v>
      </c>
      <c r="D27" s="15"/>
      <c r="E27" s="15"/>
      <c r="F27" s="15"/>
      <c r="G27" s="6">
        <v>30000.0</v>
      </c>
      <c r="H27" s="3">
        <f t="shared" si="7"/>
        <v>0</v>
      </c>
      <c r="I27" s="3">
        <f t="shared" si="8"/>
        <v>0</v>
      </c>
      <c r="J27" s="6">
        <f t="shared" si="2"/>
        <v>0</v>
      </c>
    </row>
    <row r="28" ht="14.25" customHeight="1">
      <c r="A28" s="6" t="s">
        <v>49</v>
      </c>
      <c r="B28" s="5" t="s">
        <v>50</v>
      </c>
      <c r="C28" s="6" t="s">
        <v>51</v>
      </c>
      <c r="D28" s="6"/>
      <c r="E28" s="6"/>
      <c r="F28" s="6"/>
      <c r="G28" s="6">
        <v>30000.0</v>
      </c>
      <c r="H28" s="3">
        <f t="shared" si="7"/>
        <v>0</v>
      </c>
      <c r="I28" s="3">
        <f t="shared" si="8"/>
        <v>0</v>
      </c>
      <c r="J28" s="6">
        <f t="shared" si="2"/>
        <v>0</v>
      </c>
    </row>
    <row r="29" ht="14.25" customHeight="1">
      <c r="A29" s="6" t="s">
        <v>52</v>
      </c>
      <c r="B29" s="5" t="s">
        <v>53</v>
      </c>
      <c r="C29" s="6" t="s">
        <v>32</v>
      </c>
      <c r="D29" s="15"/>
      <c r="E29" s="15"/>
      <c r="F29" s="15"/>
      <c r="G29" s="6">
        <v>60000.0</v>
      </c>
      <c r="H29" s="3">
        <f t="shared" si="7"/>
        <v>0</v>
      </c>
      <c r="I29" s="3">
        <f t="shared" si="8"/>
        <v>0</v>
      </c>
      <c r="J29" s="6">
        <f t="shared" si="2"/>
        <v>0</v>
      </c>
    </row>
    <row r="30" ht="14.25" customHeight="1">
      <c r="A30" s="6" t="s">
        <v>54</v>
      </c>
      <c r="B30" s="5" t="s">
        <v>55</v>
      </c>
      <c r="C30" s="6" t="s">
        <v>32</v>
      </c>
      <c r="D30" s="15"/>
      <c r="E30" s="15"/>
      <c r="F30" s="15"/>
      <c r="G30" s="6">
        <v>3000.0</v>
      </c>
      <c r="H30" s="3">
        <f t="shared" si="7"/>
        <v>0</v>
      </c>
      <c r="I30" s="3">
        <f t="shared" si="8"/>
        <v>0</v>
      </c>
      <c r="J30" s="6">
        <f t="shared" si="2"/>
        <v>0</v>
      </c>
    </row>
    <row r="31" ht="14.25" customHeight="1">
      <c r="A31" s="6" t="s">
        <v>56</v>
      </c>
      <c r="B31" s="5" t="s">
        <v>57</v>
      </c>
      <c r="C31" s="6" t="s">
        <v>12</v>
      </c>
      <c r="D31" s="15"/>
      <c r="E31" s="15"/>
      <c r="F31" s="15"/>
      <c r="G31" s="6">
        <v>70000.0</v>
      </c>
      <c r="H31" s="3">
        <f t="shared" si="7"/>
        <v>0</v>
      </c>
      <c r="I31" s="3">
        <f t="shared" si="8"/>
        <v>0</v>
      </c>
      <c r="J31" s="6">
        <f t="shared" si="2"/>
        <v>0</v>
      </c>
    </row>
    <row r="32" ht="14.25" customHeight="1">
      <c r="A32" s="6" t="s">
        <v>58</v>
      </c>
      <c r="B32" s="5" t="s">
        <v>59</v>
      </c>
      <c r="C32" s="6" t="s">
        <v>32</v>
      </c>
      <c r="D32" s="15"/>
      <c r="E32" s="15"/>
      <c r="F32" s="15"/>
      <c r="G32" s="6">
        <v>3000.0</v>
      </c>
      <c r="H32" s="3">
        <f t="shared" si="7"/>
        <v>0</v>
      </c>
      <c r="I32" s="3">
        <f t="shared" si="8"/>
        <v>0</v>
      </c>
      <c r="J32" s="6">
        <f t="shared" si="2"/>
        <v>0</v>
      </c>
    </row>
    <row r="33" ht="14.25" customHeight="1">
      <c r="A33" s="6" t="s">
        <v>60</v>
      </c>
      <c r="B33" s="5" t="s">
        <v>61</v>
      </c>
      <c r="C33" s="6" t="s">
        <v>62</v>
      </c>
      <c r="D33" s="15"/>
      <c r="E33" s="15"/>
      <c r="F33" s="15"/>
      <c r="G33" s="6">
        <v>10000.0</v>
      </c>
      <c r="H33" s="3">
        <f t="shared" si="7"/>
        <v>0</v>
      </c>
      <c r="I33" s="3">
        <f t="shared" si="8"/>
        <v>0</v>
      </c>
      <c r="J33" s="6">
        <f t="shared" si="2"/>
        <v>0</v>
      </c>
    </row>
    <row r="34" ht="14.25" customHeight="1">
      <c r="A34" s="6" t="s">
        <v>63</v>
      </c>
      <c r="B34" s="5" t="s">
        <v>64</v>
      </c>
      <c r="C34" s="6" t="s">
        <v>12</v>
      </c>
      <c r="D34" s="15"/>
      <c r="E34" s="15"/>
      <c r="F34" s="15"/>
      <c r="G34" s="6">
        <v>10000.0</v>
      </c>
      <c r="H34" s="3">
        <f t="shared" si="7"/>
        <v>0</v>
      </c>
      <c r="I34" s="3">
        <f t="shared" si="8"/>
        <v>0</v>
      </c>
      <c r="J34" s="6">
        <f t="shared" si="2"/>
        <v>0</v>
      </c>
    </row>
    <row r="35" ht="14.25" customHeight="1">
      <c r="A35" s="6" t="s">
        <v>65</v>
      </c>
      <c r="B35" s="5" t="s">
        <v>66</v>
      </c>
      <c r="C35" s="6" t="s">
        <v>62</v>
      </c>
      <c r="D35" s="15"/>
      <c r="E35" s="15"/>
      <c r="F35" s="15"/>
      <c r="G35" s="6">
        <v>15000.0</v>
      </c>
      <c r="H35" s="3">
        <f t="shared" si="7"/>
        <v>0</v>
      </c>
      <c r="I35" s="3">
        <f t="shared" si="8"/>
        <v>0</v>
      </c>
      <c r="J35" s="6">
        <f t="shared" si="2"/>
        <v>0</v>
      </c>
    </row>
    <row r="36" ht="14.25" customHeight="1">
      <c r="A36" s="6" t="s">
        <v>67</v>
      </c>
      <c r="B36" s="5" t="s">
        <v>68</v>
      </c>
      <c r="C36" s="6" t="s">
        <v>69</v>
      </c>
      <c r="D36" s="15"/>
      <c r="E36" s="15"/>
      <c r="F36" s="15"/>
      <c r="G36" s="6">
        <v>50000.0</v>
      </c>
      <c r="H36" s="3">
        <f t="shared" si="7"/>
        <v>0</v>
      </c>
      <c r="I36" s="3">
        <f t="shared" si="8"/>
        <v>0</v>
      </c>
      <c r="J36" s="6">
        <f t="shared" si="2"/>
        <v>0</v>
      </c>
    </row>
    <row r="37" ht="14.25" customHeight="1">
      <c r="A37" s="6" t="s">
        <v>70</v>
      </c>
      <c r="B37" s="5" t="s">
        <v>71</v>
      </c>
      <c r="C37" s="6" t="s">
        <v>62</v>
      </c>
      <c r="D37" s="15"/>
      <c r="E37" s="15"/>
      <c r="F37" s="15"/>
      <c r="G37" s="6">
        <v>10000.0</v>
      </c>
      <c r="H37" s="3">
        <f t="shared" si="7"/>
        <v>0</v>
      </c>
      <c r="I37" s="3">
        <f t="shared" si="8"/>
        <v>0</v>
      </c>
      <c r="J37" s="6">
        <f t="shared" si="2"/>
        <v>0</v>
      </c>
    </row>
    <row r="38" ht="14.25" customHeight="1">
      <c r="A38" s="6" t="s">
        <v>72</v>
      </c>
      <c r="B38" s="5" t="s">
        <v>64</v>
      </c>
      <c r="C38" s="6" t="s">
        <v>32</v>
      </c>
      <c r="D38" s="15"/>
      <c r="E38" s="15"/>
      <c r="F38" s="15"/>
      <c r="G38" s="6">
        <v>15000.0</v>
      </c>
      <c r="H38" s="3">
        <f t="shared" si="7"/>
        <v>0</v>
      </c>
      <c r="I38" s="3">
        <f t="shared" si="8"/>
        <v>0</v>
      </c>
      <c r="J38" s="6">
        <f t="shared" si="2"/>
        <v>0</v>
      </c>
    </row>
    <row r="39" ht="14.25" customHeight="1">
      <c r="A39" s="6" t="s">
        <v>73</v>
      </c>
      <c r="B39" s="5"/>
      <c r="C39" s="6" t="s">
        <v>62</v>
      </c>
      <c r="D39" s="15"/>
      <c r="E39" s="15"/>
      <c r="F39" s="15"/>
      <c r="G39" s="6">
        <v>35000.0</v>
      </c>
      <c r="H39" s="3">
        <f t="shared" si="7"/>
        <v>0</v>
      </c>
      <c r="I39" s="3">
        <f t="shared" si="8"/>
        <v>0</v>
      </c>
      <c r="J39" s="6">
        <f t="shared" si="2"/>
        <v>0</v>
      </c>
    </row>
    <row r="40" ht="14.25" customHeight="1"/>
    <row r="41" ht="14.25" customHeight="1"/>
    <row r="42" ht="14.25" customHeight="1">
      <c r="O42" s="19"/>
      <c r="P42" s="20"/>
      <c r="Q42" s="19"/>
      <c r="R42" s="21"/>
      <c r="S42" s="21"/>
      <c r="T42" s="21"/>
      <c r="U42" s="19"/>
    </row>
    <row r="43" ht="14.25" hidden="1" customHeight="1" outlineLevel="1">
      <c r="A43" s="46" t="s">
        <v>115</v>
      </c>
      <c r="B43" s="47" t="s">
        <v>116</v>
      </c>
      <c r="C43" s="47" t="s">
        <v>117</v>
      </c>
      <c r="D43" s="47" t="s">
        <v>118</v>
      </c>
      <c r="E43" s="47" t="s">
        <v>119</v>
      </c>
      <c r="F43" s="47" t="s">
        <v>120</v>
      </c>
      <c r="G43" s="47" t="s">
        <v>121</v>
      </c>
      <c r="H43" s="47" t="s">
        <v>122</v>
      </c>
      <c r="I43" s="47" t="s">
        <v>123</v>
      </c>
      <c r="J43" s="48" t="s">
        <v>124</v>
      </c>
      <c r="O43" s="22" t="s">
        <v>75</v>
      </c>
      <c r="P43" s="23" t="s">
        <v>76</v>
      </c>
      <c r="Q43" s="22" t="s">
        <v>62</v>
      </c>
      <c r="R43" s="24"/>
      <c r="S43" s="24"/>
      <c r="T43" s="24"/>
      <c r="U43" s="22">
        <v>190000.0</v>
      </c>
      <c r="V43" s="26">
        <f t="shared" ref="V43:V44" si="10">T43*U43</f>
        <v>0</v>
      </c>
    </row>
    <row r="44" ht="14.25" hidden="1" customHeight="1" outlineLevel="1">
      <c r="A44" s="49" t="s">
        <v>10</v>
      </c>
      <c r="B44" s="49" t="s">
        <v>11</v>
      </c>
      <c r="C44" s="50" t="s">
        <v>12</v>
      </c>
      <c r="D44" s="51"/>
      <c r="E44" s="51"/>
      <c r="F44" s="50">
        <f t="shared" ref="F44:F46" si="11">D44*E44</f>
        <v>0</v>
      </c>
      <c r="G44" s="50">
        <v>85000.0</v>
      </c>
      <c r="H44" s="50">
        <f>G44*F44</f>
        <v>0</v>
      </c>
      <c r="I44" s="50">
        <f>H44*1.11</f>
        <v>0</v>
      </c>
      <c r="J44" s="50">
        <f t="shared" ref="J44:J46" si="12">F44*G44</f>
        <v>0</v>
      </c>
      <c r="O44" s="22" t="s">
        <v>75</v>
      </c>
      <c r="P44" s="23" t="s">
        <v>77</v>
      </c>
      <c r="Q44" s="22" t="s">
        <v>62</v>
      </c>
      <c r="R44" s="25"/>
      <c r="S44" s="25"/>
      <c r="T44" s="25"/>
      <c r="U44" s="22">
        <v>230000.0</v>
      </c>
      <c r="V44" s="26">
        <f t="shared" si="10"/>
        <v>0</v>
      </c>
    </row>
    <row r="45" ht="14.25" hidden="1" customHeight="1" outlineLevel="1">
      <c r="A45" s="49" t="s">
        <v>13</v>
      </c>
      <c r="B45" s="49" t="s">
        <v>14</v>
      </c>
      <c r="C45" s="50" t="s">
        <v>12</v>
      </c>
      <c r="D45" s="51"/>
      <c r="E45" s="51"/>
      <c r="F45" s="50">
        <f t="shared" si="11"/>
        <v>0</v>
      </c>
      <c r="G45" s="50">
        <v>95000.0</v>
      </c>
      <c r="H45" s="52"/>
      <c r="I45" s="52"/>
      <c r="J45" s="50">
        <f t="shared" si="12"/>
        <v>0</v>
      </c>
      <c r="O45" s="22"/>
      <c r="P45" s="23"/>
      <c r="Q45" s="22"/>
      <c r="R45" s="25"/>
      <c r="S45" s="25"/>
      <c r="T45" s="6"/>
      <c r="U45" s="22"/>
      <c r="V45" s="26"/>
    </row>
    <row r="46" ht="14.25" hidden="1" customHeight="1" outlineLevel="1">
      <c r="A46" s="50" t="s">
        <v>15</v>
      </c>
      <c r="B46" s="49" t="s">
        <v>16</v>
      </c>
      <c r="C46" s="50" t="s">
        <v>12</v>
      </c>
      <c r="D46" s="51"/>
      <c r="E46" s="51"/>
      <c r="F46" s="50">
        <f t="shared" si="11"/>
        <v>0</v>
      </c>
      <c r="G46" s="50">
        <v>35000.0</v>
      </c>
      <c r="H46" s="52">
        <f>G46*F46</f>
        <v>0</v>
      </c>
      <c r="I46" s="52">
        <f>H46*1.11</f>
        <v>0</v>
      </c>
      <c r="J46" s="50">
        <f t="shared" si="12"/>
        <v>0</v>
      </c>
      <c r="O46" s="22" t="s">
        <v>78</v>
      </c>
      <c r="P46" s="23" t="s">
        <v>79</v>
      </c>
      <c r="Q46" s="22" t="s">
        <v>12</v>
      </c>
      <c r="R46" s="25"/>
      <c r="S46" s="25"/>
      <c r="T46" s="6">
        <f>R46*S46</f>
        <v>0</v>
      </c>
      <c r="U46" s="22">
        <v>110000.0</v>
      </c>
      <c r="V46" s="26">
        <f>T46*U46</f>
        <v>0</v>
      </c>
    </row>
    <row r="47" ht="14.25" customHeight="1" collapsed="1">
      <c r="O47" s="22"/>
      <c r="P47" s="23"/>
      <c r="Q47" s="22"/>
      <c r="R47" s="24"/>
      <c r="S47" s="24"/>
      <c r="T47" s="24"/>
      <c r="U47" s="22"/>
      <c r="V47" s="26"/>
    </row>
    <row r="48" ht="14.25" customHeight="1">
      <c r="O48" s="22" t="s">
        <v>80</v>
      </c>
      <c r="P48" s="23" t="s">
        <v>76</v>
      </c>
      <c r="Q48" s="22" t="s">
        <v>62</v>
      </c>
      <c r="R48" s="24"/>
      <c r="S48" s="24"/>
      <c r="T48" s="25"/>
      <c r="U48" s="22">
        <v>170000.0</v>
      </c>
      <c r="V48" s="26">
        <f t="shared" ref="V48:V49" si="13">T48*U48</f>
        <v>0</v>
      </c>
    </row>
    <row r="49" ht="14.25" customHeight="1">
      <c r="O49" s="22" t="s">
        <v>80</v>
      </c>
      <c r="P49" s="23" t="s">
        <v>77</v>
      </c>
      <c r="Q49" s="22" t="s">
        <v>62</v>
      </c>
      <c r="R49" s="24"/>
      <c r="S49" s="24"/>
      <c r="T49" s="25"/>
      <c r="U49" s="22">
        <v>200000.0</v>
      </c>
      <c r="V49" s="26">
        <f t="shared" si="13"/>
        <v>0</v>
      </c>
    </row>
    <row r="50" ht="14.25" customHeight="1">
      <c r="O50" s="22"/>
      <c r="P50" s="23"/>
      <c r="Q50" s="22"/>
      <c r="R50" s="24"/>
      <c r="S50" s="24"/>
      <c r="T50" s="24"/>
      <c r="U50" s="22"/>
      <c r="V50" s="26"/>
    </row>
    <row r="51" ht="14.25" customHeight="1">
      <c r="O51" s="22" t="s">
        <v>81</v>
      </c>
      <c r="P51" s="23" t="s">
        <v>77</v>
      </c>
      <c r="Q51" s="22" t="s">
        <v>62</v>
      </c>
      <c r="R51" s="24"/>
      <c r="S51" s="24"/>
      <c r="T51" s="25"/>
      <c r="U51" s="22">
        <v>175000.0</v>
      </c>
      <c r="V51" s="26">
        <f t="shared" ref="V51:V52" si="14">T51*U51</f>
        <v>0</v>
      </c>
    </row>
    <row r="52" ht="14.25" customHeight="1">
      <c r="O52" s="22" t="s">
        <v>81</v>
      </c>
      <c r="P52" s="23" t="s">
        <v>76</v>
      </c>
      <c r="Q52" s="22" t="s">
        <v>62</v>
      </c>
      <c r="R52" s="24"/>
      <c r="S52" s="24"/>
      <c r="T52" s="24"/>
      <c r="U52" s="22">
        <v>140000.0</v>
      </c>
      <c r="V52" s="26">
        <f t="shared" si="14"/>
        <v>0</v>
      </c>
    </row>
    <row r="53" ht="14.25" customHeight="1">
      <c r="O53" s="22"/>
      <c r="P53" s="23"/>
      <c r="Q53" s="22"/>
      <c r="R53" s="24"/>
      <c r="S53" s="24"/>
      <c r="T53" s="24"/>
      <c r="U53" s="22"/>
      <c r="V53" s="26"/>
    </row>
    <row r="54" ht="14.25" customHeight="1">
      <c r="O54" s="22" t="s">
        <v>82</v>
      </c>
      <c r="P54" s="23" t="s">
        <v>77</v>
      </c>
      <c r="Q54" s="22" t="s">
        <v>62</v>
      </c>
      <c r="R54" s="24"/>
      <c r="S54" s="24"/>
      <c r="T54" s="24"/>
      <c r="U54" s="22">
        <v>300000.0</v>
      </c>
      <c r="V54" s="26">
        <f t="shared" ref="V54:V55" si="15">T54*U54</f>
        <v>0</v>
      </c>
    </row>
    <row r="55" ht="14.25" customHeight="1">
      <c r="O55" s="22" t="s">
        <v>82</v>
      </c>
      <c r="P55" s="23" t="s">
        <v>76</v>
      </c>
      <c r="Q55" s="22" t="s">
        <v>62</v>
      </c>
      <c r="R55" s="24"/>
      <c r="S55" s="24"/>
      <c r="T55" s="24"/>
      <c r="U55" s="22">
        <v>250000.0</v>
      </c>
      <c r="V55" s="26">
        <f t="shared" si="15"/>
        <v>0</v>
      </c>
    </row>
    <row r="56" ht="14.25" customHeight="1">
      <c r="O56" s="22"/>
      <c r="P56" s="23"/>
      <c r="Q56" s="22"/>
      <c r="R56" s="25"/>
      <c r="S56" s="25"/>
      <c r="T56" s="24"/>
      <c r="U56" s="22"/>
      <c r="V56" s="26"/>
    </row>
    <row r="57" ht="14.25" customHeight="1">
      <c r="O57" s="22" t="s">
        <v>78</v>
      </c>
      <c r="P57" s="23" t="s">
        <v>14</v>
      </c>
      <c r="Q57" s="22" t="s">
        <v>12</v>
      </c>
      <c r="R57" s="25"/>
      <c r="S57" s="25"/>
      <c r="T57" s="24">
        <f t="shared" ref="T57:T58" si="16">R57*S57</f>
        <v>0</v>
      </c>
      <c r="U57" s="22">
        <v>85000.0</v>
      </c>
      <c r="V57" s="26">
        <f t="shared" ref="V57:V58" si="17">T57*U57</f>
        <v>0</v>
      </c>
    </row>
    <row r="58" ht="14.25" customHeight="1">
      <c r="O58" s="22" t="s">
        <v>78</v>
      </c>
      <c r="P58" s="23" t="s">
        <v>83</v>
      </c>
      <c r="Q58" s="22" t="s">
        <v>12</v>
      </c>
      <c r="R58" s="24"/>
      <c r="S58" s="24"/>
      <c r="T58" s="24">
        <f t="shared" si="16"/>
        <v>0</v>
      </c>
      <c r="U58" s="22">
        <v>170000.0</v>
      </c>
      <c r="V58" s="26">
        <f t="shared" si="17"/>
        <v>0</v>
      </c>
    </row>
    <row r="59" ht="14.25" customHeight="1">
      <c r="O59" s="22"/>
      <c r="P59" s="28"/>
      <c r="Q59" s="22"/>
      <c r="R59" s="24"/>
      <c r="S59" s="24"/>
      <c r="T59" s="24"/>
      <c r="U59" s="22"/>
      <c r="V59" s="26"/>
    </row>
    <row r="60" ht="14.25" customHeight="1">
      <c r="O60" s="22" t="s">
        <v>84</v>
      </c>
      <c r="P60" s="28" t="s">
        <v>85</v>
      </c>
      <c r="Q60" s="22" t="s">
        <v>32</v>
      </c>
      <c r="R60" s="24"/>
      <c r="S60" s="24"/>
      <c r="T60" s="24"/>
      <c r="U60" s="22">
        <v>100000.0</v>
      </c>
      <c r="V60" s="26">
        <f t="shared" ref="V60:V61" si="18">T60*U60</f>
        <v>0</v>
      </c>
    </row>
    <row r="61" ht="14.25" customHeight="1">
      <c r="O61" s="22" t="s">
        <v>84</v>
      </c>
      <c r="P61" s="23" t="s">
        <v>86</v>
      </c>
      <c r="Q61" s="22" t="s">
        <v>32</v>
      </c>
      <c r="R61" s="24"/>
      <c r="S61" s="25"/>
      <c r="T61" s="25"/>
      <c r="U61" s="22">
        <v>130000.0</v>
      </c>
      <c r="V61" s="26">
        <f t="shared" si="18"/>
        <v>0</v>
      </c>
    </row>
    <row r="62" ht="14.25" customHeight="1">
      <c r="O62" s="22"/>
      <c r="P62" s="23"/>
      <c r="Q62" s="22"/>
      <c r="R62" s="24"/>
      <c r="S62" s="24"/>
      <c r="T62" s="24"/>
      <c r="U62" s="22"/>
      <c r="V62" s="26"/>
    </row>
    <row r="63" ht="14.25" customHeight="1">
      <c r="O63" s="22" t="s">
        <v>87</v>
      </c>
      <c r="P63" s="23" t="s">
        <v>88</v>
      </c>
      <c r="Q63" s="22" t="s">
        <v>32</v>
      </c>
      <c r="R63" s="24"/>
      <c r="S63" s="24"/>
      <c r="T63" s="24"/>
      <c r="U63" s="22">
        <v>40000.0</v>
      </c>
      <c r="V63" s="26">
        <f t="shared" ref="V63:V66" si="19">T63*U63</f>
        <v>0</v>
      </c>
    </row>
    <row r="64" ht="14.25" customHeight="1">
      <c r="O64" s="22" t="s">
        <v>87</v>
      </c>
      <c r="P64" s="23" t="s">
        <v>89</v>
      </c>
      <c r="Q64" s="22" t="s">
        <v>32</v>
      </c>
      <c r="R64" s="24"/>
      <c r="S64" s="24"/>
      <c r="T64" s="24"/>
      <c r="U64" s="22">
        <v>85000.0</v>
      </c>
      <c r="V64" s="26">
        <f t="shared" si="19"/>
        <v>0</v>
      </c>
    </row>
    <row r="65" ht="14.25" customHeight="1">
      <c r="O65" s="22" t="s">
        <v>34</v>
      </c>
      <c r="P65" s="23" t="s">
        <v>90</v>
      </c>
      <c r="Q65" s="22" t="s">
        <v>32</v>
      </c>
      <c r="R65" s="24"/>
      <c r="S65" s="24"/>
      <c r="T65" s="25"/>
      <c r="U65" s="22">
        <v>40000.0</v>
      </c>
      <c r="V65" s="26">
        <f t="shared" si="19"/>
        <v>0</v>
      </c>
    </row>
    <row r="66" ht="14.25" customHeight="1">
      <c r="O66" s="6" t="s">
        <v>91</v>
      </c>
      <c r="P66" s="5" t="s">
        <v>92</v>
      </c>
      <c r="Q66" s="6" t="s">
        <v>32</v>
      </c>
      <c r="R66" s="15"/>
      <c r="S66" s="15"/>
      <c r="T66" s="15"/>
      <c r="U66" s="6">
        <v>120000.0</v>
      </c>
      <c r="V66" s="26">
        <f t="shared" si="19"/>
        <v>0</v>
      </c>
    </row>
    <row r="67" ht="14.25" customHeight="1">
      <c r="O67" s="22"/>
      <c r="P67" s="23"/>
      <c r="Q67" s="22"/>
      <c r="R67" s="24"/>
      <c r="S67" s="24"/>
      <c r="T67" s="25"/>
      <c r="U67" s="29"/>
      <c r="V67" s="30"/>
    </row>
    <row r="68" ht="14.25" customHeight="1">
      <c r="O68" s="22" t="s">
        <v>93</v>
      </c>
      <c r="P68" s="23" t="s">
        <v>94</v>
      </c>
      <c r="Q68" s="22" t="s">
        <v>62</v>
      </c>
      <c r="R68" s="24"/>
      <c r="S68" s="24"/>
      <c r="T68" s="25"/>
      <c r="U68" s="29">
        <v>155000.0</v>
      </c>
      <c r="V68" s="30">
        <f t="shared" ref="V68:V74" si="20">T68*U68</f>
        <v>0</v>
      </c>
    </row>
    <row r="69" ht="14.25" customHeight="1">
      <c r="O69" s="22" t="s">
        <v>93</v>
      </c>
      <c r="P69" s="23" t="s">
        <v>95</v>
      </c>
      <c r="Q69" s="22" t="s">
        <v>62</v>
      </c>
      <c r="R69" s="24"/>
      <c r="S69" s="24"/>
      <c r="T69" s="25"/>
      <c r="U69" s="22">
        <v>115000.0</v>
      </c>
      <c r="V69" s="26">
        <f t="shared" si="20"/>
        <v>0</v>
      </c>
    </row>
    <row r="70" ht="14.25" customHeight="1">
      <c r="O70" s="22" t="s">
        <v>93</v>
      </c>
      <c r="P70" s="23" t="s">
        <v>96</v>
      </c>
      <c r="Q70" s="22" t="s">
        <v>62</v>
      </c>
      <c r="R70" s="24"/>
      <c r="S70" s="24"/>
      <c r="T70" s="24"/>
      <c r="U70" s="22">
        <v>150000.0</v>
      </c>
      <c r="V70" s="26">
        <f t="shared" si="20"/>
        <v>0</v>
      </c>
    </row>
    <row r="71" ht="14.25" customHeight="1">
      <c r="O71" s="24"/>
      <c r="P71" s="24"/>
      <c r="Q71" s="24"/>
      <c r="R71" s="24"/>
      <c r="S71" s="24"/>
      <c r="T71" s="24"/>
      <c r="U71" s="22">
        <v>70000.0</v>
      </c>
      <c r="V71" s="26">
        <f t="shared" si="20"/>
        <v>0</v>
      </c>
    </row>
    <row r="72" ht="14.25" customHeight="1">
      <c r="O72" s="22" t="s">
        <v>97</v>
      </c>
      <c r="P72" s="23"/>
      <c r="Q72" s="22" t="s">
        <v>12</v>
      </c>
      <c r="R72" s="25"/>
      <c r="S72" s="25"/>
      <c r="T72" s="24">
        <f t="shared" ref="T72:T73" si="21">SUM(R72*S72)</f>
        <v>0</v>
      </c>
      <c r="U72" s="29">
        <v>70000.0</v>
      </c>
      <c r="V72" s="26">
        <f t="shared" si="20"/>
        <v>0</v>
      </c>
    </row>
    <row r="73" ht="14.25" customHeight="1">
      <c r="A73" s="11" t="s">
        <v>100</v>
      </c>
      <c r="B73" s="31"/>
      <c r="C73" s="11"/>
      <c r="G73" s="32"/>
      <c r="J73" s="33">
        <f>SUM(J3:J72)</f>
        <v>0</v>
      </c>
      <c r="K73" s="33">
        <f>J73-V68-V69-V70</f>
        <v>0</v>
      </c>
      <c r="L73" s="33">
        <f>K73+D76+D77+D78+D79+D80+D81+D82+D83+D84+D85+D86</f>
        <v>25000</v>
      </c>
      <c r="O73" s="22" t="s">
        <v>98</v>
      </c>
      <c r="P73" s="23"/>
      <c r="Q73" s="22" t="s">
        <v>12</v>
      </c>
      <c r="R73" s="25"/>
      <c r="S73" s="25"/>
      <c r="T73" s="24">
        <f t="shared" si="21"/>
        <v>0</v>
      </c>
      <c r="U73" s="22">
        <v>60000.0</v>
      </c>
      <c r="V73" s="26">
        <f t="shared" si="20"/>
        <v>0</v>
      </c>
    </row>
    <row r="74" ht="14.25" customHeight="1">
      <c r="B74" s="31"/>
      <c r="C74" s="11"/>
      <c r="G74" s="11"/>
      <c r="O74" s="22" t="s">
        <v>99</v>
      </c>
      <c r="P74" s="23"/>
      <c r="Q74" s="22" t="s">
        <v>12</v>
      </c>
      <c r="R74" s="24"/>
      <c r="S74" s="24"/>
      <c r="T74" s="24"/>
      <c r="U74" s="22">
        <v>50000.0</v>
      </c>
      <c r="V74" s="24">
        <f t="shared" si="20"/>
        <v>0</v>
      </c>
    </row>
    <row r="75" ht="14.25" customHeight="1">
      <c r="B75" s="31"/>
      <c r="C75" s="11"/>
      <c r="G75" s="11"/>
    </row>
    <row r="76" ht="14.25" customHeight="1">
      <c r="A76" s="34">
        <v>175000.0</v>
      </c>
      <c r="B76" s="35" t="s">
        <v>101</v>
      </c>
      <c r="C76" s="36"/>
      <c r="D76" s="33">
        <f t="shared" ref="D76:D86" si="22">A76*C76</f>
        <v>0</v>
      </c>
      <c r="G76" s="11"/>
    </row>
    <row r="77" ht="14.25" customHeight="1">
      <c r="A77" s="37">
        <v>30000.0</v>
      </c>
      <c r="B77" s="31" t="s">
        <v>102</v>
      </c>
      <c r="C77" s="11"/>
      <c r="D77" s="33">
        <f t="shared" si="22"/>
        <v>0</v>
      </c>
      <c r="G77" s="11"/>
    </row>
    <row r="78" ht="14.25" customHeight="1">
      <c r="A78" s="34">
        <v>15000.0</v>
      </c>
      <c r="B78" s="38" t="s">
        <v>104</v>
      </c>
      <c r="D78" s="33">
        <f t="shared" si="22"/>
        <v>0</v>
      </c>
      <c r="G78" s="11"/>
    </row>
    <row r="79" ht="14.25" customHeight="1">
      <c r="A79" s="4">
        <v>25000.0</v>
      </c>
      <c r="B79" s="39" t="s">
        <v>105</v>
      </c>
      <c r="C79" s="4">
        <v>1.0</v>
      </c>
      <c r="D79" s="33">
        <f t="shared" si="22"/>
        <v>25000</v>
      </c>
      <c r="G79" s="11"/>
    </row>
    <row r="80" ht="14.25" customHeight="1">
      <c r="A80" s="34">
        <v>15000.0</v>
      </c>
      <c r="B80" s="38" t="s">
        <v>106</v>
      </c>
      <c r="D80" s="33">
        <f t="shared" si="22"/>
        <v>0</v>
      </c>
    </row>
    <row r="81" ht="14.25" customHeight="1">
      <c r="A81" s="4">
        <v>85000.0</v>
      </c>
      <c r="B81" s="4" t="s">
        <v>107</v>
      </c>
      <c r="D81" s="33">
        <f t="shared" si="22"/>
        <v>0</v>
      </c>
    </row>
    <row r="82" ht="14.25" customHeight="1">
      <c r="A82" s="4">
        <v>40000.0</v>
      </c>
      <c r="B82" s="4" t="s">
        <v>108</v>
      </c>
      <c r="D82" s="33">
        <f t="shared" si="22"/>
        <v>0</v>
      </c>
    </row>
    <row r="83" ht="14.25" customHeight="1">
      <c r="A83" s="40">
        <v>25000.0</v>
      </c>
      <c r="B83" s="41" t="s">
        <v>109</v>
      </c>
      <c r="D83" s="33">
        <f t="shared" si="22"/>
        <v>0</v>
      </c>
    </row>
    <row r="84" ht="14.25" customHeight="1">
      <c r="A84" s="4">
        <v>60000.0</v>
      </c>
      <c r="B84" s="33" t="s">
        <v>110</v>
      </c>
      <c r="D84" s="33">
        <f t="shared" si="22"/>
        <v>0</v>
      </c>
    </row>
    <row r="85" ht="14.25" customHeight="1">
      <c r="A85" s="42">
        <v>80000.0</v>
      </c>
      <c r="B85" s="43" t="s">
        <v>111</v>
      </c>
      <c r="D85" s="33">
        <f t="shared" si="22"/>
        <v>0</v>
      </c>
    </row>
    <row r="86" ht="14.25" customHeight="1">
      <c r="A86" s="4">
        <v>45000.0</v>
      </c>
      <c r="B86" s="33" t="s">
        <v>112</v>
      </c>
      <c r="D86" s="33">
        <f t="shared" si="22"/>
        <v>0</v>
      </c>
    </row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4" ht="14.25" customHeight="1">
      <c r="A94" s="53" t="s">
        <v>125</v>
      </c>
      <c r="B94" s="54" t="s">
        <v>126</v>
      </c>
      <c r="C94" s="55" t="s">
        <v>127</v>
      </c>
      <c r="D94" s="56" t="s">
        <v>128</v>
      </c>
      <c r="E94" s="56" t="s">
        <v>129</v>
      </c>
      <c r="F94" s="55" t="s">
        <v>7</v>
      </c>
      <c r="G94" s="55" t="s">
        <v>121</v>
      </c>
      <c r="H94" s="55" t="s">
        <v>122</v>
      </c>
      <c r="I94" s="55" t="s">
        <v>123</v>
      </c>
      <c r="J94" s="57" t="s">
        <v>124</v>
      </c>
    </row>
    <row r="95" ht="14.25" customHeight="1">
      <c r="A95" s="58"/>
      <c r="B95" s="59"/>
      <c r="C95" s="60"/>
      <c r="D95" s="61"/>
      <c r="E95" s="61"/>
      <c r="F95" s="60"/>
      <c r="G95" s="60"/>
      <c r="H95" s="62"/>
      <c r="I95" s="62"/>
      <c r="J95" s="60"/>
    </row>
    <row r="96" ht="14.25" customHeight="1">
      <c r="A96" s="63"/>
      <c r="B96" s="64"/>
      <c r="C96" s="65"/>
      <c r="D96" s="66"/>
      <c r="E96" s="66"/>
      <c r="F96" s="65"/>
      <c r="G96" s="65"/>
      <c r="H96" s="67"/>
      <c r="I96" s="67"/>
      <c r="J96" s="68"/>
    </row>
    <row r="97" ht="14.25" customHeight="1"/>
    <row r="98" ht="14.25" customHeight="1">
      <c r="A98" s="69"/>
    </row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