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naba\source\repos\ainaba-csa-blog\azure-vm-availability\images\"/>
    </mc:Choice>
  </mc:AlternateContent>
  <xr:revisionPtr revIDLastSave="0" documentId="13_ncr:1_{5B933D16-ABE9-4974-BF16-586BBC3A034D}" xr6:coauthVersionLast="45" xr6:coauthVersionMax="45" xr10:uidLastSave="{00000000-0000-0000-0000-000000000000}"/>
  <bookViews>
    <workbookView xWindow="48480" yWindow="969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9" i="2"/>
  <c r="I8" i="2"/>
  <c r="I7" i="2"/>
  <c r="I6" i="2"/>
  <c r="I5" i="2"/>
  <c r="I3" i="2"/>
  <c r="D19" i="2"/>
  <c r="C19" i="2"/>
  <c r="B19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B17" i="2"/>
  <c r="B16" i="2"/>
  <c r="B15" i="2"/>
  <c r="B14" i="2"/>
  <c r="H13" i="2"/>
  <c r="G13" i="2"/>
  <c r="F13" i="2"/>
  <c r="E13" i="2"/>
  <c r="D13" i="2"/>
  <c r="C13" i="2"/>
  <c r="B13" i="2"/>
  <c r="A17" i="2"/>
  <c r="A16" i="2"/>
  <c r="A15" i="2"/>
  <c r="A14" i="2"/>
  <c r="A13" i="2"/>
  <c r="A12" i="2"/>
  <c r="B5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B9" i="2"/>
  <c r="B8" i="2"/>
  <c r="B7" i="2"/>
  <c r="B6" i="2"/>
  <c r="H5" i="2"/>
  <c r="G5" i="2"/>
  <c r="F5" i="2"/>
  <c r="E5" i="2"/>
  <c r="D5" i="2"/>
  <c r="C5" i="2"/>
  <c r="B5" i="1"/>
  <c r="H3" i="2"/>
  <c r="G3" i="2"/>
  <c r="F3" i="2"/>
  <c r="E3" i="2"/>
  <c r="D3" i="2"/>
  <c r="C3" i="2"/>
  <c r="B3" i="2"/>
  <c r="C3" i="1"/>
  <c r="D2" i="1"/>
  <c r="B11" i="1" l="1"/>
  <c r="F3" i="1"/>
  <c r="F5" i="1" s="1"/>
  <c r="F12" i="1" s="1"/>
  <c r="D3" i="1"/>
  <c r="B3" i="1"/>
  <c r="C2" i="1"/>
  <c r="C5" i="1" s="1"/>
  <c r="C12" i="1" s="1"/>
  <c r="H2" i="1"/>
  <c r="H3" i="1" s="1"/>
  <c r="H5" i="1" s="1"/>
  <c r="H12" i="1" s="1"/>
  <c r="G2" i="1"/>
  <c r="G3" i="1" s="1"/>
  <c r="G5" i="1" s="1"/>
  <c r="G12" i="1" s="1"/>
  <c r="A16" i="1"/>
  <c r="A15" i="1"/>
  <c r="A14" i="1"/>
  <c r="A13" i="1"/>
  <c r="A12" i="1"/>
  <c r="B2" i="1"/>
  <c r="E2" i="1"/>
  <c r="E3" i="1" s="1"/>
  <c r="E5" i="1" s="1"/>
  <c r="E12" i="1" s="1"/>
  <c r="H8" i="1" l="1"/>
  <c r="H9" i="1"/>
  <c r="H6" i="1"/>
  <c r="H7" i="1"/>
  <c r="H13" i="1"/>
  <c r="H14" i="1"/>
  <c r="H15" i="1"/>
  <c r="B14" i="1"/>
  <c r="H16" i="1"/>
  <c r="F2" i="1"/>
  <c r="D9" i="1"/>
  <c r="D7" i="1"/>
  <c r="B12" i="1"/>
  <c r="C9" i="1"/>
  <c r="C6" i="1"/>
  <c r="C8" i="1"/>
  <c r="C16" i="1"/>
  <c r="C15" i="1"/>
  <c r="C14" i="1"/>
  <c r="B16" i="1"/>
  <c r="C13" i="1"/>
  <c r="D16" i="1"/>
  <c r="D15" i="1"/>
  <c r="D14" i="1"/>
  <c r="D13" i="1"/>
  <c r="D17" i="1" s="1"/>
  <c r="B13" i="1"/>
  <c r="G16" i="1"/>
  <c r="G15" i="1"/>
  <c r="G14" i="1"/>
  <c r="G13" i="1"/>
  <c r="B15" i="1"/>
  <c r="E16" i="1"/>
  <c r="E15" i="1"/>
  <c r="E14" i="1"/>
  <c r="E13" i="1"/>
  <c r="B9" i="1"/>
  <c r="B7" i="1"/>
  <c r="K5" i="1"/>
  <c r="B6" i="1"/>
  <c r="D5" i="1"/>
  <c r="D12" i="1" s="1"/>
  <c r="D6" i="1"/>
  <c r="B8" i="1"/>
  <c r="G7" i="1"/>
  <c r="G8" i="1"/>
  <c r="G9" i="1"/>
  <c r="G6" i="1"/>
  <c r="E6" i="1"/>
  <c r="E7" i="1"/>
  <c r="E8" i="1"/>
  <c r="E9" i="1"/>
  <c r="D8" i="1"/>
  <c r="C7" i="1"/>
  <c r="B18" i="1" l="1"/>
  <c r="B21" i="1" s="1"/>
  <c r="C17" i="1"/>
  <c r="C18" i="1" s="1"/>
  <c r="C21" i="1" s="1"/>
  <c r="F15" i="1"/>
  <c r="F9" i="1"/>
  <c r="F13" i="1"/>
  <c r="F7" i="1"/>
  <c r="F16" i="1"/>
  <c r="F14" i="1"/>
  <c r="F8" i="1"/>
  <c r="F6" i="1"/>
  <c r="B19" i="1"/>
  <c r="F19" i="1" l="1"/>
  <c r="B20" i="1"/>
  <c r="F18" i="1"/>
</calcChain>
</file>

<file path=xl/sharedStrings.xml><?xml version="1.0" encoding="utf-8"?>
<sst xmlns="http://schemas.openxmlformats.org/spreadsheetml/2006/main" count="18" uniqueCount="15">
  <si>
    <t>N</t>
    <phoneticPr fontId="2"/>
  </si>
  <si>
    <t>a</t>
    <phoneticPr fontId="2"/>
  </si>
  <si>
    <t>s</t>
    <phoneticPr fontId="2"/>
  </si>
  <si>
    <t>m</t>
    <phoneticPr fontId="2"/>
  </si>
  <si>
    <t>h</t>
    <phoneticPr fontId="2"/>
  </si>
  <si>
    <t>min</t>
    <phoneticPr fontId="2"/>
  </si>
  <si>
    <t>1-a</t>
    <phoneticPr fontId="2"/>
  </si>
  <si>
    <t>Availability</t>
    <phoneticPr fontId="2"/>
  </si>
  <si>
    <t>StandardHDD</t>
    <phoneticPr fontId="2"/>
  </si>
  <si>
    <t>Standard SSD</t>
    <phoneticPr fontId="2"/>
  </si>
  <si>
    <t>Premium SSD</t>
    <phoneticPr fontId="2"/>
  </si>
  <si>
    <t>Availavility Sets</t>
    <phoneticPr fontId="2"/>
  </si>
  <si>
    <t>Availablitiy Zone</t>
    <phoneticPr fontId="2"/>
  </si>
  <si>
    <t>More</t>
    <phoneticPr fontId="2"/>
  </si>
  <si>
    <t>month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</si>
</sst>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%"/>
    <numFmt numFmtId="177" formatCode="0.00000000_ "/>
    <numFmt numFmtId="178" formatCode="0.000000000%"/>
    <numFmt numFmtId="179" formatCode="0_);[Red]\(0\)"/>
    <numFmt numFmtId="180" formatCode="0.000000000"/>
    <numFmt numFmtId="181" formatCode="0.0000000"/>
    <numFmt numFmtId="182" formatCode="0.000"/>
    <numFmt numFmtId="183" formatCode="0.0000%"/>
    <numFmt numFmtId="184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1" applyNumberFormat="1" applyFon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0" borderId="0" xfId="0" applyFill="1">
      <alignment vertical="center"/>
    </xf>
    <xf numFmtId="182" fontId="0" fillId="0" borderId="0" xfId="0" applyNumberFormat="1" applyFill="1">
      <alignment vertical="center"/>
    </xf>
    <xf numFmtId="184" fontId="0" fillId="0" borderId="0" xfId="0" applyNumberFormat="1" applyFill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月間ダウンタイム（分）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a=99.000%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432</c:v>
                </c:pt>
                <c:pt idx="1">
                  <c:v>4.32</c:v>
                </c:pt>
                <c:pt idx="2">
                  <c:v>4.3200000000000009E-2</c:v>
                </c:pt>
                <c:pt idx="3">
                  <c:v>4.3199999999999998E-4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9F-40BA-9BB6-8C03320F1B56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a=90.000%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4320</c:v>
                </c:pt>
                <c:pt idx="1">
                  <c:v>432.00000000000006</c:v>
                </c:pt>
                <c:pt idx="2">
                  <c:v>43.20000000000001</c:v>
                </c:pt>
                <c:pt idx="3">
                  <c:v>4.3200000000000021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9F-40BA-9BB6-8C03320F1B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0298896"/>
        <c:axId val="1734306976"/>
      </c:lineChart>
      <c:catAx>
        <c:axId val="17402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4306976"/>
        <c:crossesAt val="1.0000000000000006E-12"/>
        <c:auto val="1"/>
        <c:lblAlgn val="ctr"/>
        <c:lblOffset val="100"/>
        <c:noMultiLvlLbl val="0"/>
      </c:catAx>
      <c:valAx>
        <c:axId val="173430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2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735805</xdr:colOff>
      <xdr:row>19</xdr:row>
      <xdr:rowOff>138112</xdr:rowOff>
    </xdr:from>
    <xdr:to>
      <xdr:col>8</xdr:col>
      <xdr:colOff>509588</xdr:colOff>
      <xdr:row>36</xdr:row>
      <xdr:rowOff>157163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5B2238A-4D53-4A98-8992-DA23BDAEA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B15" sqref="B15"/>
    </sheetView>
  </sheetViews>
  <sheetFormatPr defaultRowHeight="17.649999999999999" x14ac:dyDescent="0.7"/>
  <cols>
    <col min="2" max="2" width="19.375" bestFit="1" customWidth="1"/>
    <col min="3" max="7" width="15" customWidth="1"/>
    <col min="8" max="8" width="16.5" customWidth="1"/>
  </cols>
  <sheetData>
    <row r="1" spans="1:11" x14ac:dyDescent="0.7">
      <c r="B1">
        <v>-1</v>
      </c>
      <c r="C1">
        <v>-1</v>
      </c>
      <c r="D1">
        <v>-2</v>
      </c>
      <c r="E1">
        <v>-1</v>
      </c>
      <c r="G1">
        <v>-2</v>
      </c>
      <c r="H1">
        <v>-3</v>
      </c>
    </row>
    <row r="2" spans="1:11" x14ac:dyDescent="0.7">
      <c r="A2" t="s">
        <v>6</v>
      </c>
      <c r="B2" s="3">
        <f>POWER(10, B1)</f>
        <v>0.1</v>
      </c>
      <c r="C2" s="3">
        <f>POWER(10, C1)</f>
        <v>0.1</v>
      </c>
      <c r="D2" s="3">
        <f>POWER(10, D1)</f>
        <v>0.01</v>
      </c>
      <c r="E2" s="3">
        <f>POWER(10, E1)</f>
        <v>0.1</v>
      </c>
      <c r="F2" s="3">
        <f>1-F3</f>
        <v>5.0000000000000044E-2</v>
      </c>
      <c r="G2" s="3">
        <f>POWER(10, G1)</f>
        <v>0.01</v>
      </c>
      <c r="H2" s="3">
        <f>POWER(10, H1)</f>
        <v>1E-3</v>
      </c>
    </row>
    <row r="3" spans="1:11" x14ac:dyDescent="0.7">
      <c r="A3" t="s">
        <v>1</v>
      </c>
      <c r="B3" s="1">
        <f>1-B2</f>
        <v>0.9</v>
      </c>
      <c r="C3" s="1">
        <f>1-C2</f>
        <v>0.9</v>
      </c>
      <c r="D3" s="1">
        <f>1-D2</f>
        <v>0.99</v>
      </c>
      <c r="E3" s="1">
        <f>1-E2</f>
        <v>0.9</v>
      </c>
      <c r="F3" s="1">
        <f>0.95</f>
        <v>0.95</v>
      </c>
      <c r="G3" s="1">
        <f>1-G2</f>
        <v>0.99</v>
      </c>
      <c r="H3" s="1">
        <f>1-H2</f>
        <v>0.999</v>
      </c>
    </row>
    <row r="5" spans="1:11" x14ac:dyDescent="0.7">
      <c r="A5" t="s">
        <v>0</v>
      </c>
      <c r="B5" t="str">
        <f>CONCATENATE("a=", TEXT(B3, "0.000%"))</f>
        <v>a=90.000%</v>
      </c>
      <c r="C5" t="str">
        <f t="shared" ref="C5:H5" si="0">CONCATENATE("a=", TEXT(C3, "0.000%"))</f>
        <v>a=90.000%</v>
      </c>
      <c r="D5" t="str">
        <f t="shared" si="0"/>
        <v>a=99.000%</v>
      </c>
      <c r="E5" t="str">
        <f t="shared" si="0"/>
        <v>a=90.000%</v>
      </c>
      <c r="F5" t="str">
        <f t="shared" si="0"/>
        <v>a=95.000%</v>
      </c>
      <c r="G5" t="str">
        <f t="shared" si="0"/>
        <v>a=99.000%</v>
      </c>
      <c r="H5" t="str">
        <f t="shared" si="0"/>
        <v>a=99.900%</v>
      </c>
      <c r="K5" t="str">
        <f>TEXT(B3, "0.000%")</f>
        <v>90.000%</v>
      </c>
    </row>
    <row r="6" spans="1:11" x14ac:dyDescent="0.7">
      <c r="A6">
        <v>1</v>
      </c>
      <c r="B6" s="4">
        <f t="shared" ref="B6:H6" si="1">POWER(1,1)-POWER(B$2,$A6)</f>
        <v>0.9</v>
      </c>
      <c r="C6" s="4">
        <f t="shared" si="1"/>
        <v>0.9</v>
      </c>
      <c r="D6" s="4">
        <f t="shared" si="1"/>
        <v>0.99</v>
      </c>
      <c r="E6" s="4">
        <f t="shared" si="1"/>
        <v>0.9</v>
      </c>
      <c r="F6" s="4">
        <f t="shared" si="1"/>
        <v>0.95</v>
      </c>
      <c r="G6" s="4">
        <f t="shared" si="1"/>
        <v>0.99</v>
      </c>
      <c r="H6" s="4">
        <f t="shared" si="1"/>
        <v>0.999</v>
      </c>
    </row>
    <row r="7" spans="1:11" x14ac:dyDescent="0.7">
      <c r="A7">
        <v>2</v>
      </c>
      <c r="B7" s="4">
        <f t="shared" ref="B7:B9" si="2">POWER(1,1)-POWER(B$2,$A7)</f>
        <v>0.99</v>
      </c>
      <c r="C7" s="4">
        <f t="shared" ref="C7:H9" si="3">POWER(1,1)-POWER(C$2,$A7)</f>
        <v>0.99</v>
      </c>
      <c r="D7" s="4">
        <f t="shared" si="3"/>
        <v>0.99990000000000001</v>
      </c>
      <c r="E7" s="4">
        <f t="shared" si="3"/>
        <v>0.99</v>
      </c>
      <c r="F7" s="4">
        <f t="shared" si="3"/>
        <v>0.99749999999999994</v>
      </c>
      <c r="G7" s="4">
        <f t="shared" si="3"/>
        <v>0.99990000000000001</v>
      </c>
      <c r="H7" s="4">
        <f t="shared" si="3"/>
        <v>0.99999899999999997</v>
      </c>
    </row>
    <row r="8" spans="1:11" x14ac:dyDescent="0.7">
      <c r="A8">
        <v>3</v>
      </c>
      <c r="B8" s="4">
        <f t="shared" si="2"/>
        <v>0.999</v>
      </c>
      <c r="C8" s="4">
        <f t="shared" si="3"/>
        <v>0.999</v>
      </c>
      <c r="D8" s="4">
        <f t="shared" si="3"/>
        <v>0.99999899999999997</v>
      </c>
      <c r="E8" s="4">
        <f t="shared" si="3"/>
        <v>0.999</v>
      </c>
      <c r="F8" s="4">
        <f t="shared" si="3"/>
        <v>0.99987499999999996</v>
      </c>
      <c r="G8" s="4">
        <f t="shared" si="3"/>
        <v>0.99999899999999997</v>
      </c>
      <c r="H8" s="4">
        <f t="shared" si="3"/>
        <v>0.99999999900000003</v>
      </c>
    </row>
    <row r="9" spans="1:11" x14ac:dyDescent="0.7">
      <c r="A9">
        <v>4</v>
      </c>
      <c r="B9" s="4">
        <f t="shared" si="2"/>
        <v>0.99990000000000001</v>
      </c>
      <c r="C9" s="4">
        <f t="shared" si="3"/>
        <v>0.99990000000000001</v>
      </c>
      <c r="D9" s="4">
        <f t="shared" si="3"/>
        <v>0.99999998999999995</v>
      </c>
      <c r="E9" s="4">
        <f t="shared" si="3"/>
        <v>0.99990000000000001</v>
      </c>
      <c r="F9" s="4">
        <f t="shared" si="3"/>
        <v>0.99999375000000001</v>
      </c>
      <c r="G9" s="4">
        <f t="shared" si="3"/>
        <v>0.99999998999999995</v>
      </c>
      <c r="H9" s="4">
        <f t="shared" si="3"/>
        <v>0.99999999999900002</v>
      </c>
    </row>
    <row r="11" spans="1:11" x14ac:dyDescent="0.7">
      <c r="B11" s="5">
        <f>30*24*60</f>
        <v>43200</v>
      </c>
      <c r="C11" t="s">
        <v>5</v>
      </c>
    </row>
    <row r="12" spans="1:11" x14ac:dyDescent="0.7">
      <c r="A12" t="str">
        <f>A5</f>
        <v>N</v>
      </c>
      <c r="B12" t="str">
        <f>B5</f>
        <v>a=90.000%</v>
      </c>
      <c r="C12" t="str">
        <f t="shared" ref="C12:G12" si="4">C5</f>
        <v>a=90.000%</v>
      </c>
      <c r="D12" t="str">
        <f t="shared" si="4"/>
        <v>a=99.000%</v>
      </c>
      <c r="E12" t="str">
        <f t="shared" si="4"/>
        <v>a=90.000%</v>
      </c>
      <c r="F12" t="str">
        <f t="shared" ref="F12" si="5">F5</f>
        <v>a=95.000%</v>
      </c>
      <c r="G12" t="str">
        <f t="shared" si="4"/>
        <v>a=99.000%</v>
      </c>
      <c r="H12" t="str">
        <f t="shared" ref="H12" si="6">H5</f>
        <v>a=99.900%</v>
      </c>
    </row>
    <row r="13" spans="1:11" x14ac:dyDescent="0.7">
      <c r="A13">
        <f>A6</f>
        <v>1</v>
      </c>
      <c r="B13">
        <f>$B$11*POWER(B$2, $A13)</f>
        <v>4320</v>
      </c>
      <c r="C13">
        <f>$B$11*POWER(C$2, $A13)</f>
        <v>4320</v>
      </c>
      <c r="D13">
        <f>$B$11*POWER(D$2, $A13)</f>
        <v>432</v>
      </c>
      <c r="E13">
        <f t="shared" ref="E13:H16" si="7">$B$11*POWER(E$2, $A13)</f>
        <v>4320</v>
      </c>
      <c r="F13">
        <f t="shared" si="7"/>
        <v>2160.0000000000018</v>
      </c>
      <c r="G13">
        <f t="shared" si="7"/>
        <v>432</v>
      </c>
      <c r="H13">
        <f t="shared" si="7"/>
        <v>43.2</v>
      </c>
      <c r="I13" s="2"/>
    </row>
    <row r="14" spans="1:11" x14ac:dyDescent="0.7">
      <c r="A14">
        <f t="shared" ref="A14:A16" si="8">A7</f>
        <v>2</v>
      </c>
      <c r="B14">
        <f t="shared" ref="B14:D16" si="9">$B$11*POWER(B$2, $A14)</f>
        <v>432.00000000000006</v>
      </c>
      <c r="C14">
        <f t="shared" si="9"/>
        <v>432.00000000000006</v>
      </c>
      <c r="D14">
        <f t="shared" si="9"/>
        <v>4.32</v>
      </c>
      <c r="E14">
        <f t="shared" si="7"/>
        <v>432.00000000000006</v>
      </c>
      <c r="F14">
        <f t="shared" si="7"/>
        <v>108.00000000000018</v>
      </c>
      <c r="G14">
        <f t="shared" si="7"/>
        <v>4.32</v>
      </c>
      <c r="H14">
        <f t="shared" si="7"/>
        <v>4.3199999999999995E-2</v>
      </c>
    </row>
    <row r="15" spans="1:11" x14ac:dyDescent="0.7">
      <c r="A15">
        <f t="shared" si="8"/>
        <v>3</v>
      </c>
      <c r="B15">
        <f t="shared" si="9"/>
        <v>43.20000000000001</v>
      </c>
      <c r="C15">
        <f t="shared" si="9"/>
        <v>43.20000000000001</v>
      </c>
      <c r="D15">
        <f t="shared" si="9"/>
        <v>4.3200000000000009E-2</v>
      </c>
      <c r="E15">
        <f t="shared" si="7"/>
        <v>43.20000000000001</v>
      </c>
      <c r="F15">
        <f t="shared" si="7"/>
        <v>5.4000000000000146</v>
      </c>
      <c r="G15">
        <f t="shared" si="7"/>
        <v>4.3200000000000009E-2</v>
      </c>
      <c r="H15">
        <f t="shared" si="7"/>
        <v>4.32E-5</v>
      </c>
    </row>
    <row r="16" spans="1:11" x14ac:dyDescent="0.7">
      <c r="A16">
        <f t="shared" si="8"/>
        <v>4</v>
      </c>
      <c r="B16">
        <f t="shared" si="9"/>
        <v>4.3200000000000021</v>
      </c>
      <c r="C16">
        <f t="shared" si="9"/>
        <v>4.3200000000000021</v>
      </c>
      <c r="D16">
        <f t="shared" si="9"/>
        <v>4.3199999999999998E-4</v>
      </c>
      <c r="E16">
        <f t="shared" si="7"/>
        <v>4.3200000000000021</v>
      </c>
      <c r="F16">
        <f t="shared" si="7"/>
        <v>0.27000000000000096</v>
      </c>
      <c r="G16">
        <f t="shared" si="7"/>
        <v>4.3199999999999998E-4</v>
      </c>
      <c r="H16">
        <f t="shared" si="7"/>
        <v>4.3199999999999996E-8</v>
      </c>
    </row>
    <row r="17" spans="1:6" x14ac:dyDescent="0.7">
      <c r="C17">
        <f>C13/60</f>
        <v>72</v>
      </c>
      <c r="D17">
        <f>D13/60</f>
        <v>7.2</v>
      </c>
    </row>
    <row r="18" spans="1:6" x14ac:dyDescent="0.7">
      <c r="B18">
        <f>C13/(24*60*60)</f>
        <v>0.05</v>
      </c>
      <c r="C18">
        <f>C17/24</f>
        <v>3</v>
      </c>
      <c r="F18">
        <f>F14/F13</f>
        <v>5.0000000000000044E-2</v>
      </c>
    </row>
    <row r="19" spans="1:6" x14ac:dyDescent="0.7">
      <c r="A19" t="s">
        <v>2</v>
      </c>
      <c r="B19">
        <f>SECOND(B18)</f>
        <v>0</v>
      </c>
      <c r="F19">
        <f>F15/F14</f>
        <v>5.0000000000000051E-2</v>
      </c>
    </row>
    <row r="20" spans="1:6" x14ac:dyDescent="0.7">
      <c r="A20" t="s">
        <v>3</v>
      </c>
      <c r="B20">
        <f>MINUTE(B18)</f>
        <v>12</v>
      </c>
    </row>
    <row r="21" spans="1:6" x14ac:dyDescent="0.7">
      <c r="A21" t="s">
        <v>4</v>
      </c>
      <c r="B21">
        <f>HOUR(B18)</f>
        <v>1</v>
      </c>
      <c r="C21">
        <f>C18/60/60</f>
        <v>8.3333333333333339E-4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A04C-651F-4856-B606-FBDF548EA6E7}">
  <dimension ref="A1:I20"/>
  <sheetViews>
    <sheetView tabSelected="1" workbookViewId="0">
      <selection activeCell="E17" sqref="A13:E17"/>
    </sheetView>
  </sheetViews>
  <sheetFormatPr defaultRowHeight="17.649999999999999" x14ac:dyDescent="0.7"/>
  <cols>
    <col min="1" max="1" width="10.8125" bestFit="1" customWidth="1"/>
    <col min="2" max="2" width="13.6875" bestFit="1" customWidth="1"/>
    <col min="3" max="3" width="14.8125" customWidth="1"/>
    <col min="4" max="5" width="13.6875" bestFit="1" customWidth="1"/>
    <col min="6" max="6" width="15.1875" bestFit="1" customWidth="1"/>
    <col min="7" max="7" width="16.0625" bestFit="1" customWidth="1"/>
    <col min="8" max="8" width="16.9375" customWidth="1"/>
    <col min="9" max="9" width="15.625" customWidth="1"/>
  </cols>
  <sheetData>
    <row r="1" spans="1:9" x14ac:dyDescent="0.7">
      <c r="B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9" x14ac:dyDescent="0.7">
      <c r="A2" t="s">
        <v>7</v>
      </c>
      <c r="B2" s="6">
        <v>0.95</v>
      </c>
      <c r="C2" s="6">
        <v>0.99</v>
      </c>
      <c r="D2" s="6">
        <v>0.995</v>
      </c>
      <c r="E2" s="6">
        <v>0.999</v>
      </c>
      <c r="F2" s="6">
        <v>0.99950000000000006</v>
      </c>
      <c r="G2" s="6">
        <v>0.99990000000000001</v>
      </c>
      <c r="H2" s="1">
        <v>0.99998999999999993</v>
      </c>
      <c r="I2" s="11">
        <v>0.99999899999999997</v>
      </c>
    </row>
    <row r="3" spans="1:9" x14ac:dyDescent="0.7">
      <c r="A3" t="s">
        <v>6</v>
      </c>
      <c r="B3" s="7">
        <f>1-B2</f>
        <v>5.0000000000000044E-2</v>
      </c>
      <c r="C3" s="7">
        <f t="shared" ref="C3:I3" si="0">1-C2</f>
        <v>1.0000000000000009E-2</v>
      </c>
      <c r="D3" s="7">
        <f t="shared" si="0"/>
        <v>5.0000000000000044E-3</v>
      </c>
      <c r="E3" s="7">
        <f t="shared" si="0"/>
        <v>1.0000000000000009E-3</v>
      </c>
      <c r="F3" s="7">
        <f t="shared" si="0"/>
        <v>4.9999999999994493E-4</v>
      </c>
      <c r="G3" s="7">
        <f t="shared" si="0"/>
        <v>9.9999999999988987E-5</v>
      </c>
      <c r="H3" s="7">
        <f t="shared" si="0"/>
        <v>1.0000000000065512E-5</v>
      </c>
      <c r="I3" s="12">
        <f t="shared" si="0"/>
        <v>1.0000000000287557E-6</v>
      </c>
    </row>
    <row r="5" spans="1:9" x14ac:dyDescent="0.7">
      <c r="A5" t="s">
        <v>0</v>
      </c>
      <c r="B5" t="str">
        <f>CONCATENATE("a=", TEXT(B2, "0.000%"))</f>
        <v>a=95.000%</v>
      </c>
      <c r="C5" t="str">
        <f t="shared" ref="C5:H5" si="1">CONCATENATE("a=", TEXT(C2, "0.000%"))</f>
        <v>a=99.000%</v>
      </c>
      <c r="D5" t="str">
        <f t="shared" si="1"/>
        <v>a=99.500%</v>
      </c>
      <c r="E5" t="str">
        <f t="shared" si="1"/>
        <v>a=99.900%</v>
      </c>
      <c r="F5" t="str">
        <f t="shared" si="1"/>
        <v>a=99.950%</v>
      </c>
      <c r="G5" t="str">
        <f t="shared" si="1"/>
        <v>a=99.990%</v>
      </c>
      <c r="H5" t="str">
        <f t="shared" si="1"/>
        <v>a=99.999%</v>
      </c>
      <c r="I5" t="str">
        <f>CONCATENATE("a=", TEXT(I2, "0.0000%"))</f>
        <v>a=99.9999%</v>
      </c>
    </row>
    <row r="6" spans="1:9" x14ac:dyDescent="0.7">
      <c r="A6">
        <v>1</v>
      </c>
      <c r="B6" s="8">
        <f>1-(1-B$2)^$A6</f>
        <v>0.95</v>
      </c>
      <c r="C6" s="8">
        <f t="shared" ref="C6:I9" si="2">1-(1-C$2)^$A6</f>
        <v>0.99</v>
      </c>
      <c r="D6" s="8">
        <f t="shared" si="2"/>
        <v>0.995</v>
      </c>
      <c r="E6" s="8">
        <f t="shared" si="2"/>
        <v>0.999</v>
      </c>
      <c r="F6" s="8">
        <f t="shared" si="2"/>
        <v>0.99950000000000006</v>
      </c>
      <c r="G6" s="8">
        <f t="shared" si="2"/>
        <v>0.99990000000000001</v>
      </c>
      <c r="H6" s="8">
        <f t="shared" si="2"/>
        <v>0.99998999999999993</v>
      </c>
      <c r="I6" s="8">
        <f t="shared" si="2"/>
        <v>0.99999899999999997</v>
      </c>
    </row>
    <row r="7" spans="1:9" x14ac:dyDescent="0.7">
      <c r="A7">
        <v>2</v>
      </c>
      <c r="B7" s="8">
        <f>1-(1-B$2)^$A7</f>
        <v>0.99749999999999994</v>
      </c>
      <c r="C7" s="8">
        <f t="shared" si="2"/>
        <v>0.99990000000000001</v>
      </c>
      <c r="D7" s="8">
        <f t="shared" si="2"/>
        <v>0.99997499999999995</v>
      </c>
      <c r="E7" s="8">
        <f t="shared" si="2"/>
        <v>0.99999899999999997</v>
      </c>
      <c r="F7" s="8">
        <f t="shared" si="2"/>
        <v>0.99999974999999997</v>
      </c>
      <c r="G7" s="8">
        <f t="shared" si="2"/>
        <v>0.99999998999999995</v>
      </c>
      <c r="H7" s="8">
        <f t="shared" si="2"/>
        <v>0.99999999989999999</v>
      </c>
      <c r="I7" s="8">
        <f t="shared" si="2"/>
        <v>0.99999999999900002</v>
      </c>
    </row>
    <row r="8" spans="1:9" x14ac:dyDescent="0.7">
      <c r="A8">
        <v>3</v>
      </c>
      <c r="B8" s="8">
        <f>1-(1-B$2)^$A8</f>
        <v>0.99987499999999996</v>
      </c>
      <c r="C8" s="8">
        <f t="shared" si="2"/>
        <v>0.99999899999999997</v>
      </c>
      <c r="D8" s="8">
        <f t="shared" si="2"/>
        <v>0.99999987499999998</v>
      </c>
      <c r="E8" s="8">
        <f t="shared" si="2"/>
        <v>0.99999999900000003</v>
      </c>
      <c r="F8" s="8">
        <f t="shared" si="2"/>
        <v>0.99999999987499999</v>
      </c>
      <c r="G8" s="8">
        <f t="shared" si="2"/>
        <v>0.99999999999900002</v>
      </c>
      <c r="H8" s="8">
        <f t="shared" si="2"/>
        <v>0.999999999999999</v>
      </c>
      <c r="I8" s="8">
        <f t="shared" si="2"/>
        <v>1</v>
      </c>
    </row>
    <row r="9" spans="1:9" x14ac:dyDescent="0.7">
      <c r="A9">
        <v>4</v>
      </c>
      <c r="B9" s="8">
        <f>1-(1-B$2)^$A9</f>
        <v>0.99999375000000001</v>
      </c>
      <c r="C9" s="8">
        <f t="shared" si="2"/>
        <v>0.99999998999999995</v>
      </c>
      <c r="D9" s="8">
        <f t="shared" si="2"/>
        <v>0.99999999937499995</v>
      </c>
      <c r="E9" s="8">
        <f t="shared" si="2"/>
        <v>0.99999999999900002</v>
      </c>
      <c r="F9" s="8">
        <f t="shared" si="2"/>
        <v>0.99999999999993749</v>
      </c>
      <c r="G9" s="8">
        <f t="shared" si="2"/>
        <v>0.99999999999999989</v>
      </c>
      <c r="H9" s="8">
        <f t="shared" si="2"/>
        <v>1</v>
      </c>
      <c r="I9" s="8">
        <f t="shared" si="2"/>
        <v>1</v>
      </c>
    </row>
    <row r="11" spans="1:9" x14ac:dyDescent="0.7">
      <c r="A11">
        <v>1</v>
      </c>
      <c r="B11" t="s">
        <v>14</v>
      </c>
    </row>
    <row r="12" spans="1:9" x14ac:dyDescent="0.7">
      <c r="A12">
        <f>A11*30*24*60</f>
        <v>43200</v>
      </c>
      <c r="B12" t="s">
        <v>5</v>
      </c>
    </row>
    <row r="13" spans="1:9" x14ac:dyDescent="0.7">
      <c r="A13" t="str">
        <f>A5</f>
        <v>N</v>
      </c>
      <c r="B13" s="14" t="str">
        <f t="shared" ref="B13:H13" si="3">B5</f>
        <v>a=95.000%</v>
      </c>
      <c r="C13" s="14" t="str">
        <f t="shared" si="3"/>
        <v>a=99.000%</v>
      </c>
      <c r="D13" s="14" t="str">
        <f t="shared" si="3"/>
        <v>a=99.500%</v>
      </c>
      <c r="E13" s="14" t="str">
        <f t="shared" si="3"/>
        <v>a=99.900%</v>
      </c>
      <c r="F13" s="14" t="str">
        <f t="shared" si="3"/>
        <v>a=99.950%</v>
      </c>
      <c r="G13" s="14" t="str">
        <f t="shared" si="3"/>
        <v>a=99.990%</v>
      </c>
      <c r="H13" t="str">
        <f t="shared" si="3"/>
        <v>a=99.999%</v>
      </c>
      <c r="I13" t="str">
        <f t="shared" ref="I13" si="4">I5</f>
        <v>a=99.9999%</v>
      </c>
    </row>
    <row r="14" spans="1:9" x14ac:dyDescent="0.7">
      <c r="A14">
        <f>A6</f>
        <v>1</v>
      </c>
      <c r="B14" s="15">
        <f>$A$12*(1-B6)</f>
        <v>2160.0000000000018</v>
      </c>
      <c r="C14" s="15">
        <f t="shared" ref="C14:H14" si="5">$A$12*(1-C6)</f>
        <v>432.0000000000004</v>
      </c>
      <c r="D14" s="15">
        <f t="shared" si="5"/>
        <v>216.0000000000002</v>
      </c>
      <c r="E14" s="15">
        <f t="shared" si="5"/>
        <v>43.200000000000038</v>
      </c>
      <c r="F14" s="15">
        <f t="shared" si="5"/>
        <v>21.599999999997621</v>
      </c>
      <c r="G14" s="15">
        <f t="shared" si="5"/>
        <v>4.3199999999995242</v>
      </c>
      <c r="H14" s="10">
        <f t="shared" si="5"/>
        <v>0.43200000000283012</v>
      </c>
      <c r="I14" s="10">
        <f t="shared" ref="I14" si="6">$A$12*(1-I6)</f>
        <v>4.3200000001242245E-2</v>
      </c>
    </row>
    <row r="15" spans="1:9" x14ac:dyDescent="0.7">
      <c r="A15">
        <f>A7</f>
        <v>2</v>
      </c>
      <c r="B15" s="15">
        <f>$A$12*(1-B7)</f>
        <v>108.0000000000025</v>
      </c>
      <c r="C15" s="15">
        <f t="shared" ref="C15:H15" si="7">$A$12*(1-C7)</f>
        <v>4.3199999999995242</v>
      </c>
      <c r="D15" s="15">
        <f t="shared" si="7"/>
        <v>1.0800000000022791</v>
      </c>
      <c r="E15" s="15">
        <f t="shared" si="7"/>
        <v>4.3200000001242245E-2</v>
      </c>
      <c r="F15" s="15">
        <f t="shared" si="7"/>
        <v>1.0800000001509602E-2</v>
      </c>
      <c r="G15" s="16">
        <f t="shared" si="7"/>
        <v>4.3200000217069601E-4</v>
      </c>
      <c r="H15" s="13">
        <f t="shared" si="7"/>
        <v>4.3200003574384027E-6</v>
      </c>
      <c r="I15" s="13">
        <f t="shared" ref="I15" si="8">$A$12*(1-I7)</f>
        <v>4.3199044341690751E-8</v>
      </c>
    </row>
    <row r="16" spans="1:9" x14ac:dyDescent="0.7">
      <c r="A16">
        <f>A8</f>
        <v>3</v>
      </c>
      <c r="B16" s="15">
        <f>$A$12*(1-B8)</f>
        <v>5.4000000000018034</v>
      </c>
      <c r="C16" s="15">
        <f t="shared" ref="C16:H16" si="9">$A$12*(1-C8)</f>
        <v>4.3200000001242245E-2</v>
      </c>
      <c r="D16" s="15">
        <f t="shared" si="9"/>
        <v>5.400000000754801E-3</v>
      </c>
      <c r="E16" s="16">
        <f t="shared" si="9"/>
        <v>4.3199998778220561E-5</v>
      </c>
      <c r="F16" s="16">
        <f t="shared" si="9"/>
        <v>5.4000004467980034E-6</v>
      </c>
      <c r="G16" s="16">
        <f t="shared" si="9"/>
        <v>4.3199044341690751E-8</v>
      </c>
      <c r="H16" s="13">
        <f t="shared" si="9"/>
        <v>4.3165471197426086E-11</v>
      </c>
      <c r="I16" s="13">
        <f t="shared" ref="I16" si="10">$A$12*(1-I8)</f>
        <v>0</v>
      </c>
    </row>
    <row r="17" spans="1:9" x14ac:dyDescent="0.7">
      <c r="A17">
        <f>A9</f>
        <v>4</v>
      </c>
      <c r="B17" s="15">
        <f>$A$12*(1-B9)</f>
        <v>0.26999999999937074</v>
      </c>
      <c r="C17" s="16">
        <f t="shared" ref="C17:H17" si="11">$A$12*(1-C9)</f>
        <v>4.3200000217069601E-4</v>
      </c>
      <c r="D17" s="16">
        <f t="shared" si="11"/>
        <v>2.7000002233990017E-5</v>
      </c>
      <c r="E17" s="16">
        <f t="shared" si="11"/>
        <v>4.3199044341690751E-8</v>
      </c>
      <c r="F17" s="16">
        <f t="shared" si="11"/>
        <v>2.7002400315723207E-9</v>
      </c>
      <c r="G17" s="16">
        <f t="shared" si="11"/>
        <v>4.7961634663806763E-12</v>
      </c>
      <c r="H17" s="13">
        <f t="shared" si="11"/>
        <v>0</v>
      </c>
      <c r="I17" s="13">
        <f t="shared" ref="I17" si="12">$A$12*(1-I9)</f>
        <v>0</v>
      </c>
    </row>
    <row r="19" spans="1:9" x14ac:dyDescent="0.7">
      <c r="B19" s="9">
        <f>B14/60</f>
        <v>36.000000000000028</v>
      </c>
      <c r="C19" s="9">
        <f>C14/60</f>
        <v>7.2000000000000064</v>
      </c>
      <c r="D19" s="9">
        <f>D14/60</f>
        <v>3.6000000000000032</v>
      </c>
    </row>
    <row r="20" spans="1:9" x14ac:dyDescent="0.7">
      <c r="B20" s="9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Ayumu Inaba</dc:creator>
  <cp:lastModifiedBy>Ayumu Inaba</cp:lastModifiedBy>
  <dcterms:created xsi:type="dcterms:W3CDTF">2017-05-26T14:43:50Z</dcterms:created>
  <dcterms:modified xsi:type="dcterms:W3CDTF">2020-08-07T05:25:01Z</dcterms:modified>
</cp:coreProperties>
</file>