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 TUF\Documents\GitHub\navit\backend\misc\Extra GeoJSON\"/>
    </mc:Choice>
  </mc:AlternateContent>
  <xr:revisionPtr revIDLastSave="0" documentId="13_ncr:1_{EC930A13-6B12-4CF8-BCCC-8E7670F6D250}" xr6:coauthVersionLast="47" xr6:coauthVersionMax="47" xr10:uidLastSave="{00000000-0000-0000-0000-000000000000}"/>
  <bookViews>
    <workbookView xWindow="-120" yWindow="-120" windowWidth="24240" windowHeight="13020" firstSheet="2" activeTab="3" xr2:uid="{00000000-000D-0000-FFFF-FFFF00000000}"/>
  </bookViews>
  <sheets>
    <sheet name="QR code testing" sheetId="4" r:id="rId1"/>
    <sheet name="Distance Formula Testing" sheetId="6" r:id="rId2"/>
    <sheet name="GraphNode Database" sheetId="8" r:id="rId3"/>
    <sheet name="Calculating Distance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J3" i="9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J68" i="9"/>
  <c r="K68" i="9"/>
  <c r="J69" i="9"/>
  <c r="K69" i="9"/>
  <c r="J70" i="9"/>
  <c r="K70" i="9"/>
  <c r="J71" i="9"/>
  <c r="K71" i="9"/>
  <c r="J72" i="9"/>
  <c r="K72" i="9"/>
  <c r="J73" i="9"/>
  <c r="K73" i="9"/>
  <c r="J74" i="9"/>
  <c r="K74" i="9"/>
  <c r="J75" i="9"/>
  <c r="K75" i="9"/>
  <c r="J76" i="9"/>
  <c r="K76" i="9"/>
  <c r="J77" i="9"/>
  <c r="K77" i="9"/>
  <c r="K2" i="9"/>
  <c r="J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5" i="8"/>
  <c r="E4" i="8"/>
  <c r="E3" i="8"/>
  <c r="F2" i="8"/>
  <c r="E2" i="8"/>
  <c r="L3" i="6"/>
  <c r="L4" i="6"/>
  <c r="L5" i="6"/>
  <c r="L2" i="6"/>
  <c r="G5" i="6"/>
  <c r="G4" i="6"/>
  <c r="G3" i="6"/>
  <c r="G2" i="6"/>
  <c r="E3" i="6"/>
  <c r="E4" i="6"/>
  <c r="E5" i="6"/>
  <c r="E2" i="6"/>
  <c r="D3" i="6"/>
  <c r="D4" i="6"/>
  <c r="D5" i="6"/>
  <c r="D2" i="6"/>
  <c r="I5" i="6"/>
  <c r="J5" i="6" s="1"/>
  <c r="I4" i="6"/>
  <c r="J4" i="6" s="1"/>
  <c r="I3" i="6"/>
  <c r="J3" i="6" s="1"/>
  <c r="I2" i="6"/>
  <c r="J2" i="6" s="1"/>
  <c r="E6" i="4"/>
  <c r="E3" i="4"/>
  <c r="E4" i="4"/>
  <c r="E5" i="4"/>
  <c r="F3" i="4"/>
  <c r="F4" i="4"/>
  <c r="F5" i="4"/>
  <c r="F6" i="4"/>
  <c r="F2" i="4"/>
  <c r="F2" i="9" l="1" a="1"/>
  <c r="F2" i="9" s="1"/>
  <c r="D2" i="9" a="1"/>
  <c r="D2" i="9" s="1"/>
  <c r="C2" i="9" a="1"/>
  <c r="E2" i="9" a="1"/>
  <c r="E2" i="9" s="1"/>
  <c r="F4" i="6"/>
  <c r="F2" i="6"/>
  <c r="F5" i="6"/>
  <c r="F3" i="6"/>
  <c r="C2" i="9" l="1"/>
  <c r="G2" i="9" s="1"/>
  <c r="H2" i="9" s="1"/>
  <c r="L2" i="9" s="1"/>
  <c r="G17" i="9"/>
  <c r="H17" i="9" s="1"/>
  <c r="L17" i="9" s="1"/>
  <c r="G3" i="9"/>
  <c r="H3" i="9" s="1"/>
  <c r="L3" i="9" s="1"/>
  <c r="G52" i="9"/>
  <c r="H52" i="9" s="1"/>
  <c r="L52" i="9" s="1"/>
  <c r="G44" i="9"/>
  <c r="H44" i="9" s="1"/>
  <c r="L44" i="9" s="1"/>
  <c r="G64" i="9"/>
  <c r="H64" i="9" s="1"/>
  <c r="L64" i="9" s="1"/>
  <c r="G61" i="9"/>
  <c r="H61" i="9" s="1"/>
  <c r="L61" i="9" s="1"/>
  <c r="G66" i="9"/>
  <c r="H66" i="9" s="1"/>
  <c r="L66" i="9" s="1"/>
  <c r="G16" i="9"/>
  <c r="H16" i="9" s="1"/>
  <c r="L16" i="9" s="1"/>
  <c r="G23" i="9"/>
  <c r="H23" i="9" s="1"/>
  <c r="L23" i="9" s="1"/>
  <c r="G27" i="9"/>
  <c r="H27" i="9" s="1"/>
  <c r="L27" i="9" s="1"/>
  <c r="G11" i="9"/>
  <c r="H11" i="9" s="1"/>
  <c r="L11" i="9" s="1"/>
  <c r="G68" i="9"/>
  <c r="H68" i="9" s="1"/>
  <c r="L68" i="9" s="1"/>
  <c r="G72" i="9"/>
  <c r="H72" i="9" s="1"/>
  <c r="L72" i="9" s="1"/>
  <c r="G56" i="9"/>
  <c r="H56" i="9" s="1"/>
  <c r="L56" i="9" s="1"/>
  <c r="G76" i="9"/>
  <c r="H76" i="9" s="1"/>
  <c r="L76" i="9" s="1"/>
  <c r="G36" i="9"/>
  <c r="H36" i="9" s="1"/>
  <c r="L36" i="9" s="1"/>
  <c r="G69" i="9"/>
  <c r="H69" i="9" s="1"/>
  <c r="L69" i="9" s="1"/>
  <c r="G32" i="9"/>
  <c r="H32" i="9" s="1"/>
  <c r="L32" i="9" s="1"/>
  <c r="G40" i="9"/>
  <c r="H40" i="9" s="1"/>
  <c r="L40" i="9" s="1"/>
  <c r="G49" i="9"/>
  <c r="H49" i="9" s="1"/>
  <c r="L49" i="9" s="1"/>
  <c r="G54" i="9"/>
  <c r="H54" i="9" s="1"/>
  <c r="L54" i="9" s="1"/>
  <c r="G57" i="9"/>
  <c r="H57" i="9" s="1"/>
  <c r="L57" i="9" s="1"/>
  <c r="G20" i="9"/>
  <c r="H20" i="9" s="1"/>
  <c r="L20" i="9" s="1"/>
  <c r="G28" i="9"/>
  <c r="H28" i="9" s="1"/>
  <c r="L28" i="9" s="1"/>
  <c r="G13" i="9"/>
  <c r="H13" i="9" s="1"/>
  <c r="L13" i="9" s="1"/>
  <c r="G67" i="9"/>
  <c r="H67" i="9" s="1"/>
  <c r="L67" i="9" s="1"/>
  <c r="G42" i="9"/>
  <c r="H42" i="9" s="1"/>
  <c r="L42" i="9" s="1"/>
  <c r="G51" i="9"/>
  <c r="H51" i="9" s="1"/>
  <c r="L51" i="9" s="1"/>
  <c r="G70" i="9"/>
  <c r="H70" i="9" s="1"/>
  <c r="L70" i="9" s="1"/>
  <c r="G45" i="9"/>
  <c r="H45" i="9" s="1"/>
  <c r="L45" i="9" s="1"/>
  <c r="G8" i="9"/>
  <c r="H8" i="9" s="1"/>
  <c r="L8" i="9" s="1"/>
  <c r="G4" i="9"/>
  <c r="H4" i="9" s="1"/>
  <c r="L4" i="9" s="1"/>
  <c r="G55" i="9"/>
  <c r="H55" i="9" s="1"/>
  <c r="L55" i="9" s="1"/>
  <c r="G30" i="9"/>
  <c r="H30" i="9" s="1"/>
  <c r="L30" i="9" s="1"/>
  <c r="G15" i="9"/>
  <c r="H15" i="9" s="1"/>
  <c r="L15" i="9" s="1"/>
  <c r="G74" i="9"/>
  <c r="H74" i="9" s="1"/>
  <c r="L74" i="9" s="1"/>
  <c r="G58" i="9"/>
  <c r="H58" i="9" s="1"/>
  <c r="L58" i="9" s="1"/>
  <c r="G33" i="9"/>
  <c r="H33" i="9" s="1"/>
  <c r="L33" i="9" s="1"/>
  <c r="G43" i="9"/>
  <c r="H43" i="9" s="1"/>
  <c r="L43" i="9" s="1"/>
  <c r="G18" i="9"/>
  <c r="H18" i="9" s="1"/>
  <c r="L18" i="9" s="1"/>
  <c r="G73" i="9"/>
  <c r="H73" i="9" s="1"/>
  <c r="L73" i="9" s="1"/>
  <c r="G62" i="9"/>
  <c r="H62" i="9" s="1"/>
  <c r="L62" i="9" s="1"/>
  <c r="G71" i="9"/>
  <c r="H71" i="9" s="1"/>
  <c r="L71" i="9" s="1"/>
  <c r="G46" i="9"/>
  <c r="H46" i="9" s="1"/>
  <c r="L46" i="9" s="1"/>
  <c r="G21" i="9"/>
  <c r="H21" i="9" s="1"/>
  <c r="L21" i="9" s="1"/>
  <c r="G60" i="9"/>
  <c r="H60" i="9" s="1"/>
  <c r="L60" i="9" s="1"/>
  <c r="G31" i="9"/>
  <c r="H31" i="9" s="1"/>
  <c r="L31" i="9" s="1"/>
  <c r="G6" i="9"/>
  <c r="H6" i="9" s="1"/>
  <c r="L6" i="9" s="1"/>
  <c r="G37" i="9"/>
  <c r="H37" i="9" s="1"/>
  <c r="L37" i="9" s="1"/>
  <c r="G50" i="9"/>
  <c r="H50" i="9" s="1"/>
  <c r="L50" i="9" s="1"/>
  <c r="G59" i="9"/>
  <c r="H59" i="9" s="1"/>
  <c r="L59" i="9" s="1"/>
  <c r="G34" i="9"/>
  <c r="H34" i="9" s="1"/>
  <c r="L34" i="9" s="1"/>
  <c r="G9" i="9"/>
  <c r="H9" i="9" s="1"/>
  <c r="L9" i="9" s="1"/>
  <c r="G77" i="9"/>
  <c r="H77" i="9" s="1"/>
  <c r="L77" i="9" s="1"/>
  <c r="G75" i="9"/>
  <c r="H75" i="9" s="1"/>
  <c r="L75" i="9" s="1"/>
  <c r="G48" i="9"/>
  <c r="H48" i="9" s="1"/>
  <c r="L48" i="9" s="1"/>
  <c r="G19" i="9"/>
  <c r="H19" i="9" s="1"/>
  <c r="L19" i="9" s="1"/>
  <c r="G38" i="9"/>
  <c r="H38" i="9" s="1"/>
  <c r="L38" i="9" s="1"/>
  <c r="G47" i="9"/>
  <c r="H47" i="9" s="1"/>
  <c r="L47" i="9" s="1"/>
  <c r="G22" i="9"/>
  <c r="H22" i="9" s="1"/>
  <c r="L22" i="9" s="1"/>
  <c r="G53" i="9"/>
  <c r="H53" i="9" s="1"/>
  <c r="L53" i="9" s="1"/>
  <c r="G63" i="9"/>
  <c r="H63" i="9" s="1"/>
  <c r="L63" i="9" s="1"/>
  <c r="G24" i="9"/>
  <c r="H24" i="9" s="1"/>
  <c r="L24" i="9" s="1"/>
  <c r="G7" i="9"/>
  <c r="H7" i="9" s="1"/>
  <c r="L7" i="9" s="1"/>
  <c r="G65" i="9"/>
  <c r="H65" i="9" s="1"/>
  <c r="L65" i="9" s="1"/>
  <c r="G26" i="9"/>
  <c r="H26" i="9" s="1"/>
  <c r="L26" i="9" s="1"/>
  <c r="G5" i="9"/>
  <c r="H5" i="9" s="1"/>
  <c r="L5" i="9" s="1"/>
  <c r="G35" i="9"/>
  <c r="H35" i="9" s="1"/>
  <c r="L35" i="9" s="1"/>
  <c r="G10" i="9"/>
  <c r="H10" i="9" s="1"/>
  <c r="L10" i="9" s="1"/>
  <c r="G41" i="9"/>
  <c r="H41" i="9" s="1"/>
  <c r="L41" i="9" s="1"/>
  <c r="G39" i="9"/>
  <c r="H39" i="9" s="1"/>
  <c r="L39" i="9" s="1"/>
  <c r="G12" i="9"/>
  <c r="H12" i="9" s="1"/>
  <c r="L12" i="9" s="1"/>
  <c r="G29" i="9"/>
  <c r="H29" i="9" s="1"/>
  <c r="L29" i="9" s="1"/>
  <c r="G25" i="9"/>
  <c r="H25" i="9" s="1"/>
  <c r="L25" i="9" s="1"/>
  <c r="G14" i="9"/>
  <c r="H14" i="9" s="1"/>
  <c r="L14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<sst xmlns="http://schemas.openxmlformats.org/spreadsheetml/2006/main" count="29" uniqueCount="21">
  <si>
    <t>latitude</t>
  </si>
  <si>
    <t>longitude</t>
  </si>
  <si>
    <t>ubuntu lab</t>
  </si>
  <si>
    <t>DISTANCE IN METERS</t>
  </si>
  <si>
    <t>LONGITUDE</t>
  </si>
  <si>
    <t>LATTITUDE</t>
  </si>
  <si>
    <t>node name</t>
  </si>
  <si>
    <t>QR code</t>
  </si>
  <si>
    <t>Haversine formula (actual distance)</t>
  </si>
  <si>
    <t>LATTITUDE (rad)</t>
  </si>
  <si>
    <t>LONGITUDE (rad)</t>
  </si>
  <si>
    <t>Distance (linear distance)</t>
  </si>
  <si>
    <t>Error (%)</t>
  </si>
  <si>
    <t>NODE</t>
  </si>
  <si>
    <t>from</t>
  </si>
  <si>
    <t>to</t>
  </si>
  <si>
    <t>lat1 (Rad)</t>
  </si>
  <si>
    <t>long1 (Rad)</t>
  </si>
  <si>
    <t>long2 (Rad)</t>
  </si>
  <si>
    <t>distance</t>
  </si>
  <si>
    <t>Haversine formula (actual distance(m))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</si>
</sst>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6"/>
      <color theme="1"/>
      <name val="Consolas"/>
      <family val="3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6A97CC-E7BE-4B45-939D-F34A9B91F2B3}">
  <we:reference id="wa200003220" version="1.0.0.0" store="en-US" storeType="OMEX"/>
  <we:alternateReferences>
    <we:reference id="WA200003220" version="1.0.0.0" store="WA200003220" storeType="OMEX"/>
  </we:alternateReferences>
  <we:properties/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4A0-70EA-414E-AFD3-80589113AED7}">
  <dimension ref="A1:F6"/>
  <sheetViews>
    <sheetView zoomScaleNormal="100" workbookViewId="0">
      <selection activeCell="I3" sqref="I3"/>
    </sheetView>
  </sheetViews>
  <sheetFormatPr defaultColWidth="13.7109375" defaultRowHeight="66" customHeight="1" x14ac:dyDescent="0.25"/>
  <cols>
    <col min="1" max="3" width="18.140625" style="3" bestFit="1" customWidth="1"/>
    <col min="4" max="16384" width="13.7109375" style="3"/>
  </cols>
  <sheetData>
    <row r="1" spans="1:6" s="4" customFormat="1" ht="20.25" x14ac:dyDescent="0.25">
      <c r="A1" s="8" t="s">
        <v>0</v>
      </c>
      <c r="B1" s="8" t="s">
        <v>1</v>
      </c>
      <c r="C1" s="8" t="s">
        <v>6</v>
      </c>
      <c r="D1" s="9"/>
      <c r="E1" s="9" t="s">
        <v>7</v>
      </c>
      <c r="F1" s="9"/>
    </row>
    <row r="2" spans="1:6" ht="66" customHeight="1" x14ac:dyDescent="0.25">
      <c r="A2" s="6">
        <v>30.2731289</v>
      </c>
      <c r="B2" s="6">
        <v>77.9997726</v>
      </c>
      <c r="C2" s="6" t="s">
        <v>2</v>
      </c>
      <c r="D2" s="7"/>
      <c r="E2" s="7" t="e" vm="1">
        <f>_xlfn.IMAGE("https://api.qrserver.com/v1/create-qr-code/?size=150x150&amp;data=&lt;"&amp;C2&amp;"&gt;")</f>
        <v>#VALUE!</v>
      </c>
      <c r="F2" s="7" t="str">
        <f>C2</f>
        <v>ubuntu lab</v>
      </c>
    </row>
    <row r="3" spans="1:6" ht="66" customHeight="1" x14ac:dyDescent="0.25">
      <c r="A3" s="6"/>
      <c r="B3" s="6"/>
      <c r="C3" s="6"/>
      <c r="D3" s="7"/>
      <c r="E3" s="7" t="e" vm="1">
        <f t="shared" ref="E3:E4" si="0">_xlfn.IMAGE("https://api.qrserver.com/v1/create-qr-code/?size=150x150&amp;data=&lt;"&amp;C3&amp;"&gt;")</f>
        <v>#VALUE!</v>
      </c>
      <c r="F3" s="7">
        <f t="shared" ref="F3:F6" si="1">C3</f>
        <v>0</v>
      </c>
    </row>
    <row r="4" spans="1:6" ht="66" customHeight="1" x14ac:dyDescent="0.25">
      <c r="A4" s="6"/>
      <c r="B4" s="6"/>
      <c r="C4" s="6"/>
      <c r="D4" s="7"/>
      <c r="E4" s="7" t="e" vm="1">
        <f t="shared" si="0"/>
        <v>#VALUE!</v>
      </c>
      <c r="F4" s="7">
        <f t="shared" si="1"/>
        <v>0</v>
      </c>
    </row>
    <row r="5" spans="1:6" ht="66" customHeight="1" x14ac:dyDescent="0.25">
      <c r="A5" s="6"/>
      <c r="B5" s="6"/>
      <c r="C5" s="6"/>
      <c r="D5" s="7"/>
      <c r="E5" s="7" t="e" vm="1">
        <f>_xlfn.IMAGE("https://api.qrserver.com/v1/create-qr-code/?size=150x150&amp;data=&lt;"&amp;C5&amp;"&gt;")</f>
        <v>#VALUE!</v>
      </c>
      <c r="F5" s="7">
        <f t="shared" si="1"/>
        <v>0</v>
      </c>
    </row>
    <row r="6" spans="1:6" ht="66" customHeight="1" x14ac:dyDescent="0.25">
      <c r="A6" s="6"/>
      <c r="B6" s="6"/>
      <c r="C6" s="6"/>
      <c r="D6" s="7"/>
      <c r="E6" s="7" t="e" vm="1">
        <f>_xlfn.IMAGE("https://api.qrserver.com/v1/create-qr-code/?size=150x150&amp;data=&lt;"&amp;C6&amp;"&gt;")</f>
        <v>#VALUE!</v>
      </c>
      <c r="F6" s="7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6F6-F5C3-4116-AF06-B6C854B55FE3}">
  <dimension ref="A1:L5"/>
  <sheetViews>
    <sheetView workbookViewId="0">
      <selection activeCell="F11" sqref="F11"/>
    </sheetView>
  </sheetViews>
  <sheetFormatPr defaultRowHeight="15" x14ac:dyDescent="0.25"/>
  <cols>
    <col min="1" max="2" width="15.7109375" bestFit="1" customWidth="1"/>
    <col min="3" max="3" width="4" customWidth="1"/>
    <col min="4" max="4" width="20.28515625" bestFit="1" customWidth="1"/>
    <col min="5" max="5" width="19.5703125" bestFit="1" customWidth="1"/>
    <col min="6" max="6" width="21.7109375" customWidth="1"/>
    <col min="7" max="7" width="24.28515625" customWidth="1"/>
    <col min="8" max="8" width="4" customWidth="1"/>
    <col min="9" max="9" width="33.28515625" bestFit="1" customWidth="1"/>
    <col min="10" max="10" width="23.28515625" bestFit="1" customWidth="1"/>
    <col min="11" max="11" width="4" customWidth="1"/>
  </cols>
  <sheetData>
    <row r="1" spans="1:12" s="12" customFormat="1" ht="18" customHeight="1" x14ac:dyDescent="0.25">
      <c r="A1" s="5" t="s">
        <v>5</v>
      </c>
      <c r="B1" s="5" t="s">
        <v>4</v>
      </c>
      <c r="D1" s="6" t="s">
        <v>9</v>
      </c>
      <c r="E1" s="6" t="s">
        <v>10</v>
      </c>
      <c r="F1" s="17" t="s">
        <v>8</v>
      </c>
      <c r="G1" s="17"/>
      <c r="I1" s="6" t="s">
        <v>11</v>
      </c>
      <c r="J1" s="6" t="s">
        <v>3</v>
      </c>
      <c r="L1" s="13" t="s">
        <v>12</v>
      </c>
    </row>
    <row r="2" spans="1:12" ht="15.75" x14ac:dyDescent="0.25">
      <c r="A2" s="10">
        <v>30.2731289</v>
      </c>
      <c r="B2" s="10">
        <v>77.9997726</v>
      </c>
      <c r="D2" s="10">
        <f>A2*PI()/180</f>
        <v>0.52836577418564923</v>
      </c>
      <c r="E2" s="10">
        <f>B2*PI()/180</f>
        <v>1.3613528476768582</v>
      </c>
      <c r="F2" s="10">
        <f>POWER(SIN((D3-D2)/2),2)+COS(D2)*COS(D3)*POWER(SIN((E2-E3)/2),2)</f>
        <v>1.4213156829946729E-12</v>
      </c>
      <c r="G2" s="11">
        <f>ROUND((2*ASIN(SQRT(F2))*6371*1000),2)</f>
        <v>15.19</v>
      </c>
      <c r="I2" s="10">
        <f>SQRT((A2-A3)*(A2-A3) +(B2-B3)*(B2-B3))</f>
        <v>1.4029230199495075E-4</v>
      </c>
      <c r="J2" s="11">
        <f>ROUND(I2*110567,2)</f>
        <v>15.51</v>
      </c>
      <c r="L2" s="2">
        <f>ROUND(((J2-G2)*100/G2),2)</f>
        <v>2.11</v>
      </c>
    </row>
    <row r="3" spans="1:12" ht="15.75" x14ac:dyDescent="0.25">
      <c r="A3" s="10">
        <v>30.273254099999999</v>
      </c>
      <c r="B3" s="10">
        <v>77.999835899999994</v>
      </c>
      <c r="D3" s="10">
        <f>A3*PI()/180</f>
        <v>0.52836795933787273</v>
      </c>
      <c r="E3" s="10">
        <f t="shared" ref="E3:E5" si="0">B3*PI()/180</f>
        <v>1.3613539524702742</v>
      </c>
      <c r="F3" s="10">
        <f t="shared" ref="F3:F5" si="1">POWER(SIN((D4-D3)/2),2)+COS(D3)*COS(D4)*POWER(SIN((E3-E4)/2),2)</f>
        <v>1.7896310396667735E-12</v>
      </c>
      <c r="G3" s="11">
        <f t="shared" ref="G3:G5" si="2">ROUND((2*ASIN(SQRT(F3))*6371*1000),2)</f>
        <v>17.05</v>
      </c>
      <c r="I3" s="10">
        <f>SQRT((A3-A4)*(A3-A4) +(B3-B4)*(B3-B4))</f>
        <v>1.6677799615872526E-4</v>
      </c>
      <c r="J3" s="11">
        <f t="shared" ref="J3:J5" si="3">ROUND(I3*110567,2)</f>
        <v>18.440000000000001</v>
      </c>
      <c r="L3" s="2">
        <f t="shared" ref="L3:L5" si="4">ROUND(((J3-G3)*100/G3),2)</f>
        <v>8.15</v>
      </c>
    </row>
    <row r="4" spans="1:12" ht="15.75" x14ac:dyDescent="0.25">
      <c r="A4" s="10">
        <v>30.273358200000001</v>
      </c>
      <c r="B4" s="10">
        <v>77.999966200000003</v>
      </c>
      <c r="D4" s="10">
        <f>A4*PI()/180</f>
        <v>0.52836977622562398</v>
      </c>
      <c r="E4" s="10">
        <f t="shared" si="0"/>
        <v>1.36135622663429</v>
      </c>
      <c r="F4" s="10">
        <f t="shared" si="1"/>
        <v>1.6373604769376686E-12</v>
      </c>
      <c r="G4" s="11">
        <f t="shared" si="2"/>
        <v>16.3</v>
      </c>
      <c r="I4" s="10">
        <f>SQRT((A4-A5)*(A4-A5) +(B4-B5)*(B4-B5))</f>
        <v>1.6408930494815006E-4</v>
      </c>
      <c r="J4" s="11">
        <f t="shared" si="3"/>
        <v>18.14</v>
      </c>
      <c r="L4" s="2">
        <f t="shared" si="4"/>
        <v>11.29</v>
      </c>
    </row>
    <row r="5" spans="1:12" ht="15.75" x14ac:dyDescent="0.25">
      <c r="A5" s="10">
        <v>30.2734329</v>
      </c>
      <c r="B5" s="10">
        <v>78.000112299999998</v>
      </c>
      <c r="D5" s="10">
        <f>A5*PI()/180</f>
        <v>0.52837107998657529</v>
      </c>
      <c r="E5" s="10">
        <f t="shared" si="0"/>
        <v>1.361358776560327</v>
      </c>
      <c r="F5" s="10">
        <f t="shared" si="1"/>
        <v>0.41022150358663767</v>
      </c>
      <c r="G5" s="11">
        <f t="shared" si="2"/>
        <v>8857347.8599999994</v>
      </c>
      <c r="I5" s="10">
        <f>SQRT((A5-A6)*(A5-A6) +(B5-B6)*(B5-B6))</f>
        <v>83.668980263676062</v>
      </c>
      <c r="J5" s="11">
        <f t="shared" si="3"/>
        <v>9251028.1400000006</v>
      </c>
      <c r="L5" s="2">
        <f t="shared" si="4"/>
        <v>4.4400000000000004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2D-7EBA-4052-A1F6-6CDE915680D2}">
  <dimension ref="A1:F169"/>
  <sheetViews>
    <sheetView workbookViewId="0">
      <selection activeCell="G1" sqref="G1:G1048576"/>
    </sheetView>
  </sheetViews>
  <sheetFormatPr defaultRowHeight="15" x14ac:dyDescent="0.25"/>
  <cols>
    <col min="2" max="3" width="15.7109375" bestFit="1" customWidth="1"/>
    <col min="5" max="5" width="20.28515625" bestFit="1" customWidth="1"/>
    <col min="6" max="6" width="19.5703125" bestFit="1" customWidth="1"/>
    <col min="7" max="7" width="9" bestFit="1" customWidth="1"/>
  </cols>
  <sheetData>
    <row r="1" spans="1:6" s="12" customFormat="1" ht="18" customHeight="1" x14ac:dyDescent="0.25">
      <c r="A1" s="14" t="s">
        <v>13</v>
      </c>
      <c r="B1" s="14" t="s">
        <v>5</v>
      </c>
      <c r="C1" s="14" t="s">
        <v>4</v>
      </c>
      <c r="D1" s="14" t="s">
        <v>13</v>
      </c>
      <c r="E1" s="14" t="s">
        <v>9</v>
      </c>
      <c r="F1" s="15" t="s">
        <v>10</v>
      </c>
    </row>
    <row r="2" spans="1:6" ht="15.75" x14ac:dyDescent="0.25">
      <c r="A2" s="10">
        <v>186</v>
      </c>
      <c r="B2" s="10">
        <v>30.273246717580001</v>
      </c>
      <c r="C2" s="10">
        <v>78.000208773820006</v>
      </c>
      <c r="D2" s="10">
        <f>A2</f>
        <v>186</v>
      </c>
      <c r="E2" s="10">
        <f t="shared" ref="E2:E33" si="0">B2*PI()/180</f>
        <v>0.52836783049033698</v>
      </c>
      <c r="F2" s="16">
        <f t="shared" ref="F2:F33" si="1">C2*PI()/180</f>
        <v>1.3613604603461282</v>
      </c>
    </row>
    <row r="3" spans="1:6" ht="15.75" x14ac:dyDescent="0.25">
      <c r="A3" s="10">
        <v>79</v>
      </c>
      <c r="B3" s="10">
        <v>30.2735881075</v>
      </c>
      <c r="C3" s="10">
        <v>77.999262052450007</v>
      </c>
      <c r="D3" s="10">
        <f>A3</f>
        <v>79</v>
      </c>
      <c r="E3" s="10">
        <f t="shared" si="0"/>
        <v>0.52837378886847408</v>
      </c>
      <c r="F3" s="16">
        <f t="shared" si="1"/>
        <v>1.3613439369411227</v>
      </c>
    </row>
    <row r="4" spans="1:6" ht="15.75" x14ac:dyDescent="0.25">
      <c r="A4" s="10">
        <v>172</v>
      </c>
      <c r="B4" s="10">
        <v>30.27366290306</v>
      </c>
      <c r="C4" s="10">
        <v>77.999434137700007</v>
      </c>
      <c r="D4" s="10">
        <f>A4</f>
        <v>172</v>
      </c>
      <c r="E4" s="10">
        <f t="shared" si="0"/>
        <v>0.52837509429726193</v>
      </c>
      <c r="F4" s="16">
        <f t="shared" si="1"/>
        <v>1.3613469403953291</v>
      </c>
    </row>
    <row r="5" spans="1:6" ht="15.75" x14ac:dyDescent="0.25">
      <c r="A5" s="10">
        <v>15</v>
      </c>
      <c r="B5" s="10">
        <v>30.27327499554</v>
      </c>
      <c r="C5" s="10">
        <v>77.999959209660005</v>
      </c>
      <c r="D5" s="10">
        <f>A5</f>
        <v>15</v>
      </c>
      <c r="E5" s="10">
        <f t="shared" si="0"/>
        <v>0.52836832403384471</v>
      </c>
      <c r="F5" s="16">
        <f t="shared" si="1"/>
        <v>1.3613561046298412</v>
      </c>
    </row>
    <row r="6" spans="1:6" ht="15.75" x14ac:dyDescent="0.25">
      <c r="A6" s="10">
        <v>72</v>
      </c>
      <c r="B6" s="10">
        <v>30.273603391369999</v>
      </c>
      <c r="C6" s="10">
        <v>77.999366166160002</v>
      </c>
      <c r="D6" s="10">
        <f>A6</f>
        <v>72</v>
      </c>
      <c r="E6" s="10">
        <f t="shared" si="0"/>
        <v>0.52837405562232798</v>
      </c>
      <c r="F6" s="16">
        <f t="shared" si="1"/>
        <v>1.3613457540681584</v>
      </c>
    </row>
    <row r="7" spans="1:6" ht="15.75" x14ac:dyDescent="0.25">
      <c r="A7" s="10">
        <v>190</v>
      </c>
      <c r="B7" s="10">
        <v>30.273038660499999</v>
      </c>
      <c r="C7" s="10">
        <v>78.000668136140007</v>
      </c>
      <c r="D7" s="10">
        <f>A7</f>
        <v>190</v>
      </c>
      <c r="E7" s="10">
        <f t="shared" si="0"/>
        <v>0.52836419920925881</v>
      </c>
      <c r="F7" s="16">
        <f t="shared" si="1"/>
        <v>1.3613684777310717</v>
      </c>
    </row>
    <row r="8" spans="1:6" ht="15.75" x14ac:dyDescent="0.25">
      <c r="A8" s="10">
        <v>59</v>
      </c>
      <c r="B8" s="10">
        <v>30.273575866369999</v>
      </c>
      <c r="C8" s="10">
        <v>77.999584946569996</v>
      </c>
      <c r="D8" s="10">
        <f>A8</f>
        <v>59</v>
      </c>
      <c r="E8" s="10">
        <f t="shared" si="0"/>
        <v>0.52837357522045136</v>
      </c>
      <c r="F8" s="16">
        <f t="shared" si="1"/>
        <v>1.3613495725066518</v>
      </c>
    </row>
    <row r="9" spans="1:6" ht="15.75" x14ac:dyDescent="0.25">
      <c r="A9" s="10">
        <v>118</v>
      </c>
      <c r="B9" s="10">
        <v>30.27343062269</v>
      </c>
      <c r="C9" s="10">
        <v>78.000154907859994</v>
      </c>
      <c r="D9" s="10">
        <f>A9</f>
        <v>118</v>
      </c>
      <c r="E9" s="10">
        <f t="shared" si="0"/>
        <v>0.52837104024001769</v>
      </c>
      <c r="F9" s="16">
        <f t="shared" si="1"/>
        <v>1.3613595202077713</v>
      </c>
    </row>
    <row r="10" spans="1:6" ht="15.75" x14ac:dyDescent="0.25">
      <c r="A10" s="10">
        <v>92</v>
      </c>
      <c r="B10" s="10">
        <v>30.273820801940001</v>
      </c>
      <c r="C10" s="10">
        <v>77.999612929639994</v>
      </c>
      <c r="D10" s="10">
        <f>A10</f>
        <v>92</v>
      </c>
      <c r="E10" s="10">
        <f t="shared" si="0"/>
        <v>0.52837785015260319</v>
      </c>
      <c r="F10" s="16">
        <f t="shared" si="1"/>
        <v>1.3613500609033582</v>
      </c>
    </row>
    <row r="11" spans="1:6" ht="15.75" x14ac:dyDescent="0.25">
      <c r="A11" s="10">
        <v>12</v>
      </c>
      <c r="B11" s="10">
        <v>30.27324205995</v>
      </c>
      <c r="C11" s="10">
        <v>77.999835098239998</v>
      </c>
      <c r="D11" s="10">
        <f>A11</f>
        <v>12</v>
      </c>
      <c r="E11" s="10">
        <f t="shared" si="0"/>
        <v>0.52836774919935803</v>
      </c>
      <c r="F11" s="16">
        <f t="shared" si="1"/>
        <v>1.3613539384769227</v>
      </c>
    </row>
    <row r="12" spans="1:6" ht="15.75" x14ac:dyDescent="0.25">
      <c r="A12" s="10">
        <v>62</v>
      </c>
      <c r="B12" s="10">
        <v>30.27361164066</v>
      </c>
      <c r="C12" s="10">
        <v>77.999560054019994</v>
      </c>
      <c r="D12" s="10">
        <f>A12</f>
        <v>62</v>
      </c>
      <c r="E12" s="10">
        <f t="shared" si="0"/>
        <v>0.52837419959959941</v>
      </c>
      <c r="F12" s="16">
        <f t="shared" si="1"/>
        <v>1.3613491380496949</v>
      </c>
    </row>
    <row r="13" spans="1:6" ht="15.75" x14ac:dyDescent="0.25">
      <c r="A13" s="10">
        <v>101</v>
      </c>
      <c r="B13" s="10">
        <v>30.273740232129999</v>
      </c>
      <c r="C13" s="10">
        <v>77.999653176760006</v>
      </c>
      <c r="D13" s="10">
        <f>A13</f>
        <v>101</v>
      </c>
      <c r="E13" s="10">
        <f t="shared" si="0"/>
        <v>0.52837644394414085</v>
      </c>
      <c r="F13" s="16">
        <f t="shared" si="1"/>
        <v>1.3613507633481168</v>
      </c>
    </row>
    <row r="14" spans="1:6" ht="15.75" x14ac:dyDescent="0.25">
      <c r="A14" s="10">
        <v>187</v>
      </c>
      <c r="B14" s="10">
        <v>30.273271855379999</v>
      </c>
      <c r="C14" s="10">
        <v>78.000315042240004</v>
      </c>
      <c r="D14" s="10">
        <f>A14</f>
        <v>187</v>
      </c>
      <c r="E14" s="10">
        <f t="shared" si="0"/>
        <v>0.52836826922771363</v>
      </c>
      <c r="F14" s="16">
        <f t="shared" si="1"/>
        <v>1.3613623150799479</v>
      </c>
    </row>
    <row r="15" spans="1:6" ht="15.75" x14ac:dyDescent="0.25">
      <c r="A15" s="10">
        <v>86</v>
      </c>
      <c r="B15" s="10">
        <v>30.273721399380001</v>
      </c>
      <c r="C15" s="10">
        <v>77.999500218289995</v>
      </c>
      <c r="D15" s="10">
        <f>A15</f>
        <v>86</v>
      </c>
      <c r="E15" s="10">
        <f t="shared" si="0"/>
        <v>0.52837611525064621</v>
      </c>
      <c r="F15" s="16">
        <f t="shared" si="1"/>
        <v>1.3613480937191962</v>
      </c>
    </row>
    <row r="16" spans="1:6" ht="15.75" x14ac:dyDescent="0.25">
      <c r="A16" s="10">
        <v>179</v>
      </c>
      <c r="B16" s="10">
        <v>30.273619916520001</v>
      </c>
      <c r="C16" s="10">
        <v>77.999634370039999</v>
      </c>
      <c r="D16" s="10">
        <f>A16</f>
        <v>179</v>
      </c>
      <c r="E16" s="10">
        <f t="shared" si="0"/>
        <v>0.5283743440406049</v>
      </c>
      <c r="F16" s="16">
        <f t="shared" si="1"/>
        <v>1.3613504351089309</v>
      </c>
    </row>
    <row r="17" spans="1:6" ht="15.75" x14ac:dyDescent="0.25">
      <c r="A17" s="10">
        <v>175</v>
      </c>
      <c r="B17" s="10">
        <v>30.27358394302</v>
      </c>
      <c r="C17" s="10">
        <v>77.999483567409996</v>
      </c>
      <c r="D17" s="10">
        <f>A17</f>
        <v>175</v>
      </c>
      <c r="E17" s="10">
        <f t="shared" si="0"/>
        <v>0.52837371618458639</v>
      </c>
      <c r="F17" s="16">
        <f t="shared" si="1"/>
        <v>1.3613478031065169</v>
      </c>
    </row>
    <row r="18" spans="1:6" ht="15.75" x14ac:dyDescent="0.25">
      <c r="A18" s="10">
        <v>81</v>
      </c>
      <c r="B18" s="10">
        <v>30.273544132160001</v>
      </c>
      <c r="C18" s="10">
        <v>77.999296811769995</v>
      </c>
      <c r="D18" s="10">
        <f>A18</f>
        <v>81</v>
      </c>
      <c r="E18" s="10">
        <f t="shared" si="0"/>
        <v>0.52837302135400144</v>
      </c>
      <c r="F18" s="16">
        <f t="shared" si="1"/>
        <v>1.3613445436057021</v>
      </c>
    </row>
    <row r="19" spans="1:6" ht="15.75" x14ac:dyDescent="0.25">
      <c r="A19" s="10">
        <v>11</v>
      </c>
      <c r="B19" s="10">
        <v>30.273191937130001</v>
      </c>
      <c r="C19" s="10">
        <v>77.999899120570007</v>
      </c>
      <c r="D19" s="10">
        <f>A19</f>
        <v>11</v>
      </c>
      <c r="E19" s="10">
        <f t="shared" si="0"/>
        <v>0.52836687439111873</v>
      </c>
      <c r="F19" s="16">
        <f t="shared" si="1"/>
        <v>1.3613550558773762</v>
      </c>
    </row>
    <row r="20" spans="1:6" ht="15.75" x14ac:dyDescent="0.25">
      <c r="A20" s="10">
        <v>57</v>
      </c>
      <c r="B20" s="10">
        <v>30.27353323645</v>
      </c>
      <c r="C20" s="10">
        <v>77.999583317949998</v>
      </c>
      <c r="D20" s="10">
        <f>A20</f>
        <v>57</v>
      </c>
      <c r="E20" s="10">
        <f t="shared" si="0"/>
        <v>0.5283728311879875</v>
      </c>
      <c r="F20" s="16">
        <f t="shared" si="1"/>
        <v>1.3613495440818706</v>
      </c>
    </row>
    <row r="21" spans="1:6" ht="15.75" x14ac:dyDescent="0.25">
      <c r="A21" s="10">
        <v>122</v>
      </c>
      <c r="B21" s="10">
        <v>30.273223841659998</v>
      </c>
      <c r="C21" s="10">
        <v>77.999898211870004</v>
      </c>
      <c r="D21" s="10">
        <f>A21</f>
        <v>122</v>
      </c>
      <c r="E21" s="10">
        <f t="shared" si="0"/>
        <v>0.52836743123021346</v>
      </c>
      <c r="F21" s="16">
        <f t="shared" si="1"/>
        <v>1.3613550400175691</v>
      </c>
    </row>
    <row r="22" spans="1:6" ht="15.75" x14ac:dyDescent="0.25">
      <c r="A22" s="10">
        <v>182</v>
      </c>
      <c r="B22" s="10">
        <v>30.273413937339999</v>
      </c>
      <c r="C22" s="10">
        <v>77.999733315919997</v>
      </c>
      <c r="D22" s="10">
        <f>A22</f>
        <v>182</v>
      </c>
      <c r="E22" s="10">
        <f t="shared" si="0"/>
        <v>0.52837074902572334</v>
      </c>
      <c r="F22" s="16">
        <f t="shared" si="1"/>
        <v>1.3613521620403182</v>
      </c>
    </row>
    <row r="23" spans="1:6" ht="15.75" x14ac:dyDescent="0.25">
      <c r="A23" s="10">
        <v>73</v>
      </c>
      <c r="B23" s="10">
        <v>30.273580946269998</v>
      </c>
      <c r="C23" s="10">
        <v>77.99938894204</v>
      </c>
      <c r="D23" s="10">
        <f>A23</f>
        <v>73</v>
      </c>
      <c r="E23" s="10">
        <f t="shared" si="0"/>
        <v>0.52837366388143203</v>
      </c>
      <c r="F23" s="16">
        <f t="shared" si="1"/>
        <v>1.3613461515822545</v>
      </c>
    </row>
    <row r="24" spans="1:6" ht="15.75" x14ac:dyDescent="0.25">
      <c r="A24" s="10">
        <v>61</v>
      </c>
      <c r="B24" s="10">
        <v>30.273610547979999</v>
      </c>
      <c r="C24" s="10">
        <v>77.999559125169995</v>
      </c>
      <c r="D24" s="10">
        <f>A24</f>
        <v>61</v>
      </c>
      <c r="E24" s="10">
        <f t="shared" si="0"/>
        <v>0.52837418052873575</v>
      </c>
      <c r="F24" s="16">
        <f t="shared" si="1"/>
        <v>1.3613491218382043</v>
      </c>
    </row>
    <row r="25" spans="1:6" ht="15.75" x14ac:dyDescent="0.25">
      <c r="A25" s="10">
        <v>154</v>
      </c>
      <c r="B25" s="10">
        <v>30.27345105277</v>
      </c>
      <c r="C25" s="10">
        <v>78.000550803940001</v>
      </c>
      <c r="D25" s="10">
        <f>A25</f>
        <v>154</v>
      </c>
      <c r="E25" s="10">
        <f t="shared" si="0"/>
        <v>0.52837139681218015</v>
      </c>
      <c r="F25" s="16">
        <f t="shared" si="1"/>
        <v>1.3613664298978632</v>
      </c>
    </row>
    <row r="26" spans="1:6" ht="15.75" x14ac:dyDescent="0.25">
      <c r="A26" s="10">
        <v>58</v>
      </c>
      <c r="B26" s="10">
        <v>30.273582208450001</v>
      </c>
      <c r="C26" s="10">
        <v>77.999592671680006</v>
      </c>
      <c r="D26" s="10">
        <f>A26</f>
        <v>58</v>
      </c>
      <c r="E26" s="10">
        <f t="shared" si="0"/>
        <v>0.52837368591062883</v>
      </c>
      <c r="F26" s="16">
        <f t="shared" si="1"/>
        <v>1.3613497073352565</v>
      </c>
    </row>
    <row r="27" spans="1:6" ht="15.75" x14ac:dyDescent="0.25">
      <c r="A27" s="10">
        <v>102</v>
      </c>
      <c r="B27" s="10">
        <v>30.273655161899999</v>
      </c>
      <c r="C27" s="10">
        <v>77.999673345109997</v>
      </c>
      <c r="D27" s="10">
        <f>A27</f>
        <v>102</v>
      </c>
      <c r="E27" s="10">
        <f t="shared" si="0"/>
        <v>0.52837495918853195</v>
      </c>
      <c r="F27" s="16">
        <f t="shared" si="1"/>
        <v>1.3613511153522286</v>
      </c>
    </row>
    <row r="28" spans="1:6" ht="15.75" x14ac:dyDescent="0.25">
      <c r="A28" s="10">
        <v>4</v>
      </c>
      <c r="B28" s="10">
        <v>30.27312757364</v>
      </c>
      <c r="C28" s="10">
        <v>77.99975811038</v>
      </c>
      <c r="D28" s="10">
        <f>A28</f>
        <v>4</v>
      </c>
      <c r="E28" s="10">
        <f t="shared" si="0"/>
        <v>0.52836575103630012</v>
      </c>
      <c r="F28" s="16">
        <f t="shared" si="1"/>
        <v>1.3613525947852816</v>
      </c>
    </row>
    <row r="29" spans="1:6" ht="15.75" x14ac:dyDescent="0.25">
      <c r="A29" s="10">
        <v>177</v>
      </c>
      <c r="B29" s="10">
        <v>30.273516649929999</v>
      </c>
      <c r="C29" s="10">
        <v>77.999564949260005</v>
      </c>
      <c r="D29" s="10">
        <f>A29</f>
        <v>177</v>
      </c>
      <c r="E29" s="10">
        <f t="shared" si="0"/>
        <v>0.52837254169860204</v>
      </c>
      <c r="F29" s="16">
        <f t="shared" si="1"/>
        <v>1.3613492234877509</v>
      </c>
    </row>
    <row r="30" spans="1:6" ht="15.75" x14ac:dyDescent="0.25">
      <c r="A30" s="10">
        <v>17</v>
      </c>
      <c r="B30" s="10">
        <v>30.273326997129999</v>
      </c>
      <c r="C30" s="10">
        <v>78.000005099980001</v>
      </c>
      <c r="D30" s="10">
        <f>A30</f>
        <v>17</v>
      </c>
      <c r="E30" s="10">
        <f t="shared" si="0"/>
        <v>0.52836923163280647</v>
      </c>
      <c r="F30" s="16">
        <f t="shared" si="1"/>
        <v>1.3613569055670198</v>
      </c>
    </row>
    <row r="31" spans="1:6" ht="15.75" x14ac:dyDescent="0.25">
      <c r="A31" s="10">
        <v>6</v>
      </c>
      <c r="B31" s="10">
        <v>30.273173516619998</v>
      </c>
      <c r="C31" s="10">
        <v>77.999853106559996</v>
      </c>
      <c r="D31" s="10">
        <f>A31</f>
        <v>6</v>
      </c>
      <c r="E31" s="10">
        <f t="shared" si="0"/>
        <v>0.52836655289256929</v>
      </c>
      <c r="F31" s="16">
        <f t="shared" si="1"/>
        <v>1.3613542527813993</v>
      </c>
    </row>
    <row r="32" spans="1:6" ht="15.75" x14ac:dyDescent="0.25">
      <c r="A32" s="10">
        <v>84</v>
      </c>
      <c r="B32" s="10">
        <v>30.27370430997</v>
      </c>
      <c r="C32" s="10">
        <v>77.999480825020001</v>
      </c>
      <c r="D32" s="10">
        <f>A32</f>
        <v>84</v>
      </c>
      <c r="E32" s="10">
        <f t="shared" si="0"/>
        <v>0.52837581698417446</v>
      </c>
      <c r="F32" s="16">
        <f t="shared" si="1"/>
        <v>1.3613477552427822</v>
      </c>
    </row>
    <row r="33" spans="1:6" ht="15.75" x14ac:dyDescent="0.25">
      <c r="A33" s="10">
        <v>69</v>
      </c>
      <c r="B33" s="10">
        <v>30.273529702369999</v>
      </c>
      <c r="C33" s="10">
        <v>77.999419048139998</v>
      </c>
      <c r="D33" s="10">
        <f>A33</f>
        <v>69</v>
      </c>
      <c r="E33" s="10">
        <f t="shared" si="0"/>
        <v>0.52837276950665546</v>
      </c>
      <c r="F33" s="16">
        <f t="shared" si="1"/>
        <v>1.3613466770328244</v>
      </c>
    </row>
    <row r="34" spans="1:6" ht="15.75" x14ac:dyDescent="0.25">
      <c r="A34" s="10">
        <v>185</v>
      </c>
      <c r="B34" s="10">
        <v>30.273399215089999</v>
      </c>
      <c r="C34" s="10">
        <v>78.000025338149996</v>
      </c>
      <c r="D34" s="10">
        <f>A34</f>
        <v>185</v>
      </c>
      <c r="E34" s="10">
        <f t="shared" ref="E34:E65" si="2">B34*PI()/180</f>
        <v>0.52837049207398756</v>
      </c>
      <c r="F34" s="16">
        <f t="shared" ref="F34:F65" si="3">C34*PI()/180</f>
        <v>1.3613572587897207</v>
      </c>
    </row>
    <row r="35" spans="1:6" ht="15.75" x14ac:dyDescent="0.25">
      <c r="A35" s="10">
        <v>65</v>
      </c>
      <c r="B35" s="10">
        <v>30.273561412549999</v>
      </c>
      <c r="C35" s="10">
        <v>77.999567348029998</v>
      </c>
      <c r="D35" s="10">
        <f>A35</f>
        <v>65</v>
      </c>
      <c r="E35" s="10">
        <f t="shared" si="2"/>
        <v>0.52837332295370287</v>
      </c>
      <c r="F35" s="16">
        <f t="shared" si="3"/>
        <v>1.3613492653541852</v>
      </c>
    </row>
    <row r="36" spans="1:6" ht="15.75" x14ac:dyDescent="0.25">
      <c r="A36" s="10">
        <v>173</v>
      </c>
      <c r="B36" s="10">
        <v>30.27363682707</v>
      </c>
      <c r="C36" s="10">
        <v>77.999467366290006</v>
      </c>
      <c r="D36" s="10">
        <f>A36</f>
        <v>173</v>
      </c>
      <c r="E36" s="10">
        <f t="shared" si="2"/>
        <v>0.52837463918538063</v>
      </c>
      <c r="F36" s="16">
        <f t="shared" si="3"/>
        <v>1.3613475203436305</v>
      </c>
    </row>
    <row r="37" spans="1:6" ht="15.75" x14ac:dyDescent="0.25">
      <c r="A37" s="10">
        <v>66</v>
      </c>
      <c r="B37" s="10">
        <v>30.273580441410001</v>
      </c>
      <c r="C37" s="10">
        <v>77.999547073659997</v>
      </c>
      <c r="D37" s="10">
        <f>A37</f>
        <v>66</v>
      </c>
      <c r="E37" s="10">
        <f t="shared" si="2"/>
        <v>0.52837365506996281</v>
      </c>
      <c r="F37" s="16">
        <f t="shared" si="3"/>
        <v>1.3613489114996751</v>
      </c>
    </row>
    <row r="38" spans="1:6" ht="15.75" x14ac:dyDescent="0.25">
      <c r="A38" s="10">
        <v>74</v>
      </c>
      <c r="B38" s="10">
        <v>30.273574140600001</v>
      </c>
      <c r="C38" s="10">
        <v>77.999331932999993</v>
      </c>
      <c r="D38" s="10">
        <f>A38</f>
        <v>74</v>
      </c>
      <c r="E38" s="10">
        <f t="shared" si="2"/>
        <v>0.52837354510008272</v>
      </c>
      <c r="F38" s="16">
        <f t="shared" si="3"/>
        <v>1.3613451565868029</v>
      </c>
    </row>
    <row r="39" spans="1:6" ht="15.75" x14ac:dyDescent="0.25">
      <c r="A39" s="10">
        <v>189</v>
      </c>
      <c r="B39" s="10">
        <v>30.27300458829</v>
      </c>
      <c r="C39" s="10">
        <v>78.000628629890002</v>
      </c>
      <c r="D39" s="10">
        <f>A39</f>
        <v>189</v>
      </c>
      <c r="E39" s="10">
        <f t="shared" si="2"/>
        <v>0.52836360453701092</v>
      </c>
      <c r="F39" s="16">
        <f t="shared" si="3"/>
        <v>1.3613677882169339</v>
      </c>
    </row>
    <row r="40" spans="1:6" ht="15.75" x14ac:dyDescent="0.25">
      <c r="A40" s="10">
        <v>56</v>
      </c>
      <c r="B40" s="10">
        <v>30.273586247650002</v>
      </c>
      <c r="C40" s="10">
        <v>77.999645284500005</v>
      </c>
      <c r="D40" s="10">
        <f>A40</f>
        <v>56</v>
      </c>
      <c r="E40" s="10">
        <f t="shared" si="2"/>
        <v>0.52837375640796802</v>
      </c>
      <c r="F40" s="16">
        <f t="shared" si="3"/>
        <v>1.3613506256021943</v>
      </c>
    </row>
    <row r="41" spans="1:6" ht="15.75" x14ac:dyDescent="0.25">
      <c r="A41" s="10">
        <v>60</v>
      </c>
      <c r="B41" s="10">
        <v>30.27360467618</v>
      </c>
      <c r="C41" s="10">
        <v>77.999552199180002</v>
      </c>
      <c r="D41" s="10">
        <f>A41</f>
        <v>60</v>
      </c>
      <c r="E41" s="10">
        <f t="shared" si="2"/>
        <v>0.52837407804649272</v>
      </c>
      <c r="F41" s="16">
        <f t="shared" si="3"/>
        <v>1.3613490009568749</v>
      </c>
    </row>
    <row r="42" spans="1:6" ht="15.75" x14ac:dyDescent="0.25">
      <c r="A42" s="10">
        <v>21</v>
      </c>
      <c r="B42" s="10">
        <v>30.273328833939999</v>
      </c>
      <c r="C42" s="10">
        <v>78.000049511270007</v>
      </c>
      <c r="D42" s="10">
        <f>A42</f>
        <v>21</v>
      </c>
      <c r="E42" s="10">
        <f t="shared" si="2"/>
        <v>0.52836926369118864</v>
      </c>
      <c r="F42" s="16">
        <f t="shared" si="3"/>
        <v>1.3613576806902554</v>
      </c>
    </row>
    <row r="43" spans="1:6" ht="15.75" x14ac:dyDescent="0.25">
      <c r="A43" s="10">
        <v>5</v>
      </c>
      <c r="B43" s="10">
        <v>30.27320521835</v>
      </c>
      <c r="C43" s="10">
        <v>77.999807962849999</v>
      </c>
      <c r="D43" s="10">
        <f>A43</f>
        <v>5</v>
      </c>
      <c r="E43" s="10">
        <f t="shared" si="2"/>
        <v>0.52836710619213634</v>
      </c>
      <c r="F43" s="16">
        <f t="shared" si="3"/>
        <v>1.3613534648750234</v>
      </c>
    </row>
    <row r="44" spans="1:6" ht="15.75" x14ac:dyDescent="0.25">
      <c r="A44" s="10">
        <v>53</v>
      </c>
      <c r="B44" s="10">
        <v>30.273286859980001</v>
      </c>
      <c r="C44" s="10">
        <v>77.999815400499998</v>
      </c>
      <c r="D44" s="10">
        <f>A44</f>
        <v>53</v>
      </c>
      <c r="E44" s="10">
        <f t="shared" si="2"/>
        <v>0.52836853110738657</v>
      </c>
      <c r="F44" s="16">
        <f t="shared" si="3"/>
        <v>1.3613535946865043</v>
      </c>
    </row>
    <row r="45" spans="1:6" ht="15.75" x14ac:dyDescent="0.25">
      <c r="A45" s="10">
        <v>16</v>
      </c>
      <c r="B45" s="10">
        <v>30.273359249769999</v>
      </c>
      <c r="C45" s="10">
        <v>77.999961642450003</v>
      </c>
      <c r="D45" s="10">
        <f>A45</f>
        <v>16</v>
      </c>
      <c r="E45" s="10">
        <f t="shared" si="2"/>
        <v>0.52836979454756694</v>
      </c>
      <c r="F45" s="16">
        <f t="shared" si="3"/>
        <v>1.3613561470900366</v>
      </c>
    </row>
    <row r="46" spans="1:6" ht="15.75" x14ac:dyDescent="0.25">
      <c r="A46" s="10">
        <v>18</v>
      </c>
      <c r="B46" s="10">
        <v>30.27337536165</v>
      </c>
      <c r="C46" s="10">
        <v>77.999979038090004</v>
      </c>
      <c r="D46" s="10">
        <f>A46</f>
        <v>18</v>
      </c>
      <c r="E46" s="10">
        <f t="shared" si="2"/>
        <v>0.52837007575292161</v>
      </c>
      <c r="F46" s="16">
        <f t="shared" si="3"/>
        <v>1.3613564507012301</v>
      </c>
    </row>
    <row r="47" spans="1:6" ht="15.75" x14ac:dyDescent="0.25">
      <c r="A47" s="10">
        <v>13</v>
      </c>
      <c r="B47" s="10">
        <v>30.27325852996</v>
      </c>
      <c r="C47" s="10">
        <v>77.999852885409993</v>
      </c>
      <c r="D47" s="10">
        <f>A47</f>
        <v>13</v>
      </c>
      <c r="E47" s="10">
        <f t="shared" si="2"/>
        <v>0.52836803665526044</v>
      </c>
      <c r="F47" s="16">
        <f t="shared" si="3"/>
        <v>1.3613542489216037</v>
      </c>
    </row>
    <row r="48" spans="1:6" ht="15.75" x14ac:dyDescent="0.25">
      <c r="A48" s="10">
        <v>90</v>
      </c>
      <c r="B48" s="10">
        <v>30.2737823824</v>
      </c>
      <c r="C48" s="10">
        <v>77.999568723780001</v>
      </c>
      <c r="D48" s="10">
        <f>A48</f>
        <v>90</v>
      </c>
      <c r="E48" s="10">
        <f t="shared" si="2"/>
        <v>0.52837717960513308</v>
      </c>
      <c r="F48" s="16">
        <f t="shared" si="3"/>
        <v>1.3613492893655526</v>
      </c>
    </row>
    <row r="49" spans="1:6" ht="15.75" x14ac:dyDescent="0.25">
      <c r="A49" s="10">
        <v>91</v>
      </c>
      <c r="B49" s="10">
        <v>30.273760679270001</v>
      </c>
      <c r="C49" s="10">
        <v>77.99959471775</v>
      </c>
      <c r="D49" s="10">
        <f>A49</f>
        <v>91</v>
      </c>
      <c r="E49" s="10">
        <f t="shared" si="2"/>
        <v>0.52837680081405658</v>
      </c>
      <c r="F49" s="16">
        <f t="shared" si="3"/>
        <v>1.3613497430459147</v>
      </c>
    </row>
    <row r="50" spans="1:6" ht="15.75" x14ac:dyDescent="0.25">
      <c r="A50" s="10">
        <v>88</v>
      </c>
      <c r="B50" s="10">
        <v>30.273765029170001</v>
      </c>
      <c r="C50" s="10">
        <v>77.999548756999999</v>
      </c>
      <c r="D50" s="10">
        <f>A50</f>
        <v>88</v>
      </c>
      <c r="E50" s="10">
        <f t="shared" si="2"/>
        <v>0.52837687673413369</v>
      </c>
      <c r="F50" s="16">
        <f t="shared" si="3"/>
        <v>1.3613489408795005</v>
      </c>
    </row>
    <row r="51" spans="1:6" ht="15.75" x14ac:dyDescent="0.25">
      <c r="A51" s="10">
        <v>155</v>
      </c>
      <c r="B51" s="10">
        <v>30.273352604269999</v>
      </c>
      <c r="C51" s="10">
        <v>78.000683573290004</v>
      </c>
      <c r="D51" s="10">
        <f>A51</f>
        <v>155</v>
      </c>
      <c r="E51" s="10">
        <f t="shared" si="2"/>
        <v>0.52836967856171146</v>
      </c>
      <c r="F51" s="16">
        <f t="shared" si="3"/>
        <v>1.3613687471601663</v>
      </c>
    </row>
    <row r="52" spans="1:6" ht="15.75" x14ac:dyDescent="0.25">
      <c r="A52" s="10">
        <v>80</v>
      </c>
      <c r="B52" s="10">
        <v>30.27358136342</v>
      </c>
      <c r="C52" s="10">
        <v>77.999254159629999</v>
      </c>
      <c r="D52" s="10">
        <f>A52</f>
        <v>80</v>
      </c>
      <c r="E52" s="10">
        <f t="shared" si="2"/>
        <v>0.52837367116207301</v>
      </c>
      <c r="F52" s="16">
        <f t="shared" si="3"/>
        <v>1.361343799185426</v>
      </c>
    </row>
    <row r="53" spans="1:6" ht="15.75" x14ac:dyDescent="0.25">
      <c r="A53" s="10">
        <v>10</v>
      </c>
      <c r="B53" s="10">
        <v>30.273188909209999</v>
      </c>
      <c r="C53" s="10">
        <v>77.999895942289996</v>
      </c>
      <c r="D53" s="10">
        <f>A53</f>
        <v>10</v>
      </c>
      <c r="E53" s="10">
        <f t="shared" si="2"/>
        <v>0.52836682154394521</v>
      </c>
      <c r="F53" s="16">
        <f t="shared" si="3"/>
        <v>1.3613550004059254</v>
      </c>
    </row>
    <row r="54" spans="1:6" ht="15.75" x14ac:dyDescent="0.25">
      <c r="A54" s="10">
        <v>23</v>
      </c>
      <c r="B54" s="10">
        <v>30.27338391896</v>
      </c>
      <c r="C54" s="10">
        <v>77.999988276419998</v>
      </c>
      <c r="D54" s="10">
        <f>A54</f>
        <v>23</v>
      </c>
      <c r="E54" s="10">
        <f t="shared" si="2"/>
        <v>0.52837022510615617</v>
      </c>
      <c r="F54" s="16">
        <f t="shared" si="3"/>
        <v>1.3613566119405058</v>
      </c>
    </row>
    <row r="55" spans="1:6" ht="15.75" x14ac:dyDescent="0.25">
      <c r="A55" s="10">
        <v>70</v>
      </c>
      <c r="B55" s="10">
        <v>30.273623728810001</v>
      </c>
      <c r="C55" s="10">
        <v>77.999389967759996</v>
      </c>
      <c r="D55" s="10">
        <f>A55</f>
        <v>70</v>
      </c>
      <c r="E55" s="10">
        <f t="shared" si="2"/>
        <v>0.52837441057761747</v>
      </c>
      <c r="F55" s="16">
        <f t="shared" si="3"/>
        <v>1.3613461694844455</v>
      </c>
    </row>
    <row r="56" spans="1:6" ht="15.75" x14ac:dyDescent="0.25">
      <c r="A56" s="10">
        <v>94</v>
      </c>
      <c r="B56" s="10">
        <v>30.273861466220001</v>
      </c>
      <c r="C56" s="10">
        <v>77.999580935300003</v>
      </c>
      <c r="D56" s="10">
        <f>A56</f>
        <v>94</v>
      </c>
      <c r="E56" s="10">
        <f t="shared" si="2"/>
        <v>0.52837855987817717</v>
      </c>
      <c r="F56" s="16">
        <f t="shared" si="3"/>
        <v>1.3613495024967832</v>
      </c>
    </row>
    <row r="57" spans="1:6" ht="15.75" x14ac:dyDescent="0.25">
      <c r="A57" s="10">
        <v>176</v>
      </c>
      <c r="B57" s="10">
        <v>30.273538666339999</v>
      </c>
      <c r="C57" s="10">
        <v>77.999538191349998</v>
      </c>
      <c r="D57" s="10">
        <f>A57</f>
        <v>176</v>
      </c>
      <c r="E57" s="10">
        <f t="shared" si="2"/>
        <v>0.528372925957446</v>
      </c>
      <c r="F57" s="16">
        <f t="shared" si="3"/>
        <v>1.3613487564741202</v>
      </c>
    </row>
    <row r="58" spans="1:6" ht="15.75" x14ac:dyDescent="0.25">
      <c r="A58" s="10">
        <v>184</v>
      </c>
      <c r="B58" s="10">
        <v>30.27345078734</v>
      </c>
      <c r="C58" s="10">
        <v>78.000082813890003</v>
      </c>
      <c r="D58" s="10">
        <f>A58</f>
        <v>184</v>
      </c>
      <c r="E58" s="10">
        <f t="shared" si="2"/>
        <v>0.52837139217955265</v>
      </c>
      <c r="F58" s="16">
        <f t="shared" si="3"/>
        <v>1.3613582619306239</v>
      </c>
    </row>
    <row r="59" spans="1:6" ht="15.75" x14ac:dyDescent="0.25">
      <c r="A59" s="10">
        <v>64</v>
      </c>
      <c r="B59" s="10">
        <v>30.273588002699999</v>
      </c>
      <c r="C59" s="10">
        <v>77.999599084159996</v>
      </c>
      <c r="D59" s="10">
        <f>A59</f>
        <v>64</v>
      </c>
      <c r="E59" s="10">
        <f t="shared" si="2"/>
        <v>0.52837378703936899</v>
      </c>
      <c r="F59" s="16">
        <f t="shared" si="3"/>
        <v>1.3613498192541456</v>
      </c>
    </row>
    <row r="60" spans="1:6" ht="15.75" x14ac:dyDescent="0.25">
      <c r="A60" s="10">
        <v>100</v>
      </c>
      <c r="B60" s="10">
        <v>30.273707318450001</v>
      </c>
      <c r="C60" s="10">
        <v>77.999614205059999</v>
      </c>
      <c r="D60" s="10">
        <f>A60</f>
        <v>100</v>
      </c>
      <c r="E60" s="10">
        <f t="shared" si="2"/>
        <v>0.52837586949205595</v>
      </c>
      <c r="F60" s="16">
        <f t="shared" si="3"/>
        <v>1.3613500831636365</v>
      </c>
    </row>
    <row r="61" spans="1:6" ht="15.75" x14ac:dyDescent="0.25">
      <c r="A61" s="10">
        <v>63</v>
      </c>
      <c r="B61" s="10">
        <v>30.273616744990001</v>
      </c>
      <c r="C61" s="10">
        <v>77.999565999390001</v>
      </c>
      <c r="D61" s="10">
        <f>A61</f>
        <v>63</v>
      </c>
      <c r="E61" s="10">
        <f t="shared" si="2"/>
        <v>0.52837428868696412</v>
      </c>
      <c r="F61" s="16">
        <f t="shared" si="3"/>
        <v>1.3613492418159769</v>
      </c>
    </row>
    <row r="62" spans="1:6" ht="15.75" x14ac:dyDescent="0.25">
      <c r="A62" s="10">
        <v>180</v>
      </c>
      <c r="B62" s="10">
        <v>30.273811177110002</v>
      </c>
      <c r="C62" s="10">
        <v>77.999731278249996</v>
      </c>
      <c r="D62" s="10">
        <f>A62</f>
        <v>180</v>
      </c>
      <c r="E62" s="10">
        <f t="shared" si="2"/>
        <v>0.5283776821676297</v>
      </c>
      <c r="F62" s="16">
        <f t="shared" si="3"/>
        <v>1.3613521264762676</v>
      </c>
    </row>
    <row r="63" spans="1:6" ht="15.75" x14ac:dyDescent="0.25">
      <c r="A63" s="10">
        <v>22</v>
      </c>
      <c r="B63" s="10">
        <v>30.273332625529999</v>
      </c>
      <c r="C63" s="10">
        <v>78.000053508560001</v>
      </c>
      <c r="D63" s="10">
        <f>A63</f>
        <v>22</v>
      </c>
      <c r="E63" s="10">
        <f t="shared" si="2"/>
        <v>0.52836932986691798</v>
      </c>
      <c r="F63" s="16">
        <f t="shared" si="3"/>
        <v>1.3613577504561269</v>
      </c>
    </row>
    <row r="64" spans="1:6" ht="15.75" x14ac:dyDescent="0.25">
      <c r="A64" s="10">
        <v>85</v>
      </c>
      <c r="B64" s="10">
        <v>30.27372988234</v>
      </c>
      <c r="C64" s="10">
        <v>77.999450031699993</v>
      </c>
      <c r="D64" s="10">
        <f>A64</f>
        <v>85</v>
      </c>
      <c r="E64" s="10">
        <f t="shared" si="2"/>
        <v>0.52837626330622856</v>
      </c>
      <c r="F64" s="16">
        <f t="shared" si="3"/>
        <v>1.3613472177979602</v>
      </c>
    </row>
    <row r="65" spans="1:6" ht="15.75" x14ac:dyDescent="0.25">
      <c r="A65" s="10">
        <v>174</v>
      </c>
      <c r="B65" s="10">
        <v>30.273465965260002</v>
      </c>
      <c r="C65" s="10">
        <v>77.999341752150002</v>
      </c>
      <c r="D65" s="10">
        <f>A65</f>
        <v>174</v>
      </c>
      <c r="E65" s="10">
        <f t="shared" si="2"/>
        <v>0.52837165708423028</v>
      </c>
      <c r="F65" s="16">
        <f t="shared" si="3"/>
        <v>1.3613453279633003</v>
      </c>
    </row>
    <row r="66" spans="1:6" ht="15.75" x14ac:dyDescent="0.25">
      <c r="A66" s="10">
        <v>191</v>
      </c>
      <c r="B66" s="10">
        <v>30.273159684060001</v>
      </c>
      <c r="C66" s="10">
        <v>78.000657736999997</v>
      </c>
      <c r="D66" s="10">
        <f>A66</f>
        <v>191</v>
      </c>
      <c r="E66" s="10">
        <f t="shared" ref="E66:E81" si="4">B66*PI()/180</f>
        <v>0.52836631146885338</v>
      </c>
      <c r="F66" s="16">
        <f t="shared" ref="F66:F81" si="5">C66*PI()/180</f>
        <v>1.3613682962318392</v>
      </c>
    </row>
    <row r="67" spans="1:6" ht="15.75" x14ac:dyDescent="0.25">
      <c r="A67" s="10">
        <v>103</v>
      </c>
      <c r="B67" s="10">
        <v>30.273601974320002</v>
      </c>
      <c r="C67" s="10">
        <v>77.999614529189998</v>
      </c>
      <c r="D67" s="10">
        <f>A67</f>
        <v>103</v>
      </c>
      <c r="E67" s="10">
        <f t="shared" si="4"/>
        <v>0.5283740308901399</v>
      </c>
      <c r="F67" s="16">
        <f t="shared" si="5"/>
        <v>1.3613500888207721</v>
      </c>
    </row>
    <row r="68" spans="1:6" ht="15.75" x14ac:dyDescent="0.25">
      <c r="A68" s="10">
        <v>23</v>
      </c>
      <c r="B68" s="10">
        <v>30.273383918970001</v>
      </c>
      <c r="C68" s="10">
        <v>77.999988277029999</v>
      </c>
      <c r="D68" s="10">
        <f>A68</f>
        <v>23</v>
      </c>
      <c r="E68" s="10">
        <f t="shared" si="4"/>
        <v>0.52837022510633069</v>
      </c>
      <c r="F68" s="16">
        <f t="shared" si="5"/>
        <v>1.3613566119511524</v>
      </c>
    </row>
    <row r="69" spans="1:6" ht="15.75" x14ac:dyDescent="0.25">
      <c r="A69" s="10">
        <v>183</v>
      </c>
      <c r="B69" s="10">
        <v>30.273430206640001</v>
      </c>
      <c r="C69" s="10">
        <v>77.999988774689996</v>
      </c>
      <c r="D69" s="10">
        <f>A69</f>
        <v>183</v>
      </c>
      <c r="E69" s="10">
        <f t="shared" si="4"/>
        <v>0.52837103297857524</v>
      </c>
      <c r="F69" s="16">
        <f t="shared" si="5"/>
        <v>1.3613566206369578</v>
      </c>
    </row>
    <row r="70" spans="1:6" ht="15.75" x14ac:dyDescent="0.25">
      <c r="A70" s="10">
        <v>82</v>
      </c>
      <c r="B70" s="10">
        <v>30.273552045590002</v>
      </c>
      <c r="C70" s="10">
        <v>77.999306074469999</v>
      </c>
      <c r="D70" s="10">
        <f>A70</f>
        <v>82</v>
      </c>
      <c r="E70" s="10">
        <f t="shared" si="4"/>
        <v>0.52837315946940999</v>
      </c>
      <c r="F70" s="16">
        <f t="shared" si="5"/>
        <v>1.3613447052703147</v>
      </c>
    </row>
    <row r="71" spans="1:6" ht="15.75" x14ac:dyDescent="0.25">
      <c r="A71" s="10">
        <v>55</v>
      </c>
      <c r="B71" s="10">
        <v>30.273560974700001</v>
      </c>
      <c r="C71" s="10">
        <v>77.999616604460002</v>
      </c>
      <c r="D71" s="10">
        <f>A71</f>
        <v>55</v>
      </c>
      <c r="E71" s="10">
        <f t="shared" si="4"/>
        <v>0.52837331531177878</v>
      </c>
      <c r="F71" s="16">
        <f t="shared" si="5"/>
        <v>1.3613501250410667</v>
      </c>
    </row>
    <row r="72" spans="1:6" ht="15.75" x14ac:dyDescent="0.25">
      <c r="A72" s="10">
        <v>188</v>
      </c>
      <c r="B72" s="10">
        <v>30.2730648243</v>
      </c>
      <c r="C72" s="10">
        <v>78.000560530239994</v>
      </c>
      <c r="D72" s="10">
        <f>A72</f>
        <v>188</v>
      </c>
      <c r="E72" s="10">
        <f t="shared" si="4"/>
        <v>0.52836465585371362</v>
      </c>
      <c r="F72" s="16">
        <f t="shared" si="5"/>
        <v>1.361366599653822</v>
      </c>
    </row>
    <row r="73" spans="1:6" ht="15.75" x14ac:dyDescent="0.25">
      <c r="A73" s="10">
        <v>178</v>
      </c>
      <c r="B73" s="10">
        <v>30.273597647599999</v>
      </c>
      <c r="C73" s="10">
        <v>77.999657893640006</v>
      </c>
      <c r="D73" s="10">
        <f>A73</f>
        <v>178</v>
      </c>
      <c r="E73" s="10">
        <f t="shared" si="4"/>
        <v>0.52837395537463006</v>
      </c>
      <c r="F73" s="16">
        <f t="shared" si="5"/>
        <v>1.3613508456732031</v>
      </c>
    </row>
    <row r="74" spans="1:6" ht="15.75" x14ac:dyDescent="0.25">
      <c r="A74" s="10">
        <v>68</v>
      </c>
      <c r="B74" s="10">
        <v>30.273561957369999</v>
      </c>
      <c r="C74" s="10">
        <v>77.999457053740002</v>
      </c>
      <c r="D74" s="10">
        <f>A74</f>
        <v>68</v>
      </c>
      <c r="E74" s="10">
        <f t="shared" si="4"/>
        <v>0.52837333246260576</v>
      </c>
      <c r="F74" s="16">
        <f t="shared" si="5"/>
        <v>1.3613473403556786</v>
      </c>
    </row>
    <row r="75" spans="1:6" ht="15.75" x14ac:dyDescent="0.25">
      <c r="A75" s="10">
        <v>192</v>
      </c>
      <c r="B75" s="10">
        <v>30.273273515669999</v>
      </c>
      <c r="C75" s="10">
        <v>78.000787346029995</v>
      </c>
      <c r="D75" s="10">
        <f>A75</f>
        <v>192</v>
      </c>
      <c r="E75" s="10">
        <f t="shared" si="4"/>
        <v>0.52836829820524067</v>
      </c>
      <c r="F75" s="16">
        <f t="shared" si="5"/>
        <v>1.3613705583361531</v>
      </c>
    </row>
    <row r="76" spans="1:6" ht="15.75" x14ac:dyDescent="0.25">
      <c r="A76" s="10">
        <v>89</v>
      </c>
      <c r="B76" s="10">
        <v>30.273787437239999</v>
      </c>
      <c r="C76" s="10">
        <v>77.999522228580005</v>
      </c>
      <c r="D76" s="10">
        <f>A76</f>
        <v>89</v>
      </c>
      <c r="E76" s="10">
        <f t="shared" si="4"/>
        <v>0.52837726782873418</v>
      </c>
      <c r="F76" s="16">
        <f t="shared" si="5"/>
        <v>1.3613484778712261</v>
      </c>
    </row>
    <row r="77" spans="1:6" ht="15.75" x14ac:dyDescent="0.25">
      <c r="A77" s="10">
        <v>14</v>
      </c>
      <c r="B77" s="10">
        <v>30.27331428083</v>
      </c>
      <c r="C77" s="10">
        <v>77.999911284969997</v>
      </c>
      <c r="D77" s="10">
        <f>A77</f>
        <v>14</v>
      </c>
      <c r="E77" s="10">
        <f t="shared" si="4"/>
        <v>0.5283690096915028</v>
      </c>
      <c r="F77" s="16">
        <f t="shared" si="5"/>
        <v>1.3613552681862076</v>
      </c>
    </row>
    <row r="78" spans="1:6" ht="15.75" x14ac:dyDescent="0.25">
      <c r="A78" s="10">
        <v>93</v>
      </c>
      <c r="B78" s="10">
        <v>30.27385482079</v>
      </c>
      <c r="C78" s="10">
        <v>77.999573289010002</v>
      </c>
      <c r="D78" s="10">
        <f>A78</f>
        <v>93</v>
      </c>
      <c r="E78" s="10">
        <f t="shared" si="4"/>
        <v>0.52837844389354338</v>
      </c>
      <c r="F78" s="16">
        <f t="shared" si="5"/>
        <v>1.3613493690438472</v>
      </c>
    </row>
    <row r="79" spans="1:6" ht="15.75" x14ac:dyDescent="0.25">
      <c r="A79" s="10">
        <v>104</v>
      </c>
      <c r="B79" s="10">
        <v>30.273620073570001</v>
      </c>
      <c r="C79" s="10">
        <v>77.999594425449999</v>
      </c>
      <c r="D79" s="10">
        <f>A79</f>
        <v>104</v>
      </c>
      <c r="E79" s="10">
        <f t="shared" si="4"/>
        <v>0.52837434678164452</v>
      </c>
      <c r="F79" s="16">
        <f t="shared" si="5"/>
        <v>1.3613497379443174</v>
      </c>
    </row>
    <row r="80" spans="1:6" ht="15.75" x14ac:dyDescent="0.25">
      <c r="A80" s="10">
        <v>181</v>
      </c>
      <c r="B80" s="10">
        <v>30.273881900420001</v>
      </c>
      <c r="C80" s="10">
        <v>77.999808328599997</v>
      </c>
      <c r="D80" s="10">
        <f>A80</f>
        <v>181</v>
      </c>
      <c r="E80" s="10">
        <f t="shared" si="4"/>
        <v>0.52837891652224711</v>
      </c>
      <c r="F80" s="16">
        <f t="shared" si="5"/>
        <v>1.3613534712585651</v>
      </c>
    </row>
    <row r="81" spans="1:6" ht="15.75" x14ac:dyDescent="0.25">
      <c r="A81" s="10">
        <v>7</v>
      </c>
      <c r="B81" s="10">
        <v>30.273234101309999</v>
      </c>
      <c r="C81" s="10">
        <v>77.999826507419996</v>
      </c>
      <c r="D81" s="10">
        <f>A81</f>
        <v>7</v>
      </c>
      <c r="E81" s="10">
        <f t="shared" si="4"/>
        <v>0.5283676102948861</v>
      </c>
      <c r="F81" s="16">
        <f t="shared" si="5"/>
        <v>1.361353788538828</v>
      </c>
    </row>
    <row r="82" spans="1:6" ht="15.75" x14ac:dyDescent="0.25">
      <c r="A82" s="10"/>
      <c r="B82" s="10"/>
      <c r="C82" s="10"/>
      <c r="D82" s="10"/>
      <c r="E82" s="10"/>
      <c r="F82" s="16"/>
    </row>
    <row r="83" spans="1:6" ht="15.75" x14ac:dyDescent="0.25">
      <c r="A83" s="10"/>
      <c r="B83" s="10"/>
      <c r="C83" s="10"/>
      <c r="D83" s="10"/>
      <c r="E83" s="10"/>
      <c r="F83" s="16"/>
    </row>
    <row r="84" spans="1:6" ht="15.75" x14ac:dyDescent="0.25">
      <c r="A84" s="10"/>
      <c r="B84" s="10"/>
      <c r="C84" s="10"/>
      <c r="D84" s="10"/>
      <c r="E84" s="10"/>
      <c r="F84" s="16"/>
    </row>
    <row r="85" spans="1:6" ht="15.75" x14ac:dyDescent="0.25">
      <c r="A85" s="10"/>
      <c r="B85" s="10"/>
      <c r="C85" s="10"/>
      <c r="D85" s="10"/>
      <c r="E85" s="10"/>
      <c r="F85" s="16"/>
    </row>
    <row r="86" spans="1:6" ht="15.75" x14ac:dyDescent="0.25">
      <c r="A86" s="10"/>
      <c r="B86" s="10"/>
      <c r="C86" s="10"/>
      <c r="D86" s="10"/>
      <c r="E86" s="10"/>
      <c r="F86" s="16"/>
    </row>
    <row r="87" spans="1:6" ht="15.75" x14ac:dyDescent="0.25">
      <c r="A87" s="10"/>
      <c r="B87" s="10"/>
      <c r="C87" s="10"/>
      <c r="D87" s="10"/>
      <c r="E87" s="10"/>
      <c r="F87" s="16"/>
    </row>
    <row r="88" spans="1:6" ht="15.75" x14ac:dyDescent="0.25">
      <c r="A88" s="10"/>
      <c r="B88" s="10"/>
      <c r="C88" s="10"/>
      <c r="D88" s="10"/>
      <c r="E88" s="10"/>
      <c r="F88" s="16"/>
    </row>
    <row r="89" spans="1:6" ht="15.75" x14ac:dyDescent="0.25">
      <c r="A89" s="10"/>
      <c r="B89" s="10"/>
      <c r="C89" s="10"/>
      <c r="D89" s="10"/>
      <c r="E89" s="10"/>
      <c r="F89" s="16"/>
    </row>
    <row r="90" spans="1:6" ht="15.75" x14ac:dyDescent="0.25">
      <c r="A90" s="10"/>
      <c r="B90" s="10"/>
      <c r="C90" s="10"/>
      <c r="D90" s="10"/>
      <c r="E90" s="10"/>
      <c r="F90" s="16"/>
    </row>
    <row r="91" spans="1:6" ht="15.75" x14ac:dyDescent="0.25">
      <c r="A91" s="10"/>
      <c r="B91" s="10"/>
      <c r="C91" s="10"/>
      <c r="D91" s="10"/>
      <c r="E91" s="10"/>
      <c r="F91" s="16"/>
    </row>
    <row r="92" spans="1:6" ht="15.75" x14ac:dyDescent="0.25">
      <c r="A92" s="10"/>
      <c r="B92" s="10"/>
      <c r="C92" s="10"/>
      <c r="D92" s="10"/>
      <c r="E92" s="10"/>
      <c r="F92" s="16"/>
    </row>
    <row r="93" spans="1:6" ht="15.75" x14ac:dyDescent="0.25">
      <c r="A93" s="10"/>
      <c r="B93" s="10"/>
      <c r="C93" s="10"/>
      <c r="D93" s="10"/>
      <c r="E93" s="10"/>
      <c r="F93" s="16"/>
    </row>
    <row r="94" spans="1:6" ht="15.75" x14ac:dyDescent="0.25">
      <c r="A94" s="10"/>
      <c r="B94" s="10"/>
      <c r="C94" s="10"/>
      <c r="D94" s="10"/>
      <c r="E94" s="10"/>
      <c r="F94" s="16"/>
    </row>
    <row r="95" spans="1:6" ht="15.75" x14ac:dyDescent="0.25">
      <c r="A95" s="10"/>
      <c r="B95" s="10"/>
      <c r="C95" s="10"/>
      <c r="D95" s="10"/>
      <c r="E95" s="10"/>
      <c r="F95" s="16"/>
    </row>
    <row r="96" spans="1:6" ht="15.75" x14ac:dyDescent="0.25">
      <c r="A96" s="10"/>
      <c r="B96" s="10"/>
      <c r="C96" s="10"/>
      <c r="D96" s="10"/>
      <c r="E96" s="10"/>
      <c r="F96" s="16"/>
    </row>
    <row r="97" spans="1:6" ht="15.75" x14ac:dyDescent="0.25">
      <c r="A97" s="10"/>
      <c r="B97" s="10"/>
      <c r="C97" s="10"/>
      <c r="D97" s="10"/>
      <c r="E97" s="10"/>
      <c r="F97" s="16"/>
    </row>
    <row r="98" spans="1:6" ht="15.75" x14ac:dyDescent="0.25">
      <c r="A98" s="10"/>
      <c r="B98" s="10"/>
      <c r="C98" s="10"/>
      <c r="D98" s="10"/>
      <c r="E98" s="10"/>
      <c r="F98" s="16"/>
    </row>
    <row r="99" spans="1:6" ht="15.75" x14ac:dyDescent="0.25">
      <c r="A99" s="10"/>
      <c r="B99" s="10"/>
      <c r="C99" s="10"/>
      <c r="D99" s="10"/>
      <c r="E99" s="10"/>
      <c r="F99" s="16"/>
    </row>
    <row r="100" spans="1:6" ht="15.75" x14ac:dyDescent="0.25">
      <c r="A100" s="10"/>
      <c r="B100" s="10"/>
      <c r="C100" s="10"/>
      <c r="D100" s="10"/>
      <c r="E100" s="10"/>
      <c r="F100" s="16"/>
    </row>
    <row r="101" spans="1:6" ht="15.75" x14ac:dyDescent="0.25">
      <c r="A101" s="10"/>
      <c r="B101" s="10"/>
      <c r="C101" s="10"/>
      <c r="D101" s="10"/>
      <c r="E101" s="10"/>
      <c r="F101" s="16"/>
    </row>
    <row r="102" spans="1:6" ht="15.75" x14ac:dyDescent="0.25">
      <c r="A102" s="10"/>
      <c r="B102" s="10"/>
      <c r="C102" s="10"/>
      <c r="D102" s="10"/>
      <c r="E102" s="10"/>
      <c r="F102" s="16"/>
    </row>
    <row r="103" spans="1:6" ht="15.75" x14ac:dyDescent="0.25">
      <c r="A103" s="10"/>
      <c r="B103" s="10"/>
      <c r="C103" s="10"/>
      <c r="D103" s="10"/>
      <c r="E103" s="10"/>
      <c r="F103" s="16"/>
    </row>
    <row r="104" spans="1:6" ht="15.75" x14ac:dyDescent="0.25">
      <c r="A104" s="10"/>
      <c r="B104" s="10"/>
      <c r="C104" s="10"/>
      <c r="D104" s="10"/>
      <c r="E104" s="10"/>
      <c r="F104" s="16"/>
    </row>
    <row r="105" spans="1:6" ht="15.75" x14ac:dyDescent="0.25">
      <c r="A105" s="10"/>
      <c r="B105" s="10"/>
      <c r="C105" s="10"/>
      <c r="D105" s="10"/>
      <c r="E105" s="10"/>
      <c r="F105" s="16"/>
    </row>
    <row r="106" spans="1:6" ht="15.75" x14ac:dyDescent="0.25">
      <c r="A106" s="10"/>
      <c r="B106" s="10"/>
      <c r="C106" s="10"/>
      <c r="D106" s="10"/>
      <c r="E106" s="10"/>
      <c r="F106" s="16"/>
    </row>
    <row r="107" spans="1:6" ht="15.75" x14ac:dyDescent="0.25">
      <c r="A107" s="10"/>
      <c r="B107" s="10"/>
      <c r="C107" s="10"/>
      <c r="D107" s="10"/>
      <c r="E107" s="10"/>
      <c r="F107" s="16"/>
    </row>
    <row r="108" spans="1:6" ht="15.75" x14ac:dyDescent="0.25">
      <c r="A108" s="10"/>
      <c r="B108" s="10"/>
      <c r="C108" s="10"/>
      <c r="D108" s="10"/>
      <c r="E108" s="10"/>
      <c r="F108" s="16"/>
    </row>
    <row r="109" spans="1:6" ht="15.75" x14ac:dyDescent="0.25">
      <c r="A109" s="10"/>
      <c r="B109" s="10"/>
      <c r="C109" s="10"/>
      <c r="D109" s="10"/>
      <c r="E109" s="10"/>
      <c r="F109" s="16"/>
    </row>
    <row r="110" spans="1:6" ht="15.75" x14ac:dyDescent="0.25">
      <c r="A110" s="10"/>
      <c r="B110" s="10"/>
      <c r="C110" s="10"/>
      <c r="D110" s="10"/>
      <c r="E110" s="10"/>
      <c r="F110" s="16"/>
    </row>
    <row r="111" spans="1:6" ht="15.75" x14ac:dyDescent="0.25">
      <c r="A111" s="10"/>
      <c r="B111" s="10"/>
      <c r="C111" s="10"/>
      <c r="D111" s="10"/>
      <c r="E111" s="10"/>
      <c r="F111" s="16"/>
    </row>
    <row r="112" spans="1:6" ht="15.75" x14ac:dyDescent="0.25">
      <c r="A112" s="10"/>
      <c r="B112" s="10"/>
      <c r="C112" s="10"/>
      <c r="D112" s="10"/>
      <c r="E112" s="10"/>
      <c r="F112" s="16"/>
    </row>
    <row r="113" spans="1:6" ht="15.75" x14ac:dyDescent="0.25">
      <c r="A113" s="10"/>
      <c r="B113" s="10"/>
      <c r="C113" s="10"/>
      <c r="D113" s="10"/>
      <c r="E113" s="10"/>
      <c r="F113" s="16"/>
    </row>
    <row r="114" spans="1:6" ht="15.75" x14ac:dyDescent="0.25">
      <c r="A114" s="10"/>
      <c r="B114" s="10"/>
      <c r="C114" s="10"/>
      <c r="D114" s="10"/>
      <c r="E114" s="10"/>
      <c r="F114" s="16"/>
    </row>
    <row r="115" spans="1:6" ht="15.75" x14ac:dyDescent="0.25">
      <c r="A115" s="10"/>
      <c r="B115" s="10"/>
      <c r="C115" s="10"/>
      <c r="D115" s="10"/>
      <c r="E115" s="10"/>
      <c r="F115" s="16"/>
    </row>
    <row r="116" spans="1:6" ht="15.75" x14ac:dyDescent="0.25">
      <c r="A116" s="10"/>
      <c r="B116" s="10"/>
      <c r="C116" s="10"/>
      <c r="D116" s="10"/>
      <c r="E116" s="10"/>
      <c r="F116" s="16"/>
    </row>
    <row r="117" spans="1:6" ht="15.75" x14ac:dyDescent="0.25">
      <c r="A117" s="10"/>
      <c r="B117" s="10"/>
      <c r="C117" s="10"/>
      <c r="D117" s="10"/>
      <c r="E117" s="10"/>
      <c r="F117" s="16"/>
    </row>
    <row r="118" spans="1:6" ht="15.75" x14ac:dyDescent="0.25">
      <c r="A118" s="10"/>
      <c r="B118" s="10"/>
      <c r="C118" s="10"/>
      <c r="D118" s="10"/>
      <c r="E118" s="10"/>
      <c r="F118" s="16"/>
    </row>
    <row r="119" spans="1:6" ht="15.75" x14ac:dyDescent="0.25">
      <c r="D119" s="10"/>
      <c r="E119" s="10"/>
      <c r="F119" s="16"/>
    </row>
    <row r="120" spans="1:6" ht="15.75" x14ac:dyDescent="0.25">
      <c r="D120" s="10"/>
      <c r="E120" s="10"/>
      <c r="F120" s="16"/>
    </row>
    <row r="121" spans="1:6" ht="15.75" x14ac:dyDescent="0.25">
      <c r="D121" s="10"/>
      <c r="E121" s="10"/>
      <c r="F121" s="16"/>
    </row>
    <row r="122" spans="1:6" ht="15.75" x14ac:dyDescent="0.25">
      <c r="D122" s="10"/>
      <c r="E122" s="10"/>
      <c r="F122" s="16"/>
    </row>
    <row r="123" spans="1:6" ht="15.75" x14ac:dyDescent="0.25">
      <c r="D123" s="10"/>
      <c r="E123" s="10"/>
      <c r="F123" s="16"/>
    </row>
    <row r="124" spans="1:6" ht="15.75" x14ac:dyDescent="0.25">
      <c r="D124" s="10"/>
      <c r="E124" s="10"/>
      <c r="F124" s="16"/>
    </row>
    <row r="125" spans="1:6" ht="15.75" x14ac:dyDescent="0.25">
      <c r="D125" s="10"/>
      <c r="E125" s="10"/>
      <c r="F125" s="16"/>
    </row>
    <row r="126" spans="1:6" ht="15.75" x14ac:dyDescent="0.25">
      <c r="D126" s="10"/>
      <c r="E126" s="10"/>
      <c r="F126" s="16"/>
    </row>
    <row r="127" spans="1:6" ht="15.75" x14ac:dyDescent="0.25">
      <c r="D127" s="10"/>
      <c r="E127" s="10"/>
      <c r="F127" s="16"/>
    </row>
    <row r="128" spans="1:6" ht="15.75" x14ac:dyDescent="0.25">
      <c r="D128" s="10"/>
      <c r="E128" s="10"/>
      <c r="F128" s="16"/>
    </row>
    <row r="129" spans="4:6" ht="15.75" x14ac:dyDescent="0.25">
      <c r="D129" s="10"/>
      <c r="E129" s="10"/>
      <c r="F129" s="16"/>
    </row>
    <row r="130" spans="4:6" ht="15.75" x14ac:dyDescent="0.25">
      <c r="D130" s="10"/>
      <c r="E130" s="10"/>
      <c r="F130" s="16"/>
    </row>
    <row r="131" spans="4:6" ht="15.75" x14ac:dyDescent="0.25">
      <c r="D131" s="10"/>
      <c r="E131" s="10"/>
      <c r="F131" s="16"/>
    </row>
    <row r="132" spans="4:6" ht="15.75" x14ac:dyDescent="0.25">
      <c r="D132" s="10"/>
      <c r="E132" s="10"/>
      <c r="F132" s="16"/>
    </row>
    <row r="133" spans="4:6" ht="15.75" x14ac:dyDescent="0.25">
      <c r="D133" s="10"/>
      <c r="E133" s="10"/>
      <c r="F133" s="16"/>
    </row>
    <row r="134" spans="4:6" ht="15.75" x14ac:dyDescent="0.25">
      <c r="D134" s="10"/>
      <c r="E134" s="10"/>
      <c r="F134" s="16"/>
    </row>
    <row r="135" spans="4:6" ht="15.75" x14ac:dyDescent="0.25">
      <c r="D135" s="10"/>
      <c r="E135" s="10"/>
      <c r="F135" s="16"/>
    </row>
    <row r="136" spans="4:6" ht="15.75" x14ac:dyDescent="0.25">
      <c r="D136" s="10"/>
      <c r="E136" s="10"/>
      <c r="F136" s="16"/>
    </row>
    <row r="137" spans="4:6" ht="15.75" x14ac:dyDescent="0.25">
      <c r="D137" s="10"/>
      <c r="E137" s="10"/>
      <c r="F137" s="16"/>
    </row>
    <row r="138" spans="4:6" ht="15.75" x14ac:dyDescent="0.25">
      <c r="D138" s="10"/>
      <c r="E138" s="10"/>
      <c r="F138" s="16"/>
    </row>
    <row r="139" spans="4:6" ht="15.75" x14ac:dyDescent="0.25">
      <c r="D139" s="10"/>
      <c r="E139" s="10"/>
      <c r="F139" s="16"/>
    </row>
    <row r="140" spans="4:6" ht="15.75" x14ac:dyDescent="0.25">
      <c r="D140" s="10"/>
      <c r="E140" s="10"/>
      <c r="F140" s="16"/>
    </row>
    <row r="141" spans="4:6" ht="15.75" x14ac:dyDescent="0.25">
      <c r="D141" s="10"/>
      <c r="E141" s="10"/>
      <c r="F141" s="16"/>
    </row>
    <row r="142" spans="4:6" ht="15.75" x14ac:dyDescent="0.25">
      <c r="D142" s="10"/>
      <c r="E142" s="10"/>
      <c r="F142" s="16"/>
    </row>
    <row r="143" spans="4:6" ht="15.75" x14ac:dyDescent="0.25">
      <c r="D143" s="10"/>
      <c r="E143" s="10"/>
      <c r="F143" s="16"/>
    </row>
    <row r="144" spans="4:6" ht="15.75" x14ac:dyDescent="0.25">
      <c r="D144" s="10"/>
      <c r="E144" s="10"/>
      <c r="F144" s="16"/>
    </row>
    <row r="145" spans="4:6" ht="15.75" x14ac:dyDescent="0.25">
      <c r="D145" s="10"/>
      <c r="E145" s="10"/>
      <c r="F145" s="16"/>
    </row>
    <row r="146" spans="4:6" ht="15.75" x14ac:dyDescent="0.25">
      <c r="D146" s="10"/>
      <c r="E146" s="10"/>
      <c r="F146" s="16"/>
    </row>
    <row r="147" spans="4:6" ht="15.75" x14ac:dyDescent="0.25">
      <c r="D147" s="10"/>
      <c r="E147" s="10"/>
      <c r="F147" s="16"/>
    </row>
    <row r="148" spans="4:6" ht="15.75" x14ac:dyDescent="0.25">
      <c r="D148" s="10"/>
      <c r="E148" s="10"/>
      <c r="F148" s="16"/>
    </row>
    <row r="149" spans="4:6" ht="15.75" x14ac:dyDescent="0.25">
      <c r="D149" s="10"/>
      <c r="E149" s="10"/>
      <c r="F149" s="16"/>
    </row>
    <row r="150" spans="4:6" ht="15.75" x14ac:dyDescent="0.25">
      <c r="D150" s="10"/>
      <c r="E150" s="10"/>
      <c r="F150" s="16"/>
    </row>
    <row r="151" spans="4:6" ht="15.75" x14ac:dyDescent="0.25">
      <c r="D151" s="10"/>
      <c r="E151" s="10"/>
      <c r="F151" s="16"/>
    </row>
    <row r="152" spans="4:6" ht="15.75" x14ac:dyDescent="0.25">
      <c r="D152" s="10"/>
      <c r="E152" s="10"/>
      <c r="F152" s="16"/>
    </row>
    <row r="153" spans="4:6" ht="15.75" x14ac:dyDescent="0.25">
      <c r="D153" s="10"/>
      <c r="E153" s="10"/>
      <c r="F153" s="16"/>
    </row>
    <row r="154" spans="4:6" ht="15.75" x14ac:dyDescent="0.25">
      <c r="D154" s="10"/>
      <c r="E154" s="10"/>
      <c r="F154" s="16"/>
    </row>
    <row r="155" spans="4:6" ht="15.75" x14ac:dyDescent="0.25">
      <c r="D155" s="10"/>
      <c r="E155" s="10"/>
      <c r="F155" s="16"/>
    </row>
    <row r="156" spans="4:6" ht="15.75" x14ac:dyDescent="0.25">
      <c r="D156" s="10"/>
      <c r="E156" s="10"/>
      <c r="F156" s="16"/>
    </row>
    <row r="157" spans="4:6" ht="15.75" x14ac:dyDescent="0.25">
      <c r="D157" s="10"/>
      <c r="E157" s="10"/>
      <c r="F157" s="16"/>
    </row>
    <row r="158" spans="4:6" ht="15.75" x14ac:dyDescent="0.25">
      <c r="D158" s="10"/>
      <c r="E158" s="10"/>
      <c r="F158" s="16"/>
    </row>
    <row r="159" spans="4:6" ht="15.75" x14ac:dyDescent="0.25">
      <c r="D159" s="10"/>
      <c r="E159" s="10"/>
      <c r="F159" s="16"/>
    </row>
    <row r="160" spans="4:6" ht="15.75" x14ac:dyDescent="0.25">
      <c r="D160" s="10"/>
      <c r="E160" s="10"/>
      <c r="F160" s="16"/>
    </row>
    <row r="161" spans="4:6" ht="15.75" x14ac:dyDescent="0.25">
      <c r="D161" s="10"/>
      <c r="E161" s="10"/>
      <c r="F161" s="16"/>
    </row>
    <row r="162" spans="4:6" ht="15.75" x14ac:dyDescent="0.25">
      <c r="D162" s="10"/>
      <c r="E162" s="10"/>
      <c r="F162" s="16"/>
    </row>
    <row r="163" spans="4:6" ht="15.75" x14ac:dyDescent="0.25">
      <c r="D163" s="10"/>
      <c r="E163" s="10"/>
      <c r="F163" s="16"/>
    </row>
    <row r="164" spans="4:6" ht="15.75" x14ac:dyDescent="0.25">
      <c r="D164" s="10"/>
      <c r="E164" s="10"/>
      <c r="F164" s="16"/>
    </row>
    <row r="165" spans="4:6" ht="15.75" x14ac:dyDescent="0.25">
      <c r="D165" s="10"/>
      <c r="E165" s="10"/>
      <c r="F165" s="16"/>
    </row>
    <row r="166" spans="4:6" ht="15.75" x14ac:dyDescent="0.25">
      <c r="D166" s="10"/>
      <c r="E166" s="10"/>
      <c r="F166" s="16"/>
    </row>
    <row r="167" spans="4:6" ht="15.75" x14ac:dyDescent="0.25">
      <c r="D167" s="10"/>
      <c r="E167" s="10"/>
      <c r="F167" s="16"/>
    </row>
    <row r="168" spans="4:6" ht="15.75" x14ac:dyDescent="0.25">
      <c r="D168" s="10"/>
      <c r="E168" s="10"/>
      <c r="F168" s="16"/>
    </row>
    <row r="169" spans="4:6" ht="15.75" x14ac:dyDescent="0.25">
      <c r="D169" s="10"/>
      <c r="E169" s="10"/>
      <c r="F169" s="16"/>
    </row>
  </sheetData>
  <sortState xmlns:xlrd2="http://schemas.microsoft.com/office/spreadsheetml/2017/richdata2" ref="A2:C118">
    <sortCondition ref="A1:A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B2AA-5BA2-4F1E-868A-BF479C3DCC3B}">
  <dimension ref="A1:L77"/>
  <sheetViews>
    <sheetView tabSelected="1" workbookViewId="0">
      <selection activeCell="H6" sqref="H6"/>
    </sheetView>
  </sheetViews>
  <sheetFormatPr defaultRowHeight="15" x14ac:dyDescent="0.25"/>
  <cols>
    <col min="3" max="6" width="15.5703125" bestFit="1" customWidth="1"/>
    <col min="7" max="7" width="19" customWidth="1"/>
    <col min="8" max="8" width="20.85546875" customWidth="1"/>
    <col min="12" max="12" width="9.85546875" bestFit="1" customWidth="1"/>
  </cols>
  <sheetData>
    <row r="1" spans="1:12" s="1" customFormat="1" ht="15.75" x14ac:dyDescent="0.25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16</v>
      </c>
      <c r="F1" s="14" t="s">
        <v>18</v>
      </c>
      <c r="G1" s="18" t="s">
        <v>20</v>
      </c>
      <c r="H1" s="19"/>
      <c r="I1" s="12"/>
      <c r="J1" s="14" t="s">
        <v>14</v>
      </c>
      <c r="K1" s="14" t="s">
        <v>15</v>
      </c>
      <c r="L1" s="14" t="s">
        <v>19</v>
      </c>
    </row>
    <row r="2" spans="1:12" ht="15.75" x14ac:dyDescent="0.25">
      <c r="A2" s="10">
        <v>4</v>
      </c>
      <c r="B2" s="10">
        <v>5</v>
      </c>
      <c r="C2" s="10" cm="1">
        <f t="array" ref="C2:C77">VLOOKUP(A2:A77,'GraphNode Database'!D1:F169,2,FALSE)</f>
        <v>0.52836575103630012</v>
      </c>
      <c r="D2" s="10" cm="1">
        <f t="array" ref="D2:D77">VLOOKUP(A2:A77,'GraphNode Database'!D1:F169,3,FALSE)</f>
        <v>1.3613525947852816</v>
      </c>
      <c r="E2" s="10" cm="1">
        <f t="array" ref="E2:E77">VLOOKUP(B2:B77,'GraphNode Database'!D2:F169,2,FALSE)</f>
        <v>0.52836710619213634</v>
      </c>
      <c r="F2" s="10" cm="1">
        <f t="array" ref="F2:F77">VLOOKUP(B2:B77,'GraphNode Database'!D2:F169,3,FALSE)</f>
        <v>1.3613534648750234</v>
      </c>
      <c r="G2" s="10">
        <f t="shared" ref="G2:G33" si="0">POWER(SIN((C2-E2)/2),2)+COS(C2)*COS(E2)*POWER(SIN((D2-F2)/2),2)</f>
        <v>6.0027627177870466E-13</v>
      </c>
      <c r="H2" s="10">
        <f>ROUND((2*ASIN(SQRT(G2))*6371*1000),2)</f>
        <v>9.8699999999999992</v>
      </c>
      <c r="J2" s="10">
        <f>A2</f>
        <v>4</v>
      </c>
      <c r="K2" s="10">
        <f>B2</f>
        <v>5</v>
      </c>
      <c r="L2" s="10">
        <f>H2</f>
        <v>9.8699999999999992</v>
      </c>
    </row>
    <row r="3" spans="1:12" ht="15.75" x14ac:dyDescent="0.25">
      <c r="A3" s="10">
        <v>5</v>
      </c>
      <c r="B3" s="10">
        <v>6</v>
      </c>
      <c r="C3" s="10">
        <v>0.52836710619213634</v>
      </c>
      <c r="D3" s="10">
        <v>1.3613534648750234</v>
      </c>
      <c r="E3" s="10">
        <v>0.52836655289256929</v>
      </c>
      <c r="F3" s="10">
        <v>1.3613542527813993</v>
      </c>
      <c r="G3" s="10">
        <f t="shared" si="0"/>
        <v>1.9229182715538607E-13</v>
      </c>
      <c r="H3" s="10">
        <f t="shared" ref="H3:H66" si="1">ROUND((2*ASIN(SQRT(G3))*6371*1000),2)</f>
        <v>5.59</v>
      </c>
      <c r="J3" s="10">
        <f t="shared" ref="J3:J66" si="2">A3</f>
        <v>5</v>
      </c>
      <c r="K3" s="10">
        <f t="shared" ref="K3:K66" si="3">B3</f>
        <v>6</v>
      </c>
      <c r="L3" s="10">
        <f t="shared" ref="L3:L66" si="4">H3</f>
        <v>5.59</v>
      </c>
    </row>
    <row r="4" spans="1:12" ht="15.75" x14ac:dyDescent="0.25">
      <c r="A4" s="10">
        <v>5</v>
      </c>
      <c r="B4" s="10">
        <v>7</v>
      </c>
      <c r="C4" s="10">
        <v>0.52836710619213634</v>
      </c>
      <c r="D4" s="10">
        <v>1.3613534648750234</v>
      </c>
      <c r="E4" s="10">
        <v>0.5283676102948861</v>
      </c>
      <c r="F4" s="10">
        <v>1.361353788538828</v>
      </c>
      <c r="G4" s="10">
        <f t="shared" si="0"/>
        <v>8.306361750800845E-14</v>
      </c>
      <c r="H4" s="10">
        <f t="shared" si="1"/>
        <v>3.67</v>
      </c>
      <c r="J4" s="10">
        <f t="shared" si="2"/>
        <v>5</v>
      </c>
      <c r="K4" s="10">
        <f t="shared" si="3"/>
        <v>7</v>
      </c>
      <c r="L4" s="10">
        <f t="shared" si="4"/>
        <v>3.67</v>
      </c>
    </row>
    <row r="5" spans="1:12" ht="15.75" x14ac:dyDescent="0.25">
      <c r="A5" s="10">
        <v>7</v>
      </c>
      <c r="B5" s="10">
        <v>12</v>
      </c>
      <c r="C5" s="10">
        <v>0.5283676102948861</v>
      </c>
      <c r="D5" s="10">
        <v>1.361353788538828</v>
      </c>
      <c r="E5" s="10">
        <v>0.52836774919935803</v>
      </c>
      <c r="F5" s="10">
        <v>1.3613539384769227</v>
      </c>
      <c r="G5" s="10">
        <f t="shared" si="0"/>
        <v>9.0156060278307521E-15</v>
      </c>
      <c r="H5" s="10">
        <f t="shared" si="1"/>
        <v>1.21</v>
      </c>
      <c r="J5" s="10">
        <f t="shared" si="2"/>
        <v>7</v>
      </c>
      <c r="K5" s="10">
        <f t="shared" si="3"/>
        <v>12</v>
      </c>
      <c r="L5" s="10">
        <f t="shared" si="4"/>
        <v>1.21</v>
      </c>
    </row>
    <row r="6" spans="1:12" ht="15.75" x14ac:dyDescent="0.25">
      <c r="A6" s="10">
        <v>12</v>
      </c>
      <c r="B6" s="10">
        <v>11</v>
      </c>
      <c r="C6" s="10">
        <v>0.52836774919935803</v>
      </c>
      <c r="D6" s="10">
        <v>1.3613539384769227</v>
      </c>
      <c r="E6" s="10">
        <v>0.52836687439111873</v>
      </c>
      <c r="F6" s="10">
        <v>1.3613550558773762</v>
      </c>
      <c r="G6" s="10">
        <f t="shared" si="0"/>
        <v>4.2413923121947601E-13</v>
      </c>
      <c r="H6" s="10">
        <f t="shared" si="1"/>
        <v>8.3000000000000007</v>
      </c>
      <c r="J6" s="10">
        <f t="shared" si="2"/>
        <v>12</v>
      </c>
      <c r="K6" s="10">
        <f t="shared" si="3"/>
        <v>11</v>
      </c>
      <c r="L6" s="10">
        <f t="shared" si="4"/>
        <v>8.3000000000000007</v>
      </c>
    </row>
    <row r="7" spans="1:12" ht="15.75" x14ac:dyDescent="0.25">
      <c r="A7" s="10">
        <v>11</v>
      </c>
      <c r="B7" s="10">
        <v>10</v>
      </c>
      <c r="C7" s="10">
        <v>0.52836687439111873</v>
      </c>
      <c r="D7" s="10">
        <v>1.3613550558773762</v>
      </c>
      <c r="E7" s="10">
        <v>0.52836682154394521</v>
      </c>
      <c r="F7" s="10">
        <v>1.3613550004059254</v>
      </c>
      <c r="G7" s="10">
        <f t="shared" si="0"/>
        <v>1.2719735612083213E-15</v>
      </c>
      <c r="H7" s="10">
        <f t="shared" si="1"/>
        <v>0.45</v>
      </c>
      <c r="J7" s="10">
        <f t="shared" si="2"/>
        <v>11</v>
      </c>
      <c r="K7" s="10">
        <f t="shared" si="3"/>
        <v>10</v>
      </c>
      <c r="L7" s="10">
        <f t="shared" si="4"/>
        <v>0.45</v>
      </c>
    </row>
    <row r="8" spans="1:12" ht="15.75" x14ac:dyDescent="0.25">
      <c r="A8" s="10">
        <v>12</v>
      </c>
      <c r="B8" s="10">
        <v>13</v>
      </c>
      <c r="C8" s="10">
        <v>0.52836774919935803</v>
      </c>
      <c r="D8" s="10">
        <v>1.3613539384769227</v>
      </c>
      <c r="E8" s="10">
        <v>0.52836803665526044</v>
      </c>
      <c r="F8" s="10">
        <v>1.3613542489216037</v>
      </c>
      <c r="G8" s="10">
        <f t="shared" si="0"/>
        <v>3.862842034237341E-14</v>
      </c>
      <c r="H8" s="10">
        <f t="shared" si="1"/>
        <v>2.5</v>
      </c>
      <c r="J8" s="10">
        <f t="shared" si="2"/>
        <v>12</v>
      </c>
      <c r="K8" s="10">
        <f t="shared" si="3"/>
        <v>13</v>
      </c>
      <c r="L8" s="10">
        <f t="shared" si="4"/>
        <v>2.5</v>
      </c>
    </row>
    <row r="9" spans="1:12" ht="15.75" x14ac:dyDescent="0.25">
      <c r="A9" s="10">
        <v>53</v>
      </c>
      <c r="B9" s="10">
        <v>13</v>
      </c>
      <c r="C9" s="10">
        <v>0.52836853110738657</v>
      </c>
      <c r="D9" s="10">
        <v>1.3613535946865043</v>
      </c>
      <c r="E9" s="10">
        <v>0.52836803665526044</v>
      </c>
      <c r="F9" s="10">
        <v>1.3613542489216037</v>
      </c>
      <c r="G9" s="10">
        <f t="shared" si="0"/>
        <v>1.4093194489813779E-13</v>
      </c>
      <c r="H9" s="10">
        <f t="shared" si="1"/>
        <v>4.78</v>
      </c>
      <c r="J9" s="10">
        <f t="shared" si="2"/>
        <v>53</v>
      </c>
      <c r="K9" s="10">
        <f t="shared" si="3"/>
        <v>13</v>
      </c>
      <c r="L9" s="10">
        <f t="shared" si="4"/>
        <v>4.78</v>
      </c>
    </row>
    <row r="10" spans="1:12" ht="15.75" x14ac:dyDescent="0.25">
      <c r="A10" s="10">
        <v>122</v>
      </c>
      <c r="B10" s="10">
        <v>13</v>
      </c>
      <c r="C10" s="10">
        <v>0.52836743123021346</v>
      </c>
      <c r="D10" s="10">
        <v>1.3613550400175691</v>
      </c>
      <c r="E10" s="10">
        <v>0.52836803665526044</v>
      </c>
      <c r="F10" s="10">
        <v>1.3613542489216037</v>
      </c>
      <c r="G10" s="10">
        <f t="shared" si="0"/>
        <v>2.0833057898527007E-13</v>
      </c>
      <c r="H10" s="10">
        <f t="shared" si="1"/>
        <v>5.82</v>
      </c>
      <c r="J10" s="10">
        <f t="shared" si="2"/>
        <v>122</v>
      </c>
      <c r="K10" s="10">
        <f t="shared" si="3"/>
        <v>13</v>
      </c>
      <c r="L10" s="10">
        <f t="shared" si="4"/>
        <v>5.82</v>
      </c>
    </row>
    <row r="11" spans="1:12" ht="15.75" x14ac:dyDescent="0.25">
      <c r="A11" s="10">
        <v>13</v>
      </c>
      <c r="B11" s="10">
        <v>14</v>
      </c>
      <c r="C11" s="10">
        <v>0.52836803665526044</v>
      </c>
      <c r="D11" s="10">
        <v>1.3613542489216037</v>
      </c>
      <c r="E11" s="10">
        <v>0.5283690096915028</v>
      </c>
      <c r="F11" s="10">
        <v>1.3613552681862076</v>
      </c>
      <c r="G11" s="10">
        <f t="shared" si="0"/>
        <v>4.3041790419628795E-13</v>
      </c>
      <c r="H11" s="10">
        <f t="shared" si="1"/>
        <v>8.36</v>
      </c>
      <c r="J11" s="10">
        <f t="shared" si="2"/>
        <v>13</v>
      </c>
      <c r="K11" s="10">
        <f t="shared" si="3"/>
        <v>14</v>
      </c>
      <c r="L11" s="10">
        <f t="shared" si="4"/>
        <v>8.36</v>
      </c>
    </row>
    <row r="12" spans="1:12" ht="15.75" x14ac:dyDescent="0.25">
      <c r="A12" s="10">
        <v>15</v>
      </c>
      <c r="B12" s="10">
        <v>14</v>
      </c>
      <c r="C12" s="10">
        <v>0.52836832403384471</v>
      </c>
      <c r="D12" s="10">
        <v>1.3613561046298412</v>
      </c>
      <c r="E12" s="10">
        <v>0.5283690096915028</v>
      </c>
      <c r="F12" s="10">
        <v>1.3613552681862076</v>
      </c>
      <c r="G12" s="10">
        <f t="shared" si="0"/>
        <v>2.4798921897000883E-13</v>
      </c>
      <c r="H12" s="10">
        <f t="shared" si="1"/>
        <v>6.35</v>
      </c>
      <c r="J12" s="10">
        <f t="shared" si="2"/>
        <v>15</v>
      </c>
      <c r="K12" s="10">
        <f t="shared" si="3"/>
        <v>14</v>
      </c>
      <c r="L12" s="10">
        <f t="shared" si="4"/>
        <v>6.35</v>
      </c>
    </row>
    <row r="13" spans="1:12" ht="15.75" x14ac:dyDescent="0.25">
      <c r="A13" s="10">
        <v>16</v>
      </c>
      <c r="B13" s="10">
        <v>14</v>
      </c>
      <c r="C13" s="10">
        <v>0.52836979454756694</v>
      </c>
      <c r="D13" s="10">
        <v>1.3613561470900366</v>
      </c>
      <c r="E13" s="10">
        <v>0.5283690096915028</v>
      </c>
      <c r="F13" s="10">
        <v>1.3613552681862076</v>
      </c>
      <c r="G13" s="10">
        <f t="shared" si="0"/>
        <v>2.9803819996731024E-13</v>
      </c>
      <c r="H13" s="10">
        <f t="shared" si="1"/>
        <v>6.96</v>
      </c>
      <c r="J13" s="10">
        <f t="shared" si="2"/>
        <v>16</v>
      </c>
      <c r="K13" s="10">
        <f t="shared" si="3"/>
        <v>14</v>
      </c>
      <c r="L13" s="10">
        <f t="shared" si="4"/>
        <v>6.96</v>
      </c>
    </row>
    <row r="14" spans="1:12" ht="15.75" x14ac:dyDescent="0.25">
      <c r="A14" s="10">
        <v>16</v>
      </c>
      <c r="B14" s="10">
        <v>17</v>
      </c>
      <c r="C14" s="10">
        <v>0.52836979454756694</v>
      </c>
      <c r="D14" s="10">
        <v>1.3613561470900366</v>
      </c>
      <c r="E14" s="10">
        <v>0.52836923163280647</v>
      </c>
      <c r="F14" s="10">
        <v>1.3613569055670198</v>
      </c>
      <c r="G14" s="10">
        <f t="shared" si="0"/>
        <v>1.8648879297760466E-13</v>
      </c>
      <c r="H14" s="10">
        <f t="shared" si="1"/>
        <v>5.5</v>
      </c>
      <c r="J14" s="10">
        <f t="shared" si="2"/>
        <v>16</v>
      </c>
      <c r="K14" s="10">
        <f t="shared" si="3"/>
        <v>17</v>
      </c>
      <c r="L14" s="10">
        <f t="shared" si="4"/>
        <v>5.5</v>
      </c>
    </row>
    <row r="15" spans="1:12" ht="15.75" x14ac:dyDescent="0.25">
      <c r="A15" s="10">
        <v>16</v>
      </c>
      <c r="B15" s="10">
        <v>18</v>
      </c>
      <c r="C15" s="10">
        <v>0.52836979454756694</v>
      </c>
      <c r="D15" s="10">
        <v>1.3613561470900366</v>
      </c>
      <c r="E15" s="10">
        <v>0.52837007575292161</v>
      </c>
      <c r="F15" s="10">
        <v>1.3613564507012301</v>
      </c>
      <c r="G15" s="10">
        <f t="shared" si="0"/>
        <v>3.6957335999195275E-14</v>
      </c>
      <c r="H15" s="10">
        <f t="shared" si="1"/>
        <v>2.4500000000000002</v>
      </c>
      <c r="J15" s="10">
        <f t="shared" si="2"/>
        <v>16</v>
      </c>
      <c r="K15" s="10">
        <f t="shared" si="3"/>
        <v>18</v>
      </c>
      <c r="L15" s="10">
        <f t="shared" si="4"/>
        <v>2.4500000000000002</v>
      </c>
    </row>
    <row r="16" spans="1:12" ht="15.75" x14ac:dyDescent="0.25">
      <c r="A16" s="10">
        <v>18</v>
      </c>
      <c r="B16" s="10">
        <v>23</v>
      </c>
      <c r="C16" s="10">
        <v>0.52837007575292161</v>
      </c>
      <c r="D16" s="10">
        <v>1.3613564507012301</v>
      </c>
      <c r="E16" s="10">
        <v>0.52837022510615617</v>
      </c>
      <c r="F16" s="10">
        <v>1.3613566119405058</v>
      </c>
      <c r="G16" s="10">
        <f t="shared" si="0"/>
        <v>1.0424311199852611E-14</v>
      </c>
      <c r="H16" s="10">
        <f t="shared" si="1"/>
        <v>1.3</v>
      </c>
      <c r="J16" s="10">
        <f t="shared" si="2"/>
        <v>18</v>
      </c>
      <c r="K16" s="10">
        <f t="shared" si="3"/>
        <v>23</v>
      </c>
      <c r="L16" s="10">
        <f t="shared" si="4"/>
        <v>1.3</v>
      </c>
    </row>
    <row r="17" spans="1:12" ht="15.75" x14ac:dyDescent="0.25">
      <c r="A17" s="10">
        <v>22</v>
      </c>
      <c r="B17" s="10">
        <v>23</v>
      </c>
      <c r="C17" s="10">
        <v>0.52836932986691798</v>
      </c>
      <c r="D17" s="10">
        <v>1.3613577504561269</v>
      </c>
      <c r="E17" s="10">
        <v>0.52837022510615617</v>
      </c>
      <c r="F17" s="10">
        <v>1.3613566119405058</v>
      </c>
      <c r="G17" s="10">
        <f t="shared" si="0"/>
        <v>4.4206156570411281E-13</v>
      </c>
      <c r="H17" s="10">
        <f t="shared" si="1"/>
        <v>8.4700000000000006</v>
      </c>
      <c r="J17" s="10">
        <f t="shared" si="2"/>
        <v>22</v>
      </c>
      <c r="K17" s="10">
        <f t="shared" si="3"/>
        <v>23</v>
      </c>
      <c r="L17" s="10">
        <f t="shared" si="4"/>
        <v>8.4700000000000006</v>
      </c>
    </row>
    <row r="18" spans="1:12" ht="15.75" x14ac:dyDescent="0.25">
      <c r="A18" s="10">
        <v>22</v>
      </c>
      <c r="B18" s="10">
        <v>21</v>
      </c>
      <c r="C18" s="10">
        <v>0.52836932986691798</v>
      </c>
      <c r="D18" s="10">
        <v>1.3613577504561269</v>
      </c>
      <c r="E18" s="10">
        <v>0.52836926369118864</v>
      </c>
      <c r="F18" s="10">
        <v>1.3613576806902554</v>
      </c>
      <c r="G18" s="10">
        <f t="shared" si="0"/>
        <v>2.0023802664671065E-15</v>
      </c>
      <c r="H18" s="10">
        <f t="shared" si="1"/>
        <v>0.56999999999999995</v>
      </c>
      <c r="J18" s="10">
        <f t="shared" si="2"/>
        <v>22</v>
      </c>
      <c r="K18" s="10">
        <f t="shared" si="3"/>
        <v>21</v>
      </c>
      <c r="L18" s="10">
        <f t="shared" si="4"/>
        <v>0.56999999999999995</v>
      </c>
    </row>
    <row r="19" spans="1:12" ht="15.75" x14ac:dyDescent="0.25">
      <c r="A19" s="10">
        <v>23</v>
      </c>
      <c r="B19" s="10">
        <v>185</v>
      </c>
      <c r="C19" s="10">
        <v>0.52837022510615617</v>
      </c>
      <c r="D19" s="10">
        <v>1.3613566119405058</v>
      </c>
      <c r="E19" s="10">
        <v>0.52837049207398756</v>
      </c>
      <c r="F19" s="10">
        <v>1.3613572587897207</v>
      </c>
      <c r="G19" s="10">
        <f t="shared" si="0"/>
        <v>9.5837124820966066E-14</v>
      </c>
      <c r="H19" s="10">
        <f t="shared" si="1"/>
        <v>3.94</v>
      </c>
      <c r="J19" s="10">
        <f t="shared" si="2"/>
        <v>23</v>
      </c>
      <c r="K19" s="10">
        <f t="shared" si="3"/>
        <v>185</v>
      </c>
      <c r="L19" s="10">
        <f t="shared" si="4"/>
        <v>3.94</v>
      </c>
    </row>
    <row r="20" spans="1:12" ht="15.75" x14ac:dyDescent="0.25">
      <c r="A20" s="10">
        <v>186</v>
      </c>
      <c r="B20" s="10">
        <v>185</v>
      </c>
      <c r="C20" s="10">
        <v>0.52836783049033698</v>
      </c>
      <c r="D20" s="10">
        <v>1.3613604603461282</v>
      </c>
      <c r="E20" s="10">
        <v>0.52837049207398756</v>
      </c>
      <c r="F20" s="10">
        <v>1.3613572587897207</v>
      </c>
      <c r="G20" s="10">
        <f t="shared" si="0"/>
        <v>3.6822596746722704E-12</v>
      </c>
      <c r="H20" s="10">
        <f t="shared" si="1"/>
        <v>24.45</v>
      </c>
      <c r="J20" s="10">
        <f t="shared" si="2"/>
        <v>186</v>
      </c>
      <c r="K20" s="10">
        <f t="shared" si="3"/>
        <v>185</v>
      </c>
      <c r="L20" s="10">
        <f t="shared" si="4"/>
        <v>24.45</v>
      </c>
    </row>
    <row r="21" spans="1:12" ht="15.75" x14ac:dyDescent="0.25">
      <c r="A21" s="10">
        <v>186</v>
      </c>
      <c r="B21" s="10">
        <v>187</v>
      </c>
      <c r="C21" s="10">
        <v>0.52836783049033698</v>
      </c>
      <c r="D21" s="10">
        <v>1.3613604603461282</v>
      </c>
      <c r="E21" s="10">
        <v>0.52836826922771363</v>
      </c>
      <c r="F21" s="10">
        <v>1.3613623150799479</v>
      </c>
      <c r="G21" s="10">
        <f t="shared" si="0"/>
        <v>6.8956782589142112E-13</v>
      </c>
      <c r="H21" s="10">
        <f t="shared" si="1"/>
        <v>10.58</v>
      </c>
      <c r="J21" s="10">
        <f t="shared" si="2"/>
        <v>186</v>
      </c>
      <c r="K21" s="10">
        <f t="shared" si="3"/>
        <v>187</v>
      </c>
      <c r="L21" s="10">
        <f t="shared" si="4"/>
        <v>10.58</v>
      </c>
    </row>
    <row r="22" spans="1:12" ht="15.75" x14ac:dyDescent="0.25">
      <c r="A22" s="10">
        <v>188</v>
      </c>
      <c r="B22" s="10">
        <v>187</v>
      </c>
      <c r="C22" s="10">
        <v>0.52836465585371362</v>
      </c>
      <c r="D22" s="10">
        <v>1.361366599653822</v>
      </c>
      <c r="E22" s="10">
        <v>0.52836826922771363</v>
      </c>
      <c r="F22" s="10">
        <v>1.3613623150799479</v>
      </c>
      <c r="G22" s="10">
        <f t="shared" si="0"/>
        <v>6.6871617131621275E-12</v>
      </c>
      <c r="H22" s="10">
        <f t="shared" si="1"/>
        <v>32.950000000000003</v>
      </c>
      <c r="J22" s="10">
        <f t="shared" si="2"/>
        <v>188</v>
      </c>
      <c r="K22" s="10">
        <f t="shared" si="3"/>
        <v>187</v>
      </c>
      <c r="L22" s="10">
        <f t="shared" si="4"/>
        <v>32.950000000000003</v>
      </c>
    </row>
    <row r="23" spans="1:12" ht="15.75" x14ac:dyDescent="0.25">
      <c r="A23" s="10">
        <v>188</v>
      </c>
      <c r="B23" s="10">
        <v>189</v>
      </c>
      <c r="C23" s="10">
        <v>0.52836465585371362</v>
      </c>
      <c r="D23" s="10">
        <v>1.361366599653822</v>
      </c>
      <c r="E23" s="10">
        <v>0.52836360453701092</v>
      </c>
      <c r="F23" s="10">
        <v>1.3613677882169339</v>
      </c>
      <c r="G23" s="10">
        <f t="shared" si="0"/>
        <v>5.3973313422915979E-13</v>
      </c>
      <c r="H23" s="10">
        <f t="shared" si="1"/>
        <v>9.36</v>
      </c>
      <c r="J23" s="10">
        <f t="shared" si="2"/>
        <v>188</v>
      </c>
      <c r="K23" s="10">
        <f t="shared" si="3"/>
        <v>189</v>
      </c>
      <c r="L23" s="10">
        <f t="shared" si="4"/>
        <v>9.36</v>
      </c>
    </row>
    <row r="24" spans="1:12" ht="15.75" x14ac:dyDescent="0.25">
      <c r="A24" s="10">
        <v>190</v>
      </c>
      <c r="B24" s="10">
        <v>189</v>
      </c>
      <c r="C24" s="10">
        <v>0.52836419920925881</v>
      </c>
      <c r="D24" s="10">
        <v>1.3613684777310717</v>
      </c>
      <c r="E24" s="10">
        <v>0.52836360453701092</v>
      </c>
      <c r="F24" s="10">
        <v>1.3613677882169339</v>
      </c>
      <c r="G24" s="10">
        <f t="shared" si="0"/>
        <v>1.7706001462833881E-13</v>
      </c>
      <c r="H24" s="10">
        <f t="shared" si="1"/>
        <v>5.36</v>
      </c>
      <c r="J24" s="10">
        <f t="shared" si="2"/>
        <v>190</v>
      </c>
      <c r="K24" s="10">
        <f t="shared" si="3"/>
        <v>189</v>
      </c>
      <c r="L24" s="10">
        <f t="shared" si="4"/>
        <v>5.36</v>
      </c>
    </row>
    <row r="25" spans="1:12" ht="15.75" x14ac:dyDescent="0.25">
      <c r="A25" s="10">
        <v>191</v>
      </c>
      <c r="B25" s="10">
        <v>188</v>
      </c>
      <c r="C25" s="10">
        <v>0.52836631146885338</v>
      </c>
      <c r="D25" s="10">
        <v>1.3613682962318392</v>
      </c>
      <c r="E25" s="10">
        <v>0.52836465585371362</v>
      </c>
      <c r="F25" s="10">
        <v>1.361366599653822</v>
      </c>
      <c r="G25" s="10">
        <f t="shared" si="0"/>
        <v>1.2219823742590701E-12</v>
      </c>
      <c r="H25" s="10">
        <f t="shared" si="1"/>
        <v>14.09</v>
      </c>
      <c r="J25" s="10">
        <f t="shared" si="2"/>
        <v>191</v>
      </c>
      <c r="K25" s="10">
        <f t="shared" si="3"/>
        <v>188</v>
      </c>
      <c r="L25" s="10">
        <f t="shared" si="4"/>
        <v>14.09</v>
      </c>
    </row>
    <row r="26" spans="1:12" ht="15.75" x14ac:dyDescent="0.25">
      <c r="A26" s="10">
        <v>191</v>
      </c>
      <c r="B26" s="10">
        <v>192</v>
      </c>
      <c r="C26" s="10">
        <v>0.52836631146885338</v>
      </c>
      <c r="D26" s="10">
        <v>1.3613682962318392</v>
      </c>
      <c r="E26" s="10">
        <v>0.52836829820524067</v>
      </c>
      <c r="F26" s="10">
        <v>1.3613705583361531</v>
      </c>
      <c r="G26" s="10">
        <f t="shared" si="0"/>
        <v>1.9409421431583472E-12</v>
      </c>
      <c r="H26" s="10">
        <f t="shared" si="1"/>
        <v>17.75</v>
      </c>
      <c r="J26" s="10">
        <f t="shared" si="2"/>
        <v>191</v>
      </c>
      <c r="K26" s="10">
        <f t="shared" si="3"/>
        <v>192</v>
      </c>
      <c r="L26" s="10">
        <f t="shared" si="4"/>
        <v>17.75</v>
      </c>
    </row>
    <row r="27" spans="1:12" ht="15.75" x14ac:dyDescent="0.25">
      <c r="A27" s="10">
        <v>155</v>
      </c>
      <c r="B27" s="10">
        <v>192</v>
      </c>
      <c r="C27" s="10">
        <v>0.52836967856171146</v>
      </c>
      <c r="D27" s="10">
        <v>1.3613687471601663</v>
      </c>
      <c r="E27" s="10">
        <v>0.52836829820524067</v>
      </c>
      <c r="F27" s="10">
        <v>1.3613705583361531</v>
      </c>
      <c r="G27" s="10">
        <f t="shared" si="0"/>
        <v>1.0880160347647885E-12</v>
      </c>
      <c r="H27" s="10">
        <f t="shared" si="1"/>
        <v>13.29</v>
      </c>
      <c r="J27" s="10">
        <f t="shared" si="2"/>
        <v>155</v>
      </c>
      <c r="K27" s="10">
        <f t="shared" si="3"/>
        <v>192</v>
      </c>
      <c r="L27" s="10">
        <f t="shared" si="4"/>
        <v>13.29</v>
      </c>
    </row>
    <row r="28" spans="1:12" ht="15.75" x14ac:dyDescent="0.25">
      <c r="A28" s="10">
        <v>185</v>
      </c>
      <c r="B28" s="10">
        <v>183</v>
      </c>
      <c r="C28" s="10">
        <v>0.52837049207398756</v>
      </c>
      <c r="D28" s="10">
        <v>1.3613572587897207</v>
      </c>
      <c r="E28" s="10">
        <v>0.52837103297857524</v>
      </c>
      <c r="F28" s="10">
        <v>1.3613566206369578</v>
      </c>
      <c r="G28" s="10">
        <f t="shared" si="0"/>
        <v>1.4907984810603937E-13</v>
      </c>
      <c r="H28" s="10">
        <f t="shared" si="1"/>
        <v>4.92</v>
      </c>
      <c r="J28" s="10">
        <f t="shared" si="2"/>
        <v>185</v>
      </c>
      <c r="K28" s="10">
        <f t="shared" si="3"/>
        <v>183</v>
      </c>
      <c r="L28" s="10">
        <f t="shared" si="4"/>
        <v>4.92</v>
      </c>
    </row>
    <row r="29" spans="1:12" ht="15.75" x14ac:dyDescent="0.25">
      <c r="A29" s="10">
        <v>184</v>
      </c>
      <c r="B29" s="10">
        <v>183</v>
      </c>
      <c r="C29" s="10">
        <v>0.52837139217955265</v>
      </c>
      <c r="D29" s="10">
        <v>1.3613582619306239</v>
      </c>
      <c r="E29" s="10">
        <v>0.52837103297857524</v>
      </c>
      <c r="F29" s="10">
        <v>1.3613566206369578</v>
      </c>
      <c r="G29" s="10">
        <f t="shared" si="0"/>
        <v>5.3456117684053711E-13</v>
      </c>
      <c r="H29" s="10">
        <f t="shared" si="1"/>
        <v>9.32</v>
      </c>
      <c r="J29" s="10">
        <f t="shared" si="2"/>
        <v>184</v>
      </c>
      <c r="K29" s="10">
        <f t="shared" si="3"/>
        <v>183</v>
      </c>
      <c r="L29" s="10">
        <f t="shared" si="4"/>
        <v>9.32</v>
      </c>
    </row>
    <row r="30" spans="1:12" ht="15.75" x14ac:dyDescent="0.25">
      <c r="A30" s="10">
        <v>184</v>
      </c>
      <c r="B30" s="10">
        <v>118</v>
      </c>
      <c r="C30" s="10">
        <v>0.52837139217955265</v>
      </c>
      <c r="D30" s="10">
        <v>1.3613582619306239</v>
      </c>
      <c r="E30" s="10">
        <v>0.52837104024001769</v>
      </c>
      <c r="F30" s="10">
        <v>1.3613595202077713</v>
      </c>
      <c r="G30" s="10">
        <f t="shared" si="0"/>
        <v>3.2618645851550489E-13</v>
      </c>
      <c r="H30" s="10">
        <f t="shared" si="1"/>
        <v>7.28</v>
      </c>
      <c r="J30" s="10">
        <f t="shared" si="2"/>
        <v>184</v>
      </c>
      <c r="K30" s="10">
        <f t="shared" si="3"/>
        <v>118</v>
      </c>
      <c r="L30" s="10">
        <f t="shared" si="4"/>
        <v>7.28</v>
      </c>
    </row>
    <row r="31" spans="1:12" ht="15.75" x14ac:dyDescent="0.25">
      <c r="A31" s="10">
        <v>182</v>
      </c>
      <c r="B31" s="10">
        <v>183</v>
      </c>
      <c r="C31" s="10">
        <v>0.52837074902572334</v>
      </c>
      <c r="D31" s="10">
        <v>1.3613521620403182</v>
      </c>
      <c r="E31" s="10">
        <v>0.52837103297857524</v>
      </c>
      <c r="F31" s="10">
        <v>1.3613566206369578</v>
      </c>
      <c r="G31" s="10">
        <f t="shared" si="0"/>
        <v>3.7268903421276432E-12</v>
      </c>
      <c r="H31" s="10">
        <f t="shared" si="1"/>
        <v>24.6</v>
      </c>
      <c r="J31" s="10">
        <f t="shared" si="2"/>
        <v>182</v>
      </c>
      <c r="K31" s="10">
        <f t="shared" si="3"/>
        <v>183</v>
      </c>
      <c r="L31" s="10">
        <f t="shared" si="4"/>
        <v>24.6</v>
      </c>
    </row>
    <row r="32" spans="1:12" ht="15.75" x14ac:dyDescent="0.25">
      <c r="A32" s="10">
        <v>182</v>
      </c>
      <c r="B32" s="10">
        <v>177</v>
      </c>
      <c r="C32" s="10">
        <v>0.52837074902572334</v>
      </c>
      <c r="D32" s="10">
        <v>1.3613521620403182</v>
      </c>
      <c r="E32" s="10">
        <v>0.52837254169860204</v>
      </c>
      <c r="F32" s="10">
        <v>1.3613492234877509</v>
      </c>
      <c r="G32" s="10">
        <f t="shared" si="0"/>
        <v>2.413551029106134E-12</v>
      </c>
      <c r="H32" s="10">
        <f t="shared" si="1"/>
        <v>19.8</v>
      </c>
      <c r="J32" s="10">
        <f t="shared" si="2"/>
        <v>182</v>
      </c>
      <c r="K32" s="10">
        <f t="shared" si="3"/>
        <v>177</v>
      </c>
      <c r="L32" s="10">
        <f t="shared" si="4"/>
        <v>19.8</v>
      </c>
    </row>
    <row r="33" spans="1:12" ht="15.75" x14ac:dyDescent="0.25">
      <c r="A33" s="10">
        <v>176</v>
      </c>
      <c r="B33" s="10">
        <v>177</v>
      </c>
      <c r="C33" s="10">
        <v>0.528372925957446</v>
      </c>
      <c r="D33" s="10">
        <v>1.3613487564741202</v>
      </c>
      <c r="E33" s="10">
        <v>0.52837254169860204</v>
      </c>
      <c r="F33" s="10">
        <v>1.3613492234877509</v>
      </c>
      <c r="G33" s="10">
        <f t="shared" si="0"/>
        <v>7.7581743224352096E-14</v>
      </c>
      <c r="H33" s="10">
        <f t="shared" si="1"/>
        <v>3.55</v>
      </c>
      <c r="J33" s="10">
        <f t="shared" si="2"/>
        <v>176</v>
      </c>
      <c r="K33" s="10">
        <f t="shared" si="3"/>
        <v>177</v>
      </c>
      <c r="L33" s="10">
        <f t="shared" si="4"/>
        <v>3.55</v>
      </c>
    </row>
    <row r="34" spans="1:12" ht="15.75" x14ac:dyDescent="0.25">
      <c r="A34" s="10">
        <v>57</v>
      </c>
      <c r="B34" s="10">
        <v>177</v>
      </c>
      <c r="C34" s="10">
        <v>0.5283728311879875</v>
      </c>
      <c r="D34" s="10">
        <v>1.3613495440818706</v>
      </c>
      <c r="E34" s="10">
        <v>0.52837254169860204</v>
      </c>
      <c r="F34" s="10">
        <v>1.3613492234877509</v>
      </c>
      <c r="G34" s="10">
        <f t="shared" ref="G34:G65" si="5">POWER(SIN((C34-E34)/2),2)+COS(C34)*COS(E34)*POWER(SIN((D34-F34)/2),2)</f>
        <v>4.0115863268996909E-14</v>
      </c>
      <c r="H34" s="10">
        <f t="shared" si="1"/>
        <v>2.5499999999999998</v>
      </c>
      <c r="J34" s="10">
        <f t="shared" si="2"/>
        <v>57</v>
      </c>
      <c r="K34" s="10">
        <f t="shared" si="3"/>
        <v>177</v>
      </c>
      <c r="L34" s="10">
        <f t="shared" si="4"/>
        <v>2.5499999999999998</v>
      </c>
    </row>
    <row r="35" spans="1:12" ht="15.75" x14ac:dyDescent="0.25">
      <c r="A35" s="10">
        <v>57</v>
      </c>
      <c r="B35" s="10">
        <v>55</v>
      </c>
      <c r="C35" s="10">
        <v>0.5283728311879875</v>
      </c>
      <c r="D35" s="10">
        <v>1.3613495440818706</v>
      </c>
      <c r="E35" s="10">
        <v>0.52837331531177878</v>
      </c>
      <c r="F35" s="10">
        <v>1.3613501250410667</v>
      </c>
      <c r="G35" s="10">
        <f t="shared" si="5"/>
        <v>1.2152792639094669E-13</v>
      </c>
      <c r="H35" s="10">
        <f t="shared" si="1"/>
        <v>4.4400000000000004</v>
      </c>
      <c r="J35" s="10">
        <f t="shared" si="2"/>
        <v>57</v>
      </c>
      <c r="K35" s="10">
        <f t="shared" si="3"/>
        <v>55</v>
      </c>
      <c r="L35" s="10">
        <f t="shared" si="4"/>
        <v>4.4400000000000004</v>
      </c>
    </row>
    <row r="36" spans="1:12" ht="15.75" x14ac:dyDescent="0.25">
      <c r="A36" s="10">
        <v>178</v>
      </c>
      <c r="B36" s="10">
        <v>55</v>
      </c>
      <c r="C36" s="10">
        <v>0.52837395537463006</v>
      </c>
      <c r="D36" s="10">
        <v>1.3613508456732031</v>
      </c>
      <c r="E36" s="10">
        <v>0.52837331531177878</v>
      </c>
      <c r="F36" s="10">
        <v>1.3613501250410667</v>
      </c>
      <c r="G36" s="10">
        <f t="shared" si="5"/>
        <v>1.9925253646803674E-13</v>
      </c>
      <c r="H36" s="10">
        <f t="shared" si="1"/>
        <v>5.69</v>
      </c>
      <c r="J36" s="10">
        <f t="shared" si="2"/>
        <v>178</v>
      </c>
      <c r="K36" s="10">
        <f t="shared" si="3"/>
        <v>55</v>
      </c>
      <c r="L36" s="10">
        <f t="shared" si="4"/>
        <v>5.69</v>
      </c>
    </row>
    <row r="37" spans="1:12" ht="15.75" x14ac:dyDescent="0.25">
      <c r="A37" s="10">
        <v>178</v>
      </c>
      <c r="B37" s="10">
        <v>179</v>
      </c>
      <c r="C37" s="10">
        <v>0.52837395537463006</v>
      </c>
      <c r="D37" s="10">
        <v>1.3613508456732031</v>
      </c>
      <c r="E37" s="10">
        <v>0.5283743440406049</v>
      </c>
      <c r="F37" s="10">
        <v>1.3613504351089309</v>
      </c>
      <c r="G37" s="10">
        <f t="shared" si="5"/>
        <v>6.9196121593152046E-14</v>
      </c>
      <c r="H37" s="10">
        <f t="shared" si="1"/>
        <v>3.35</v>
      </c>
      <c r="J37" s="10">
        <f t="shared" si="2"/>
        <v>178</v>
      </c>
      <c r="K37" s="10">
        <f t="shared" si="3"/>
        <v>179</v>
      </c>
      <c r="L37" s="10">
        <f t="shared" si="4"/>
        <v>3.35</v>
      </c>
    </row>
    <row r="38" spans="1:12" ht="15.75" x14ac:dyDescent="0.25">
      <c r="A38" s="10">
        <v>102</v>
      </c>
      <c r="B38" s="10">
        <v>179</v>
      </c>
      <c r="C38" s="10">
        <v>0.52837495918853195</v>
      </c>
      <c r="D38" s="10">
        <v>1.3613511153522286</v>
      </c>
      <c r="E38" s="10">
        <v>0.5283743440406049</v>
      </c>
      <c r="F38" s="10">
        <v>1.3613504351089309</v>
      </c>
      <c r="G38" s="10">
        <f t="shared" si="5"/>
        <v>1.8088401576642686E-13</v>
      </c>
      <c r="H38" s="10">
        <f t="shared" si="1"/>
        <v>5.42</v>
      </c>
      <c r="J38" s="10">
        <f t="shared" si="2"/>
        <v>102</v>
      </c>
      <c r="K38" s="10">
        <f t="shared" si="3"/>
        <v>179</v>
      </c>
      <c r="L38" s="10">
        <f t="shared" si="4"/>
        <v>5.42</v>
      </c>
    </row>
    <row r="39" spans="1:12" ht="15.75" x14ac:dyDescent="0.25">
      <c r="A39" s="10">
        <v>102</v>
      </c>
      <c r="B39" s="10">
        <v>100</v>
      </c>
      <c r="C39" s="10">
        <v>0.52837495918853195</v>
      </c>
      <c r="D39" s="10">
        <v>1.3613511153522286</v>
      </c>
      <c r="E39" s="10">
        <v>0.52837586949205595</v>
      </c>
      <c r="F39" s="10">
        <v>1.3613500831636365</v>
      </c>
      <c r="G39" s="10">
        <f t="shared" si="5"/>
        <v>4.0582327521559016E-13</v>
      </c>
      <c r="H39" s="10">
        <f t="shared" si="1"/>
        <v>8.1199999999999992</v>
      </c>
      <c r="J39" s="10">
        <f t="shared" si="2"/>
        <v>102</v>
      </c>
      <c r="K39" s="10">
        <f t="shared" si="3"/>
        <v>100</v>
      </c>
      <c r="L39" s="10">
        <f t="shared" si="4"/>
        <v>8.1199999999999992</v>
      </c>
    </row>
    <row r="40" spans="1:12" ht="15.75" x14ac:dyDescent="0.25">
      <c r="A40" s="10">
        <v>101</v>
      </c>
      <c r="B40" s="10">
        <v>100</v>
      </c>
      <c r="C40" s="10">
        <v>0.52837644394414085</v>
      </c>
      <c r="D40" s="10">
        <v>1.3613507633481168</v>
      </c>
      <c r="E40" s="10">
        <v>0.52837586949205595</v>
      </c>
      <c r="F40" s="10">
        <v>1.3613500831636365</v>
      </c>
      <c r="G40" s="10">
        <f t="shared" si="5"/>
        <v>1.6876600041756567E-13</v>
      </c>
      <c r="H40" s="10">
        <f t="shared" si="1"/>
        <v>5.23</v>
      </c>
      <c r="J40" s="10">
        <f t="shared" si="2"/>
        <v>101</v>
      </c>
      <c r="K40" s="10">
        <f t="shared" si="3"/>
        <v>100</v>
      </c>
      <c r="L40" s="10">
        <f t="shared" si="4"/>
        <v>5.23</v>
      </c>
    </row>
    <row r="41" spans="1:12" ht="15.75" x14ac:dyDescent="0.25">
      <c r="A41" s="10">
        <v>101</v>
      </c>
      <c r="B41" s="10">
        <v>180</v>
      </c>
      <c r="C41" s="10">
        <v>0.52837644394414085</v>
      </c>
      <c r="D41" s="10">
        <v>1.3613507633481168</v>
      </c>
      <c r="E41" s="10">
        <v>0.5283776821676297</v>
      </c>
      <c r="F41" s="10">
        <v>1.3613521264762676</v>
      </c>
      <c r="G41" s="10">
        <f t="shared" si="5"/>
        <v>7.2976899156209128E-13</v>
      </c>
      <c r="H41" s="10">
        <f t="shared" si="1"/>
        <v>10.89</v>
      </c>
      <c r="J41" s="10">
        <f t="shared" si="2"/>
        <v>101</v>
      </c>
      <c r="K41" s="10">
        <f t="shared" si="3"/>
        <v>180</v>
      </c>
      <c r="L41" s="10">
        <f t="shared" si="4"/>
        <v>10.89</v>
      </c>
    </row>
    <row r="42" spans="1:12" ht="15.75" x14ac:dyDescent="0.25">
      <c r="A42" s="10">
        <v>181</v>
      </c>
      <c r="B42" s="10">
        <v>180</v>
      </c>
      <c r="C42" s="10">
        <v>0.52837891652224711</v>
      </c>
      <c r="D42" s="10">
        <v>1.3613534712585651</v>
      </c>
      <c r="E42" s="10">
        <v>0.5283776821676297</v>
      </c>
      <c r="F42" s="10">
        <v>1.3613521264762676</v>
      </c>
      <c r="G42" s="10">
        <f t="shared" si="5"/>
        <v>7.1811371951179698E-13</v>
      </c>
      <c r="H42" s="10">
        <f t="shared" si="1"/>
        <v>10.8</v>
      </c>
      <c r="J42" s="10">
        <f t="shared" si="2"/>
        <v>181</v>
      </c>
      <c r="K42" s="10">
        <f t="shared" si="3"/>
        <v>180</v>
      </c>
      <c r="L42" s="10">
        <f t="shared" si="4"/>
        <v>10.8</v>
      </c>
    </row>
    <row r="43" spans="1:12" ht="15.75" x14ac:dyDescent="0.25">
      <c r="A43" s="10">
        <v>176</v>
      </c>
      <c r="B43" s="10">
        <v>65</v>
      </c>
      <c r="C43" s="10">
        <v>0.528372925957446</v>
      </c>
      <c r="D43" s="10">
        <v>1.3613487564741202</v>
      </c>
      <c r="E43" s="10">
        <v>0.52837332295370287</v>
      </c>
      <c r="F43" s="10">
        <v>1.3613492653541852</v>
      </c>
      <c r="G43" s="10">
        <f t="shared" si="5"/>
        <v>8.7687890971544346E-14</v>
      </c>
      <c r="H43" s="10">
        <f t="shared" si="1"/>
        <v>3.77</v>
      </c>
      <c r="J43" s="10">
        <f t="shared" si="2"/>
        <v>176</v>
      </c>
      <c r="K43" s="10">
        <f t="shared" si="3"/>
        <v>65</v>
      </c>
      <c r="L43" s="10">
        <f t="shared" si="4"/>
        <v>3.77</v>
      </c>
    </row>
    <row r="44" spans="1:12" ht="15.75" x14ac:dyDescent="0.25">
      <c r="A44" s="10">
        <v>66</v>
      </c>
      <c r="B44" s="10">
        <v>65</v>
      </c>
      <c r="C44" s="10">
        <v>0.52837365506996281</v>
      </c>
      <c r="D44" s="10">
        <v>1.3613489114996751</v>
      </c>
      <c r="E44" s="10">
        <v>0.52837332295370287</v>
      </c>
      <c r="F44" s="10">
        <v>1.3613492653541852</v>
      </c>
      <c r="G44" s="10">
        <f t="shared" si="5"/>
        <v>5.0922948187354697E-14</v>
      </c>
      <c r="H44" s="10">
        <f t="shared" si="1"/>
        <v>2.88</v>
      </c>
      <c r="J44" s="10">
        <f t="shared" si="2"/>
        <v>66</v>
      </c>
      <c r="K44" s="10">
        <f t="shared" si="3"/>
        <v>65</v>
      </c>
      <c r="L44" s="10">
        <f t="shared" si="4"/>
        <v>2.88</v>
      </c>
    </row>
    <row r="45" spans="1:12" ht="15.75" x14ac:dyDescent="0.25">
      <c r="A45" s="10">
        <v>59</v>
      </c>
      <c r="B45" s="10">
        <v>65</v>
      </c>
      <c r="C45" s="10">
        <v>0.52837357522045136</v>
      </c>
      <c r="D45" s="10">
        <v>1.3613495725066518</v>
      </c>
      <c r="E45" s="10">
        <v>0.52837332295370287</v>
      </c>
      <c r="F45" s="10">
        <v>1.3613492653541852</v>
      </c>
      <c r="G45" s="10">
        <f t="shared" si="5"/>
        <v>3.3501078877044287E-14</v>
      </c>
      <c r="H45" s="10">
        <f t="shared" si="1"/>
        <v>2.33</v>
      </c>
      <c r="J45" s="10">
        <f t="shared" si="2"/>
        <v>59</v>
      </c>
      <c r="K45" s="10">
        <f t="shared" si="3"/>
        <v>65</v>
      </c>
      <c r="L45" s="10">
        <f t="shared" si="4"/>
        <v>2.33</v>
      </c>
    </row>
    <row r="46" spans="1:12" ht="15.75" x14ac:dyDescent="0.25">
      <c r="A46" s="10">
        <v>58</v>
      </c>
      <c r="B46" s="10">
        <v>59</v>
      </c>
      <c r="C46" s="10">
        <v>0.52837368591062883</v>
      </c>
      <c r="D46" s="10">
        <v>1.3613497073352565</v>
      </c>
      <c r="E46" s="10">
        <v>0.52837357522045136</v>
      </c>
      <c r="F46" s="10">
        <v>1.3613495725066518</v>
      </c>
      <c r="G46" s="10">
        <f t="shared" si="5"/>
        <v>6.4527504998760483E-15</v>
      </c>
      <c r="H46" s="10">
        <f t="shared" si="1"/>
        <v>1.02</v>
      </c>
      <c r="J46" s="10">
        <f t="shared" si="2"/>
        <v>58</v>
      </c>
      <c r="K46" s="10">
        <f t="shared" si="3"/>
        <v>59</v>
      </c>
      <c r="L46" s="10">
        <f t="shared" si="4"/>
        <v>1.02</v>
      </c>
    </row>
    <row r="47" spans="1:12" ht="15.75" x14ac:dyDescent="0.25">
      <c r="A47" s="10">
        <v>60</v>
      </c>
      <c r="B47" s="10">
        <v>59</v>
      </c>
      <c r="C47" s="10">
        <v>0.52837407804649272</v>
      </c>
      <c r="D47" s="10">
        <v>1.3613490009568749</v>
      </c>
      <c r="E47" s="10">
        <v>0.52837357522045136</v>
      </c>
      <c r="F47" s="10">
        <v>1.3613495725066518</v>
      </c>
      <c r="G47" s="10">
        <f t="shared" si="5"/>
        <v>1.2412032619688351E-13</v>
      </c>
      <c r="H47" s="10">
        <f t="shared" si="1"/>
        <v>4.49</v>
      </c>
      <c r="J47" s="10">
        <f t="shared" si="2"/>
        <v>60</v>
      </c>
      <c r="K47" s="10">
        <f t="shared" si="3"/>
        <v>59</v>
      </c>
      <c r="L47" s="10">
        <f t="shared" si="4"/>
        <v>4.49</v>
      </c>
    </row>
    <row r="48" spans="1:12" ht="15.75" x14ac:dyDescent="0.25">
      <c r="A48" s="10">
        <v>60</v>
      </c>
      <c r="B48" s="10">
        <v>61</v>
      </c>
      <c r="C48" s="10">
        <v>0.52837407804649272</v>
      </c>
      <c r="D48" s="10">
        <v>1.3613490009568749</v>
      </c>
      <c r="E48" s="10">
        <v>0.52837418052873575</v>
      </c>
      <c r="F48" s="10">
        <v>1.3613491218382043</v>
      </c>
      <c r="G48" s="10">
        <f t="shared" si="5"/>
        <v>5.3503090022935146E-15</v>
      </c>
      <c r="H48" s="10">
        <f t="shared" si="1"/>
        <v>0.93</v>
      </c>
      <c r="J48" s="10">
        <f t="shared" si="2"/>
        <v>60</v>
      </c>
      <c r="K48" s="10">
        <f t="shared" si="3"/>
        <v>61</v>
      </c>
      <c r="L48" s="10">
        <f t="shared" si="4"/>
        <v>0.93</v>
      </c>
    </row>
    <row r="49" spans="1:12" ht="15.75" x14ac:dyDescent="0.25">
      <c r="A49" s="10">
        <v>62</v>
      </c>
      <c r="B49" s="10">
        <v>63</v>
      </c>
      <c r="C49" s="10">
        <v>0.52837419959959941</v>
      </c>
      <c r="D49" s="10">
        <v>1.3613491380496949</v>
      </c>
      <c r="E49" s="10">
        <v>0.52837428868696412</v>
      </c>
      <c r="F49" s="10">
        <v>1.3613492418159769</v>
      </c>
      <c r="G49" s="10">
        <f t="shared" si="5"/>
        <v>3.9918716884905932E-15</v>
      </c>
      <c r="H49" s="10">
        <f t="shared" si="1"/>
        <v>0.81</v>
      </c>
      <c r="J49" s="10">
        <f t="shared" si="2"/>
        <v>62</v>
      </c>
      <c r="K49" s="10">
        <f t="shared" si="3"/>
        <v>63</v>
      </c>
      <c r="L49" s="10">
        <f t="shared" si="4"/>
        <v>0.81</v>
      </c>
    </row>
    <row r="50" spans="1:12" ht="15.75" x14ac:dyDescent="0.25">
      <c r="A50" s="10">
        <v>64</v>
      </c>
      <c r="B50" s="10">
        <v>63</v>
      </c>
      <c r="C50" s="10">
        <v>0.52837378703936899</v>
      </c>
      <c r="D50" s="10">
        <v>1.3613498192541456</v>
      </c>
      <c r="E50" s="10">
        <v>0.52837428868696412</v>
      </c>
      <c r="F50" s="10">
        <v>1.3613492418159769</v>
      </c>
      <c r="G50" s="10">
        <f t="shared" si="5"/>
        <v>1.2508593467244666E-13</v>
      </c>
      <c r="H50" s="10">
        <f t="shared" si="1"/>
        <v>4.51</v>
      </c>
      <c r="J50" s="10">
        <f t="shared" si="2"/>
        <v>64</v>
      </c>
      <c r="K50" s="10">
        <f t="shared" si="3"/>
        <v>63</v>
      </c>
      <c r="L50" s="10">
        <f t="shared" si="4"/>
        <v>4.51</v>
      </c>
    </row>
    <row r="51" spans="1:12" ht="15.75" x14ac:dyDescent="0.25">
      <c r="A51" s="10">
        <v>58</v>
      </c>
      <c r="B51" s="10">
        <v>64</v>
      </c>
      <c r="C51" s="10">
        <v>0.52837368591062883</v>
      </c>
      <c r="D51" s="10">
        <v>1.3613497073352565</v>
      </c>
      <c r="E51" s="10">
        <v>0.52837378703936899</v>
      </c>
      <c r="F51" s="10">
        <v>1.3613498192541456</v>
      </c>
      <c r="G51" s="10">
        <f t="shared" si="5"/>
        <v>4.89236526488487E-15</v>
      </c>
      <c r="H51" s="10">
        <f t="shared" si="1"/>
        <v>0.89</v>
      </c>
      <c r="J51" s="10">
        <f t="shared" si="2"/>
        <v>58</v>
      </c>
      <c r="K51" s="10">
        <f t="shared" si="3"/>
        <v>64</v>
      </c>
      <c r="L51" s="10">
        <f t="shared" si="4"/>
        <v>0.89</v>
      </c>
    </row>
    <row r="52" spans="1:12" ht="15.75" x14ac:dyDescent="0.25">
      <c r="A52" s="10">
        <v>103</v>
      </c>
      <c r="B52" s="10">
        <v>64</v>
      </c>
      <c r="C52" s="10">
        <v>0.5283740308901399</v>
      </c>
      <c r="D52" s="10">
        <v>1.3613500888207721</v>
      </c>
      <c r="E52" s="10">
        <v>0.52837378703936899</v>
      </c>
      <c r="F52" s="10">
        <v>1.3613498192541456</v>
      </c>
      <c r="G52" s="10">
        <f t="shared" si="5"/>
        <v>2.8415374125552224E-14</v>
      </c>
      <c r="H52" s="10">
        <f t="shared" si="1"/>
        <v>2.15</v>
      </c>
      <c r="J52" s="10">
        <f t="shared" si="2"/>
        <v>103</v>
      </c>
      <c r="K52" s="10">
        <f t="shared" si="3"/>
        <v>64</v>
      </c>
      <c r="L52" s="10">
        <f t="shared" si="4"/>
        <v>2.15</v>
      </c>
    </row>
    <row r="53" spans="1:12" ht="15.75" x14ac:dyDescent="0.25">
      <c r="A53" s="10">
        <v>103</v>
      </c>
      <c r="B53" s="10">
        <v>104</v>
      </c>
      <c r="C53" s="10">
        <v>0.5283740308901399</v>
      </c>
      <c r="D53" s="10">
        <v>1.3613500888207721</v>
      </c>
      <c r="E53" s="10">
        <v>0.52837434678164452</v>
      </c>
      <c r="F53" s="10">
        <v>1.3613497379443174</v>
      </c>
      <c r="G53" s="10">
        <f t="shared" si="5"/>
        <v>4.790315162810429E-14</v>
      </c>
      <c r="H53" s="10">
        <f t="shared" si="1"/>
        <v>2.79</v>
      </c>
      <c r="J53" s="10">
        <f t="shared" si="2"/>
        <v>103</v>
      </c>
      <c r="K53" s="10">
        <f t="shared" si="3"/>
        <v>104</v>
      </c>
      <c r="L53" s="10">
        <f t="shared" si="4"/>
        <v>2.79</v>
      </c>
    </row>
    <row r="54" spans="1:12" ht="15.75" x14ac:dyDescent="0.25">
      <c r="A54" s="10">
        <v>103</v>
      </c>
      <c r="B54" s="10">
        <v>179</v>
      </c>
      <c r="C54" s="10">
        <v>0.5283740308901399</v>
      </c>
      <c r="D54" s="10">
        <v>1.3613500888207721</v>
      </c>
      <c r="E54" s="10">
        <v>0.5283743440406049</v>
      </c>
      <c r="F54" s="10">
        <v>1.3613504351089309</v>
      </c>
      <c r="G54" s="10">
        <f t="shared" si="5"/>
        <v>4.6875636205177605E-14</v>
      </c>
      <c r="H54" s="10">
        <f t="shared" si="1"/>
        <v>2.76</v>
      </c>
      <c r="J54" s="10">
        <f t="shared" si="2"/>
        <v>103</v>
      </c>
      <c r="K54" s="10">
        <f t="shared" si="3"/>
        <v>179</v>
      </c>
      <c r="L54" s="10">
        <f t="shared" si="4"/>
        <v>2.76</v>
      </c>
    </row>
    <row r="55" spans="1:12" ht="15.75" x14ac:dyDescent="0.25">
      <c r="A55" s="10">
        <v>174</v>
      </c>
      <c r="B55" s="10">
        <v>69</v>
      </c>
      <c r="C55" s="10">
        <v>0.52837165708423028</v>
      </c>
      <c r="D55" s="10">
        <v>1.3613453279633003</v>
      </c>
      <c r="E55" s="10">
        <v>0.52837276950665546</v>
      </c>
      <c r="F55" s="10">
        <v>1.3613466770328244</v>
      </c>
      <c r="G55" s="10">
        <f t="shared" si="5"/>
        <v>6.4873269578107368E-13</v>
      </c>
      <c r="H55" s="10">
        <f t="shared" si="1"/>
        <v>10.26</v>
      </c>
      <c r="J55" s="10">
        <f t="shared" si="2"/>
        <v>174</v>
      </c>
      <c r="K55" s="10">
        <f t="shared" si="3"/>
        <v>69</v>
      </c>
      <c r="L55" s="10">
        <f t="shared" si="4"/>
        <v>10.26</v>
      </c>
    </row>
    <row r="56" spans="1:12" ht="15.75" x14ac:dyDescent="0.25">
      <c r="A56" s="10">
        <v>68</v>
      </c>
      <c r="B56" s="10">
        <v>69</v>
      </c>
      <c r="C56" s="10">
        <v>0.52837333246260576</v>
      </c>
      <c r="D56" s="10">
        <v>1.3613473403556786</v>
      </c>
      <c r="E56" s="10">
        <v>0.52837276950665546</v>
      </c>
      <c r="F56" s="10">
        <v>1.3613466770328244</v>
      </c>
      <c r="G56" s="10">
        <f t="shared" si="5"/>
        <v>1.6127327250938851E-13</v>
      </c>
      <c r="H56" s="10">
        <f t="shared" si="1"/>
        <v>5.12</v>
      </c>
      <c r="J56" s="10">
        <f t="shared" si="2"/>
        <v>68</v>
      </c>
      <c r="K56" s="10">
        <f t="shared" si="3"/>
        <v>69</v>
      </c>
      <c r="L56" s="10">
        <f t="shared" si="4"/>
        <v>5.12</v>
      </c>
    </row>
    <row r="57" spans="1:12" ht="15.75" x14ac:dyDescent="0.25">
      <c r="A57" s="10">
        <v>68</v>
      </c>
      <c r="B57" s="10">
        <v>175</v>
      </c>
      <c r="C57" s="10">
        <v>0.52837333246260576</v>
      </c>
      <c r="D57" s="10">
        <v>1.3613473403556786</v>
      </c>
      <c r="E57" s="10">
        <v>0.52837371618458639</v>
      </c>
      <c r="F57" s="10">
        <v>1.3613478031065169</v>
      </c>
      <c r="G57" s="10">
        <f t="shared" si="5"/>
        <v>7.6739602788932918E-14</v>
      </c>
      <c r="H57" s="10">
        <f t="shared" si="1"/>
        <v>3.53</v>
      </c>
      <c r="J57" s="10">
        <f t="shared" si="2"/>
        <v>68</v>
      </c>
      <c r="K57" s="10">
        <f t="shared" si="3"/>
        <v>175</v>
      </c>
      <c r="L57" s="10">
        <f t="shared" si="4"/>
        <v>3.53</v>
      </c>
    </row>
    <row r="58" spans="1:12" ht="15.75" x14ac:dyDescent="0.25">
      <c r="A58" s="10">
        <v>176</v>
      </c>
      <c r="B58" s="10">
        <v>175</v>
      </c>
      <c r="C58" s="10">
        <v>0.528372925957446</v>
      </c>
      <c r="D58" s="10">
        <v>1.3613487564741202</v>
      </c>
      <c r="E58" s="10">
        <v>0.52837371618458639</v>
      </c>
      <c r="F58" s="10">
        <v>1.3613478031065169</v>
      </c>
      <c r="G58" s="10">
        <f t="shared" si="5"/>
        <v>3.2559318505339205E-13</v>
      </c>
      <c r="H58" s="10">
        <f t="shared" si="1"/>
        <v>7.27</v>
      </c>
      <c r="J58" s="10">
        <f t="shared" si="2"/>
        <v>176</v>
      </c>
      <c r="K58" s="10">
        <f t="shared" si="3"/>
        <v>175</v>
      </c>
      <c r="L58" s="10">
        <f t="shared" si="4"/>
        <v>7.27</v>
      </c>
    </row>
    <row r="59" spans="1:12" ht="15.75" x14ac:dyDescent="0.25">
      <c r="A59" s="10">
        <v>89</v>
      </c>
      <c r="B59" s="10">
        <v>88</v>
      </c>
      <c r="C59" s="10">
        <v>0.52837726782873418</v>
      </c>
      <c r="D59" s="10">
        <v>1.3613484778712261</v>
      </c>
      <c r="E59" s="10">
        <v>0.52837687673413369</v>
      </c>
      <c r="F59" s="10">
        <v>1.3613489408795005</v>
      </c>
      <c r="G59" s="10">
        <f t="shared" si="5"/>
        <v>7.8211982904522629E-14</v>
      </c>
      <c r="H59" s="10">
        <f t="shared" si="1"/>
        <v>3.56</v>
      </c>
      <c r="J59" s="10">
        <f t="shared" si="2"/>
        <v>89</v>
      </c>
      <c r="K59" s="10">
        <f t="shared" si="3"/>
        <v>88</v>
      </c>
      <c r="L59" s="10">
        <f t="shared" si="4"/>
        <v>3.56</v>
      </c>
    </row>
    <row r="60" spans="1:12" ht="15.75" x14ac:dyDescent="0.25">
      <c r="A60" s="10">
        <v>90</v>
      </c>
      <c r="B60" s="10">
        <v>88</v>
      </c>
      <c r="C60" s="10">
        <v>0.52837717960513308</v>
      </c>
      <c r="D60" s="10">
        <v>1.3613492893655526</v>
      </c>
      <c r="E60" s="10">
        <v>0.52837687673413369</v>
      </c>
      <c r="F60" s="10">
        <v>1.3613489408795005</v>
      </c>
      <c r="G60" s="10">
        <f t="shared" si="5"/>
        <v>4.5577205004017888E-14</v>
      </c>
      <c r="H60" s="10">
        <f t="shared" si="1"/>
        <v>2.72</v>
      </c>
      <c r="J60" s="10">
        <f t="shared" si="2"/>
        <v>90</v>
      </c>
      <c r="K60" s="10">
        <f t="shared" si="3"/>
        <v>88</v>
      </c>
      <c r="L60" s="10">
        <f t="shared" si="4"/>
        <v>2.72</v>
      </c>
    </row>
    <row r="61" spans="1:12" ht="15.75" x14ac:dyDescent="0.25">
      <c r="A61" s="10">
        <v>90</v>
      </c>
      <c r="B61" s="10">
        <v>91</v>
      </c>
      <c r="C61" s="10">
        <v>0.52837717960513308</v>
      </c>
      <c r="D61" s="10">
        <v>1.3613492893655526</v>
      </c>
      <c r="E61" s="10">
        <v>0.52837680081405658</v>
      </c>
      <c r="F61" s="10">
        <v>1.3613497430459147</v>
      </c>
      <c r="G61" s="10">
        <f t="shared" si="5"/>
        <v>7.4249506855046297E-14</v>
      </c>
      <c r="H61" s="10">
        <f t="shared" si="1"/>
        <v>3.47</v>
      </c>
      <c r="J61" s="10">
        <f t="shared" si="2"/>
        <v>90</v>
      </c>
      <c r="K61" s="10">
        <f t="shared" si="3"/>
        <v>91</v>
      </c>
      <c r="L61" s="10">
        <f t="shared" si="4"/>
        <v>3.47</v>
      </c>
    </row>
    <row r="62" spans="1:12" ht="15.75" x14ac:dyDescent="0.25">
      <c r="A62" s="10">
        <v>90</v>
      </c>
      <c r="B62" s="10">
        <v>92</v>
      </c>
      <c r="C62" s="10">
        <v>0.52837717960513308</v>
      </c>
      <c r="D62" s="10">
        <v>1.3613492893655526</v>
      </c>
      <c r="E62" s="10">
        <v>0.52837785015260319</v>
      </c>
      <c r="F62" s="10">
        <v>1.3613500609033582</v>
      </c>
      <c r="G62" s="10">
        <f t="shared" si="5"/>
        <v>2.2340413910735431E-13</v>
      </c>
      <c r="H62" s="10">
        <f t="shared" si="1"/>
        <v>6.02</v>
      </c>
      <c r="J62" s="10">
        <f t="shared" si="2"/>
        <v>90</v>
      </c>
      <c r="K62" s="10">
        <f t="shared" si="3"/>
        <v>92</v>
      </c>
      <c r="L62" s="10">
        <f t="shared" si="4"/>
        <v>6.02</v>
      </c>
    </row>
    <row r="63" spans="1:12" ht="15.75" x14ac:dyDescent="0.25">
      <c r="A63" s="10">
        <v>92</v>
      </c>
      <c r="B63" s="10">
        <v>93</v>
      </c>
      <c r="C63" s="10">
        <v>0.52837785015260319</v>
      </c>
      <c r="D63" s="10">
        <v>1.3613500609033582</v>
      </c>
      <c r="E63" s="10">
        <v>0.52837844389354338</v>
      </c>
      <c r="F63" s="10">
        <v>1.3613493690438472</v>
      </c>
      <c r="G63" s="10">
        <f t="shared" si="5"/>
        <v>1.7738595345208475E-13</v>
      </c>
      <c r="H63" s="10">
        <f t="shared" si="1"/>
        <v>5.37</v>
      </c>
      <c r="J63" s="10">
        <f t="shared" si="2"/>
        <v>92</v>
      </c>
      <c r="K63" s="10">
        <f t="shared" si="3"/>
        <v>93</v>
      </c>
      <c r="L63" s="10">
        <f t="shared" si="4"/>
        <v>5.37</v>
      </c>
    </row>
    <row r="64" spans="1:12" ht="15.75" x14ac:dyDescent="0.25">
      <c r="A64" s="10">
        <v>94</v>
      </c>
      <c r="B64" s="10">
        <v>93</v>
      </c>
      <c r="C64" s="10">
        <v>0.52837855987817717</v>
      </c>
      <c r="D64" s="10">
        <v>1.3613495024967832</v>
      </c>
      <c r="E64" s="10">
        <v>0.52837844389354338</v>
      </c>
      <c r="F64" s="10">
        <v>1.3613493690438472</v>
      </c>
      <c r="G64" s="10">
        <f t="shared" si="5"/>
        <v>6.6839441956278894E-15</v>
      </c>
      <c r="H64" s="10">
        <f t="shared" si="1"/>
        <v>1.04</v>
      </c>
      <c r="J64" s="10">
        <f t="shared" si="2"/>
        <v>94</v>
      </c>
      <c r="K64" s="10">
        <f t="shared" si="3"/>
        <v>93</v>
      </c>
      <c r="L64" s="10">
        <f t="shared" si="4"/>
        <v>1.04</v>
      </c>
    </row>
    <row r="65" spans="1:12" ht="15.75" x14ac:dyDescent="0.25">
      <c r="A65" s="10">
        <v>88</v>
      </c>
      <c r="B65" s="10">
        <v>86</v>
      </c>
      <c r="C65" s="10">
        <v>0.52837687673413369</v>
      </c>
      <c r="D65" s="10">
        <v>1.3613489408795005</v>
      </c>
      <c r="E65" s="10">
        <v>0.52837611525064621</v>
      </c>
      <c r="F65" s="10">
        <v>1.3613480937191962</v>
      </c>
      <c r="G65" s="10">
        <f t="shared" si="5"/>
        <v>2.7878497427334E-13</v>
      </c>
      <c r="H65" s="10">
        <f t="shared" si="1"/>
        <v>6.73</v>
      </c>
      <c r="J65" s="10">
        <f t="shared" si="2"/>
        <v>88</v>
      </c>
      <c r="K65" s="10">
        <f t="shared" si="3"/>
        <v>86</v>
      </c>
      <c r="L65" s="10">
        <f t="shared" si="4"/>
        <v>6.73</v>
      </c>
    </row>
    <row r="66" spans="1:12" ht="15.75" x14ac:dyDescent="0.25">
      <c r="A66" s="10">
        <v>84</v>
      </c>
      <c r="B66" s="10">
        <v>86</v>
      </c>
      <c r="C66" s="10">
        <v>0.52837581698417446</v>
      </c>
      <c r="D66" s="10">
        <v>1.3613477552427822</v>
      </c>
      <c r="E66" s="10">
        <v>0.52837611525064621</v>
      </c>
      <c r="F66" s="10">
        <v>1.3613480937191962</v>
      </c>
      <c r="G66" s="10">
        <f t="shared" ref="G66:G77" si="6">POWER(SIN((C66-E66)/2),2)+COS(C66)*COS(E66)*POWER(SIN((D66-F66)/2),2)</f>
        <v>4.3603080056993294E-14</v>
      </c>
      <c r="H66" s="10">
        <f t="shared" si="1"/>
        <v>2.66</v>
      </c>
      <c r="J66" s="10">
        <f t="shared" si="2"/>
        <v>84</v>
      </c>
      <c r="K66" s="10">
        <f t="shared" si="3"/>
        <v>86</v>
      </c>
      <c r="L66" s="10">
        <f t="shared" si="4"/>
        <v>2.66</v>
      </c>
    </row>
    <row r="67" spans="1:12" ht="15.75" x14ac:dyDescent="0.25">
      <c r="A67" s="10">
        <v>84</v>
      </c>
      <c r="B67" s="10">
        <v>85</v>
      </c>
      <c r="C67" s="10">
        <v>0.52837581698417446</v>
      </c>
      <c r="D67" s="10">
        <v>1.3613477552427822</v>
      </c>
      <c r="E67" s="10">
        <v>0.52837626330622856</v>
      </c>
      <c r="F67" s="10">
        <v>1.3613472177979602</v>
      </c>
      <c r="G67" s="10">
        <f t="shared" si="6"/>
        <v>1.0366006842252574E-13</v>
      </c>
      <c r="H67" s="10">
        <f t="shared" ref="H67:H77" si="7">ROUND((2*ASIN(SQRT(G67))*6371*1000),2)</f>
        <v>4.0999999999999996</v>
      </c>
      <c r="J67" s="10">
        <f t="shared" ref="J67:J77" si="8">A67</f>
        <v>84</v>
      </c>
      <c r="K67" s="10">
        <f t="shared" ref="K67:K77" si="9">B67</f>
        <v>85</v>
      </c>
      <c r="L67" s="10">
        <f t="shared" ref="L67:L77" si="10">H67</f>
        <v>4.0999999999999996</v>
      </c>
    </row>
    <row r="68" spans="1:12" ht="15.75" x14ac:dyDescent="0.25">
      <c r="A68" s="10">
        <v>84</v>
      </c>
      <c r="B68" s="10">
        <v>172</v>
      </c>
      <c r="C68" s="10">
        <v>0.52837581698417446</v>
      </c>
      <c r="D68" s="10">
        <v>1.3613477552427822</v>
      </c>
      <c r="E68" s="10">
        <v>0.52837509429726193</v>
      </c>
      <c r="F68" s="10">
        <v>1.3613469403953291</v>
      </c>
      <c r="G68" s="10">
        <f t="shared" si="6"/>
        <v>2.5437610771384215E-13</v>
      </c>
      <c r="H68" s="10">
        <f t="shared" si="7"/>
        <v>6.43</v>
      </c>
      <c r="J68" s="10">
        <f t="shared" si="8"/>
        <v>84</v>
      </c>
      <c r="K68" s="10">
        <f t="shared" si="9"/>
        <v>172</v>
      </c>
      <c r="L68" s="10">
        <f t="shared" si="10"/>
        <v>6.43</v>
      </c>
    </row>
    <row r="69" spans="1:12" ht="15.75" x14ac:dyDescent="0.25">
      <c r="A69" s="10">
        <v>173</v>
      </c>
      <c r="B69" s="10">
        <v>172</v>
      </c>
      <c r="C69" s="10">
        <v>0.52837463918538063</v>
      </c>
      <c r="D69" s="10">
        <v>1.3613475203436305</v>
      </c>
      <c r="E69" s="10">
        <v>0.52837509429726193</v>
      </c>
      <c r="F69" s="10">
        <v>1.3613469403953291</v>
      </c>
      <c r="G69" s="10">
        <f t="shared" si="6"/>
        <v>1.1449671466029207E-13</v>
      </c>
      <c r="H69" s="10">
        <f t="shared" si="7"/>
        <v>4.3099999999999996</v>
      </c>
      <c r="J69" s="10">
        <f t="shared" si="8"/>
        <v>173</v>
      </c>
      <c r="K69" s="10">
        <f t="shared" si="9"/>
        <v>172</v>
      </c>
      <c r="L69" s="10">
        <f t="shared" si="10"/>
        <v>4.3099999999999996</v>
      </c>
    </row>
    <row r="70" spans="1:12" ht="15.75" x14ac:dyDescent="0.25">
      <c r="A70" s="10">
        <v>70</v>
      </c>
      <c r="B70" s="10">
        <v>172</v>
      </c>
      <c r="C70" s="10">
        <v>0.52837441057761747</v>
      </c>
      <c r="D70" s="10">
        <v>1.3613461694844455</v>
      </c>
      <c r="E70" s="10">
        <v>0.52837509429726193</v>
      </c>
      <c r="F70" s="10">
        <v>1.3613469403953291</v>
      </c>
      <c r="G70" s="10">
        <f t="shared" si="6"/>
        <v>2.2768384877322965E-13</v>
      </c>
      <c r="H70" s="10">
        <f t="shared" si="7"/>
        <v>6.08</v>
      </c>
      <c r="J70" s="10">
        <f t="shared" si="8"/>
        <v>70</v>
      </c>
      <c r="K70" s="10">
        <f t="shared" si="9"/>
        <v>172</v>
      </c>
      <c r="L70" s="10">
        <f t="shared" si="10"/>
        <v>6.08</v>
      </c>
    </row>
    <row r="71" spans="1:12" ht="15.75" x14ac:dyDescent="0.25">
      <c r="A71" s="10">
        <v>70</v>
      </c>
      <c r="B71" s="10">
        <v>72</v>
      </c>
      <c r="C71" s="10">
        <v>0.52837441057761747</v>
      </c>
      <c r="D71" s="10">
        <v>1.3613461694844455</v>
      </c>
      <c r="E71" s="10">
        <v>0.52837405562232798</v>
      </c>
      <c r="F71" s="10">
        <v>1.3613457540681584</v>
      </c>
      <c r="G71" s="10">
        <f t="shared" si="6"/>
        <v>6.3676406096577947E-14</v>
      </c>
      <c r="H71" s="10">
        <f t="shared" si="7"/>
        <v>3.22</v>
      </c>
      <c r="J71" s="10">
        <f t="shared" si="8"/>
        <v>70</v>
      </c>
      <c r="K71" s="10">
        <f t="shared" si="9"/>
        <v>72</v>
      </c>
      <c r="L71" s="10">
        <f t="shared" si="10"/>
        <v>3.22</v>
      </c>
    </row>
    <row r="72" spans="1:12" ht="15.75" x14ac:dyDescent="0.25">
      <c r="A72" s="10">
        <v>73</v>
      </c>
      <c r="B72" s="10">
        <v>72</v>
      </c>
      <c r="C72" s="10">
        <v>0.52837366388143203</v>
      </c>
      <c r="D72" s="10">
        <v>1.3613461515822545</v>
      </c>
      <c r="E72" s="10">
        <v>0.52837405562232798</v>
      </c>
      <c r="F72" s="10">
        <v>1.3613457540681584</v>
      </c>
      <c r="G72" s="10">
        <f t="shared" si="6"/>
        <v>6.7829693464901529E-14</v>
      </c>
      <c r="H72" s="10">
        <f t="shared" si="7"/>
        <v>3.32</v>
      </c>
      <c r="J72" s="10">
        <f t="shared" si="8"/>
        <v>73</v>
      </c>
      <c r="K72" s="10">
        <f t="shared" si="9"/>
        <v>72</v>
      </c>
      <c r="L72" s="10">
        <f t="shared" si="10"/>
        <v>3.32</v>
      </c>
    </row>
    <row r="73" spans="1:12" ht="15.75" x14ac:dyDescent="0.25">
      <c r="A73" s="10">
        <v>74</v>
      </c>
      <c r="B73" s="10">
        <v>72</v>
      </c>
      <c r="C73" s="10">
        <v>0.52837354510008272</v>
      </c>
      <c r="D73" s="10">
        <v>1.3613451565868029</v>
      </c>
      <c r="E73" s="10">
        <v>0.52837405562232798</v>
      </c>
      <c r="F73" s="10">
        <v>1.3613457540681584</v>
      </c>
      <c r="G73" s="10">
        <f t="shared" si="6"/>
        <v>1.317226650017657E-13</v>
      </c>
      <c r="H73" s="10">
        <f t="shared" si="7"/>
        <v>4.62</v>
      </c>
      <c r="J73" s="10">
        <f t="shared" si="8"/>
        <v>74</v>
      </c>
      <c r="K73" s="10">
        <f t="shared" si="9"/>
        <v>72</v>
      </c>
      <c r="L73" s="10">
        <f t="shared" si="10"/>
        <v>4.62</v>
      </c>
    </row>
    <row r="74" spans="1:12" ht="15.75" x14ac:dyDescent="0.25">
      <c r="A74" s="10">
        <v>74</v>
      </c>
      <c r="B74" s="10">
        <v>82</v>
      </c>
      <c r="C74" s="10">
        <v>0.52837354510008272</v>
      </c>
      <c r="D74" s="10">
        <v>1.3613451565868029</v>
      </c>
      <c r="E74" s="10">
        <v>0.52837315946940999</v>
      </c>
      <c r="F74" s="10">
        <v>1.3613447052703147</v>
      </c>
      <c r="G74" s="10">
        <f t="shared" si="6"/>
        <v>7.5157852924730673E-14</v>
      </c>
      <c r="H74" s="10">
        <f t="shared" si="7"/>
        <v>3.49</v>
      </c>
      <c r="J74" s="10">
        <f t="shared" si="8"/>
        <v>74</v>
      </c>
      <c r="K74" s="10">
        <f t="shared" si="9"/>
        <v>82</v>
      </c>
      <c r="L74" s="10">
        <f t="shared" si="10"/>
        <v>3.49</v>
      </c>
    </row>
    <row r="75" spans="1:12" ht="15.75" x14ac:dyDescent="0.25">
      <c r="A75" s="10">
        <v>81</v>
      </c>
      <c r="B75" s="10">
        <v>82</v>
      </c>
      <c r="C75" s="10">
        <v>0.52837302135400144</v>
      </c>
      <c r="D75" s="10">
        <v>1.3613445436057021</v>
      </c>
      <c r="E75" s="10">
        <v>0.52837315946940999</v>
      </c>
      <c r="F75" s="10">
        <v>1.3613447052703147</v>
      </c>
      <c r="G75" s="10">
        <f t="shared" si="6"/>
        <v>9.6422733560770339E-15</v>
      </c>
      <c r="H75" s="10">
        <f t="shared" si="7"/>
        <v>1.25</v>
      </c>
      <c r="J75" s="10">
        <f t="shared" si="8"/>
        <v>81</v>
      </c>
      <c r="K75" s="10">
        <f t="shared" si="9"/>
        <v>82</v>
      </c>
      <c r="L75" s="10">
        <f t="shared" si="10"/>
        <v>1.25</v>
      </c>
    </row>
    <row r="76" spans="1:12" ht="15.75" x14ac:dyDescent="0.25">
      <c r="A76" s="10">
        <v>81</v>
      </c>
      <c r="B76" s="10">
        <v>80</v>
      </c>
      <c r="C76" s="10">
        <v>0.52837302135400144</v>
      </c>
      <c r="D76" s="10">
        <v>1.3613445436057021</v>
      </c>
      <c r="E76" s="10">
        <v>0.52837367116207301</v>
      </c>
      <c r="F76" s="10">
        <v>1.361343799185426</v>
      </c>
      <c r="G76" s="10">
        <f t="shared" si="6"/>
        <v>2.0889350164186166E-13</v>
      </c>
      <c r="H76" s="10">
        <f t="shared" si="7"/>
        <v>5.82</v>
      </c>
      <c r="J76" s="10">
        <f t="shared" si="8"/>
        <v>81</v>
      </c>
      <c r="K76" s="10">
        <f t="shared" si="9"/>
        <v>80</v>
      </c>
      <c r="L76" s="10">
        <f t="shared" si="10"/>
        <v>5.82</v>
      </c>
    </row>
    <row r="77" spans="1:12" ht="15.75" x14ac:dyDescent="0.25">
      <c r="A77" s="10">
        <v>79</v>
      </c>
      <c r="B77" s="10">
        <v>80</v>
      </c>
      <c r="C77" s="10">
        <v>0.52837378886847408</v>
      </c>
      <c r="D77" s="10">
        <v>1.3613439369411227</v>
      </c>
      <c r="E77" s="10">
        <v>0.52837367116207301</v>
      </c>
      <c r="F77" s="10">
        <v>1.361343799185426</v>
      </c>
      <c r="G77" s="10">
        <f t="shared" si="6"/>
        <v>7.0021457261428926E-15</v>
      </c>
      <c r="H77" s="10">
        <f t="shared" si="7"/>
        <v>1.07</v>
      </c>
      <c r="J77" s="10">
        <f t="shared" si="8"/>
        <v>79</v>
      </c>
      <c r="K77" s="10">
        <f t="shared" si="9"/>
        <v>80</v>
      </c>
      <c r="L77" s="10">
        <f t="shared" si="10"/>
        <v>1.07</v>
      </c>
    </row>
  </sheetData>
  <mergeCells count="1">
    <mergeCell ref="G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QR code testing</vt:lpstr>
      <vt:lpstr>Distance Formula Testing</vt:lpstr>
      <vt:lpstr>GraphNode Database</vt:lpstr>
      <vt:lpstr>Calculating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saklani</dc:creator>
  <cp:lastModifiedBy>Ayush Saklani</cp:lastModifiedBy>
  <cp:lastPrinted>2023-11-12T12:38:12Z</cp:lastPrinted>
  <dcterms:created xsi:type="dcterms:W3CDTF">2015-06-05T18:17:20Z</dcterms:created>
  <dcterms:modified xsi:type="dcterms:W3CDTF">2024-07-12T09:08:23Z</dcterms:modified>
</cp:coreProperties>
</file>