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lmart" sheetId="1" r:id="rId4"/>
    <sheet state="visible" name="Amazon" sheetId="2" r:id="rId5"/>
    <sheet state="visible" name="2005-21 - ROA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<sst xmlns="http://schemas.openxmlformats.org/spreadsheetml/2006/main" count="213" uniqueCount="52">
  <si>
    <t>WALMART'S DATA</t>
  </si>
  <si>
    <t>Year ended January 31 (millions)</t>
  </si>
  <si>
    <t>Metric</t>
  </si>
  <si>
    <t>Net operating revenues</t>
  </si>
  <si>
    <t>TAX Rate</t>
  </si>
  <si>
    <t>Cost of goods sold</t>
  </si>
  <si>
    <t>ROA</t>
  </si>
  <si>
    <t>Gross profit</t>
  </si>
  <si>
    <t>ROE</t>
  </si>
  <si>
    <t>Selling, general and administrative expense</t>
  </si>
  <si>
    <t>Profit Margin</t>
  </si>
  <si>
    <t>Operating income</t>
  </si>
  <si>
    <t>Asset Turnover</t>
  </si>
  <si>
    <t>Interest expense</t>
  </si>
  <si>
    <t>ART</t>
  </si>
  <si>
    <t>Other income (loss) net</t>
  </si>
  <si>
    <t>APT</t>
  </si>
  <si>
    <t>Income before income taxes</t>
  </si>
  <si>
    <t>INVT</t>
  </si>
  <si>
    <t>Income taxes</t>
  </si>
  <si>
    <t>PPET</t>
  </si>
  <si>
    <t>Other expenses</t>
  </si>
  <si>
    <t>Net income</t>
  </si>
  <si>
    <t>Assets</t>
  </si>
  <si>
    <t>Cash and cash equivalents</t>
  </si>
  <si>
    <t>Short-term investments</t>
  </si>
  <si>
    <t>Net receivables</t>
  </si>
  <si>
    <t>Inventories</t>
  </si>
  <si>
    <t>Total current assets</t>
  </si>
  <si>
    <t>Property, plant and equipment</t>
  </si>
  <si>
    <t>Goodwill</t>
  </si>
  <si>
    <t>Other assets</t>
  </si>
  <si>
    <t>Total assets</t>
  </si>
  <si>
    <t>Liabilities and stockholder equity</t>
  </si>
  <si>
    <t>Accounts payable</t>
  </si>
  <si>
    <t>Short-term debt</t>
  </si>
  <si>
    <t>Other current liability</t>
  </si>
  <si>
    <t>Total current liability</t>
  </si>
  <si>
    <t>Long-term debt</t>
  </si>
  <si>
    <t>Other liabilities</t>
  </si>
  <si>
    <t>Total liabilities</t>
  </si>
  <si>
    <t>Stockholder equity</t>
  </si>
  <si>
    <t>AMAZON'S DATA</t>
  </si>
  <si>
    <t>METRICS</t>
  </si>
  <si>
    <t>COMPARISON</t>
  </si>
  <si>
    <t>higher</t>
  </si>
  <si>
    <t>Walmart</t>
  </si>
  <si>
    <t>Amazon</t>
  </si>
  <si>
    <t>Years</t>
  </si>
  <si>
    <t>ROA (%)</t>
  </si>
  <si>
    <t>WALMART</t>
  </si>
  <si>
    <t>AMAZON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</si>
</sst>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6.0"/>
      <color theme="1"/>
      <name val="Comic Neue"/>
    </font>
    <font>
      <sz val="12.0"/>
      <color theme="1"/>
      <name val="Comic Neue"/>
    </font>
    <font>
      <b/>
      <sz val="12.0"/>
      <color theme="1"/>
      <name val="Comic Neue"/>
    </font>
    <font>
      <b/>
      <sz val="14.0"/>
      <color theme="1"/>
      <name val="Comic Neue"/>
    </font>
    <font>
      <color theme="1"/>
      <name val="Arial"/>
      <scheme val="minor"/>
    </font>
    <font>
      <sz val="12.0"/>
      <color rgb="FF000000"/>
      <name val="Comic Neue"/>
    </font>
    <font>
      <b/>
      <sz val="14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b/>
      <color theme="1"/>
      <name val="Comic Neue"/>
    </font>
    <font/>
    <font>
      <color theme="1"/>
      <name val="Comic Neue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1" fillId="0" fontId="4" numFmtId="0" xfId="0" applyAlignment="1" applyBorder="1" applyFont="1">
      <alignment readingOrder="0"/>
    </xf>
    <xf borderId="2" fillId="3" fontId="4" numFmtId="0" xfId="0" applyAlignment="1" applyBorder="1" applyFill="1" applyFont="1">
      <alignment horizontal="left" readingOrder="0"/>
    </xf>
    <xf borderId="3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5" fillId="3" fontId="3" numFmtId="0" xfId="0" applyAlignment="1" applyBorder="1" applyFont="1">
      <alignment horizontal="left" readingOrder="0"/>
    </xf>
    <xf borderId="0" fillId="3" fontId="2" numFmtId="0" xfId="0" applyAlignment="1" applyFont="1">
      <alignment horizontal="center"/>
    </xf>
    <xf borderId="6" fillId="3" fontId="2" numFmtId="0" xfId="0" applyAlignment="1" applyBorder="1" applyFont="1">
      <alignment horizontal="center"/>
    </xf>
    <xf borderId="1" fillId="0" fontId="2" numFmtId="0" xfId="0" applyBorder="1" applyFont="1"/>
    <xf borderId="7" fillId="3" fontId="3" numFmtId="0" xfId="0" applyAlignment="1" applyBorder="1" applyFont="1">
      <alignment horizontal="left" readingOrder="0"/>
    </xf>
    <xf borderId="8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10" fillId="0" fontId="2" numFmtId="0" xfId="0" applyAlignment="1" applyBorder="1" applyFont="1">
      <alignment horizontal="left"/>
    </xf>
    <xf borderId="10" fillId="0" fontId="2" numFmtId="0" xfId="0" applyAlignment="1" applyBorder="1" applyFont="1">
      <alignment horizontal="center"/>
    </xf>
    <xf borderId="11" fillId="0" fontId="2" numFmtId="0" xfId="0" applyBorder="1" applyFont="1"/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 readingOrder="0"/>
    </xf>
    <xf borderId="12" fillId="0" fontId="2" numFmtId="0" xfId="0" applyBorder="1" applyFont="1"/>
    <xf borderId="13" fillId="0" fontId="3" numFmtId="0" xfId="0" applyAlignment="1" applyBorder="1" applyFont="1">
      <alignment horizontal="left" readingOrder="0"/>
    </xf>
    <xf borderId="13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4" fillId="0" fontId="3" numFmtId="0" xfId="0" applyAlignment="1" applyBorder="1" applyFont="1">
      <alignment horizontal="left" readingOrder="0"/>
    </xf>
    <xf borderId="14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left"/>
    </xf>
    <xf borderId="14" fillId="0" fontId="5" numFmtId="0" xfId="0" applyBorder="1" applyFont="1"/>
    <xf borderId="0" fillId="0" fontId="5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readingOrder="0"/>
    </xf>
    <xf borderId="2" fillId="3" fontId="4" numFmtId="0" xfId="0" applyAlignment="1" applyBorder="1" applyFont="1">
      <alignment horizontal="center" readingOrder="0"/>
    </xf>
    <xf borderId="3" fillId="3" fontId="4" numFmtId="0" xfId="0" applyBorder="1" applyFont="1"/>
    <xf borderId="4" fillId="3" fontId="4" numFmtId="0" xfId="0" applyAlignment="1" applyBorder="1" applyFont="1">
      <alignment readingOrder="0"/>
    </xf>
    <xf borderId="2" fillId="3" fontId="4" numFmtId="0" xfId="0" applyAlignment="1" applyBorder="1" applyFont="1">
      <alignment readingOrder="0"/>
    </xf>
    <xf borderId="3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5" fillId="3" fontId="3" numFmtId="0" xfId="0" applyAlignment="1" applyBorder="1" applyFont="1">
      <alignment readingOrder="0"/>
    </xf>
    <xf borderId="0" fillId="3" fontId="6" numFmtId="0" xfId="0" applyFont="1"/>
    <xf borderId="6" fillId="3" fontId="6" numFmtId="0" xfId="0" applyBorder="1" applyFont="1"/>
    <xf borderId="5" fillId="3" fontId="3" numFmtId="0" xfId="0" applyAlignment="1" applyBorder="1" applyFont="1">
      <alignment readingOrder="0"/>
    </xf>
    <xf borderId="0" fillId="3" fontId="2" numFmtId="0" xfId="0" applyFont="1"/>
    <xf borderId="6" fillId="3" fontId="2" numFmtId="0" xfId="0" applyBorder="1" applyFont="1"/>
    <xf borderId="7" fillId="3" fontId="3" numFmtId="0" xfId="0" applyAlignment="1" applyBorder="1" applyFont="1">
      <alignment readingOrder="0"/>
    </xf>
    <xf borderId="8" fillId="3" fontId="2" numFmtId="0" xfId="0" applyBorder="1" applyFont="1"/>
    <xf borderId="9" fillId="3" fontId="2" numFmtId="0" xfId="0" applyBorder="1" applyFont="1"/>
    <xf borderId="7" fillId="3" fontId="3" numFmtId="0" xfId="0" applyAlignment="1" applyBorder="1" applyFont="1">
      <alignment readingOrder="0"/>
    </xf>
    <xf borderId="2" fillId="3" fontId="4" numFmtId="0" xfId="0" applyAlignment="1" applyBorder="1" applyFont="1">
      <alignment readingOrder="0"/>
    </xf>
    <xf borderId="3" fillId="3" fontId="4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10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13" fillId="0" fontId="3" numFmtId="0" xfId="0" applyAlignment="1" applyBorder="1" applyFont="1">
      <alignment vertical="bottom"/>
    </xf>
    <xf borderId="13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8" fillId="3" fontId="2" numFmtId="0" xfId="0" applyAlignment="1" applyBorder="1" applyFont="1">
      <alignment readingOrder="0"/>
    </xf>
    <xf borderId="14" fillId="0" fontId="3" numFmtId="0" xfId="0" applyAlignment="1" applyBorder="1" applyFont="1">
      <alignment vertical="bottom"/>
    </xf>
    <xf borderId="14" fillId="0" fontId="2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vertical="bottom"/>
    </xf>
    <xf borderId="9" fillId="0" fontId="2" numFmtId="0" xfId="0" applyAlignment="1" applyBorder="1" applyFont="1">
      <alignment horizontal="center" vertical="bottom"/>
    </xf>
    <xf borderId="0" fillId="3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4" fontId="0" numFmtId="0" xfId="0" applyAlignment="1" applyFill="1" applyFont="1">
      <alignment horizontal="center"/>
    </xf>
    <xf borderId="0" fillId="0" fontId="8" numFmtId="0" xfId="0" applyAlignment="1" applyFont="1">
      <alignment horizontal="center" readingOrder="0"/>
    </xf>
    <xf borderId="11" fillId="0" fontId="10" numFmtId="0" xfId="0" applyAlignment="1" applyBorder="1" applyFont="1">
      <alignment horizontal="center" readingOrder="0"/>
    </xf>
    <xf borderId="15" fillId="0" fontId="11" numFmtId="0" xfId="0" applyBorder="1" applyFont="1"/>
    <xf borderId="12" fillId="0" fontId="11" numFmtId="0" xfId="0" applyBorder="1" applyFont="1"/>
    <xf borderId="0" fillId="0" fontId="1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5" numFmtId="0" xfId="0" applyBorder="1" applyFont="1"/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  <col customWidth="1" min="5" max="5" width="19.0"/>
    <col customWidth="1" min="7" max="7" width="15.38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3"/>
      <c r="D2" s="2"/>
      <c r="E2" s="4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</v>
      </c>
      <c r="B3" s="6">
        <v>2010.0</v>
      </c>
      <c r="C3" s="6">
        <v>2009.0</v>
      </c>
      <c r="D3" s="2"/>
      <c r="E3" s="7" t="s">
        <v>2</v>
      </c>
      <c r="F3" s="8">
        <v>2010.0</v>
      </c>
      <c r="G3" s="9">
        <v>2009.0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 t="s">
        <v>3</v>
      </c>
      <c r="B4" s="10">
        <v>408214.0</v>
      </c>
      <c r="C4" s="10">
        <v>404374.0</v>
      </c>
      <c r="D4" s="2"/>
      <c r="E4" s="11" t="s">
        <v>4</v>
      </c>
      <c r="F4" s="12">
        <f t="shared" ref="F4:G4" si="1">B12/B11</f>
        <v>0.3235294118</v>
      </c>
      <c r="G4" s="13">
        <f t="shared" si="1"/>
        <v>0.3418987463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5</v>
      </c>
      <c r="B5" s="10">
        <v>304657.0</v>
      </c>
      <c r="C5" s="10">
        <v>304056.0</v>
      </c>
      <c r="D5" s="2"/>
      <c r="E5" s="11" t="s">
        <v>6</v>
      </c>
      <c r="F5" s="12">
        <f t="shared" ref="F5:G5" si="2">(B14+B9*(1-F4))/B24</f>
        <v>0.09215793097</v>
      </c>
      <c r="G5" s="13">
        <f t="shared" si="2"/>
        <v>0.09078739476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 t="s">
        <v>7</v>
      </c>
      <c r="B6" s="10">
        <v>103557.0</v>
      </c>
      <c r="C6" s="10">
        <v>100318.0</v>
      </c>
      <c r="D6" s="2"/>
      <c r="E6" s="11" t="s">
        <v>8</v>
      </c>
      <c r="F6" s="12">
        <f t="shared" ref="F6:G6" si="3">B14/(B24-B32)</f>
        <v>0.2017422878</v>
      </c>
      <c r="G6" s="13">
        <f t="shared" si="3"/>
        <v>0.2040132761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9</v>
      </c>
      <c r="B7" s="10">
        <v>79607.0</v>
      </c>
      <c r="C7" s="10">
        <v>77520.0</v>
      </c>
      <c r="D7" s="2"/>
      <c r="E7" s="11" t="s">
        <v>10</v>
      </c>
      <c r="F7" s="12">
        <f t="shared" ref="F7:G7" si="4">(B14+B9*(1-F4))/B4</f>
        <v>0.0385383935</v>
      </c>
      <c r="G7" s="13">
        <f t="shared" si="4"/>
        <v>0.03669200576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11</v>
      </c>
      <c r="B8" s="10">
        <v>23950.0</v>
      </c>
      <c r="C8" s="10">
        <v>22798.0</v>
      </c>
      <c r="D8" s="2"/>
      <c r="E8" s="11" t="s">
        <v>12</v>
      </c>
      <c r="F8" s="12">
        <f t="shared" ref="F8:G8" si="5">B4/B24</f>
        <v>2.39132778</v>
      </c>
      <c r="G8" s="13">
        <f t="shared" si="5"/>
        <v>2.474309945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0" t="s">
        <v>13</v>
      </c>
      <c r="B9" s="10">
        <v>2065.0</v>
      </c>
      <c r="C9" s="10">
        <v>2184.0</v>
      </c>
      <c r="D9" s="2"/>
      <c r="E9" s="11" t="s">
        <v>14</v>
      </c>
      <c r="F9" s="12">
        <f t="shared" ref="F9:G9" si="6">B4/B18</f>
        <v>98.50723938</v>
      </c>
      <c r="G9" s="13">
        <f t="shared" si="6"/>
        <v>103.5528809</v>
      </c>
      <c r="H9" s="2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15</v>
      </c>
      <c r="B10" s="10">
        <v>181.0</v>
      </c>
      <c r="C10" s="10">
        <v>284.0</v>
      </c>
      <c r="D10" s="2"/>
      <c r="E10" s="11" t="s">
        <v>16</v>
      </c>
      <c r="F10" s="12">
        <f t="shared" ref="F10:G10" si="7">B5/B26</f>
        <v>6.026844708</v>
      </c>
      <c r="G10" s="13">
        <f t="shared" si="7"/>
        <v>6.382635711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 t="s">
        <v>17</v>
      </c>
      <c r="B11" s="10">
        <v>22066.0</v>
      </c>
      <c r="C11" s="10">
        <v>20898.0</v>
      </c>
      <c r="D11" s="2"/>
      <c r="E11" s="11" t="s">
        <v>18</v>
      </c>
      <c r="F11" s="12">
        <f t="shared" ref="F11:G11" si="8">B5/B19</f>
        <v>9.187484922</v>
      </c>
      <c r="G11" s="13">
        <f t="shared" si="8"/>
        <v>8.810408276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 t="s">
        <v>19</v>
      </c>
      <c r="B12" s="10">
        <v>7139.0</v>
      </c>
      <c r="C12" s="10">
        <v>7145.0</v>
      </c>
      <c r="D12" s="2"/>
      <c r="E12" s="15" t="s">
        <v>20</v>
      </c>
      <c r="F12" s="16">
        <f t="shared" ref="F12:G12" si="9">B4/B21</f>
        <v>3.990088655</v>
      </c>
      <c r="G12" s="17">
        <f t="shared" si="9"/>
        <v>4.227509853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 t="s">
        <v>21</v>
      </c>
      <c r="B13" s="10">
        <v>592.0</v>
      </c>
      <c r="C13" s="10">
        <v>353.0</v>
      </c>
      <c r="D13" s="2"/>
      <c r="E13" s="18"/>
      <c r="F13" s="19"/>
      <c r="G13" s="1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 t="s">
        <v>22</v>
      </c>
      <c r="B14" s="10">
        <v>14335.0</v>
      </c>
      <c r="C14" s="10">
        <v>13400.0</v>
      </c>
      <c r="D14" s="14"/>
      <c r="E14" s="20"/>
      <c r="F14" s="21"/>
      <c r="G14" s="21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23</v>
      </c>
      <c r="B15" s="14"/>
      <c r="C15" s="14"/>
      <c r="D15" s="22"/>
      <c r="E15" s="23" t="s">
        <v>2</v>
      </c>
      <c r="F15" s="24">
        <v>2010.0</v>
      </c>
      <c r="G15" s="24">
        <v>2009.0</v>
      </c>
      <c r="H15" s="2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 t="s">
        <v>24</v>
      </c>
      <c r="B16" s="10">
        <v>7907.0</v>
      </c>
      <c r="C16" s="10">
        <v>7275.0</v>
      </c>
      <c r="D16" s="22"/>
      <c r="E16" s="26" t="s">
        <v>4</v>
      </c>
      <c r="F16" s="27">
        <f t="shared" ref="F16:G16" si="10">ROUND(F4*100, 4)</f>
        <v>32.3529</v>
      </c>
      <c r="G16" s="27">
        <f t="shared" si="10"/>
        <v>34.1899</v>
      </c>
      <c r="H16" s="2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 t="s">
        <v>25</v>
      </c>
      <c r="B17" s="10">
        <v>0.0</v>
      </c>
      <c r="C17" s="10">
        <v>0.0</v>
      </c>
      <c r="D17" s="22"/>
      <c r="E17" s="26" t="s">
        <v>6</v>
      </c>
      <c r="F17" s="27">
        <f t="shared" ref="F17:G17" si="11">ROUND(F5*100, 4)</f>
        <v>9.2158</v>
      </c>
      <c r="G17" s="27">
        <f t="shared" si="11"/>
        <v>9.0787</v>
      </c>
      <c r="H17" s="2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 t="s">
        <v>26</v>
      </c>
      <c r="B18" s="10">
        <v>4144.0</v>
      </c>
      <c r="C18" s="10">
        <v>3905.0</v>
      </c>
      <c r="D18" s="22"/>
      <c r="E18" s="26" t="s">
        <v>8</v>
      </c>
      <c r="F18" s="27">
        <f t="shared" ref="F18:G18" si="12">ROUND(F6*100, 4)</f>
        <v>20.1742</v>
      </c>
      <c r="G18" s="27">
        <f t="shared" si="12"/>
        <v>20.4013</v>
      </c>
      <c r="H18" s="2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 t="s">
        <v>27</v>
      </c>
      <c r="B19" s="10">
        <v>33160.0</v>
      </c>
      <c r="C19" s="10">
        <v>34511.0</v>
      </c>
      <c r="D19" s="22"/>
      <c r="E19" s="26" t="s">
        <v>10</v>
      </c>
      <c r="F19" s="27">
        <f t="shared" ref="F19:G19" si="13">ROUND(F7*100, 4)</f>
        <v>3.8538</v>
      </c>
      <c r="G19" s="27">
        <f t="shared" si="13"/>
        <v>3.6692</v>
      </c>
      <c r="H19" s="2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 t="s">
        <v>28</v>
      </c>
      <c r="B20" s="10">
        <v>48331.0</v>
      </c>
      <c r="C20" s="10">
        <v>48949.0</v>
      </c>
      <c r="D20" s="22"/>
      <c r="E20" s="26" t="s">
        <v>12</v>
      </c>
      <c r="F20" s="27">
        <f t="shared" ref="F20:G20" si="14">ROUND(F8, 4)</f>
        <v>2.3913</v>
      </c>
      <c r="G20" s="27">
        <f t="shared" si="14"/>
        <v>2.4743</v>
      </c>
      <c r="H20" s="2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 t="s">
        <v>29</v>
      </c>
      <c r="B21" s="10">
        <v>102307.0</v>
      </c>
      <c r="C21" s="10">
        <v>95653.0</v>
      </c>
      <c r="D21" s="22"/>
      <c r="E21" s="26" t="s">
        <v>14</v>
      </c>
      <c r="F21" s="27">
        <f t="shared" ref="F21:G21" si="15">ROUND(F9, 4)</f>
        <v>98.5072</v>
      </c>
      <c r="G21" s="27">
        <f t="shared" si="15"/>
        <v>103.5529</v>
      </c>
      <c r="H21" s="2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 t="s">
        <v>30</v>
      </c>
      <c r="B22" s="10">
        <v>16126.0</v>
      </c>
      <c r="C22" s="10">
        <v>15260.0</v>
      </c>
      <c r="D22" s="22"/>
      <c r="E22" s="26" t="s">
        <v>16</v>
      </c>
      <c r="F22" s="27">
        <f t="shared" ref="F22:G22" si="16">ROUND(F10, 4)</f>
        <v>6.0268</v>
      </c>
      <c r="G22" s="27">
        <f t="shared" si="16"/>
        <v>6.3826</v>
      </c>
      <c r="H22" s="2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 t="s">
        <v>31</v>
      </c>
      <c r="B23" s="10">
        <v>3942.0</v>
      </c>
      <c r="C23" s="10">
        <v>3567.0</v>
      </c>
      <c r="D23" s="22"/>
      <c r="E23" s="26" t="s">
        <v>18</v>
      </c>
      <c r="F23" s="27">
        <f t="shared" ref="F23:G23" si="17">ROUND(F11, 4)</f>
        <v>9.1875</v>
      </c>
      <c r="G23" s="27">
        <f t="shared" si="17"/>
        <v>8.8104</v>
      </c>
      <c r="H23" s="2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0" t="s">
        <v>32</v>
      </c>
      <c r="B24" s="10">
        <v>170706.0</v>
      </c>
      <c r="C24" s="10">
        <v>163429.0</v>
      </c>
      <c r="D24" s="22"/>
      <c r="E24" s="29" t="s">
        <v>20</v>
      </c>
      <c r="F24" s="30">
        <f t="shared" ref="F24:G24" si="18">ROUND(F12, 4)</f>
        <v>3.9901</v>
      </c>
      <c r="G24" s="30">
        <f t="shared" si="18"/>
        <v>4.2275</v>
      </c>
      <c r="H24" s="2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 t="s">
        <v>33</v>
      </c>
      <c r="B25" s="14"/>
      <c r="C25" s="14"/>
      <c r="D25" s="14"/>
      <c r="E25" s="31"/>
      <c r="F25" s="30"/>
      <c r="G25" s="32"/>
      <c r="H25" s="1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 t="s">
        <v>34</v>
      </c>
      <c r="B26" s="10">
        <v>50550.0</v>
      </c>
      <c r="C26" s="10">
        <v>47638.0</v>
      </c>
      <c r="D26" s="2"/>
      <c r="E26" s="18"/>
      <c r="F26" s="19"/>
      <c r="G26" s="1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 t="s">
        <v>35</v>
      </c>
      <c r="B27" s="10">
        <v>4919.0</v>
      </c>
      <c r="C27" s="10">
        <v>7669.0</v>
      </c>
      <c r="D27" s="2"/>
      <c r="E27" s="18"/>
      <c r="F27" s="19"/>
      <c r="G27" s="19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 t="s">
        <v>36</v>
      </c>
      <c r="B28" s="10">
        <v>92.0</v>
      </c>
      <c r="C28" s="10">
        <v>83.0</v>
      </c>
      <c r="D28" s="2"/>
      <c r="E28" s="18"/>
      <c r="F28" s="19"/>
      <c r="G28" s="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 t="s">
        <v>37</v>
      </c>
      <c r="B29" s="10">
        <v>55561.0</v>
      </c>
      <c r="C29" s="10">
        <v>47638.0</v>
      </c>
      <c r="D29" s="2"/>
      <c r="E29" s="18"/>
      <c r="F29" s="19"/>
      <c r="G29" s="1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 t="s">
        <v>38</v>
      </c>
      <c r="B30" s="10">
        <v>36401.0</v>
      </c>
      <c r="C30" s="10">
        <v>34549.0</v>
      </c>
      <c r="D30" s="2"/>
      <c r="E30" s="18"/>
      <c r="F30" s="19"/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 t="s">
        <v>39</v>
      </c>
      <c r="B31" s="10">
        <v>7688.0</v>
      </c>
      <c r="C31" s="10">
        <v>7808.0</v>
      </c>
      <c r="D31" s="2"/>
      <c r="E31" s="18"/>
      <c r="F31" s="19"/>
      <c r="G31" s="1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0" t="s">
        <v>40</v>
      </c>
      <c r="B32" s="10">
        <v>99650.0</v>
      </c>
      <c r="C32" s="10">
        <v>97747.0</v>
      </c>
      <c r="D32" s="2"/>
      <c r="E32" s="18"/>
      <c r="F32" s="19"/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0" t="s">
        <v>41</v>
      </c>
      <c r="B33" s="10">
        <v>5257.0</v>
      </c>
      <c r="C33" s="10">
        <v>2672.0</v>
      </c>
      <c r="D33" s="2"/>
      <c r="E33" s="18"/>
      <c r="F33" s="19"/>
      <c r="G33" s="19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18"/>
      <c r="F34" s="19"/>
      <c r="G34" s="1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18"/>
      <c r="F35" s="19"/>
      <c r="G35" s="19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18"/>
      <c r="F36" s="19"/>
      <c r="G36" s="1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18"/>
      <c r="F37" s="19"/>
      <c r="G37" s="19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18"/>
      <c r="F38" s="19"/>
      <c r="G38" s="1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18"/>
      <c r="F39" s="19"/>
      <c r="G39" s="1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18"/>
      <c r="F40" s="19"/>
      <c r="G40" s="1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18"/>
      <c r="F41" s="19"/>
      <c r="G41" s="1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18"/>
      <c r="F42" s="19"/>
      <c r="G42" s="1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18"/>
      <c r="F43" s="19"/>
      <c r="G43" s="1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18"/>
      <c r="F44" s="19"/>
      <c r="G44" s="1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18"/>
      <c r="F45" s="19"/>
      <c r="G45" s="1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18"/>
      <c r="F46" s="19"/>
      <c r="G46" s="1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18"/>
      <c r="F47" s="19"/>
      <c r="G47" s="1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18"/>
      <c r="F48" s="19"/>
      <c r="G48" s="1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18"/>
      <c r="F49" s="19"/>
      <c r="G49" s="1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18"/>
      <c r="F50" s="19"/>
      <c r="G50" s="1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18"/>
      <c r="F51" s="19"/>
      <c r="G51" s="1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18"/>
      <c r="F52" s="19"/>
      <c r="G52" s="1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18"/>
      <c r="F53" s="19"/>
      <c r="G53" s="1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18"/>
      <c r="F54" s="19"/>
      <c r="G54" s="1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18"/>
      <c r="F55" s="19"/>
      <c r="G55" s="1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18"/>
      <c r="F56" s="19"/>
      <c r="G56" s="1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18"/>
      <c r="F57" s="19"/>
      <c r="G57" s="19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18"/>
      <c r="F58" s="19"/>
      <c r="G58" s="19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18"/>
      <c r="F59" s="19"/>
      <c r="G59" s="19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18"/>
      <c r="F60" s="19"/>
      <c r="G60" s="1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18"/>
      <c r="F61" s="19"/>
      <c r="G61" s="19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18"/>
      <c r="F62" s="19"/>
      <c r="G62" s="1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18"/>
      <c r="F63" s="19"/>
      <c r="G63" s="1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18"/>
      <c r="F64" s="19"/>
      <c r="G64" s="1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18"/>
      <c r="F65" s="19"/>
      <c r="G65" s="1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18"/>
      <c r="F66" s="19"/>
      <c r="G66" s="1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18"/>
      <c r="F67" s="19"/>
      <c r="G67" s="1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18"/>
      <c r="F68" s="19"/>
      <c r="G68" s="1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18"/>
      <c r="F69" s="19"/>
      <c r="G69" s="1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18"/>
      <c r="F70" s="19"/>
      <c r="G70" s="1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18"/>
      <c r="F71" s="19"/>
      <c r="G71" s="1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18"/>
      <c r="F72" s="19"/>
      <c r="G72" s="1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18"/>
      <c r="F73" s="19"/>
      <c r="G73" s="1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18"/>
      <c r="F74" s="19"/>
      <c r="G74" s="1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18"/>
      <c r="F75" s="19"/>
      <c r="G75" s="1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18"/>
      <c r="F76" s="19"/>
      <c r="G76" s="1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18"/>
      <c r="F77" s="19"/>
      <c r="G77" s="1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18"/>
      <c r="F78" s="19"/>
      <c r="G78" s="1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18"/>
      <c r="F79" s="19"/>
      <c r="G79" s="1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18"/>
      <c r="F80" s="19"/>
      <c r="G80" s="1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18"/>
      <c r="F81" s="19"/>
      <c r="G81" s="1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18"/>
      <c r="F82" s="19"/>
      <c r="G82" s="1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18"/>
      <c r="F83" s="19"/>
      <c r="G83" s="1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18"/>
      <c r="F84" s="19"/>
      <c r="G84" s="19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18"/>
      <c r="F85" s="19"/>
      <c r="G85" s="1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18"/>
      <c r="F86" s="19"/>
      <c r="G86" s="1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18"/>
      <c r="F87" s="19"/>
      <c r="G87" s="1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18"/>
      <c r="F88" s="19"/>
      <c r="G88" s="1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18"/>
      <c r="F89" s="19"/>
      <c r="G89" s="19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18"/>
      <c r="F90" s="19"/>
      <c r="G90" s="1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18"/>
      <c r="F91" s="19"/>
      <c r="G91" s="19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18"/>
      <c r="F92" s="19"/>
      <c r="G92" s="19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18"/>
      <c r="F93" s="19"/>
      <c r="G93" s="19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18"/>
      <c r="F94" s="19"/>
      <c r="G94" s="19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18"/>
      <c r="F95" s="19"/>
      <c r="G95" s="1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18"/>
      <c r="F96" s="19"/>
      <c r="G96" s="1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18"/>
      <c r="F97" s="19"/>
      <c r="G97" s="1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18"/>
      <c r="F98" s="19"/>
      <c r="G98" s="1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18"/>
      <c r="F99" s="19"/>
      <c r="G99" s="1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18"/>
      <c r="F100" s="19"/>
      <c r="G100" s="1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18"/>
      <c r="F101" s="19"/>
      <c r="G101" s="1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18"/>
      <c r="F102" s="19"/>
      <c r="G102" s="1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18"/>
      <c r="F103" s="19"/>
      <c r="G103" s="1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18"/>
      <c r="F104" s="19"/>
      <c r="G104" s="1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18"/>
      <c r="F105" s="19"/>
      <c r="G105" s="1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18"/>
      <c r="F106" s="19"/>
      <c r="G106" s="1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18"/>
      <c r="F107" s="19"/>
      <c r="G107" s="1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18"/>
      <c r="F108" s="19"/>
      <c r="G108" s="1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18"/>
      <c r="F109" s="19"/>
      <c r="G109" s="1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18"/>
      <c r="F110" s="19"/>
      <c r="G110" s="1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18"/>
      <c r="F111" s="19"/>
      <c r="G111" s="1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18"/>
      <c r="F112" s="19"/>
      <c r="G112" s="1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18"/>
      <c r="F113" s="19"/>
      <c r="G113" s="1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18"/>
      <c r="F114" s="19"/>
      <c r="G114" s="1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18"/>
      <c r="F115" s="19"/>
      <c r="G115" s="1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18"/>
      <c r="F116" s="19"/>
      <c r="G116" s="1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18"/>
      <c r="F117" s="19"/>
      <c r="G117" s="1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18"/>
      <c r="F118" s="19"/>
      <c r="G118" s="1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18"/>
      <c r="F119" s="19"/>
      <c r="G119" s="1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18"/>
      <c r="F120" s="19"/>
      <c r="G120" s="1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18"/>
      <c r="F121" s="19"/>
      <c r="G121" s="1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18"/>
      <c r="F122" s="19"/>
      <c r="G122" s="1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18"/>
      <c r="F123" s="19"/>
      <c r="G123" s="1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18"/>
      <c r="F124" s="19"/>
      <c r="G124" s="1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18"/>
      <c r="F125" s="19"/>
      <c r="G125" s="1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18"/>
      <c r="F126" s="19"/>
      <c r="G126" s="1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18"/>
      <c r="F127" s="19"/>
      <c r="G127" s="1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18"/>
      <c r="F128" s="19"/>
      <c r="G128" s="1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18"/>
      <c r="F129" s="19"/>
      <c r="G129" s="1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18"/>
      <c r="F130" s="19"/>
      <c r="G130" s="1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18"/>
      <c r="F131" s="19"/>
      <c r="G131" s="1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18"/>
      <c r="F132" s="19"/>
      <c r="G132" s="1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18"/>
      <c r="F133" s="19"/>
      <c r="G133" s="1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18"/>
      <c r="F134" s="19"/>
      <c r="G134" s="1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18"/>
      <c r="F135" s="19"/>
      <c r="G135" s="1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18"/>
      <c r="F136" s="19"/>
      <c r="G136" s="1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18"/>
      <c r="F137" s="19"/>
      <c r="G137" s="1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18"/>
      <c r="F138" s="19"/>
      <c r="G138" s="1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18"/>
      <c r="F139" s="19"/>
      <c r="G139" s="1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18"/>
      <c r="F140" s="19"/>
      <c r="G140" s="1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18"/>
      <c r="F141" s="19"/>
      <c r="G141" s="1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18"/>
      <c r="F142" s="19"/>
      <c r="G142" s="1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18"/>
      <c r="F143" s="19"/>
      <c r="G143" s="1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18"/>
      <c r="F144" s="19"/>
      <c r="G144" s="1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18"/>
      <c r="F145" s="19"/>
      <c r="G145" s="1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18"/>
      <c r="F146" s="19"/>
      <c r="G146" s="1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18"/>
      <c r="F147" s="19"/>
      <c r="G147" s="1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18"/>
      <c r="F148" s="19"/>
      <c r="G148" s="1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18"/>
      <c r="F149" s="19"/>
      <c r="G149" s="1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18"/>
      <c r="F150" s="19"/>
      <c r="G150" s="1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18"/>
      <c r="F151" s="19"/>
      <c r="G151" s="1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18"/>
      <c r="F152" s="19"/>
      <c r="G152" s="1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18"/>
      <c r="F153" s="19"/>
      <c r="G153" s="1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18"/>
      <c r="F154" s="19"/>
      <c r="G154" s="1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18"/>
      <c r="F155" s="19"/>
      <c r="G155" s="1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18"/>
      <c r="F156" s="19"/>
      <c r="G156" s="1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18"/>
      <c r="F157" s="19"/>
      <c r="G157" s="1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18"/>
      <c r="F158" s="19"/>
      <c r="G158" s="1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18"/>
      <c r="F159" s="19"/>
      <c r="G159" s="1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18"/>
      <c r="F160" s="19"/>
      <c r="G160" s="1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18"/>
      <c r="F161" s="19"/>
      <c r="G161" s="1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18"/>
      <c r="F162" s="19"/>
      <c r="G162" s="1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18"/>
      <c r="F163" s="19"/>
      <c r="G163" s="1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18"/>
      <c r="F164" s="19"/>
      <c r="G164" s="1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18"/>
      <c r="F165" s="19"/>
      <c r="G165" s="1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18"/>
      <c r="F166" s="19"/>
      <c r="G166" s="1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18"/>
      <c r="F167" s="19"/>
      <c r="G167" s="1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18"/>
      <c r="F168" s="19"/>
      <c r="G168" s="1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18"/>
      <c r="F169" s="19"/>
      <c r="G169" s="1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18"/>
      <c r="F170" s="19"/>
      <c r="G170" s="1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18"/>
      <c r="F171" s="19"/>
      <c r="G171" s="1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18"/>
      <c r="F172" s="19"/>
      <c r="G172" s="1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18"/>
      <c r="F173" s="19"/>
      <c r="G173" s="1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18"/>
      <c r="F174" s="19"/>
      <c r="G174" s="1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18"/>
      <c r="F175" s="19"/>
      <c r="G175" s="1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18"/>
      <c r="F176" s="19"/>
      <c r="G176" s="1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18"/>
      <c r="F177" s="19"/>
      <c r="G177" s="1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18"/>
      <c r="F178" s="19"/>
      <c r="G178" s="1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18"/>
      <c r="F179" s="19"/>
      <c r="G179" s="1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18"/>
      <c r="F180" s="19"/>
      <c r="G180" s="1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18"/>
      <c r="F181" s="19"/>
      <c r="G181" s="1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18"/>
      <c r="F182" s="19"/>
      <c r="G182" s="1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18"/>
      <c r="F183" s="19"/>
      <c r="G183" s="1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18"/>
      <c r="F184" s="19"/>
      <c r="G184" s="1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18"/>
      <c r="F185" s="19"/>
      <c r="G185" s="1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18"/>
      <c r="F186" s="19"/>
      <c r="G186" s="1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18"/>
      <c r="F187" s="19"/>
      <c r="G187" s="1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18"/>
      <c r="F188" s="19"/>
      <c r="G188" s="1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18"/>
      <c r="F189" s="19"/>
      <c r="G189" s="1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18"/>
      <c r="F190" s="19"/>
      <c r="G190" s="1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18"/>
      <c r="F191" s="19"/>
      <c r="G191" s="1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18"/>
      <c r="F192" s="19"/>
      <c r="G192" s="1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18"/>
      <c r="F193" s="19"/>
      <c r="G193" s="1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18"/>
      <c r="F194" s="19"/>
      <c r="G194" s="1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18"/>
      <c r="F195" s="19"/>
      <c r="G195" s="1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18"/>
      <c r="F196" s="19"/>
      <c r="G196" s="1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18"/>
      <c r="F197" s="19"/>
      <c r="G197" s="1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18"/>
      <c r="F198" s="19"/>
      <c r="G198" s="1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18"/>
      <c r="F199" s="19"/>
      <c r="G199" s="1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18"/>
      <c r="F200" s="19"/>
      <c r="G200" s="1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18"/>
      <c r="F201" s="19"/>
      <c r="G201" s="1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18"/>
      <c r="F202" s="19"/>
      <c r="G202" s="1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18"/>
      <c r="F203" s="19"/>
      <c r="G203" s="1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18"/>
      <c r="F204" s="19"/>
      <c r="G204" s="1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18"/>
      <c r="F205" s="19"/>
      <c r="G205" s="1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18"/>
      <c r="F206" s="19"/>
      <c r="G206" s="1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18"/>
      <c r="F207" s="19"/>
      <c r="G207" s="1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18"/>
      <c r="F208" s="19"/>
      <c r="G208" s="1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18"/>
      <c r="F209" s="19"/>
      <c r="G209" s="1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18"/>
      <c r="F210" s="19"/>
      <c r="G210" s="1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18"/>
      <c r="F211" s="19"/>
      <c r="G211" s="1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18"/>
      <c r="F212" s="19"/>
      <c r="G212" s="1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18"/>
      <c r="F213" s="19"/>
      <c r="G213" s="1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18"/>
      <c r="F214" s="19"/>
      <c r="G214" s="1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18"/>
      <c r="F215" s="19"/>
      <c r="G215" s="1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18"/>
      <c r="F216" s="19"/>
      <c r="G216" s="1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18"/>
      <c r="F217" s="19"/>
      <c r="G217" s="1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18"/>
      <c r="F218" s="19"/>
      <c r="G218" s="1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18"/>
      <c r="F219" s="19"/>
      <c r="G219" s="1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18"/>
      <c r="F220" s="19"/>
      <c r="G220" s="1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18"/>
      <c r="F221" s="19"/>
      <c r="G221" s="1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18"/>
      <c r="F222" s="19"/>
      <c r="G222" s="1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18"/>
      <c r="F223" s="19"/>
      <c r="G223" s="1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18"/>
      <c r="F224" s="19"/>
      <c r="G224" s="1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18"/>
      <c r="F225" s="19"/>
      <c r="G225" s="1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18"/>
      <c r="F226" s="19"/>
      <c r="G226" s="1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18"/>
      <c r="F227" s="19"/>
      <c r="G227" s="1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18"/>
      <c r="F228" s="19"/>
      <c r="G228" s="1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18"/>
      <c r="F229" s="19"/>
      <c r="G229" s="1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18"/>
      <c r="F230" s="19"/>
      <c r="G230" s="1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18"/>
      <c r="F231" s="19"/>
      <c r="G231" s="1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18"/>
      <c r="F232" s="19"/>
      <c r="G232" s="1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18"/>
      <c r="F233" s="19"/>
      <c r="G233" s="1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18"/>
      <c r="F234" s="19"/>
      <c r="G234" s="1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18"/>
      <c r="F235" s="19"/>
      <c r="G235" s="1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18"/>
      <c r="F236" s="19"/>
      <c r="G236" s="1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18"/>
      <c r="F237" s="19"/>
      <c r="G237" s="1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18"/>
      <c r="F238" s="19"/>
      <c r="G238" s="1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18"/>
      <c r="F239" s="19"/>
      <c r="G239" s="1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18"/>
      <c r="F240" s="19"/>
      <c r="G240" s="1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18"/>
      <c r="F241" s="19"/>
      <c r="G241" s="1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18"/>
      <c r="F242" s="19"/>
      <c r="G242" s="1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18"/>
      <c r="F243" s="19"/>
      <c r="G243" s="1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18"/>
      <c r="F244" s="19"/>
      <c r="G244" s="1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18"/>
      <c r="F245" s="19"/>
      <c r="G245" s="1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18"/>
      <c r="F246" s="19"/>
      <c r="G246" s="1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18"/>
      <c r="F247" s="19"/>
      <c r="G247" s="1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18"/>
      <c r="F248" s="19"/>
      <c r="G248" s="1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18"/>
      <c r="F249" s="19"/>
      <c r="G249" s="1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18"/>
      <c r="F250" s="19"/>
      <c r="G250" s="1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18"/>
      <c r="F251" s="19"/>
      <c r="G251" s="1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18"/>
      <c r="F252" s="19"/>
      <c r="G252" s="1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18"/>
      <c r="F253" s="19"/>
      <c r="G253" s="1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18"/>
      <c r="F254" s="19"/>
      <c r="G254" s="1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18"/>
      <c r="F255" s="19"/>
      <c r="G255" s="1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18"/>
      <c r="F256" s="19"/>
      <c r="G256" s="1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18"/>
      <c r="F257" s="19"/>
      <c r="G257" s="1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18"/>
      <c r="F258" s="19"/>
      <c r="G258" s="1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18"/>
      <c r="F259" s="19"/>
      <c r="G259" s="1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18"/>
      <c r="F260" s="19"/>
      <c r="G260" s="1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18"/>
      <c r="F261" s="19"/>
      <c r="G261" s="1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18"/>
      <c r="F262" s="19"/>
      <c r="G262" s="1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18"/>
      <c r="F263" s="19"/>
      <c r="G263" s="1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18"/>
      <c r="F264" s="19"/>
      <c r="G264" s="1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18"/>
      <c r="F265" s="19"/>
      <c r="G265" s="1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18"/>
      <c r="F266" s="19"/>
      <c r="G266" s="1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18"/>
      <c r="F267" s="19"/>
      <c r="G267" s="1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18"/>
      <c r="F268" s="19"/>
      <c r="G268" s="1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18"/>
      <c r="F269" s="19"/>
      <c r="G269" s="1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18"/>
      <c r="F270" s="19"/>
      <c r="G270" s="1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18"/>
      <c r="F271" s="19"/>
      <c r="G271" s="1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18"/>
      <c r="F272" s="19"/>
      <c r="G272" s="1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18"/>
      <c r="F273" s="19"/>
      <c r="G273" s="1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18"/>
      <c r="F274" s="19"/>
      <c r="G274" s="1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18"/>
      <c r="F275" s="19"/>
      <c r="G275" s="1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18"/>
      <c r="F276" s="19"/>
      <c r="G276" s="1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18"/>
      <c r="F277" s="19"/>
      <c r="G277" s="1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18"/>
      <c r="F278" s="19"/>
      <c r="G278" s="1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18"/>
      <c r="F279" s="19"/>
      <c r="G279" s="1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18"/>
      <c r="F280" s="19"/>
      <c r="G280" s="1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18"/>
      <c r="F281" s="19"/>
      <c r="G281" s="1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18"/>
      <c r="F282" s="19"/>
      <c r="G282" s="1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18"/>
      <c r="F283" s="19"/>
      <c r="G283" s="1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18"/>
      <c r="F284" s="19"/>
      <c r="G284" s="1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18"/>
      <c r="F285" s="19"/>
      <c r="G285" s="1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18"/>
      <c r="F286" s="19"/>
      <c r="G286" s="1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18"/>
      <c r="F287" s="19"/>
      <c r="G287" s="1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18"/>
      <c r="F288" s="19"/>
      <c r="G288" s="1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18"/>
      <c r="F289" s="19"/>
      <c r="G289" s="1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18"/>
      <c r="F290" s="19"/>
      <c r="G290" s="1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18"/>
      <c r="F291" s="19"/>
      <c r="G291" s="1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18"/>
      <c r="F292" s="19"/>
      <c r="G292" s="1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18"/>
      <c r="F293" s="19"/>
      <c r="G293" s="1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18"/>
      <c r="F294" s="19"/>
      <c r="G294" s="1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18"/>
      <c r="F295" s="19"/>
      <c r="G295" s="1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18"/>
      <c r="F296" s="19"/>
      <c r="G296" s="1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18"/>
      <c r="F297" s="19"/>
      <c r="G297" s="1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18"/>
      <c r="F298" s="19"/>
      <c r="G298" s="1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18"/>
      <c r="F299" s="19"/>
      <c r="G299" s="1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18"/>
      <c r="F300" s="19"/>
      <c r="G300" s="1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18"/>
      <c r="F301" s="19"/>
      <c r="G301" s="1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18"/>
      <c r="F302" s="19"/>
      <c r="G302" s="1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18"/>
      <c r="F303" s="19"/>
      <c r="G303" s="1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18"/>
      <c r="F304" s="19"/>
      <c r="G304" s="1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18"/>
      <c r="F305" s="19"/>
      <c r="G305" s="1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18"/>
      <c r="F306" s="19"/>
      <c r="G306" s="1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18"/>
      <c r="F307" s="19"/>
      <c r="G307" s="1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18"/>
      <c r="F308" s="19"/>
      <c r="G308" s="1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18"/>
      <c r="F309" s="19"/>
      <c r="G309" s="1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18"/>
      <c r="F310" s="19"/>
      <c r="G310" s="1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18"/>
      <c r="F311" s="19"/>
      <c r="G311" s="1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18"/>
      <c r="F312" s="19"/>
      <c r="G312" s="1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18"/>
      <c r="F313" s="19"/>
      <c r="G313" s="1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18"/>
      <c r="F314" s="19"/>
      <c r="G314" s="1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18"/>
      <c r="F315" s="19"/>
      <c r="G315" s="1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18"/>
      <c r="F316" s="19"/>
      <c r="G316" s="1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18"/>
      <c r="F317" s="19"/>
      <c r="G317" s="1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18"/>
      <c r="F318" s="19"/>
      <c r="G318" s="1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18"/>
      <c r="F319" s="19"/>
      <c r="G319" s="1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18"/>
      <c r="F320" s="19"/>
      <c r="G320" s="1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18"/>
      <c r="F321" s="19"/>
      <c r="G321" s="1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18"/>
      <c r="F322" s="19"/>
      <c r="G322" s="1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18"/>
      <c r="F323" s="19"/>
      <c r="G323" s="1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18"/>
      <c r="F324" s="19"/>
      <c r="G324" s="1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18"/>
      <c r="F325" s="19"/>
      <c r="G325" s="1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18"/>
      <c r="F326" s="19"/>
      <c r="G326" s="1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18"/>
      <c r="F327" s="19"/>
      <c r="G327" s="1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18"/>
      <c r="F328" s="19"/>
      <c r="G328" s="1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18"/>
      <c r="F329" s="19"/>
      <c r="G329" s="1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18"/>
      <c r="F330" s="19"/>
      <c r="G330" s="1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18"/>
      <c r="F331" s="19"/>
      <c r="G331" s="1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18"/>
      <c r="F332" s="19"/>
      <c r="G332" s="1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18"/>
      <c r="F333" s="19"/>
      <c r="G333" s="1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18"/>
      <c r="F334" s="19"/>
      <c r="G334" s="1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18"/>
      <c r="F335" s="19"/>
      <c r="G335" s="1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18"/>
      <c r="F336" s="19"/>
      <c r="G336" s="1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18"/>
      <c r="F337" s="19"/>
      <c r="G337" s="1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18"/>
      <c r="F338" s="19"/>
      <c r="G338" s="1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18"/>
      <c r="F339" s="19"/>
      <c r="G339" s="1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18"/>
      <c r="F340" s="19"/>
      <c r="G340" s="1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18"/>
      <c r="F341" s="19"/>
      <c r="G341" s="1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18"/>
      <c r="F342" s="19"/>
      <c r="G342" s="1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18"/>
      <c r="F343" s="19"/>
      <c r="G343" s="1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18"/>
      <c r="F344" s="19"/>
      <c r="G344" s="1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18"/>
      <c r="F345" s="19"/>
      <c r="G345" s="1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18"/>
      <c r="F346" s="19"/>
      <c r="G346" s="1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18"/>
      <c r="F347" s="19"/>
      <c r="G347" s="1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18"/>
      <c r="F348" s="19"/>
      <c r="G348" s="1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18"/>
      <c r="F349" s="19"/>
      <c r="G349" s="1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18"/>
      <c r="F350" s="19"/>
      <c r="G350" s="1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18"/>
      <c r="F351" s="19"/>
      <c r="G351" s="1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18"/>
      <c r="F352" s="19"/>
      <c r="G352" s="1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18"/>
      <c r="F353" s="19"/>
      <c r="G353" s="1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18"/>
      <c r="F354" s="19"/>
      <c r="G354" s="1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18"/>
      <c r="F355" s="19"/>
      <c r="G355" s="1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18"/>
      <c r="F356" s="19"/>
      <c r="G356" s="1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18"/>
      <c r="F357" s="19"/>
      <c r="G357" s="1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18"/>
      <c r="F358" s="19"/>
      <c r="G358" s="1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18"/>
      <c r="F359" s="19"/>
      <c r="G359" s="1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18"/>
      <c r="F360" s="19"/>
      <c r="G360" s="1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18"/>
      <c r="F361" s="19"/>
      <c r="G361" s="1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18"/>
      <c r="F362" s="19"/>
      <c r="G362" s="1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18"/>
      <c r="F363" s="19"/>
      <c r="G363" s="1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18"/>
      <c r="F364" s="19"/>
      <c r="G364" s="1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18"/>
      <c r="F365" s="19"/>
      <c r="G365" s="1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18"/>
      <c r="F366" s="19"/>
      <c r="G366" s="1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18"/>
      <c r="F367" s="19"/>
      <c r="G367" s="1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18"/>
      <c r="F368" s="19"/>
      <c r="G368" s="1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18"/>
      <c r="F369" s="19"/>
      <c r="G369" s="1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18"/>
      <c r="F370" s="19"/>
      <c r="G370" s="1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18"/>
      <c r="F371" s="19"/>
      <c r="G371" s="1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18"/>
      <c r="F372" s="19"/>
      <c r="G372" s="1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18"/>
      <c r="F373" s="19"/>
      <c r="G373" s="1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18"/>
      <c r="F374" s="19"/>
      <c r="G374" s="1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18"/>
      <c r="F375" s="19"/>
      <c r="G375" s="1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18"/>
      <c r="F376" s="19"/>
      <c r="G376" s="1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18"/>
      <c r="F377" s="19"/>
      <c r="G377" s="1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18"/>
      <c r="F378" s="19"/>
      <c r="G378" s="1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18"/>
      <c r="F379" s="19"/>
      <c r="G379" s="1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18"/>
      <c r="F380" s="19"/>
      <c r="G380" s="1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18"/>
      <c r="F381" s="19"/>
      <c r="G381" s="1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18"/>
      <c r="F382" s="19"/>
      <c r="G382" s="1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18"/>
      <c r="F383" s="19"/>
      <c r="G383" s="1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18"/>
      <c r="F384" s="19"/>
      <c r="G384" s="1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18"/>
      <c r="F385" s="19"/>
      <c r="G385" s="1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18"/>
      <c r="F386" s="19"/>
      <c r="G386" s="1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18"/>
      <c r="F387" s="19"/>
      <c r="G387" s="1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18"/>
      <c r="F388" s="19"/>
      <c r="G388" s="1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18"/>
      <c r="F389" s="19"/>
      <c r="G389" s="1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18"/>
      <c r="F390" s="19"/>
      <c r="G390" s="1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18"/>
      <c r="F391" s="19"/>
      <c r="G391" s="1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18"/>
      <c r="F392" s="19"/>
      <c r="G392" s="1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18"/>
      <c r="F393" s="19"/>
      <c r="G393" s="1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18"/>
      <c r="F394" s="19"/>
      <c r="G394" s="1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18"/>
      <c r="F395" s="19"/>
      <c r="G395" s="1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18"/>
      <c r="F396" s="19"/>
      <c r="G396" s="1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18"/>
      <c r="F397" s="19"/>
      <c r="G397" s="1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18"/>
      <c r="F398" s="19"/>
      <c r="G398" s="1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18"/>
      <c r="F399" s="19"/>
      <c r="G399" s="1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18"/>
      <c r="F400" s="19"/>
      <c r="G400" s="1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18"/>
      <c r="F401" s="19"/>
      <c r="G401" s="1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18"/>
      <c r="F402" s="19"/>
      <c r="G402" s="1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18"/>
      <c r="F403" s="19"/>
      <c r="G403" s="1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18"/>
      <c r="F404" s="19"/>
      <c r="G404" s="1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18"/>
      <c r="F405" s="19"/>
      <c r="G405" s="1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18"/>
      <c r="F406" s="19"/>
      <c r="G406" s="1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18"/>
      <c r="F407" s="19"/>
      <c r="G407" s="1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18"/>
      <c r="F408" s="19"/>
      <c r="G408" s="1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18"/>
      <c r="F409" s="19"/>
      <c r="G409" s="1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18"/>
      <c r="F410" s="19"/>
      <c r="G410" s="1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18"/>
      <c r="F411" s="19"/>
      <c r="G411" s="1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18"/>
      <c r="F412" s="19"/>
      <c r="G412" s="1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18"/>
      <c r="F413" s="19"/>
      <c r="G413" s="1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18"/>
      <c r="F414" s="19"/>
      <c r="G414" s="1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18"/>
      <c r="F415" s="19"/>
      <c r="G415" s="1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18"/>
      <c r="F416" s="19"/>
      <c r="G416" s="1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18"/>
      <c r="F417" s="19"/>
      <c r="G417" s="1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18"/>
      <c r="F418" s="19"/>
      <c r="G418" s="1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18"/>
      <c r="F419" s="19"/>
      <c r="G419" s="1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18"/>
      <c r="F420" s="19"/>
      <c r="G420" s="1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18"/>
      <c r="F421" s="19"/>
      <c r="G421" s="1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18"/>
      <c r="F422" s="19"/>
      <c r="G422" s="1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18"/>
      <c r="F423" s="19"/>
      <c r="G423" s="1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18"/>
      <c r="F424" s="19"/>
      <c r="G424" s="1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18"/>
      <c r="F425" s="19"/>
      <c r="G425" s="1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18"/>
      <c r="F426" s="19"/>
      <c r="G426" s="1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18"/>
      <c r="F427" s="19"/>
      <c r="G427" s="1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18"/>
      <c r="F428" s="19"/>
      <c r="G428" s="1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18"/>
      <c r="F429" s="19"/>
      <c r="G429" s="1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18"/>
      <c r="F430" s="19"/>
      <c r="G430" s="1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18"/>
      <c r="F431" s="19"/>
      <c r="G431" s="1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18"/>
      <c r="F432" s="19"/>
      <c r="G432" s="1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18"/>
      <c r="F433" s="19"/>
      <c r="G433" s="1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18"/>
      <c r="F434" s="19"/>
      <c r="G434" s="1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18"/>
      <c r="F435" s="19"/>
      <c r="G435" s="1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18"/>
      <c r="F436" s="19"/>
      <c r="G436" s="1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18"/>
      <c r="F437" s="19"/>
      <c r="G437" s="1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18"/>
      <c r="F438" s="19"/>
      <c r="G438" s="1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18"/>
      <c r="F439" s="19"/>
      <c r="G439" s="1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18"/>
      <c r="F440" s="19"/>
      <c r="G440" s="1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18"/>
      <c r="F441" s="19"/>
      <c r="G441" s="1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18"/>
      <c r="F442" s="19"/>
      <c r="G442" s="1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18"/>
      <c r="F443" s="19"/>
      <c r="G443" s="1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18"/>
      <c r="F444" s="19"/>
      <c r="G444" s="1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18"/>
      <c r="F445" s="19"/>
      <c r="G445" s="1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18"/>
      <c r="F446" s="19"/>
      <c r="G446" s="1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18"/>
      <c r="F447" s="19"/>
      <c r="G447" s="1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18"/>
      <c r="F448" s="19"/>
      <c r="G448" s="1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18"/>
      <c r="F449" s="19"/>
      <c r="G449" s="1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18"/>
      <c r="F450" s="19"/>
      <c r="G450" s="1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18"/>
      <c r="F451" s="19"/>
      <c r="G451" s="1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18"/>
      <c r="F452" s="19"/>
      <c r="G452" s="1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18"/>
      <c r="F453" s="19"/>
      <c r="G453" s="1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18"/>
      <c r="F454" s="19"/>
      <c r="G454" s="1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18"/>
      <c r="F455" s="19"/>
      <c r="G455" s="1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18"/>
      <c r="F456" s="19"/>
      <c r="G456" s="1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18"/>
      <c r="F457" s="19"/>
      <c r="G457" s="1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18"/>
      <c r="F458" s="19"/>
      <c r="G458" s="1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18"/>
      <c r="F459" s="19"/>
      <c r="G459" s="1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18"/>
      <c r="F460" s="19"/>
      <c r="G460" s="1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18"/>
      <c r="F461" s="19"/>
      <c r="G461" s="1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18"/>
      <c r="F462" s="19"/>
      <c r="G462" s="1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18"/>
      <c r="F463" s="19"/>
      <c r="G463" s="1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18"/>
      <c r="F464" s="19"/>
      <c r="G464" s="1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18"/>
      <c r="F465" s="19"/>
      <c r="G465" s="1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18"/>
      <c r="F466" s="19"/>
      <c r="G466" s="1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18"/>
      <c r="F467" s="19"/>
      <c r="G467" s="1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18"/>
      <c r="F468" s="19"/>
      <c r="G468" s="1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18"/>
      <c r="F469" s="19"/>
      <c r="G469" s="1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18"/>
      <c r="F470" s="19"/>
      <c r="G470" s="1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18"/>
      <c r="F471" s="19"/>
      <c r="G471" s="1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18"/>
      <c r="F472" s="19"/>
      <c r="G472" s="1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18"/>
      <c r="F473" s="19"/>
      <c r="G473" s="1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18"/>
      <c r="F474" s="19"/>
      <c r="G474" s="1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18"/>
      <c r="F475" s="19"/>
      <c r="G475" s="1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18"/>
      <c r="F476" s="19"/>
      <c r="G476" s="1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18"/>
      <c r="F477" s="19"/>
      <c r="G477" s="1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18"/>
      <c r="F478" s="19"/>
      <c r="G478" s="1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18"/>
      <c r="F479" s="19"/>
      <c r="G479" s="1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18"/>
      <c r="F480" s="19"/>
      <c r="G480" s="1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18"/>
      <c r="F481" s="19"/>
      <c r="G481" s="1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18"/>
      <c r="F482" s="19"/>
      <c r="G482" s="1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18"/>
      <c r="F483" s="19"/>
      <c r="G483" s="1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18"/>
      <c r="F484" s="19"/>
      <c r="G484" s="1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18"/>
      <c r="F485" s="19"/>
      <c r="G485" s="1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18"/>
      <c r="F486" s="19"/>
      <c r="G486" s="1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18"/>
      <c r="F487" s="19"/>
      <c r="G487" s="1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18"/>
      <c r="F488" s="19"/>
      <c r="G488" s="1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18"/>
      <c r="F489" s="19"/>
      <c r="G489" s="1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18"/>
      <c r="F490" s="19"/>
      <c r="G490" s="1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18"/>
      <c r="F491" s="19"/>
      <c r="G491" s="1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18"/>
      <c r="F492" s="19"/>
      <c r="G492" s="1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18"/>
      <c r="F493" s="19"/>
      <c r="G493" s="1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18"/>
      <c r="F494" s="19"/>
      <c r="G494" s="1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18"/>
      <c r="F495" s="19"/>
      <c r="G495" s="1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18"/>
      <c r="F496" s="19"/>
      <c r="G496" s="1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18"/>
      <c r="F497" s="19"/>
      <c r="G497" s="1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18"/>
      <c r="F498" s="19"/>
      <c r="G498" s="1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18"/>
      <c r="F499" s="19"/>
      <c r="G499" s="1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18"/>
      <c r="F500" s="19"/>
      <c r="G500" s="1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18"/>
      <c r="F501" s="19"/>
      <c r="G501" s="1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18"/>
      <c r="F502" s="19"/>
      <c r="G502" s="1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18"/>
      <c r="F503" s="19"/>
      <c r="G503" s="1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18"/>
      <c r="F504" s="19"/>
      <c r="G504" s="1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18"/>
      <c r="F505" s="19"/>
      <c r="G505" s="1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18"/>
      <c r="F506" s="19"/>
      <c r="G506" s="1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18"/>
      <c r="F507" s="19"/>
      <c r="G507" s="1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18"/>
      <c r="F508" s="19"/>
      <c r="G508" s="1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18"/>
      <c r="F509" s="19"/>
      <c r="G509" s="1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18"/>
      <c r="F510" s="19"/>
      <c r="G510" s="1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18"/>
      <c r="F511" s="19"/>
      <c r="G511" s="1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18"/>
      <c r="F512" s="19"/>
      <c r="G512" s="1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18"/>
      <c r="F513" s="19"/>
      <c r="G513" s="1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18"/>
      <c r="F514" s="19"/>
      <c r="G514" s="1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18"/>
      <c r="F515" s="19"/>
      <c r="G515" s="1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18"/>
      <c r="F516" s="19"/>
      <c r="G516" s="1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18"/>
      <c r="F517" s="19"/>
      <c r="G517" s="1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18"/>
      <c r="F518" s="19"/>
      <c r="G518" s="1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18"/>
      <c r="F519" s="19"/>
      <c r="G519" s="1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18"/>
      <c r="F520" s="19"/>
      <c r="G520" s="1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18"/>
      <c r="F521" s="19"/>
      <c r="G521" s="1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18"/>
      <c r="F522" s="19"/>
      <c r="G522" s="1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18"/>
      <c r="F523" s="19"/>
      <c r="G523" s="1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18"/>
      <c r="F524" s="19"/>
      <c r="G524" s="1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18"/>
      <c r="F525" s="19"/>
      <c r="G525" s="1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18"/>
      <c r="F526" s="19"/>
      <c r="G526" s="1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18"/>
      <c r="F527" s="19"/>
      <c r="G527" s="1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18"/>
      <c r="F528" s="19"/>
      <c r="G528" s="1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18"/>
      <c r="F529" s="19"/>
      <c r="G529" s="1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18"/>
      <c r="F530" s="19"/>
      <c r="G530" s="1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18"/>
      <c r="F531" s="19"/>
      <c r="G531" s="1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18"/>
      <c r="F532" s="19"/>
      <c r="G532" s="1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18"/>
      <c r="F533" s="19"/>
      <c r="G533" s="1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18"/>
      <c r="F534" s="19"/>
      <c r="G534" s="1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18"/>
      <c r="F535" s="19"/>
      <c r="G535" s="1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18"/>
      <c r="F536" s="19"/>
      <c r="G536" s="1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18"/>
      <c r="F537" s="19"/>
      <c r="G537" s="1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18"/>
      <c r="F538" s="19"/>
      <c r="G538" s="1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18"/>
      <c r="F539" s="19"/>
      <c r="G539" s="1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18"/>
      <c r="F540" s="19"/>
      <c r="G540" s="1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18"/>
      <c r="F541" s="19"/>
      <c r="G541" s="1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18"/>
      <c r="F542" s="19"/>
      <c r="G542" s="1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18"/>
      <c r="F543" s="19"/>
      <c r="G543" s="1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18"/>
      <c r="F544" s="19"/>
      <c r="G544" s="1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18"/>
      <c r="F545" s="19"/>
      <c r="G545" s="1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18"/>
      <c r="F546" s="19"/>
      <c r="G546" s="1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18"/>
      <c r="F547" s="19"/>
      <c r="G547" s="1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18"/>
      <c r="F548" s="19"/>
      <c r="G548" s="1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18"/>
      <c r="F549" s="19"/>
      <c r="G549" s="1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18"/>
      <c r="F550" s="19"/>
      <c r="G550" s="1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18"/>
      <c r="F551" s="19"/>
      <c r="G551" s="1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18"/>
      <c r="F552" s="19"/>
      <c r="G552" s="1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18"/>
      <c r="F553" s="19"/>
      <c r="G553" s="1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18"/>
      <c r="F554" s="19"/>
      <c r="G554" s="1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18"/>
      <c r="F555" s="19"/>
      <c r="G555" s="1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18"/>
      <c r="F556" s="19"/>
      <c r="G556" s="1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18"/>
      <c r="F557" s="19"/>
      <c r="G557" s="1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18"/>
      <c r="F558" s="19"/>
      <c r="G558" s="1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18"/>
      <c r="F559" s="19"/>
      <c r="G559" s="1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18"/>
      <c r="F560" s="19"/>
      <c r="G560" s="1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18"/>
      <c r="F561" s="19"/>
      <c r="G561" s="1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18"/>
      <c r="F562" s="19"/>
      <c r="G562" s="1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18"/>
      <c r="F563" s="19"/>
      <c r="G563" s="1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18"/>
      <c r="F564" s="19"/>
      <c r="G564" s="1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18"/>
      <c r="F565" s="19"/>
      <c r="G565" s="1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18"/>
      <c r="F566" s="19"/>
      <c r="G566" s="1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18"/>
      <c r="F567" s="19"/>
      <c r="G567" s="1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18"/>
      <c r="F568" s="19"/>
      <c r="G568" s="1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18"/>
      <c r="F569" s="19"/>
      <c r="G569" s="1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18"/>
      <c r="F570" s="19"/>
      <c r="G570" s="1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18"/>
      <c r="F571" s="19"/>
      <c r="G571" s="1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18"/>
      <c r="F572" s="19"/>
      <c r="G572" s="1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18"/>
      <c r="F573" s="19"/>
      <c r="G573" s="1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18"/>
      <c r="F574" s="19"/>
      <c r="G574" s="1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18"/>
      <c r="F575" s="19"/>
      <c r="G575" s="1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18"/>
      <c r="F576" s="19"/>
      <c r="G576" s="1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18"/>
      <c r="F577" s="19"/>
      <c r="G577" s="1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18"/>
      <c r="F578" s="19"/>
      <c r="G578" s="1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18"/>
      <c r="F579" s="19"/>
      <c r="G579" s="1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18"/>
      <c r="F580" s="19"/>
      <c r="G580" s="1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18"/>
      <c r="F581" s="19"/>
      <c r="G581" s="1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18"/>
      <c r="F582" s="19"/>
      <c r="G582" s="1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18"/>
      <c r="F583" s="19"/>
      <c r="G583" s="1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18"/>
      <c r="F584" s="19"/>
      <c r="G584" s="1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18"/>
      <c r="F585" s="19"/>
      <c r="G585" s="1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18"/>
      <c r="F586" s="19"/>
      <c r="G586" s="1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18"/>
      <c r="F587" s="19"/>
      <c r="G587" s="1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18"/>
      <c r="F588" s="19"/>
      <c r="G588" s="1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18"/>
      <c r="F589" s="19"/>
      <c r="G589" s="1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18"/>
      <c r="F590" s="19"/>
      <c r="G590" s="1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18"/>
      <c r="F591" s="19"/>
      <c r="G591" s="1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18"/>
      <c r="F592" s="19"/>
      <c r="G592" s="1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18"/>
      <c r="F593" s="19"/>
      <c r="G593" s="1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18"/>
      <c r="F594" s="19"/>
      <c r="G594" s="1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18"/>
      <c r="F595" s="19"/>
      <c r="G595" s="1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18"/>
      <c r="F596" s="19"/>
      <c r="G596" s="1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18"/>
      <c r="F597" s="19"/>
      <c r="G597" s="1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18"/>
      <c r="F598" s="19"/>
      <c r="G598" s="1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18"/>
      <c r="F599" s="19"/>
      <c r="G599" s="1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18"/>
      <c r="F600" s="19"/>
      <c r="G600" s="1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18"/>
      <c r="F601" s="19"/>
      <c r="G601" s="1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18"/>
      <c r="F602" s="19"/>
      <c r="G602" s="1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18"/>
      <c r="F603" s="19"/>
      <c r="G603" s="1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18"/>
      <c r="F604" s="19"/>
      <c r="G604" s="1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18"/>
      <c r="F605" s="19"/>
      <c r="G605" s="1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18"/>
      <c r="F606" s="19"/>
      <c r="G606" s="1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18"/>
      <c r="F607" s="19"/>
      <c r="G607" s="1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18"/>
      <c r="F608" s="19"/>
      <c r="G608" s="1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18"/>
      <c r="F609" s="19"/>
      <c r="G609" s="1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18"/>
      <c r="F610" s="19"/>
      <c r="G610" s="1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18"/>
      <c r="F611" s="19"/>
      <c r="G611" s="1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18"/>
      <c r="F612" s="19"/>
      <c r="G612" s="1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18"/>
      <c r="F613" s="19"/>
      <c r="G613" s="1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18"/>
      <c r="F614" s="19"/>
      <c r="G614" s="1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18"/>
      <c r="F615" s="19"/>
      <c r="G615" s="1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18"/>
      <c r="F616" s="19"/>
      <c r="G616" s="1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18"/>
      <c r="F617" s="19"/>
      <c r="G617" s="1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18"/>
      <c r="F618" s="19"/>
      <c r="G618" s="1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18"/>
      <c r="F619" s="19"/>
      <c r="G619" s="1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18"/>
      <c r="F620" s="19"/>
      <c r="G620" s="1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18"/>
      <c r="F621" s="19"/>
      <c r="G621" s="1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18"/>
      <c r="F622" s="19"/>
      <c r="G622" s="1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18"/>
      <c r="F623" s="19"/>
      <c r="G623" s="1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18"/>
      <c r="F624" s="19"/>
      <c r="G624" s="1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18"/>
      <c r="F625" s="19"/>
      <c r="G625" s="1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18"/>
      <c r="F626" s="19"/>
      <c r="G626" s="1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18"/>
      <c r="F627" s="19"/>
      <c r="G627" s="1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18"/>
      <c r="F628" s="19"/>
      <c r="G628" s="1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18"/>
      <c r="F629" s="19"/>
      <c r="G629" s="1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18"/>
      <c r="F630" s="19"/>
      <c r="G630" s="1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18"/>
      <c r="F631" s="19"/>
      <c r="G631" s="1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18"/>
      <c r="F632" s="19"/>
      <c r="G632" s="1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18"/>
      <c r="F633" s="19"/>
      <c r="G633" s="1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18"/>
      <c r="F634" s="19"/>
      <c r="G634" s="1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18"/>
      <c r="F635" s="19"/>
      <c r="G635" s="1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18"/>
      <c r="F636" s="19"/>
      <c r="G636" s="1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18"/>
      <c r="F637" s="19"/>
      <c r="G637" s="1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18"/>
      <c r="F638" s="19"/>
      <c r="G638" s="1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18"/>
      <c r="F639" s="19"/>
      <c r="G639" s="1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18"/>
      <c r="F640" s="19"/>
      <c r="G640" s="1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18"/>
      <c r="F641" s="19"/>
      <c r="G641" s="1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18"/>
      <c r="F642" s="19"/>
      <c r="G642" s="1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18"/>
      <c r="F643" s="19"/>
      <c r="G643" s="1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18"/>
      <c r="F644" s="19"/>
      <c r="G644" s="1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18"/>
      <c r="F645" s="19"/>
      <c r="G645" s="1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18"/>
      <c r="F646" s="19"/>
      <c r="G646" s="1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18"/>
      <c r="F647" s="19"/>
      <c r="G647" s="1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18"/>
      <c r="F648" s="19"/>
      <c r="G648" s="1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18"/>
      <c r="F649" s="19"/>
      <c r="G649" s="1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18"/>
      <c r="F650" s="19"/>
      <c r="G650" s="1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18"/>
      <c r="F651" s="19"/>
      <c r="G651" s="1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18"/>
      <c r="F652" s="19"/>
      <c r="G652" s="1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18"/>
      <c r="F653" s="19"/>
      <c r="G653" s="1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18"/>
      <c r="F654" s="19"/>
      <c r="G654" s="1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18"/>
      <c r="F655" s="19"/>
      <c r="G655" s="1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18"/>
      <c r="F656" s="19"/>
      <c r="G656" s="1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18"/>
      <c r="F657" s="19"/>
      <c r="G657" s="1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18"/>
      <c r="F658" s="19"/>
      <c r="G658" s="1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18"/>
      <c r="F659" s="19"/>
      <c r="G659" s="1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18"/>
      <c r="F660" s="19"/>
      <c r="G660" s="1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18"/>
      <c r="F661" s="19"/>
      <c r="G661" s="1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18"/>
      <c r="F662" s="19"/>
      <c r="G662" s="1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18"/>
      <c r="F663" s="19"/>
      <c r="G663" s="1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18"/>
      <c r="F664" s="19"/>
      <c r="G664" s="1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18"/>
      <c r="F665" s="19"/>
      <c r="G665" s="1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18"/>
      <c r="F666" s="19"/>
      <c r="G666" s="1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18"/>
      <c r="F667" s="19"/>
      <c r="G667" s="1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18"/>
      <c r="F668" s="19"/>
      <c r="G668" s="1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18"/>
      <c r="F669" s="19"/>
      <c r="G669" s="1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18"/>
      <c r="F670" s="19"/>
      <c r="G670" s="1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18"/>
      <c r="F671" s="19"/>
      <c r="G671" s="1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18"/>
      <c r="F672" s="19"/>
      <c r="G672" s="1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18"/>
      <c r="F673" s="19"/>
      <c r="G673" s="1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18"/>
      <c r="F674" s="19"/>
      <c r="G674" s="1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18"/>
      <c r="F675" s="19"/>
      <c r="G675" s="1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18"/>
      <c r="F676" s="19"/>
      <c r="G676" s="1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18"/>
      <c r="F677" s="19"/>
      <c r="G677" s="1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18"/>
      <c r="F678" s="19"/>
      <c r="G678" s="1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18"/>
      <c r="F679" s="19"/>
      <c r="G679" s="1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18"/>
      <c r="F680" s="19"/>
      <c r="G680" s="1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18"/>
      <c r="F681" s="19"/>
      <c r="G681" s="1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18"/>
      <c r="F682" s="19"/>
      <c r="G682" s="1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18"/>
      <c r="F683" s="19"/>
      <c r="G683" s="1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18"/>
      <c r="F684" s="19"/>
      <c r="G684" s="1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18"/>
      <c r="F685" s="19"/>
      <c r="G685" s="1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18"/>
      <c r="F686" s="19"/>
      <c r="G686" s="1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18"/>
      <c r="F687" s="19"/>
      <c r="G687" s="1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18"/>
      <c r="F688" s="19"/>
      <c r="G688" s="1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18"/>
      <c r="F689" s="19"/>
      <c r="G689" s="1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18"/>
      <c r="F690" s="19"/>
      <c r="G690" s="1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18"/>
      <c r="F691" s="19"/>
      <c r="G691" s="1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18"/>
      <c r="F692" s="19"/>
      <c r="G692" s="1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18"/>
      <c r="F693" s="19"/>
      <c r="G693" s="1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18"/>
      <c r="F694" s="19"/>
      <c r="G694" s="1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18"/>
      <c r="F695" s="19"/>
      <c r="G695" s="1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18"/>
      <c r="F696" s="19"/>
      <c r="G696" s="1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18"/>
      <c r="F697" s="19"/>
      <c r="G697" s="1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18"/>
      <c r="F698" s="19"/>
      <c r="G698" s="1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18"/>
      <c r="F699" s="19"/>
      <c r="G699" s="1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18"/>
      <c r="F700" s="19"/>
      <c r="G700" s="1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18"/>
      <c r="F701" s="19"/>
      <c r="G701" s="1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18"/>
      <c r="F702" s="19"/>
      <c r="G702" s="1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18"/>
      <c r="F703" s="19"/>
      <c r="G703" s="1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18"/>
      <c r="F704" s="19"/>
      <c r="G704" s="1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18"/>
      <c r="F705" s="19"/>
      <c r="G705" s="1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18"/>
      <c r="F706" s="19"/>
      <c r="G706" s="1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18"/>
      <c r="F707" s="19"/>
      <c r="G707" s="1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18"/>
      <c r="F708" s="19"/>
      <c r="G708" s="1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18"/>
      <c r="F709" s="19"/>
      <c r="G709" s="1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18"/>
      <c r="F710" s="19"/>
      <c r="G710" s="1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18"/>
      <c r="F711" s="19"/>
      <c r="G711" s="1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18"/>
      <c r="F712" s="19"/>
      <c r="G712" s="1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18"/>
      <c r="F713" s="19"/>
      <c r="G713" s="1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18"/>
      <c r="F714" s="19"/>
      <c r="G714" s="1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18"/>
      <c r="F715" s="19"/>
      <c r="G715" s="1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18"/>
      <c r="F716" s="19"/>
      <c r="G716" s="1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18"/>
      <c r="F717" s="19"/>
      <c r="G717" s="1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18"/>
      <c r="F718" s="19"/>
      <c r="G718" s="1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18"/>
      <c r="F719" s="19"/>
      <c r="G719" s="1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18"/>
      <c r="F720" s="19"/>
      <c r="G720" s="1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18"/>
      <c r="F721" s="19"/>
      <c r="G721" s="1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18"/>
      <c r="F722" s="19"/>
      <c r="G722" s="1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18"/>
      <c r="F723" s="19"/>
      <c r="G723" s="1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18"/>
      <c r="F724" s="19"/>
      <c r="G724" s="1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18"/>
      <c r="F725" s="19"/>
      <c r="G725" s="1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18"/>
      <c r="F726" s="19"/>
      <c r="G726" s="1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18"/>
      <c r="F727" s="19"/>
      <c r="G727" s="1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18"/>
      <c r="F728" s="19"/>
      <c r="G728" s="1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18"/>
      <c r="F729" s="19"/>
      <c r="G729" s="1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18"/>
      <c r="F730" s="19"/>
      <c r="G730" s="1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18"/>
      <c r="F731" s="19"/>
      <c r="G731" s="1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18"/>
      <c r="F732" s="19"/>
      <c r="G732" s="1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18"/>
      <c r="F733" s="19"/>
      <c r="G733" s="1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18"/>
      <c r="F734" s="19"/>
      <c r="G734" s="1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18"/>
      <c r="F735" s="19"/>
      <c r="G735" s="1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18"/>
      <c r="F736" s="19"/>
      <c r="G736" s="1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18"/>
      <c r="F737" s="19"/>
      <c r="G737" s="1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18"/>
      <c r="F738" s="19"/>
      <c r="G738" s="1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18"/>
      <c r="F739" s="19"/>
      <c r="G739" s="1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18"/>
      <c r="F740" s="19"/>
      <c r="G740" s="1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18"/>
      <c r="F741" s="19"/>
      <c r="G741" s="1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18"/>
      <c r="F742" s="19"/>
      <c r="G742" s="1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18"/>
      <c r="F743" s="19"/>
      <c r="G743" s="1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18"/>
      <c r="F744" s="19"/>
      <c r="G744" s="1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18"/>
      <c r="F745" s="19"/>
      <c r="G745" s="1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18"/>
      <c r="F746" s="19"/>
      <c r="G746" s="1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18"/>
      <c r="F747" s="19"/>
      <c r="G747" s="1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18"/>
      <c r="F748" s="19"/>
      <c r="G748" s="1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18"/>
      <c r="F749" s="19"/>
      <c r="G749" s="1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18"/>
      <c r="F750" s="19"/>
      <c r="G750" s="1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18"/>
      <c r="F751" s="19"/>
      <c r="G751" s="1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18"/>
      <c r="F752" s="19"/>
      <c r="G752" s="1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18"/>
      <c r="F753" s="19"/>
      <c r="G753" s="1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18"/>
      <c r="F754" s="19"/>
      <c r="G754" s="1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18"/>
      <c r="F755" s="19"/>
      <c r="G755" s="1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18"/>
      <c r="F756" s="19"/>
      <c r="G756" s="1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18"/>
      <c r="F757" s="19"/>
      <c r="G757" s="1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18"/>
      <c r="F758" s="19"/>
      <c r="G758" s="1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18"/>
      <c r="F759" s="19"/>
      <c r="G759" s="1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18"/>
      <c r="F760" s="19"/>
      <c r="G760" s="1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18"/>
      <c r="F761" s="19"/>
      <c r="G761" s="1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18"/>
      <c r="F762" s="19"/>
      <c r="G762" s="1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18"/>
      <c r="F763" s="19"/>
      <c r="G763" s="1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18"/>
      <c r="F764" s="19"/>
      <c r="G764" s="1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18"/>
      <c r="F765" s="19"/>
      <c r="G765" s="1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18"/>
      <c r="F766" s="19"/>
      <c r="G766" s="1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18"/>
      <c r="F767" s="19"/>
      <c r="G767" s="1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18"/>
      <c r="F768" s="19"/>
      <c r="G768" s="1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18"/>
      <c r="F769" s="19"/>
      <c r="G769" s="1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18"/>
      <c r="F770" s="19"/>
      <c r="G770" s="1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18"/>
      <c r="F771" s="19"/>
      <c r="G771" s="1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18"/>
      <c r="F772" s="19"/>
      <c r="G772" s="1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18"/>
      <c r="F773" s="19"/>
      <c r="G773" s="1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18"/>
      <c r="F774" s="19"/>
      <c r="G774" s="1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18"/>
      <c r="F775" s="19"/>
      <c r="G775" s="1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18"/>
      <c r="F776" s="19"/>
      <c r="G776" s="1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18"/>
      <c r="F777" s="19"/>
      <c r="G777" s="1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18"/>
      <c r="F778" s="19"/>
      <c r="G778" s="1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18"/>
      <c r="F779" s="19"/>
      <c r="G779" s="1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18"/>
      <c r="F780" s="19"/>
      <c r="G780" s="1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18"/>
      <c r="F781" s="19"/>
      <c r="G781" s="1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18"/>
      <c r="F782" s="19"/>
      <c r="G782" s="1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18"/>
      <c r="F783" s="19"/>
      <c r="G783" s="1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18"/>
      <c r="F784" s="19"/>
      <c r="G784" s="1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18"/>
      <c r="F785" s="19"/>
      <c r="G785" s="1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18"/>
      <c r="F786" s="19"/>
      <c r="G786" s="1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18"/>
      <c r="F787" s="19"/>
      <c r="G787" s="1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18"/>
      <c r="F788" s="19"/>
      <c r="G788" s="1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18"/>
      <c r="F789" s="19"/>
      <c r="G789" s="1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18"/>
      <c r="F790" s="19"/>
      <c r="G790" s="1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18"/>
      <c r="F791" s="19"/>
      <c r="G791" s="1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18"/>
      <c r="F792" s="19"/>
      <c r="G792" s="1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18"/>
      <c r="F793" s="19"/>
      <c r="G793" s="1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18"/>
      <c r="F794" s="19"/>
      <c r="G794" s="1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18"/>
      <c r="F795" s="19"/>
      <c r="G795" s="1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18"/>
      <c r="F796" s="19"/>
      <c r="G796" s="1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18"/>
      <c r="F797" s="19"/>
      <c r="G797" s="1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18"/>
      <c r="F798" s="19"/>
      <c r="G798" s="1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18"/>
      <c r="F799" s="19"/>
      <c r="G799" s="1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18"/>
      <c r="F800" s="19"/>
      <c r="G800" s="1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18"/>
      <c r="F801" s="19"/>
      <c r="G801" s="1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18"/>
      <c r="F802" s="19"/>
      <c r="G802" s="1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18"/>
      <c r="F803" s="19"/>
      <c r="G803" s="1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18"/>
      <c r="F804" s="19"/>
      <c r="G804" s="1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18"/>
      <c r="F805" s="19"/>
      <c r="G805" s="1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18"/>
      <c r="F806" s="19"/>
      <c r="G806" s="1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18"/>
      <c r="F807" s="19"/>
      <c r="G807" s="1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18"/>
      <c r="F808" s="19"/>
      <c r="G808" s="1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18"/>
      <c r="F809" s="19"/>
      <c r="G809" s="1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18"/>
      <c r="F810" s="19"/>
      <c r="G810" s="1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18"/>
      <c r="F811" s="19"/>
      <c r="G811" s="1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18"/>
      <c r="F812" s="19"/>
      <c r="G812" s="1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18"/>
      <c r="F813" s="19"/>
      <c r="G813" s="1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18"/>
      <c r="F814" s="19"/>
      <c r="G814" s="1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18"/>
      <c r="F815" s="19"/>
      <c r="G815" s="1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18"/>
      <c r="F816" s="19"/>
      <c r="G816" s="1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18"/>
      <c r="F817" s="19"/>
      <c r="G817" s="1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18"/>
      <c r="F818" s="19"/>
      <c r="G818" s="1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18"/>
      <c r="F819" s="19"/>
      <c r="G819" s="1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18"/>
      <c r="F820" s="19"/>
      <c r="G820" s="1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18"/>
      <c r="F821" s="19"/>
      <c r="G821" s="1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18"/>
      <c r="F822" s="19"/>
      <c r="G822" s="1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18"/>
      <c r="F823" s="19"/>
      <c r="G823" s="1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18"/>
      <c r="F824" s="19"/>
      <c r="G824" s="1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18"/>
      <c r="F825" s="19"/>
      <c r="G825" s="1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18"/>
      <c r="F826" s="19"/>
      <c r="G826" s="1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18"/>
      <c r="F827" s="19"/>
      <c r="G827" s="1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18"/>
      <c r="F828" s="19"/>
      <c r="G828" s="1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18"/>
      <c r="F829" s="19"/>
      <c r="G829" s="1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18"/>
      <c r="F830" s="19"/>
      <c r="G830" s="1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18"/>
      <c r="F831" s="19"/>
      <c r="G831" s="1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18"/>
      <c r="F832" s="19"/>
      <c r="G832" s="1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18"/>
      <c r="F833" s="19"/>
      <c r="G833" s="1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18"/>
      <c r="F834" s="19"/>
      <c r="G834" s="1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18"/>
      <c r="F835" s="19"/>
      <c r="G835" s="1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18"/>
      <c r="F836" s="19"/>
      <c r="G836" s="1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18"/>
      <c r="F837" s="19"/>
      <c r="G837" s="1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18"/>
      <c r="F838" s="19"/>
      <c r="G838" s="1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18"/>
      <c r="F839" s="19"/>
      <c r="G839" s="1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18"/>
      <c r="F840" s="19"/>
      <c r="G840" s="1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18"/>
      <c r="F841" s="19"/>
      <c r="G841" s="1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18"/>
      <c r="F842" s="19"/>
      <c r="G842" s="1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18"/>
      <c r="F843" s="19"/>
      <c r="G843" s="1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18"/>
      <c r="F844" s="19"/>
      <c r="G844" s="1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18"/>
      <c r="F845" s="19"/>
      <c r="G845" s="1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18"/>
      <c r="F846" s="19"/>
      <c r="G846" s="1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18"/>
      <c r="F847" s="19"/>
      <c r="G847" s="1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18"/>
      <c r="F848" s="19"/>
      <c r="G848" s="1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18"/>
      <c r="F849" s="19"/>
      <c r="G849" s="1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18"/>
      <c r="F850" s="19"/>
      <c r="G850" s="1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18"/>
      <c r="F851" s="19"/>
      <c r="G851" s="1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18"/>
      <c r="F852" s="19"/>
      <c r="G852" s="1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18"/>
      <c r="F853" s="19"/>
      <c r="G853" s="1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18"/>
      <c r="F854" s="19"/>
      <c r="G854" s="1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18"/>
      <c r="F855" s="19"/>
      <c r="G855" s="1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18"/>
      <c r="F856" s="19"/>
      <c r="G856" s="1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18"/>
      <c r="F857" s="19"/>
      <c r="G857" s="1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18"/>
      <c r="F858" s="19"/>
      <c r="G858" s="1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18"/>
      <c r="F859" s="19"/>
      <c r="G859" s="1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18"/>
      <c r="F860" s="19"/>
      <c r="G860" s="1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18"/>
      <c r="F861" s="19"/>
      <c r="G861" s="1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18"/>
      <c r="F862" s="19"/>
      <c r="G862" s="1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18"/>
      <c r="F863" s="19"/>
      <c r="G863" s="1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18"/>
      <c r="F864" s="19"/>
      <c r="G864" s="1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18"/>
      <c r="F865" s="19"/>
      <c r="G865" s="1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18"/>
      <c r="F866" s="19"/>
      <c r="G866" s="1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18"/>
      <c r="F867" s="19"/>
      <c r="G867" s="1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18"/>
      <c r="F868" s="19"/>
      <c r="G868" s="1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18"/>
      <c r="F869" s="19"/>
      <c r="G869" s="1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18"/>
      <c r="F870" s="19"/>
      <c r="G870" s="1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18"/>
      <c r="F871" s="19"/>
      <c r="G871" s="1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18"/>
      <c r="F872" s="19"/>
      <c r="G872" s="1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18"/>
      <c r="F873" s="19"/>
      <c r="G873" s="1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18"/>
      <c r="F874" s="19"/>
      <c r="G874" s="1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18"/>
      <c r="F875" s="19"/>
      <c r="G875" s="1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18"/>
      <c r="F876" s="19"/>
      <c r="G876" s="1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18"/>
      <c r="F877" s="19"/>
      <c r="G877" s="1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18"/>
      <c r="F878" s="19"/>
      <c r="G878" s="1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18"/>
      <c r="F879" s="19"/>
      <c r="G879" s="1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18"/>
      <c r="F880" s="19"/>
      <c r="G880" s="1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18"/>
      <c r="F881" s="19"/>
      <c r="G881" s="1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18"/>
      <c r="F882" s="19"/>
      <c r="G882" s="1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18"/>
      <c r="F883" s="19"/>
      <c r="G883" s="1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18"/>
      <c r="F884" s="19"/>
      <c r="G884" s="1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18"/>
      <c r="F885" s="19"/>
      <c r="G885" s="1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18"/>
      <c r="F886" s="19"/>
      <c r="G886" s="1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18"/>
      <c r="F887" s="19"/>
      <c r="G887" s="1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18"/>
      <c r="F888" s="19"/>
      <c r="G888" s="1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18"/>
      <c r="F889" s="19"/>
      <c r="G889" s="1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18"/>
      <c r="F890" s="19"/>
      <c r="G890" s="1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18"/>
      <c r="F891" s="19"/>
      <c r="G891" s="1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18"/>
      <c r="F892" s="19"/>
      <c r="G892" s="1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18"/>
      <c r="F893" s="19"/>
      <c r="G893" s="1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18"/>
      <c r="F894" s="19"/>
      <c r="G894" s="1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18"/>
      <c r="F895" s="19"/>
      <c r="G895" s="1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18"/>
      <c r="F896" s="19"/>
      <c r="G896" s="1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18"/>
      <c r="F897" s="19"/>
      <c r="G897" s="1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18"/>
      <c r="F898" s="19"/>
      <c r="G898" s="1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18"/>
      <c r="F899" s="19"/>
      <c r="G899" s="1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18"/>
      <c r="F900" s="19"/>
      <c r="G900" s="1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18"/>
      <c r="F901" s="19"/>
      <c r="G901" s="1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18"/>
      <c r="F902" s="19"/>
      <c r="G902" s="1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18"/>
      <c r="F903" s="19"/>
      <c r="G903" s="1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18"/>
      <c r="F904" s="19"/>
      <c r="G904" s="1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18"/>
      <c r="F905" s="19"/>
      <c r="G905" s="1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18"/>
      <c r="F906" s="19"/>
      <c r="G906" s="1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18"/>
      <c r="F907" s="19"/>
      <c r="G907" s="1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18"/>
      <c r="F908" s="19"/>
      <c r="G908" s="1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18"/>
      <c r="F909" s="19"/>
      <c r="G909" s="19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18"/>
      <c r="F910" s="19"/>
      <c r="G910" s="19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18"/>
      <c r="F911" s="19"/>
      <c r="G911" s="19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18"/>
      <c r="F912" s="19"/>
      <c r="G912" s="19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18"/>
      <c r="F913" s="19"/>
      <c r="G913" s="19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18"/>
      <c r="F914" s="19"/>
      <c r="G914" s="19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18"/>
      <c r="F915" s="19"/>
      <c r="G915" s="19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18"/>
      <c r="F916" s="19"/>
      <c r="G916" s="19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18"/>
      <c r="F917" s="19"/>
      <c r="G917" s="19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18"/>
      <c r="F918" s="19"/>
      <c r="G918" s="19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18"/>
      <c r="F919" s="19"/>
      <c r="G919" s="19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18"/>
      <c r="F920" s="19"/>
      <c r="G920" s="1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18"/>
      <c r="F921" s="19"/>
      <c r="G921" s="1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18"/>
      <c r="F922" s="19"/>
      <c r="G922" s="1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18"/>
      <c r="F923" s="19"/>
      <c r="G923" s="1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18"/>
      <c r="F924" s="19"/>
      <c r="G924" s="1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18"/>
      <c r="F925" s="19"/>
      <c r="G925" s="1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18"/>
      <c r="F926" s="19"/>
      <c r="G926" s="1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18"/>
      <c r="F927" s="19"/>
      <c r="G927" s="1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18"/>
      <c r="F928" s="19"/>
      <c r="G928" s="1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18"/>
      <c r="F929" s="19"/>
      <c r="G929" s="1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18"/>
      <c r="F930" s="19"/>
      <c r="G930" s="1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18"/>
      <c r="F931" s="19"/>
      <c r="G931" s="1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18"/>
      <c r="F932" s="19"/>
      <c r="G932" s="19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18"/>
      <c r="F933" s="19"/>
      <c r="G933" s="1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18"/>
      <c r="F934" s="19"/>
      <c r="G934" s="1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18"/>
      <c r="F935" s="19"/>
      <c r="G935" s="1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18"/>
      <c r="F936" s="19"/>
      <c r="G936" s="19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18"/>
      <c r="F937" s="19"/>
      <c r="G937" s="19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18"/>
      <c r="F938" s="19"/>
      <c r="G938" s="19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18"/>
      <c r="F939" s="19"/>
      <c r="G939" s="19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18"/>
      <c r="F940" s="19"/>
      <c r="G940" s="19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18"/>
      <c r="F941" s="19"/>
      <c r="G941" s="19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18"/>
      <c r="F942" s="19"/>
      <c r="G942" s="19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18"/>
      <c r="F943" s="19"/>
      <c r="G943" s="19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18"/>
      <c r="F944" s="19"/>
      <c r="G944" s="19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18"/>
      <c r="F945" s="19"/>
      <c r="G945" s="19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18"/>
      <c r="F946" s="19"/>
      <c r="G946" s="19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18"/>
      <c r="F947" s="19"/>
      <c r="G947" s="19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18"/>
      <c r="F948" s="19"/>
      <c r="G948" s="19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18"/>
      <c r="F949" s="19"/>
      <c r="G949" s="19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18"/>
      <c r="F950" s="19"/>
      <c r="G950" s="19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18"/>
      <c r="F951" s="19"/>
      <c r="G951" s="19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18"/>
      <c r="F952" s="19"/>
      <c r="G952" s="19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18"/>
      <c r="F953" s="19"/>
      <c r="G953" s="19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18"/>
      <c r="F954" s="19"/>
      <c r="G954" s="19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18"/>
      <c r="F955" s="19"/>
      <c r="G955" s="19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18"/>
      <c r="F956" s="19"/>
      <c r="G956" s="19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18"/>
      <c r="F957" s="19"/>
      <c r="G957" s="19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18"/>
      <c r="F958" s="19"/>
      <c r="G958" s="19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18"/>
      <c r="F959" s="19"/>
      <c r="G959" s="19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18"/>
      <c r="F960" s="19"/>
      <c r="G960" s="19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18"/>
      <c r="F961" s="19"/>
      <c r="G961" s="19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18"/>
      <c r="F962" s="19"/>
      <c r="G962" s="19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18"/>
      <c r="F963" s="19"/>
      <c r="G963" s="19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18"/>
      <c r="F964" s="19"/>
      <c r="G964" s="19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18"/>
      <c r="F965" s="19"/>
      <c r="G965" s="19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18"/>
      <c r="F966" s="19"/>
      <c r="G966" s="19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18"/>
      <c r="F967" s="19"/>
      <c r="G967" s="19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18"/>
      <c r="F968" s="19"/>
      <c r="G968" s="19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18"/>
      <c r="F969" s="19"/>
      <c r="G969" s="19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18"/>
      <c r="F970" s="19"/>
      <c r="G970" s="19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18"/>
      <c r="F971" s="19"/>
      <c r="G971" s="19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18"/>
      <c r="F972" s="19"/>
      <c r="G972" s="19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18"/>
      <c r="F973" s="19"/>
      <c r="G973" s="19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18"/>
      <c r="F974" s="19"/>
      <c r="G974" s="19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18"/>
      <c r="F975" s="19"/>
      <c r="G975" s="19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18"/>
      <c r="F976" s="19"/>
      <c r="G976" s="19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18"/>
      <c r="F977" s="19"/>
      <c r="G977" s="19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18"/>
      <c r="F978" s="19"/>
      <c r="G978" s="19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18"/>
      <c r="F979" s="19"/>
      <c r="G979" s="19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18"/>
      <c r="F980" s="19"/>
      <c r="G980" s="19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18"/>
      <c r="F981" s="19"/>
      <c r="G981" s="19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18"/>
      <c r="F982" s="19"/>
      <c r="G982" s="19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18"/>
      <c r="F983" s="19"/>
      <c r="G983" s="19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18"/>
      <c r="F984" s="19"/>
      <c r="G984" s="19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18"/>
      <c r="F985" s="19"/>
      <c r="G985" s="19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18"/>
      <c r="F986" s="19"/>
      <c r="G986" s="19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18"/>
      <c r="F987" s="19"/>
      <c r="G987" s="19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18"/>
      <c r="F988" s="19"/>
      <c r="G988" s="19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18"/>
      <c r="F989" s="19"/>
      <c r="G989" s="19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18"/>
      <c r="F990" s="19"/>
      <c r="G990" s="19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18"/>
      <c r="F991" s="19"/>
      <c r="G991" s="19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18"/>
      <c r="F992" s="19"/>
      <c r="G992" s="19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18"/>
      <c r="F993" s="19"/>
      <c r="G993" s="19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18"/>
      <c r="F994" s="19"/>
      <c r="G994" s="19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18"/>
      <c r="F995" s="19"/>
      <c r="G995" s="19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18"/>
      <c r="F996" s="19"/>
      <c r="G996" s="19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18"/>
      <c r="F997" s="19"/>
      <c r="G997" s="19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18"/>
      <c r="F998" s="19"/>
      <c r="G998" s="19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18"/>
      <c r="F999" s="19"/>
      <c r="G999" s="19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18"/>
      <c r="F1000" s="19"/>
      <c r="G1000" s="19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18"/>
      <c r="F1001" s="19"/>
      <c r="G1001" s="19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18"/>
      <c r="F1002" s="19"/>
      <c r="G1002" s="19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33"/>
      <c r="F1003" s="19"/>
      <c r="G1003" s="19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  <col customWidth="1" min="6" max="6" width="15.75"/>
    <col customWidth="1" min="7" max="7" width="18.75"/>
    <col customWidth="1" min="12" max="12" width="15.0"/>
    <col customWidth="1" min="13" max="13" width="14.5"/>
  </cols>
  <sheetData>
    <row r="1">
      <c r="A1" s="1" t="s">
        <v>42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4"/>
      <c r="B2" s="34"/>
      <c r="C2" s="34"/>
      <c r="D2" s="34"/>
      <c r="E2" s="2"/>
      <c r="F2" s="2"/>
      <c r="G2" s="35"/>
      <c r="H2" s="36"/>
      <c r="I2" s="36"/>
      <c r="J2" s="34"/>
      <c r="K2" s="2"/>
      <c r="L2" s="37"/>
      <c r="M2" s="37"/>
      <c r="N2" s="3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1</v>
      </c>
      <c r="B3" s="6">
        <v>2010.0</v>
      </c>
      <c r="C3" s="6">
        <v>2009.0</v>
      </c>
      <c r="D3" s="6">
        <v>2008.0</v>
      </c>
      <c r="E3" s="2"/>
      <c r="F3" s="2"/>
      <c r="G3" s="38" t="s">
        <v>2</v>
      </c>
      <c r="H3" s="39">
        <v>2010.0</v>
      </c>
      <c r="I3" s="39">
        <v>2009.0</v>
      </c>
      <c r="J3" s="40">
        <v>2008.0</v>
      </c>
      <c r="K3" s="2"/>
      <c r="L3" s="41" t="s">
        <v>2</v>
      </c>
      <c r="M3" s="42">
        <v>2010.0</v>
      </c>
      <c r="N3" s="43">
        <v>2009.0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0" t="s">
        <v>3</v>
      </c>
      <c r="B4" s="10">
        <v>34204.0</v>
      </c>
      <c r="C4" s="10">
        <v>24509.0</v>
      </c>
      <c r="D4" s="10">
        <v>19166.0</v>
      </c>
      <c r="E4" s="2"/>
      <c r="F4" s="2"/>
      <c r="G4" s="44" t="s">
        <v>4</v>
      </c>
      <c r="H4" s="45">
        <f t="shared" ref="H4:J4" si="1">B12/B11</f>
        <v>0.2351369405</v>
      </c>
      <c r="I4" s="45">
        <f t="shared" si="1"/>
        <v>0.21791559</v>
      </c>
      <c r="J4" s="46">
        <f t="shared" si="1"/>
        <v>0.2741398446</v>
      </c>
      <c r="K4" s="2"/>
      <c r="L4" s="47" t="s">
        <v>4</v>
      </c>
      <c r="M4" s="48">
        <v>0.3235294117647059</v>
      </c>
      <c r="N4" s="49">
        <v>0.3418987462915111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5</v>
      </c>
      <c r="B5" s="10">
        <v>26561.0</v>
      </c>
      <c r="C5" s="10">
        <v>18978.0</v>
      </c>
      <c r="D5" s="10">
        <v>14896.0</v>
      </c>
      <c r="E5" s="2"/>
      <c r="F5" s="2"/>
      <c r="G5" s="44" t="s">
        <v>6</v>
      </c>
      <c r="H5" s="45">
        <f t="shared" ref="H5:J5" si="2">(B13+B9*(1-H4))/B23</f>
        <v>0.06287331273</v>
      </c>
      <c r="I5" s="45">
        <f t="shared" si="2"/>
        <v>0.06722586476</v>
      </c>
      <c r="J5" s="46">
        <f t="shared" si="2"/>
        <v>0.0837786951</v>
      </c>
      <c r="K5" s="2"/>
      <c r="L5" s="47" t="s">
        <v>6</v>
      </c>
      <c r="M5" s="48">
        <v>0.09215793097316956</v>
      </c>
      <c r="N5" s="49">
        <v>0.09078739475918803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 t="s">
        <v>7</v>
      </c>
      <c r="B6" s="10">
        <v>7643.0</v>
      </c>
      <c r="C6" s="10">
        <v>5531.0</v>
      </c>
      <c r="D6" s="10">
        <v>4270.0</v>
      </c>
      <c r="E6" s="2"/>
      <c r="F6" s="2"/>
      <c r="G6" s="44" t="s">
        <v>8</v>
      </c>
      <c r="H6" s="48">
        <f t="shared" ref="H6:J6" si="3">B13/(B23-B30)</f>
        <v>0.1678321678</v>
      </c>
      <c r="I6" s="48">
        <f t="shared" si="3"/>
        <v>0.1715807495</v>
      </c>
      <c r="J6" s="49">
        <f t="shared" si="3"/>
        <v>0.2413922156</v>
      </c>
      <c r="K6" s="2"/>
      <c r="L6" s="47" t="s">
        <v>8</v>
      </c>
      <c r="M6" s="48">
        <v>0.20174228777302408</v>
      </c>
      <c r="N6" s="49">
        <v>0.20401327608781705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9</v>
      </c>
      <c r="B7" s="10">
        <v>6237.0</v>
      </c>
      <c r="C7" s="10">
        <v>4402.0</v>
      </c>
      <c r="D7" s="10">
        <v>3428.0</v>
      </c>
      <c r="E7" s="2"/>
      <c r="F7" s="2"/>
      <c r="G7" s="44" t="s">
        <v>10</v>
      </c>
      <c r="H7" s="48">
        <f t="shared" ref="H7:J7" si="4">(B13+B9*(1-H4))/B4</f>
        <v>0.03455238157</v>
      </c>
      <c r="I7" s="48">
        <f t="shared" si="4"/>
        <v>0.03788775021</v>
      </c>
      <c r="J7" s="49">
        <f t="shared" si="4"/>
        <v>0.03634227648</v>
      </c>
      <c r="K7" s="2"/>
      <c r="L7" s="47" t="s">
        <v>10</v>
      </c>
      <c r="M7" s="48">
        <v>0.03853839350121721</v>
      </c>
      <c r="N7" s="49">
        <v>0.03669200576223827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11</v>
      </c>
      <c r="B8" s="10">
        <v>1406.0</v>
      </c>
      <c r="C8" s="10">
        <v>1129.0</v>
      </c>
      <c r="D8" s="10">
        <v>842.0</v>
      </c>
      <c r="E8" s="2"/>
      <c r="F8" s="2"/>
      <c r="G8" s="44" t="s">
        <v>12</v>
      </c>
      <c r="H8" s="48">
        <f t="shared" ref="H8:J8" si="5">B4/B23</f>
        <v>1.819652072</v>
      </c>
      <c r="I8" s="48">
        <f t="shared" si="5"/>
        <v>1.77434301</v>
      </c>
      <c r="J8" s="49">
        <f t="shared" si="5"/>
        <v>2.305268222</v>
      </c>
      <c r="K8" s="2"/>
      <c r="L8" s="47" t="s">
        <v>12</v>
      </c>
      <c r="M8" s="48">
        <v>2.3913277799257204</v>
      </c>
      <c r="N8" s="49">
        <v>2.4743099449914028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0" t="s">
        <v>13</v>
      </c>
      <c r="B9" s="10">
        <v>39.0</v>
      </c>
      <c r="C9" s="10">
        <v>34.0</v>
      </c>
      <c r="D9" s="10">
        <v>71.0</v>
      </c>
      <c r="E9" s="2"/>
      <c r="F9" s="2"/>
      <c r="G9" s="44" t="s">
        <v>14</v>
      </c>
      <c r="H9" s="48">
        <f t="shared" ref="H9:J9" si="6">B4/B17</f>
        <v>19.18339877</v>
      </c>
      <c r="I9" s="48">
        <f t="shared" si="6"/>
        <v>19.4515873</v>
      </c>
      <c r="J9" s="49">
        <f t="shared" si="6"/>
        <v>18.58971872</v>
      </c>
      <c r="K9" s="2"/>
      <c r="L9" s="47" t="s">
        <v>14</v>
      </c>
      <c r="M9" s="48">
        <v>98.50723938223938</v>
      </c>
      <c r="N9" s="49">
        <v>103.55288092189501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0" t="s">
        <v>15</v>
      </c>
      <c r="B10" s="10">
        <v>130.0</v>
      </c>
      <c r="C10" s="10">
        <v>66.0</v>
      </c>
      <c r="D10" s="10">
        <v>130.0</v>
      </c>
      <c r="E10" s="2"/>
      <c r="F10" s="2"/>
      <c r="G10" s="44" t="s">
        <v>16</v>
      </c>
      <c r="H10" s="48">
        <f t="shared" ref="H10:J10" si="7">B5/B25</f>
        <v>2.560836868</v>
      </c>
      <c r="I10" s="48">
        <f t="shared" si="7"/>
        <v>2.577131993</v>
      </c>
      <c r="J10" s="49">
        <f t="shared" si="7"/>
        <v>3.178152336</v>
      </c>
      <c r="K10" s="2"/>
      <c r="L10" s="47" t="s">
        <v>16</v>
      </c>
      <c r="M10" s="48">
        <v>6.026844708209693</v>
      </c>
      <c r="N10" s="49">
        <v>6.382635710987027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0" t="s">
        <v>17</v>
      </c>
      <c r="B11" s="10">
        <v>1497.0</v>
      </c>
      <c r="C11" s="10">
        <v>1161.0</v>
      </c>
      <c r="D11" s="10">
        <v>901.0</v>
      </c>
      <c r="E11" s="2"/>
      <c r="F11" s="2"/>
      <c r="G11" s="44" t="s">
        <v>18</v>
      </c>
      <c r="H11" s="48">
        <f t="shared" ref="H11:J11" si="8">B5/B18</f>
        <v>8.295128045</v>
      </c>
      <c r="I11" s="48">
        <f t="shared" si="8"/>
        <v>8.741593736</v>
      </c>
      <c r="J11" s="49">
        <f t="shared" si="8"/>
        <v>10.64760543</v>
      </c>
      <c r="K11" s="2"/>
      <c r="L11" s="47" t="s">
        <v>18</v>
      </c>
      <c r="M11" s="48">
        <v>9.18748492159228</v>
      </c>
      <c r="N11" s="49">
        <v>8.810408275622265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 t="s">
        <v>19</v>
      </c>
      <c r="B12" s="10">
        <v>352.0</v>
      </c>
      <c r="C12" s="10">
        <v>253.0</v>
      </c>
      <c r="D12" s="10">
        <v>247.0</v>
      </c>
      <c r="E12" s="2"/>
      <c r="F12" s="2"/>
      <c r="G12" s="50" t="s">
        <v>20</v>
      </c>
      <c r="H12" s="51">
        <f t="shared" ref="H12:J12" si="9">B4/B20</f>
        <v>14.16901408</v>
      </c>
      <c r="I12" s="51">
        <f t="shared" si="9"/>
        <v>18.99922481</v>
      </c>
      <c r="J12" s="52">
        <f t="shared" si="9"/>
        <v>22.44262295</v>
      </c>
      <c r="K12" s="2"/>
      <c r="L12" s="53" t="s">
        <v>20</v>
      </c>
      <c r="M12" s="51">
        <v>3.9900886547352576</v>
      </c>
      <c r="N12" s="52">
        <v>4.227509853323994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0" t="s">
        <v>22</v>
      </c>
      <c r="B13" s="10">
        <v>1152.0</v>
      </c>
      <c r="C13" s="10">
        <v>902.0</v>
      </c>
      <c r="D13" s="10">
        <v>645.0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 t="s">
        <v>23</v>
      </c>
      <c r="B14" s="14"/>
      <c r="C14" s="14"/>
      <c r="D14" s="14"/>
      <c r="E14" s="2"/>
      <c r="F14" s="54" t="s">
        <v>43</v>
      </c>
      <c r="G14" s="55" t="s">
        <v>44</v>
      </c>
      <c r="H14" s="55">
        <v>2010.0</v>
      </c>
      <c r="I14" s="55">
        <v>2009.0</v>
      </c>
      <c r="J14" s="55">
        <v>2010.0</v>
      </c>
      <c r="K14" s="40">
        <v>2009.0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0" t="s">
        <v>24</v>
      </c>
      <c r="B15" s="10">
        <v>3777.0</v>
      </c>
      <c r="C15" s="10">
        <v>3444.0</v>
      </c>
      <c r="D15" s="10">
        <v>2769.0</v>
      </c>
      <c r="E15" s="2"/>
      <c r="F15" s="44" t="s">
        <v>6</v>
      </c>
      <c r="G15" s="56" t="s">
        <v>45</v>
      </c>
      <c r="H15" s="56" t="s">
        <v>46</v>
      </c>
      <c r="I15" s="56" t="s">
        <v>46</v>
      </c>
      <c r="J15" s="48"/>
      <c r="K15" s="49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 t="s">
        <v>25</v>
      </c>
      <c r="B16" s="10">
        <v>4985.0</v>
      </c>
      <c r="C16" s="10">
        <v>2922.0</v>
      </c>
      <c r="D16" s="10">
        <v>958.0</v>
      </c>
      <c r="E16" s="2"/>
      <c r="F16" s="44" t="s">
        <v>8</v>
      </c>
      <c r="G16" s="56" t="s">
        <v>45</v>
      </c>
      <c r="H16" s="56" t="s">
        <v>46</v>
      </c>
      <c r="I16" s="56" t="s">
        <v>46</v>
      </c>
      <c r="J16" s="48"/>
      <c r="K16" s="49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 t="s">
        <v>26</v>
      </c>
      <c r="B17" s="10">
        <v>1783.0</v>
      </c>
      <c r="C17" s="10">
        <v>1260.0</v>
      </c>
      <c r="D17" s="10">
        <v>1031.0</v>
      </c>
      <c r="E17" s="2"/>
      <c r="F17" s="44" t="s">
        <v>10</v>
      </c>
      <c r="G17" s="56" t="s">
        <v>45</v>
      </c>
      <c r="H17" s="56" t="s">
        <v>46</v>
      </c>
      <c r="I17" s="56" t="s">
        <v>47</v>
      </c>
      <c r="J17" s="48"/>
      <c r="K17" s="49"/>
      <c r="L17" s="2"/>
      <c r="M17" s="57" t="s">
        <v>2</v>
      </c>
      <c r="N17" s="57">
        <v>2010.0</v>
      </c>
      <c r="O17" s="58">
        <v>2009.0</v>
      </c>
      <c r="P17" s="59">
        <v>2008.0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 t="s">
        <v>27</v>
      </c>
      <c r="B18" s="10">
        <v>3202.0</v>
      </c>
      <c r="C18" s="10">
        <v>2171.0</v>
      </c>
      <c r="D18" s="10">
        <v>1399.0</v>
      </c>
      <c r="E18" s="2"/>
      <c r="F18" s="44" t="s">
        <v>12</v>
      </c>
      <c r="G18" s="56" t="s">
        <v>45</v>
      </c>
      <c r="H18" s="56" t="s">
        <v>46</v>
      </c>
      <c r="I18" s="56" t="s">
        <v>46</v>
      </c>
      <c r="J18" s="48"/>
      <c r="K18" s="49"/>
      <c r="L18" s="2"/>
      <c r="M18" s="60" t="s">
        <v>4</v>
      </c>
      <c r="N18" s="61">
        <f t="shared" ref="N18:P18" si="10">ROUND(H4*100, 4)</f>
        <v>23.5137</v>
      </c>
      <c r="O18" s="62">
        <f t="shared" si="10"/>
        <v>21.7916</v>
      </c>
      <c r="P18" s="63">
        <f t="shared" si="10"/>
        <v>27.414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 t="s">
        <v>28</v>
      </c>
      <c r="B19" s="10">
        <v>13747.0</v>
      </c>
      <c r="C19" s="10">
        <v>9797.0</v>
      </c>
      <c r="D19" s="10">
        <v>6157.0</v>
      </c>
      <c r="E19" s="2"/>
      <c r="F19" s="44" t="s">
        <v>14</v>
      </c>
      <c r="G19" s="56" t="s">
        <v>45</v>
      </c>
      <c r="H19" s="56" t="s">
        <v>46</v>
      </c>
      <c r="I19" s="56" t="s">
        <v>46</v>
      </c>
      <c r="J19" s="48">
        <f t="shared" ref="J19:K19" si="11">M9/H9</f>
        <v>5.135025372</v>
      </c>
      <c r="K19" s="49">
        <f t="shared" si="11"/>
        <v>5.323621117</v>
      </c>
      <c r="L19" s="2"/>
      <c r="M19" s="60" t="s">
        <v>6</v>
      </c>
      <c r="N19" s="61">
        <f t="shared" ref="N19:P19" si="12">ROUND(H5*100, 4)</f>
        <v>6.2873</v>
      </c>
      <c r="O19" s="62">
        <f t="shared" si="12"/>
        <v>6.7226</v>
      </c>
      <c r="P19" s="63">
        <f t="shared" si="12"/>
        <v>8.3779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 t="s">
        <v>29</v>
      </c>
      <c r="B20" s="10">
        <v>2414.0</v>
      </c>
      <c r="C20" s="10">
        <v>1290.0</v>
      </c>
      <c r="D20" s="10">
        <v>854.0</v>
      </c>
      <c r="E20" s="2"/>
      <c r="F20" s="44" t="s">
        <v>16</v>
      </c>
      <c r="G20" s="56" t="s">
        <v>45</v>
      </c>
      <c r="H20" s="56" t="s">
        <v>46</v>
      </c>
      <c r="I20" s="56" t="s">
        <v>46</v>
      </c>
      <c r="J20" s="48"/>
      <c r="K20" s="49"/>
      <c r="L20" s="2"/>
      <c r="M20" s="60" t="s">
        <v>8</v>
      </c>
      <c r="N20" s="61">
        <f t="shared" ref="N20:P20" si="13">ROUND(H6*100, 4)</f>
        <v>16.7832</v>
      </c>
      <c r="O20" s="62">
        <f t="shared" si="13"/>
        <v>17.1581</v>
      </c>
      <c r="P20" s="63">
        <f t="shared" si="13"/>
        <v>24.1392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 t="s">
        <v>30</v>
      </c>
      <c r="B21" s="10">
        <v>1349.0</v>
      </c>
      <c r="C21" s="10">
        <v>1234.0</v>
      </c>
      <c r="D21" s="10">
        <v>438.0</v>
      </c>
      <c r="E21" s="2"/>
      <c r="F21" s="44" t="s">
        <v>18</v>
      </c>
      <c r="G21" s="56" t="s">
        <v>45</v>
      </c>
      <c r="H21" s="56" t="s">
        <v>46</v>
      </c>
      <c r="I21" s="56" t="s">
        <v>46</v>
      </c>
      <c r="J21" s="48"/>
      <c r="K21" s="49"/>
      <c r="L21" s="2"/>
      <c r="M21" s="60" t="s">
        <v>10</v>
      </c>
      <c r="N21" s="61">
        <f t="shared" ref="N21:P21" si="14">ROUND(H7*100, 4)</f>
        <v>3.4552</v>
      </c>
      <c r="O21" s="62">
        <f t="shared" si="14"/>
        <v>3.7888</v>
      </c>
      <c r="P21" s="63">
        <f t="shared" si="14"/>
        <v>3.6342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0" t="s">
        <v>31</v>
      </c>
      <c r="B22" s="10">
        <v>1265.0</v>
      </c>
      <c r="C22" s="10">
        <v>1492.0</v>
      </c>
      <c r="D22" s="10">
        <v>705.0</v>
      </c>
      <c r="E22" s="2"/>
      <c r="F22" s="50" t="s">
        <v>20</v>
      </c>
      <c r="G22" s="64" t="s">
        <v>45</v>
      </c>
      <c r="H22" s="64" t="s">
        <v>47</v>
      </c>
      <c r="I22" s="64" t="s">
        <v>47</v>
      </c>
      <c r="J22" s="51">
        <f t="shared" ref="J22:K22" si="15">H12/M12</f>
        <v>3.551052448</v>
      </c>
      <c r="K22" s="52">
        <f t="shared" si="15"/>
        <v>4.494188178</v>
      </c>
      <c r="L22" s="2"/>
      <c r="M22" s="60" t="s">
        <v>12</v>
      </c>
      <c r="N22" s="61">
        <f t="shared" ref="N22:P22" si="16">ROUND(H8,4)</f>
        <v>1.8197</v>
      </c>
      <c r="O22" s="62">
        <f t="shared" si="16"/>
        <v>1.7743</v>
      </c>
      <c r="P22" s="63">
        <f t="shared" si="16"/>
        <v>2.3053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0" t="s">
        <v>32</v>
      </c>
      <c r="B23" s="10">
        <v>18797.0</v>
      </c>
      <c r="C23" s="10">
        <v>13813.0</v>
      </c>
      <c r="D23" s="10">
        <v>8314.0</v>
      </c>
      <c r="E23" s="2"/>
      <c r="F23" s="2"/>
      <c r="G23" s="2"/>
      <c r="H23" s="2"/>
      <c r="I23" s="2"/>
      <c r="J23" s="2"/>
      <c r="K23" s="2"/>
      <c r="L23" s="2"/>
      <c r="M23" s="60" t="s">
        <v>14</v>
      </c>
      <c r="N23" s="61">
        <f t="shared" ref="N23:P23" si="17">ROUND(H9,4)</f>
        <v>19.1834</v>
      </c>
      <c r="O23" s="62">
        <f t="shared" si="17"/>
        <v>19.4516</v>
      </c>
      <c r="P23" s="63">
        <f t="shared" si="17"/>
        <v>18.5897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 t="s">
        <v>33</v>
      </c>
      <c r="B24" s="14"/>
      <c r="C24" s="14"/>
      <c r="D24" s="14"/>
      <c r="E24" s="2"/>
      <c r="F24" s="2"/>
      <c r="G24" s="2"/>
      <c r="H24" s="2"/>
      <c r="I24" s="2"/>
      <c r="J24" s="2"/>
      <c r="K24" s="2"/>
      <c r="L24" s="2"/>
      <c r="M24" s="60" t="s">
        <v>16</v>
      </c>
      <c r="N24" s="61">
        <f t="shared" ref="N24:P24" si="18">ROUND(H10,4)</f>
        <v>2.5608</v>
      </c>
      <c r="O24" s="62">
        <f t="shared" si="18"/>
        <v>2.5771</v>
      </c>
      <c r="P24" s="63">
        <f t="shared" si="18"/>
        <v>3.1782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0" t="s">
        <v>34</v>
      </c>
      <c r="B25" s="10">
        <v>10372.0</v>
      </c>
      <c r="C25" s="10">
        <v>7364.0</v>
      </c>
      <c r="D25" s="10">
        <v>4687.0</v>
      </c>
      <c r="E25" s="2"/>
      <c r="F25" s="2"/>
      <c r="G25" s="2"/>
      <c r="H25" s="2"/>
      <c r="I25" s="2"/>
      <c r="J25" s="2"/>
      <c r="K25" s="2"/>
      <c r="L25" s="2"/>
      <c r="M25" s="60" t="s">
        <v>18</v>
      </c>
      <c r="N25" s="61">
        <f t="shared" ref="N25:P25" si="19">ROUND(H11,4)</f>
        <v>8.2951</v>
      </c>
      <c r="O25" s="62">
        <f t="shared" si="19"/>
        <v>8.7416</v>
      </c>
      <c r="P25" s="63">
        <f t="shared" si="19"/>
        <v>10.6476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0" t="s">
        <v>35</v>
      </c>
      <c r="B26" s="10">
        <v>0.0</v>
      </c>
      <c r="C26" s="10">
        <v>0.0</v>
      </c>
      <c r="D26" s="10">
        <v>59.0</v>
      </c>
      <c r="E26" s="2"/>
      <c r="F26" s="2"/>
      <c r="G26" s="2"/>
      <c r="H26" s="2"/>
      <c r="I26" s="2"/>
      <c r="J26" s="2"/>
      <c r="K26" s="2"/>
      <c r="L26" s="2"/>
      <c r="M26" s="65" t="s">
        <v>20</v>
      </c>
      <c r="N26" s="66">
        <f t="shared" ref="N26:P26" si="20">ROUND(H12,4)</f>
        <v>14.169</v>
      </c>
      <c r="O26" s="67">
        <f t="shared" si="20"/>
        <v>18.9992</v>
      </c>
      <c r="P26" s="68">
        <f t="shared" si="20"/>
        <v>22.4426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0" t="s">
        <v>37</v>
      </c>
      <c r="B27" s="10">
        <v>10372.0</v>
      </c>
      <c r="C27" s="10">
        <v>7364.0</v>
      </c>
      <c r="D27" s="10">
        <v>4746.0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0" t="s">
        <v>38</v>
      </c>
      <c r="B28" s="10">
        <v>0.0</v>
      </c>
      <c r="C28" s="10">
        <v>109.0</v>
      </c>
      <c r="D28" s="10">
        <v>533.0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0" t="s">
        <v>39</v>
      </c>
      <c r="B29" s="10">
        <v>1561.0</v>
      </c>
      <c r="C29" s="10">
        <v>1083.0</v>
      </c>
      <c r="D29" s="10">
        <v>363.0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0" t="s">
        <v>40</v>
      </c>
      <c r="B30" s="10">
        <v>11933.0</v>
      </c>
      <c r="C30" s="10">
        <v>8556.0</v>
      </c>
      <c r="D30" s="10">
        <v>5642.0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0" t="s">
        <v>41</v>
      </c>
      <c r="B31" s="10">
        <v>6864.0</v>
      </c>
      <c r="C31" s="10">
        <v>5257.0</v>
      </c>
      <c r="D31" s="10">
        <v>2672.0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25"/>
    <col customWidth="1" min="3" max="3" width="21.13"/>
  </cols>
  <sheetData>
    <row r="1">
      <c r="A1" s="69" t="s">
        <v>48</v>
      </c>
      <c r="B1" s="69" t="s">
        <v>22</v>
      </c>
      <c r="C1" s="69" t="s">
        <v>13</v>
      </c>
      <c r="D1" s="69" t="s">
        <v>23</v>
      </c>
      <c r="E1" s="69" t="s">
        <v>49</v>
      </c>
      <c r="F1" s="70"/>
      <c r="G1" s="70"/>
      <c r="H1" s="70"/>
      <c r="I1" s="71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2">
        <v>2005.0</v>
      </c>
      <c r="B2" s="72">
        <v>10267.0</v>
      </c>
      <c r="C2" s="72">
        <v>980.0</v>
      </c>
      <c r="D2" s="72">
        <v>120154.0</v>
      </c>
      <c r="E2" s="72">
        <v>8.7238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72">
        <v>2006.0</v>
      </c>
      <c r="B3" s="72">
        <v>11231.0</v>
      </c>
      <c r="C3" s="72">
        <v>1178.0</v>
      </c>
      <c r="D3" s="72">
        <v>138187.0</v>
      </c>
      <c r="E3" s="72">
        <v>8.2555</v>
      </c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2">
        <v>2007.0</v>
      </c>
      <c r="B4" s="72">
        <v>11284.0</v>
      </c>
      <c r="C4" s="72">
        <v>1529.0</v>
      </c>
      <c r="D4" s="72">
        <v>151587.0</v>
      </c>
      <c r="E4" s="72">
        <v>8.0409</v>
      </c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2">
        <v>2008.0</v>
      </c>
      <c r="B5" s="72">
        <v>12731.0</v>
      </c>
      <c r="C5" s="72">
        <v>1794.0</v>
      </c>
      <c r="D5" s="72">
        <v>163514.0</v>
      </c>
      <c r="E5" s="72">
        <v>8.1149</v>
      </c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2">
        <v>2009.0</v>
      </c>
      <c r="B6" s="72">
        <v>13381.0</v>
      </c>
      <c r="C6" s="72">
        <v>1900.0</v>
      </c>
      <c r="D6" s="72">
        <v>163429.0</v>
      </c>
      <c r="E6" s="72">
        <v>8.4036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72">
        <v>2010.0</v>
      </c>
      <c r="B7" s="72">
        <v>14370.0</v>
      </c>
      <c r="C7" s="72">
        <v>1884.0</v>
      </c>
      <c r="D7" s="72">
        <v>170407.0</v>
      </c>
      <c r="E7" s="72">
        <v>8.7802</v>
      </c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2">
        <v>2011.0</v>
      </c>
      <c r="B8" s="72">
        <v>16389.0</v>
      </c>
      <c r="C8" s="72">
        <v>2004.0</v>
      </c>
      <c r="D8" s="72">
        <v>180782.0</v>
      </c>
      <c r="E8" s="72">
        <v>8.8278</v>
      </c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2">
        <v>2012.0</v>
      </c>
      <c r="B9" s="72">
        <v>15699.0</v>
      </c>
      <c r="C9" s="72">
        <v>2159.0</v>
      </c>
      <c r="D9" s="72">
        <v>193406.0</v>
      </c>
      <c r="E9" s="72">
        <v>8.4837</v>
      </c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2">
        <v>2013.0</v>
      </c>
      <c r="B10" s="72">
        <v>16999.0</v>
      </c>
      <c r="C10" s="72">
        <v>2063.0</v>
      </c>
      <c r="D10" s="72">
        <v>203105.0</v>
      </c>
      <c r="E10" s="72">
        <v>8.7167</v>
      </c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2">
        <v>2014.0</v>
      </c>
      <c r="B11" s="72">
        <v>16022.0</v>
      </c>
      <c r="C11" s="72">
        <v>2216.0</v>
      </c>
      <c r="D11" s="72">
        <v>204751.0</v>
      </c>
      <c r="E11" s="72">
        <v>8.0835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2">
        <v>2015.0</v>
      </c>
      <c r="B12" s="72">
        <v>16363.0</v>
      </c>
      <c r="C12" s="72">
        <v>2348.0</v>
      </c>
      <c r="D12" s="72">
        <v>203490.0</v>
      </c>
      <c r="E12" s="72">
        <v>8.2628</v>
      </c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72">
        <v>2016.0</v>
      </c>
      <c r="B13" s="72">
        <v>14694.0</v>
      </c>
      <c r="C13" s="72">
        <v>2467.0</v>
      </c>
      <c r="D13" s="72">
        <v>199581.0</v>
      </c>
      <c r="E13" s="72">
        <v>7.5558</v>
      </c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2">
        <v>2017.0</v>
      </c>
      <c r="B14" s="72">
        <v>13643.0</v>
      </c>
      <c r="C14" s="72">
        <v>2267.0</v>
      </c>
      <c r="D14" s="72">
        <v>198825.0</v>
      </c>
      <c r="E14" s="72">
        <v>7.1887</v>
      </c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2">
        <v>2018.0</v>
      </c>
      <c r="B15" s="72">
        <v>9862.0</v>
      </c>
      <c r="C15" s="72">
        <v>5314.0</v>
      </c>
      <c r="D15" s="72">
        <v>204522.0</v>
      </c>
      <c r="E15" s="72">
        <v>5.1452</v>
      </c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2">
        <v>2019.0</v>
      </c>
      <c r="B16" s="72">
        <v>6670.0</v>
      </c>
      <c r="C16" s="72">
        <v>10497.0</v>
      </c>
      <c r="D16" s="72">
        <v>219295.0</v>
      </c>
      <c r="E16" s="72">
        <v>3.2737</v>
      </c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72">
        <v>2020.0</v>
      </c>
      <c r="B17" s="72">
        <v>14881.0</v>
      </c>
      <c r="C17" s="72">
        <v>452.0</v>
      </c>
      <c r="D17" s="72">
        <v>236495.0</v>
      </c>
      <c r="E17" s="72">
        <v>6.4276</v>
      </c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72">
        <v>2021.0</v>
      </c>
      <c r="B18" s="72">
        <v>13510.0</v>
      </c>
      <c r="C18" s="72">
        <v>1984.0</v>
      </c>
      <c r="D18" s="72">
        <v>252496.0</v>
      </c>
      <c r="E18" s="72">
        <v>5.4282</v>
      </c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71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71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71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71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>
      <c r="A23" s="73"/>
      <c r="B23" s="73"/>
      <c r="C23" s="73"/>
      <c r="D23" s="73"/>
      <c r="E23" s="73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>
      <c r="A24" s="74"/>
      <c r="B24" s="74"/>
      <c r="C24" s="74"/>
      <c r="D24" s="74"/>
      <c r="E24" s="74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>
      <c r="A25" s="73"/>
      <c r="B25" s="75"/>
      <c r="C25" s="76"/>
      <c r="D25" s="75"/>
      <c r="E25" s="75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>
      <c r="A26" s="73"/>
      <c r="B26" s="75"/>
      <c r="C26" s="76"/>
      <c r="D26" s="75"/>
      <c r="E26" s="75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>
      <c r="A27" s="73"/>
      <c r="B27" s="75"/>
      <c r="C27" s="76"/>
      <c r="D27" s="75"/>
      <c r="E27" s="75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>
      <c r="A28" s="73"/>
      <c r="B28" s="75"/>
      <c r="C28" s="76"/>
      <c r="D28" s="75"/>
      <c r="E28" s="75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73"/>
      <c r="B29" s="75"/>
      <c r="C29" s="76"/>
      <c r="D29" s="75"/>
      <c r="E29" s="75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>
      <c r="A30" s="73"/>
      <c r="B30" s="75"/>
      <c r="C30" s="76"/>
      <c r="D30" s="75"/>
      <c r="E30" s="75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>
      <c r="A31" s="73"/>
      <c r="B31" s="75"/>
      <c r="C31" s="76"/>
      <c r="D31" s="75"/>
      <c r="E31" s="75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>
      <c r="A32" s="73"/>
      <c r="B32" s="75"/>
      <c r="C32" s="76"/>
      <c r="D32" s="75"/>
      <c r="E32" s="75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>
      <c r="A33" s="73"/>
      <c r="B33" s="75"/>
      <c r="C33" s="76"/>
      <c r="D33" s="75"/>
      <c r="E33" s="75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>
      <c r="A34" s="73"/>
      <c r="B34" s="75"/>
      <c r="C34" s="76"/>
      <c r="D34" s="75"/>
      <c r="E34" s="75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>
      <c r="A35" s="73"/>
      <c r="B35" s="75"/>
      <c r="C35" s="76"/>
      <c r="D35" s="75"/>
      <c r="E35" s="75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73"/>
      <c r="B36" s="75"/>
      <c r="C36" s="76"/>
      <c r="D36" s="75"/>
      <c r="E36" s="75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>
      <c r="A37" s="73"/>
      <c r="B37" s="75"/>
      <c r="C37" s="76"/>
      <c r="D37" s="75"/>
      <c r="E37" s="75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>
      <c r="A38" s="73"/>
      <c r="B38" s="75"/>
      <c r="C38" s="76"/>
      <c r="D38" s="75"/>
      <c r="E38" s="75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>
      <c r="A39" s="73"/>
      <c r="B39" s="75"/>
      <c r="C39" s="76"/>
      <c r="D39" s="75"/>
      <c r="E39" s="75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73"/>
      <c r="B40" s="75"/>
      <c r="C40" s="76"/>
      <c r="D40" s="75"/>
      <c r="E40" s="75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>
      <c r="A41" s="73"/>
      <c r="B41" s="75"/>
      <c r="C41" s="76"/>
      <c r="D41" s="75"/>
      <c r="E41" s="75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70"/>
      <c r="B44" s="73"/>
      <c r="C44" s="77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70"/>
      <c r="B45" s="75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70"/>
      <c r="B46" s="75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70"/>
      <c r="B47" s="75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70"/>
      <c r="B48" s="75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70"/>
      <c r="B49" s="75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70"/>
      <c r="B50" s="75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70"/>
      <c r="B51" s="75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70"/>
      <c r="B52" s="75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70"/>
      <c r="B53" s="75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70"/>
      <c r="B54" s="75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70"/>
      <c r="B55" s="75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70"/>
      <c r="B56" s="75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70"/>
      <c r="B57" s="75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70"/>
      <c r="B58" s="75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70"/>
      <c r="B59" s="75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70"/>
      <c r="B60" s="75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70"/>
      <c r="B61" s="75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70"/>
      <c r="B62" s="73"/>
      <c r="C62" s="77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  <row r="1001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  <col customWidth="1" min="4" max="4" width="39.25"/>
  </cols>
  <sheetData>
    <row r="1">
      <c r="A1" s="78" t="s">
        <v>50</v>
      </c>
      <c r="B1" s="79"/>
      <c r="C1" s="80"/>
      <c r="D1" s="78" t="s">
        <v>51</v>
      </c>
      <c r="E1" s="79"/>
      <c r="F1" s="79"/>
      <c r="G1" s="80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>
      <c r="A2" s="24" t="s">
        <v>1</v>
      </c>
      <c r="B2" s="24">
        <v>2010.0</v>
      </c>
      <c r="C2" s="24">
        <v>2009.0</v>
      </c>
      <c r="D2" s="24" t="s">
        <v>1</v>
      </c>
      <c r="E2" s="24">
        <v>2010.0</v>
      </c>
      <c r="F2" s="24">
        <v>2009.0</v>
      </c>
      <c r="G2" s="24">
        <v>2008.0</v>
      </c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>
      <c r="A3" s="82" t="s">
        <v>3</v>
      </c>
      <c r="B3" s="82">
        <v>408214.0</v>
      </c>
      <c r="C3" s="82">
        <v>404374.0</v>
      </c>
      <c r="D3" s="82" t="s">
        <v>3</v>
      </c>
      <c r="E3" s="82">
        <v>34204.0</v>
      </c>
      <c r="F3" s="82">
        <v>24509.0</v>
      </c>
      <c r="G3" s="82">
        <v>19166.0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82" t="s">
        <v>5</v>
      </c>
      <c r="B4" s="82">
        <v>304657.0</v>
      </c>
      <c r="C4" s="82">
        <v>304056.0</v>
      </c>
      <c r="D4" s="82" t="s">
        <v>5</v>
      </c>
      <c r="E4" s="82">
        <v>26561.0</v>
      </c>
      <c r="F4" s="82">
        <v>18978.0</v>
      </c>
      <c r="G4" s="82">
        <v>14896.0</v>
      </c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>
      <c r="A5" s="82" t="s">
        <v>7</v>
      </c>
      <c r="B5" s="82">
        <v>103557.0</v>
      </c>
      <c r="C5" s="82">
        <v>100318.0</v>
      </c>
      <c r="D5" s="82" t="s">
        <v>7</v>
      </c>
      <c r="E5" s="82">
        <v>7643.0</v>
      </c>
      <c r="F5" s="82">
        <v>5531.0</v>
      </c>
      <c r="G5" s="82">
        <v>4270.0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>
      <c r="A6" s="82" t="s">
        <v>9</v>
      </c>
      <c r="B6" s="82">
        <v>79607.0</v>
      </c>
      <c r="C6" s="82">
        <v>77520.0</v>
      </c>
      <c r="D6" s="82" t="s">
        <v>9</v>
      </c>
      <c r="E6" s="82">
        <v>6237.0</v>
      </c>
      <c r="F6" s="82">
        <v>4402.0</v>
      </c>
      <c r="G6" s="82">
        <v>3428.0</v>
      </c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>
      <c r="A7" s="82" t="s">
        <v>11</v>
      </c>
      <c r="B7" s="82">
        <v>23950.0</v>
      </c>
      <c r="C7" s="82">
        <v>22798.0</v>
      </c>
      <c r="D7" s="82" t="s">
        <v>11</v>
      </c>
      <c r="E7" s="82">
        <v>1406.0</v>
      </c>
      <c r="F7" s="82">
        <v>1129.0</v>
      </c>
      <c r="G7" s="82">
        <v>842.0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>
      <c r="A8" s="82" t="s">
        <v>13</v>
      </c>
      <c r="B8" s="82">
        <v>2065.0</v>
      </c>
      <c r="C8" s="82">
        <v>2184.0</v>
      </c>
      <c r="D8" s="82" t="s">
        <v>13</v>
      </c>
      <c r="E8" s="82">
        <v>39.0</v>
      </c>
      <c r="F8" s="82">
        <v>34.0</v>
      </c>
      <c r="G8" s="82">
        <v>71.0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>
      <c r="A9" s="82" t="s">
        <v>15</v>
      </c>
      <c r="B9" s="82">
        <v>181.0</v>
      </c>
      <c r="C9" s="82">
        <v>284.0</v>
      </c>
      <c r="D9" s="82" t="s">
        <v>15</v>
      </c>
      <c r="E9" s="82">
        <v>130.0</v>
      </c>
      <c r="F9" s="82">
        <v>66.0</v>
      </c>
      <c r="G9" s="82">
        <v>130.0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>
      <c r="A10" s="82" t="s">
        <v>17</v>
      </c>
      <c r="B10" s="82">
        <v>22066.0</v>
      </c>
      <c r="C10" s="82">
        <v>20898.0</v>
      </c>
      <c r="D10" s="82" t="s">
        <v>17</v>
      </c>
      <c r="E10" s="82">
        <v>1497.0</v>
      </c>
      <c r="F10" s="82">
        <v>1161.0</v>
      </c>
      <c r="G10" s="82">
        <v>901.0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>
      <c r="A11" s="82" t="s">
        <v>19</v>
      </c>
      <c r="B11" s="82">
        <v>7139.0</v>
      </c>
      <c r="C11" s="82">
        <v>7145.0</v>
      </c>
      <c r="D11" s="82" t="s">
        <v>19</v>
      </c>
      <c r="E11" s="82">
        <v>352.0</v>
      </c>
      <c r="F11" s="82">
        <v>253.0</v>
      </c>
      <c r="G11" s="82">
        <v>247.0</v>
      </c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>
      <c r="A12" s="82" t="s">
        <v>21</v>
      </c>
      <c r="B12" s="82">
        <v>592.0</v>
      </c>
      <c r="C12" s="82">
        <v>353.0</v>
      </c>
      <c r="D12" s="83"/>
      <c r="E12" s="83"/>
      <c r="F12" s="83"/>
      <c r="G12" s="83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>
      <c r="A13" s="82" t="s">
        <v>22</v>
      </c>
      <c r="B13" s="82">
        <v>14335.0</v>
      </c>
      <c r="C13" s="82">
        <v>13400.0</v>
      </c>
      <c r="D13" s="82" t="s">
        <v>22</v>
      </c>
      <c r="E13" s="82">
        <v>1152.0</v>
      </c>
      <c r="F13" s="82">
        <v>902.0</v>
      </c>
      <c r="G13" s="82">
        <v>645.0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>
      <c r="A14" s="24" t="s">
        <v>23</v>
      </c>
      <c r="B14" s="84"/>
      <c r="C14" s="84"/>
      <c r="D14" s="24" t="s">
        <v>23</v>
      </c>
      <c r="E14" s="84"/>
      <c r="F14" s="84"/>
      <c r="G14" s="84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>
      <c r="A15" s="82" t="s">
        <v>24</v>
      </c>
      <c r="B15" s="82">
        <v>7907.0</v>
      </c>
      <c r="C15" s="82">
        <v>7275.0</v>
      </c>
      <c r="D15" s="82" t="s">
        <v>24</v>
      </c>
      <c r="E15" s="82">
        <v>3777.0</v>
      </c>
      <c r="F15" s="82">
        <v>3444.0</v>
      </c>
      <c r="G15" s="82">
        <v>2769.0</v>
      </c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>
      <c r="A16" s="82" t="s">
        <v>25</v>
      </c>
      <c r="B16" s="82">
        <v>0.0</v>
      </c>
      <c r="C16" s="82">
        <v>0.0</v>
      </c>
      <c r="D16" s="82" t="s">
        <v>25</v>
      </c>
      <c r="E16" s="82">
        <v>4985.0</v>
      </c>
      <c r="F16" s="82">
        <v>2922.0</v>
      </c>
      <c r="G16" s="82">
        <v>958.0</v>
      </c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>
      <c r="A17" s="82" t="s">
        <v>26</v>
      </c>
      <c r="B17" s="82">
        <v>4144.0</v>
      </c>
      <c r="C17" s="82">
        <v>3905.0</v>
      </c>
      <c r="D17" s="82" t="s">
        <v>26</v>
      </c>
      <c r="E17" s="82">
        <v>1783.0</v>
      </c>
      <c r="F17" s="82">
        <v>1260.0</v>
      </c>
      <c r="G17" s="82">
        <v>1031.0</v>
      </c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>
      <c r="A18" s="82" t="s">
        <v>27</v>
      </c>
      <c r="B18" s="82">
        <v>33160.0</v>
      </c>
      <c r="C18" s="82">
        <v>34511.0</v>
      </c>
      <c r="D18" s="82" t="s">
        <v>27</v>
      </c>
      <c r="E18" s="82">
        <v>3202.0</v>
      </c>
      <c r="F18" s="82">
        <v>2171.0</v>
      </c>
      <c r="G18" s="82">
        <v>1399.0</v>
      </c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>
      <c r="A19" s="82" t="s">
        <v>28</v>
      </c>
      <c r="B19" s="82">
        <v>48331.0</v>
      </c>
      <c r="C19" s="82">
        <v>48949.0</v>
      </c>
      <c r="D19" s="82" t="s">
        <v>28</v>
      </c>
      <c r="E19" s="82">
        <v>13747.0</v>
      </c>
      <c r="F19" s="82">
        <v>9797.0</v>
      </c>
      <c r="G19" s="82">
        <v>6157.0</v>
      </c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>
      <c r="A20" s="82" t="s">
        <v>29</v>
      </c>
      <c r="B20" s="82">
        <v>102307.0</v>
      </c>
      <c r="C20" s="82">
        <v>95653.0</v>
      </c>
      <c r="D20" s="82" t="s">
        <v>29</v>
      </c>
      <c r="E20" s="82">
        <v>2414.0</v>
      </c>
      <c r="F20" s="82">
        <v>1290.0</v>
      </c>
      <c r="G20" s="82">
        <v>854.0</v>
      </c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>
      <c r="A21" s="82" t="s">
        <v>30</v>
      </c>
      <c r="B21" s="82">
        <v>16126.0</v>
      </c>
      <c r="C21" s="82">
        <v>15260.0</v>
      </c>
      <c r="D21" s="82" t="s">
        <v>30</v>
      </c>
      <c r="E21" s="82">
        <v>1349.0</v>
      </c>
      <c r="F21" s="82">
        <v>1234.0</v>
      </c>
      <c r="G21" s="82">
        <v>438.0</v>
      </c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>
      <c r="A22" s="82" t="s">
        <v>31</v>
      </c>
      <c r="B22" s="82">
        <v>3942.0</v>
      </c>
      <c r="C22" s="82">
        <v>3567.0</v>
      </c>
      <c r="D22" s="82" t="s">
        <v>31</v>
      </c>
      <c r="E22" s="82">
        <v>1265.0</v>
      </c>
      <c r="F22" s="82">
        <v>1492.0</v>
      </c>
      <c r="G22" s="82">
        <v>705.0</v>
      </c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>
      <c r="A23" s="82" t="s">
        <v>32</v>
      </c>
      <c r="B23" s="82">
        <v>170706.0</v>
      </c>
      <c r="C23" s="82">
        <v>163429.0</v>
      </c>
      <c r="D23" s="82" t="s">
        <v>32</v>
      </c>
      <c r="E23" s="82">
        <v>18797.0</v>
      </c>
      <c r="F23" s="82">
        <v>13813.0</v>
      </c>
      <c r="G23" s="82">
        <v>8314.0</v>
      </c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>
      <c r="A24" s="24" t="s">
        <v>33</v>
      </c>
      <c r="B24" s="84"/>
      <c r="C24" s="84"/>
      <c r="D24" s="24" t="s">
        <v>33</v>
      </c>
      <c r="E24" s="84"/>
      <c r="F24" s="84"/>
      <c r="G24" s="84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>
      <c r="A25" s="82" t="s">
        <v>34</v>
      </c>
      <c r="B25" s="82">
        <v>50550.0</v>
      </c>
      <c r="C25" s="82">
        <v>47638.0</v>
      </c>
      <c r="D25" s="82" t="s">
        <v>34</v>
      </c>
      <c r="E25" s="82">
        <v>10372.0</v>
      </c>
      <c r="F25" s="82">
        <v>7364.0</v>
      </c>
      <c r="G25" s="82">
        <v>4687.0</v>
      </c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>
      <c r="A26" s="82" t="s">
        <v>35</v>
      </c>
      <c r="B26" s="82">
        <v>4919.0</v>
      </c>
      <c r="C26" s="82">
        <v>7669.0</v>
      </c>
      <c r="D26" s="82" t="s">
        <v>35</v>
      </c>
      <c r="E26" s="82">
        <v>0.0</v>
      </c>
      <c r="F26" s="82">
        <v>0.0</v>
      </c>
      <c r="G26" s="82">
        <v>59.0</v>
      </c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>
      <c r="A27" s="82" t="s">
        <v>36</v>
      </c>
      <c r="B27" s="82">
        <v>92.0</v>
      </c>
      <c r="C27" s="82">
        <v>83.0</v>
      </c>
      <c r="D27" s="82"/>
      <c r="E27" s="82"/>
      <c r="F27" s="82"/>
      <c r="G27" s="82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>
      <c r="A28" s="82" t="s">
        <v>37</v>
      </c>
      <c r="B28" s="82">
        <v>55561.0</v>
      </c>
      <c r="C28" s="82">
        <v>47638.0</v>
      </c>
      <c r="D28" s="82" t="s">
        <v>37</v>
      </c>
      <c r="E28" s="82">
        <v>10372.0</v>
      </c>
      <c r="F28" s="82">
        <v>7364.0</v>
      </c>
      <c r="G28" s="82">
        <v>4746.0</v>
      </c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>
      <c r="A29" s="82" t="s">
        <v>38</v>
      </c>
      <c r="B29" s="82">
        <v>36401.0</v>
      </c>
      <c r="C29" s="82">
        <v>34549.0</v>
      </c>
      <c r="D29" s="82" t="s">
        <v>38</v>
      </c>
      <c r="E29" s="82">
        <v>0.0</v>
      </c>
      <c r="F29" s="82">
        <v>109.0</v>
      </c>
      <c r="G29" s="82">
        <v>533.0</v>
      </c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>
      <c r="A30" s="82" t="s">
        <v>39</v>
      </c>
      <c r="B30" s="82">
        <v>7688.0</v>
      </c>
      <c r="C30" s="82">
        <v>7808.0</v>
      </c>
      <c r="D30" s="82" t="s">
        <v>39</v>
      </c>
      <c r="E30" s="82">
        <v>1561.0</v>
      </c>
      <c r="F30" s="82">
        <v>1083.0</v>
      </c>
      <c r="G30" s="82">
        <v>363.0</v>
      </c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>
      <c r="A31" s="82" t="s">
        <v>40</v>
      </c>
      <c r="B31" s="82">
        <v>99650.0</v>
      </c>
      <c r="C31" s="82">
        <v>97747.0</v>
      </c>
      <c r="D31" s="82" t="s">
        <v>40</v>
      </c>
      <c r="E31" s="82">
        <v>11933.0</v>
      </c>
      <c r="F31" s="82">
        <v>8556.0</v>
      </c>
      <c r="G31" s="82">
        <v>5642.0</v>
      </c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>
      <c r="A32" s="82" t="s">
        <v>41</v>
      </c>
      <c r="B32" s="82">
        <v>5257.0</v>
      </c>
      <c r="C32" s="82">
        <v>2672.0</v>
      </c>
      <c r="D32" s="82" t="s">
        <v>41</v>
      </c>
      <c r="E32" s="82">
        <v>6864.0</v>
      </c>
      <c r="F32" s="82">
        <v>5257.0</v>
      </c>
      <c r="G32" s="82">
        <v>2672.0</v>
      </c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  <row r="1001">
      <c r="A1001" s="81"/>
      <c r="B1001" s="81"/>
      <c r="C1001" s="81"/>
      <c r="D1001" s="81"/>
      <c r="E1001" s="81"/>
      <c r="F1001" s="81"/>
      <c r="G1001" s="81"/>
      <c r="H1001" s="81"/>
      <c r="I1001" s="81"/>
      <c r="J1001" s="81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  <c r="U1001" s="81"/>
      <c r="V1001" s="81"/>
      <c r="W1001" s="81"/>
      <c r="X1001" s="81"/>
      <c r="Y1001" s="81"/>
      <c r="Z1001" s="81"/>
    </row>
    <row r="1002">
      <c r="A1002" s="81"/>
      <c r="B1002" s="81"/>
      <c r="C1002" s="81"/>
      <c r="D1002" s="81"/>
      <c r="E1002" s="81"/>
      <c r="F1002" s="81"/>
      <c r="G1002" s="81"/>
      <c r="H1002" s="81"/>
      <c r="I1002" s="81"/>
      <c r="J1002" s="81"/>
      <c r="K1002" s="81"/>
      <c r="L1002" s="81"/>
      <c r="M1002" s="81"/>
      <c r="N1002" s="81"/>
      <c r="O1002" s="81"/>
      <c r="P1002" s="81"/>
      <c r="Q1002" s="81"/>
      <c r="R1002" s="81"/>
      <c r="S1002" s="81"/>
      <c r="T1002" s="81"/>
      <c r="U1002" s="81"/>
      <c r="V1002" s="81"/>
      <c r="W1002" s="81"/>
      <c r="X1002" s="81"/>
      <c r="Y1002" s="81"/>
      <c r="Z1002" s="81"/>
    </row>
  </sheetData>
  <mergeCells count="2">
    <mergeCell ref="A1:C1"/>
    <mergeCell ref="D1:G1"/>
  </mergeCells>
  <drawing r:id="rId1"/>
</worksheet>
</file>