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partment-List" sheetId="1" r:id="rId4"/>
    <sheet state="hidden" name="Missing_EXTENDED" sheetId="2" r:id="rId5"/>
    <sheet state="visible" name="Day-1" sheetId="3" r:id="rId6"/>
    <sheet state="visible" name="Day-2" sheetId="4" r:id="rId7"/>
    <sheet state="visible" name="Day3" sheetId="5" r:id="rId8"/>
    <sheet state="visible" name="Day4" sheetId="6" r:id="rId9"/>
    <sheet state="visible" name="Day5" sheetId="7" r:id="rId10"/>
    <sheet state="visible" name="Day6" sheetId="8" r:id="rId11"/>
    <sheet state="visible" name="Day7" sheetId="9" r:id="rId12"/>
    <sheet state="visible" name="Day8" sheetId="10" r:id="rId13"/>
    <sheet state="visible" name="Day9" sheetId="11" r:id="rId14"/>
    <sheet state="visible" name="Day10" sheetId="12" r:id="rId15"/>
    <sheet state="visible" name="COMBINED" sheetId="13" r:id="rId16"/>
    <sheet state="visible" name="Remaining" sheetId="14" r:id="rId17"/>
    <sheet state="visible" name="DAY 9-15" sheetId="15" r:id="rId18"/>
    <sheet state="visible" name="CTC" sheetId="16" r:id="rId19"/>
    <sheet state="visible" name="ME Companies" sheetId="17" r:id="rId20"/>
    <sheet state="visible" name="CSE Companies" sheetId="18" r:id="rId21"/>
  </sheets>
  <definedNames>
    <definedName hidden="1" localSheetId="4" name="_xlnm._FilterDatabase">'Day3'!$F$1:$F$1001</definedName>
    <definedName hidden="1" localSheetId="5" name="_xlnm._FilterDatabase">'Day4'!$B$1:$F$58</definedName>
    <definedName hidden="1" localSheetId="10" name="_xlnm._FilterDatabase">'Day9'!$B$1:$F$26</definedName>
    <definedName hidden="1" localSheetId="2" name="Z_54C17D6C_B7DE_461E_BD19_F1301E8CB238_.wvu.FilterData">'Day-1'!$B$1:$B$139</definedName>
    <definedName hidden="1" localSheetId="15" name="Z_54C17D6C_B7DE_461E_BD19_F1301E8CB238_.wvu.FilterData">CTC!$C$2:$C$1001</definedName>
    <definedName hidden="1" localSheetId="2" name="Z_22E81A93_1F61_44AD_B6AF_9E97FAC986A4_.wvu.FilterData">'Day-1'!$B$2</definedName>
    <definedName hidden="1" localSheetId="4" name="Z_22E81A93_1F61_44AD_B6AF_9E97FAC986A4_.wvu.FilterData">'Day3'!$A$1:$F$1001</definedName>
    <definedName hidden="1" localSheetId="15" name="Z_22E81A93_1F61_44AD_B6AF_9E97FAC986A4_.wvu.FilterData">CTC!$D$2:$D$1001</definedName>
    <definedName hidden="1" localSheetId="15" name="Z_202F1D50_6EC5_4746_9765_5DF9F9286593_.wvu.FilterData">CTC!$C$2:$C$1001</definedName>
  </definedNames>
  <calcPr/>
  <customWorkbookViews>
    <customWorkbookView activeSheetId="0" maximized="1" windowHeight="0" windowWidth="0" guid="{54C17D6C-B7DE-461E-BD19-F1301E8CB238}" name="Filter 2"/>
    <customWorkbookView activeSheetId="0" maximized="1" windowHeight="0" windowWidth="0" guid="{202F1D50-6EC5-4746-9765-5DF9F9286593}" name="Filter 3"/>
    <customWorkbookView activeSheetId="0" maximized="1" windowHeight="0" windowWidth="0" guid="{22E81A93-1F61-44AD-B6AF-9E97FAC986A4}" name="Filter 1"/>
  </customWorkbookViews>
</workbook>
</file>

<file path=xl/sharedStrings.xml><?xml version="1.0" encoding="utf-8"?>
<sst xmlns="http://schemas.openxmlformats.org/spreadsheetml/2006/main" count="7125" uniqueCount="1829">
  <si>
    <t>Departments</t>
  </si>
  <si>
    <t>Search Using</t>
  </si>
  <si>
    <t>AE</t>
  </si>
  <si>
    <t>17AE</t>
  </si>
  <si>
    <t>AED</t>
  </si>
  <si>
    <t>16AE</t>
  </si>
  <si>
    <t>AG</t>
  </si>
  <si>
    <t>17AG</t>
  </si>
  <si>
    <t>AGD</t>
  </si>
  <si>
    <t>16AG</t>
  </si>
  <si>
    <t>AR</t>
  </si>
  <si>
    <t>16AR</t>
  </si>
  <si>
    <t>BT</t>
  </si>
  <si>
    <t>17BT</t>
  </si>
  <si>
    <t>BTD</t>
  </si>
  <si>
    <t>16BT</t>
  </si>
  <si>
    <t>CE</t>
  </si>
  <si>
    <t>17CE</t>
  </si>
  <si>
    <t>CED</t>
  </si>
  <si>
    <t>16CE</t>
  </si>
  <si>
    <t>CH</t>
  </si>
  <si>
    <t>17CH</t>
  </si>
  <si>
    <t>CHD</t>
  </si>
  <si>
    <t>16CH</t>
  </si>
  <si>
    <t>CS</t>
  </si>
  <si>
    <t>17CS</t>
  </si>
  <si>
    <t>CSD</t>
  </si>
  <si>
    <t>16CS</t>
  </si>
  <si>
    <t>CY</t>
  </si>
  <si>
    <t>16CY</t>
  </si>
  <si>
    <t>EE</t>
  </si>
  <si>
    <t>17EE</t>
  </si>
  <si>
    <t>EED</t>
  </si>
  <si>
    <t>16EE</t>
  </si>
  <si>
    <t>EC</t>
  </si>
  <si>
    <t>17EC</t>
  </si>
  <si>
    <t>ECD</t>
  </si>
  <si>
    <t>16EC</t>
  </si>
  <si>
    <t>EX</t>
  </si>
  <si>
    <t>16EX</t>
  </si>
  <si>
    <t>GG</t>
  </si>
  <si>
    <t>16GG</t>
  </si>
  <si>
    <t>HS</t>
  </si>
  <si>
    <t>16HS</t>
  </si>
  <si>
    <t>IE</t>
  </si>
  <si>
    <t>17IE</t>
  </si>
  <si>
    <t>IED</t>
  </si>
  <si>
    <t>16IE</t>
  </si>
  <si>
    <t>IM</t>
  </si>
  <si>
    <t>17IM</t>
  </si>
  <si>
    <t>IMD</t>
  </si>
  <si>
    <t>16IM</t>
  </si>
  <si>
    <t>MA</t>
  </si>
  <si>
    <t>16MA</t>
  </si>
  <si>
    <t>ME</t>
  </si>
  <si>
    <t>17ME</t>
  </si>
  <si>
    <t>MED</t>
  </si>
  <si>
    <t>16ME</t>
  </si>
  <si>
    <t>MF</t>
  </si>
  <si>
    <t>17MF</t>
  </si>
  <si>
    <t>MFD</t>
  </si>
  <si>
    <t>16MF</t>
  </si>
  <si>
    <t>MT</t>
  </si>
  <si>
    <t>17MT</t>
  </si>
  <si>
    <t>MTD</t>
  </si>
  <si>
    <t>16MT</t>
  </si>
  <si>
    <t>MI</t>
  </si>
  <si>
    <t>17MI</t>
  </si>
  <si>
    <t>MID</t>
  </si>
  <si>
    <t>16MI</t>
  </si>
  <si>
    <t>NA</t>
  </si>
  <si>
    <t>17NA</t>
  </si>
  <si>
    <t>NAD</t>
  </si>
  <si>
    <t>16NA</t>
  </si>
  <si>
    <t>PH</t>
  </si>
  <si>
    <t>16PH</t>
  </si>
  <si>
    <t>QE</t>
  </si>
  <si>
    <t>17QE(They have 17 Roll No. but they have DD course.)</t>
  </si>
  <si>
    <t>16IM30001</t>
  </si>
  <si>
    <t>Barclays</t>
  </si>
  <si>
    <t>Day-3</t>
  </si>
  <si>
    <t>DD</t>
  </si>
  <si>
    <t>16MF3IM15</t>
  </si>
  <si>
    <t>17CS10010</t>
  </si>
  <si>
    <t>Oil India Limited</t>
  </si>
  <si>
    <t>Day-2</t>
  </si>
  <si>
    <t>BTech</t>
  </si>
  <si>
    <t>17BT10021</t>
  </si>
  <si>
    <t>Adloid</t>
  </si>
  <si>
    <t>Associate Product Manager</t>
  </si>
  <si>
    <t>Day-6</t>
  </si>
  <si>
    <t>16MI10009</t>
  </si>
  <si>
    <t>SDE</t>
  </si>
  <si>
    <t>17CH10026</t>
  </si>
  <si>
    <t>CV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</si>
  <si>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</si>
  <si>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ROLL NO</t>
  </si>
  <si>
    <t>Company</t>
  </si>
  <si>
    <t>Profile</t>
  </si>
  <si>
    <t>CTC</t>
  </si>
  <si>
    <t>Department</t>
  </si>
  <si>
    <t>Department Wise</t>
  </si>
  <si>
    <t>Course Wise</t>
  </si>
  <si>
    <t>Company Wise</t>
  </si>
  <si>
    <t>16CY20029</t>
  </si>
  <si>
    <t>ABI GMT</t>
  </si>
  <si>
    <t>16HS20025</t>
  </si>
  <si>
    <t>MSc(Integrated)</t>
  </si>
  <si>
    <t>ADL</t>
  </si>
  <si>
    <t>16ME31003</t>
  </si>
  <si>
    <t>MSc(PG)</t>
  </si>
  <si>
    <t>Airbus</t>
  </si>
  <si>
    <t>17EC10049</t>
  </si>
  <si>
    <t>Alphagrep</t>
  </si>
  <si>
    <t>16AR10020</t>
  </si>
  <si>
    <t>BArch</t>
  </si>
  <si>
    <t>Alphonso</t>
  </si>
  <si>
    <t>16CH3FP14</t>
  </si>
  <si>
    <t>MTech</t>
  </si>
  <si>
    <t>AMEX</t>
  </si>
  <si>
    <t>16HS20050</t>
  </si>
  <si>
    <t>PhD</t>
  </si>
  <si>
    <t>AppDynamic</t>
  </si>
  <si>
    <t>16AE30014</t>
  </si>
  <si>
    <t>Apple</t>
  </si>
  <si>
    <t>16AE30016</t>
  </si>
  <si>
    <t>Arpwood Capital</t>
  </si>
  <si>
    <t>16ME33022</t>
  </si>
  <si>
    <t>Blackrock</t>
  </si>
  <si>
    <t>19AE60R08</t>
  </si>
  <si>
    <t>Cohesity</t>
  </si>
  <si>
    <t>16CS30031</t>
  </si>
  <si>
    <t>Insert the below data in the writeup</t>
  </si>
  <si>
    <t>EXL</t>
  </si>
  <si>
    <t>16CS30041</t>
  </si>
  <si>
    <t>FP</t>
  </si>
  <si>
    <t>Goldman Sachs</t>
  </si>
  <si>
    <t>17CS10008</t>
  </si>
  <si>
    <t>EP</t>
  </si>
  <si>
    <t>Google Hardware</t>
  </si>
  <si>
    <t>16ME33025</t>
  </si>
  <si>
    <t>Google SWE</t>
  </si>
  <si>
    <t>19CS60R01</t>
  </si>
  <si>
    <t>IARC</t>
  </si>
  <si>
    <t>19CS60R63</t>
  </si>
  <si>
    <t>IBM</t>
  </si>
  <si>
    <t>16HS20018</t>
  </si>
  <si>
    <t>JLR</t>
  </si>
  <si>
    <t>16IM30007</t>
  </si>
  <si>
    <t>JPMC</t>
  </si>
  <si>
    <t>16IM30028</t>
  </si>
  <si>
    <t>Microsoft</t>
  </si>
  <si>
    <t>17AE10005</t>
  </si>
  <si>
    <t>Morgan Stanley</t>
  </si>
  <si>
    <t>17EC10002</t>
  </si>
  <si>
    <t>Nomura</t>
  </si>
  <si>
    <t>17EE10018</t>
  </si>
  <si>
    <t>Qualcomm</t>
  </si>
  <si>
    <t>17EE10059</t>
  </si>
  <si>
    <t>Sony Japan</t>
  </si>
  <si>
    <t>17IM10010</t>
  </si>
  <si>
    <t>TSMC</t>
  </si>
  <si>
    <t>17MF10034</t>
  </si>
  <si>
    <t>Uber</t>
  </si>
  <si>
    <t>17EE10035</t>
  </si>
  <si>
    <t>Vendanta Oil and Gas</t>
  </si>
  <si>
    <t>17IE10035</t>
  </si>
  <si>
    <t>19EC65R12</t>
  </si>
  <si>
    <t>16CS30022</t>
  </si>
  <si>
    <t>16CS30047</t>
  </si>
  <si>
    <t>17EC10050</t>
  </si>
  <si>
    <t>17EC10055</t>
  </si>
  <si>
    <t>19CS60R37</t>
  </si>
  <si>
    <t>16CE3FP11</t>
  </si>
  <si>
    <t>16CE3FP08</t>
  </si>
  <si>
    <t>16EC32006</t>
  </si>
  <si>
    <t>17IM10031</t>
  </si>
  <si>
    <t>17CS10016</t>
  </si>
  <si>
    <t>AT</t>
  </si>
  <si>
    <t>17CS10031</t>
  </si>
  <si>
    <t>17CS10045</t>
  </si>
  <si>
    <t>16AG3FP06</t>
  </si>
  <si>
    <t>16AR10022</t>
  </si>
  <si>
    <t>16AR10031</t>
  </si>
  <si>
    <t>16AR10039</t>
  </si>
  <si>
    <t>16CE33013</t>
  </si>
  <si>
    <t>16CH30043</t>
  </si>
  <si>
    <t>16EE35006</t>
  </si>
  <si>
    <t>16GG20001</t>
  </si>
  <si>
    <t>16GG20005</t>
  </si>
  <si>
    <t>16HS20020</t>
  </si>
  <si>
    <t>16HS20024</t>
  </si>
  <si>
    <t>16HS20032</t>
  </si>
  <si>
    <t>16IM30022</t>
  </si>
  <si>
    <t>16MA20008</t>
  </si>
  <si>
    <t>16MA20014</t>
  </si>
  <si>
    <t>16MA20046</t>
  </si>
  <si>
    <t>16NA3FP13</t>
  </si>
  <si>
    <t>16PH20007</t>
  </si>
  <si>
    <t>16PH20033</t>
  </si>
  <si>
    <t>16QE30001</t>
  </si>
  <si>
    <t>17CH10033</t>
  </si>
  <si>
    <t>17CH10054</t>
  </si>
  <si>
    <t>17CH10062</t>
  </si>
  <si>
    <t>17EE10052</t>
  </si>
  <si>
    <t>16GG20022</t>
  </si>
  <si>
    <t>16HS20006</t>
  </si>
  <si>
    <t>16MF3IM04</t>
  </si>
  <si>
    <t>17CE10039</t>
  </si>
  <si>
    <t>17CS10038</t>
  </si>
  <si>
    <t>19AT61R04</t>
  </si>
  <si>
    <t>19EC62R16</t>
  </si>
  <si>
    <t>16EC35016</t>
  </si>
  <si>
    <t>16MA20025</t>
  </si>
  <si>
    <t>16MA20048</t>
  </si>
  <si>
    <t>16MA20053</t>
  </si>
  <si>
    <t>17CS10017</t>
  </si>
  <si>
    <t>17CS10039</t>
  </si>
  <si>
    <t>17IE10036</t>
  </si>
  <si>
    <t>17CS10040</t>
  </si>
  <si>
    <t>16ME33032</t>
  </si>
  <si>
    <t>17ME10031</t>
  </si>
  <si>
    <t>16CH30028</t>
  </si>
  <si>
    <t>16CS30001</t>
  </si>
  <si>
    <t>16HS20030</t>
  </si>
  <si>
    <t>16HS20037</t>
  </si>
  <si>
    <t>16IM30030</t>
  </si>
  <si>
    <t>16MI33012</t>
  </si>
  <si>
    <t>19MA60R08</t>
  </si>
  <si>
    <t>16CS30012</t>
  </si>
  <si>
    <t>16CS30048</t>
  </si>
  <si>
    <t>16MA20003</t>
  </si>
  <si>
    <t>16MA20018</t>
  </si>
  <si>
    <t>16MA20055</t>
  </si>
  <si>
    <t>17CS10023</t>
  </si>
  <si>
    <t>17CS10029</t>
  </si>
  <si>
    <t>17CS10056</t>
  </si>
  <si>
    <t>17EC10054</t>
  </si>
  <si>
    <t>17EC10067</t>
  </si>
  <si>
    <t>17EE10015</t>
  </si>
  <si>
    <t>19CS60R08</t>
  </si>
  <si>
    <t>19CS60R26</t>
  </si>
  <si>
    <t>19CS60R35</t>
  </si>
  <si>
    <t>19CS60R43</t>
  </si>
  <si>
    <t>16HS20051</t>
  </si>
  <si>
    <t>16ME33026</t>
  </si>
  <si>
    <t>16NA3FP04</t>
  </si>
  <si>
    <t>16EC33001</t>
  </si>
  <si>
    <t>16EC34002</t>
  </si>
  <si>
    <t>19EC62R12</t>
  </si>
  <si>
    <t>19EC62R21</t>
  </si>
  <si>
    <t>19EC62R24</t>
  </si>
  <si>
    <t>19EC64R16</t>
  </si>
  <si>
    <t>19EC64R29</t>
  </si>
  <si>
    <t>16AG34002</t>
  </si>
  <si>
    <t>16EE35016</t>
  </si>
  <si>
    <t>16EE35018</t>
  </si>
  <si>
    <t>17EE10001</t>
  </si>
  <si>
    <t>19CS60R13</t>
  </si>
  <si>
    <t>19EC62R04</t>
  </si>
  <si>
    <t>19EC62R08</t>
  </si>
  <si>
    <t>19EC62R10</t>
  </si>
  <si>
    <t>16CE33004</t>
  </si>
  <si>
    <t>16CS30009</t>
  </si>
  <si>
    <t>16CS30020</t>
  </si>
  <si>
    <t>16MA20038</t>
  </si>
  <si>
    <t>16EX20014</t>
  </si>
  <si>
    <t>19EX40024</t>
  </si>
  <si>
    <t>19GG40010</t>
  </si>
  <si>
    <t>NAME</t>
  </si>
  <si>
    <t>%</t>
  </si>
  <si>
    <t>16AR10005</t>
  </si>
  <si>
    <t>AbInBev</t>
  </si>
  <si>
    <t>13EE10022</t>
  </si>
  <si>
    <t>17IM10005</t>
  </si>
  <si>
    <t>15EX5PE01</t>
  </si>
  <si>
    <t>Accenture Japan</t>
  </si>
  <si>
    <t>16CE33007</t>
  </si>
  <si>
    <t>16AE30003</t>
  </si>
  <si>
    <t>Adobe</t>
  </si>
  <si>
    <t>16CH3FP03</t>
  </si>
  <si>
    <t>16AE30022</t>
  </si>
  <si>
    <t>Alphonso BDA</t>
  </si>
  <si>
    <t>16CS30036</t>
  </si>
  <si>
    <t>16AG36003</t>
  </si>
  <si>
    <t>AMAZON</t>
  </si>
  <si>
    <t>16ME31004</t>
  </si>
  <si>
    <t>16AG36014</t>
  </si>
  <si>
    <t>Bajaj auto</t>
  </si>
  <si>
    <t>16ME31014</t>
  </si>
  <si>
    <t>16AG3EP06</t>
  </si>
  <si>
    <t>Bajaj Law</t>
  </si>
  <si>
    <t>16ME33003</t>
  </si>
  <si>
    <t>16AR10003</t>
  </si>
  <si>
    <t>LLB</t>
  </si>
  <si>
    <t>16MF3IM20</t>
  </si>
  <si>
    <t>16AR10004</t>
  </si>
  <si>
    <t>CISCO</t>
  </si>
  <si>
    <t>16MI33001</t>
  </si>
  <si>
    <t>CITI</t>
  </si>
  <si>
    <t>16QE30004</t>
  </si>
  <si>
    <t>16AR10021</t>
  </si>
  <si>
    <t>16AR10023</t>
  </si>
  <si>
    <t>Add in article</t>
  </si>
  <si>
    <t>Dr Reddy's</t>
  </si>
  <si>
    <t>16CH30046</t>
  </si>
  <si>
    <t>16AR10030</t>
  </si>
  <si>
    <t>PE</t>
  </si>
  <si>
    <t>(0.5%)1</t>
  </si>
  <si>
    <t>Enphase</t>
  </si>
  <si>
    <t>16CS30023</t>
  </si>
  <si>
    <t>16BT30002</t>
  </si>
  <si>
    <t>16CS30042</t>
  </si>
  <si>
    <t>16BT30011</t>
  </si>
  <si>
    <t>Flipkart SDE</t>
  </si>
  <si>
    <t>16GG20026</t>
  </si>
  <si>
    <t>16BT30037</t>
  </si>
  <si>
    <t>Flipkart ABA analytics</t>
  </si>
  <si>
    <t>16GG20034</t>
  </si>
  <si>
    <t>Flipkart BD</t>
  </si>
  <si>
    <t>16HS20011</t>
  </si>
  <si>
    <t>16CE33008</t>
  </si>
  <si>
    <t>Fractal Analytics</t>
  </si>
  <si>
    <t>16MA20054</t>
  </si>
  <si>
    <t>16CE33009</t>
  </si>
  <si>
    <t>Groww</t>
  </si>
  <si>
    <t>17EE10007</t>
  </si>
  <si>
    <t>16CE33011</t>
  </si>
  <si>
    <t>Honeywell</t>
  </si>
  <si>
    <t>19CS60R48</t>
  </si>
  <si>
    <t>16CE35001</t>
  </si>
  <si>
    <t>JLR PE</t>
  </si>
  <si>
    <t>16PH20023</t>
  </si>
  <si>
    <t>Alphonso Labs</t>
  </si>
  <si>
    <t>Business and Data Analyst</t>
  </si>
  <si>
    <t>16CE36002</t>
  </si>
  <si>
    <t>JLR software</t>
  </si>
  <si>
    <t>16ME31011</t>
  </si>
  <si>
    <t>16CH30007</t>
  </si>
  <si>
    <t>Mastercard</t>
  </si>
  <si>
    <t>17AG10024</t>
  </si>
  <si>
    <t>16CH30018</t>
  </si>
  <si>
    <t>Mathworks</t>
  </si>
  <si>
    <t>16CH30023</t>
  </si>
  <si>
    <t>Micron</t>
  </si>
  <si>
    <t>16CH30029</t>
  </si>
  <si>
    <t>MTX</t>
  </si>
  <si>
    <t>16CS30045</t>
  </si>
  <si>
    <t>16CH30044</t>
  </si>
  <si>
    <t>MX - Marketing</t>
  </si>
  <si>
    <t>16MT30017</t>
  </si>
  <si>
    <t>MX Player</t>
  </si>
  <si>
    <t>17NA10008</t>
  </si>
  <si>
    <t>NVIDIA</t>
  </si>
  <si>
    <t>19CS60R39</t>
  </si>
  <si>
    <t>16CS30003</t>
  </si>
  <si>
    <t>OnePlus</t>
  </si>
  <si>
    <t>19MA60R27</t>
  </si>
  <si>
    <t>16CS30004</t>
  </si>
  <si>
    <t>Oracle</t>
  </si>
  <si>
    <t>17ME10069</t>
  </si>
  <si>
    <t>16CS30015</t>
  </si>
  <si>
    <t>PayPal</t>
  </si>
  <si>
    <t>16ME33036</t>
  </si>
  <si>
    <t>Praxis Global</t>
  </si>
  <si>
    <t>17IE10021</t>
  </si>
  <si>
    <t>16CS30024</t>
  </si>
  <si>
    <t>QUANTBOX</t>
  </si>
  <si>
    <t>17ME10001</t>
  </si>
  <si>
    <t>16CS30032</t>
  </si>
  <si>
    <t>Rakuten</t>
  </si>
  <si>
    <t>17ME10057</t>
  </si>
  <si>
    <t>16CS30034</t>
  </si>
  <si>
    <t>Samsung</t>
  </si>
  <si>
    <t>17ME10075</t>
  </si>
  <si>
    <t>Samsung bangalore</t>
  </si>
  <si>
    <t>17MT10018</t>
  </si>
  <si>
    <t>Samsung Semiconductor</t>
  </si>
  <si>
    <t>19EC65R23</t>
  </si>
  <si>
    <t>16CS30039</t>
  </si>
  <si>
    <t>SAP</t>
  </si>
  <si>
    <t>19ME63R37</t>
  </si>
  <si>
    <t>Texas Instruments Analog</t>
  </si>
  <si>
    <t>18IP63009</t>
  </si>
  <si>
    <t>Texas Instruments Software</t>
  </si>
  <si>
    <t>16CY20013</t>
  </si>
  <si>
    <t>TIGER ANALYTICS</t>
  </si>
  <si>
    <t>16EC35012</t>
  </si>
  <si>
    <t>16EC32002</t>
  </si>
  <si>
    <t>Walmart</t>
  </si>
  <si>
    <t>16EE33001</t>
  </si>
  <si>
    <t>16EC32007</t>
  </si>
  <si>
    <t>Wells fargo</t>
  </si>
  <si>
    <t>Western Digital</t>
  </si>
  <si>
    <t>16IE33002</t>
  </si>
  <si>
    <t>16EC35004</t>
  </si>
  <si>
    <t>16EC35007</t>
  </si>
  <si>
    <t>16EC35014</t>
  </si>
  <si>
    <t>16EC35020</t>
  </si>
  <si>
    <t>16IM30033</t>
  </si>
  <si>
    <t>16EC35031</t>
  </si>
  <si>
    <t>16ME32002</t>
  </si>
  <si>
    <t>16ME33008</t>
  </si>
  <si>
    <t>16EE33003</t>
  </si>
  <si>
    <t>16QM30002</t>
  </si>
  <si>
    <t>16EX20019</t>
  </si>
  <si>
    <t>16GG20013</t>
  </si>
  <si>
    <t>17IM10007</t>
  </si>
  <si>
    <t>16HS20010</t>
  </si>
  <si>
    <t>16HS20014</t>
  </si>
  <si>
    <t>16ME32008</t>
  </si>
  <si>
    <t>16HS20029</t>
  </si>
  <si>
    <t>17EC10001</t>
  </si>
  <si>
    <t>16IM30021</t>
  </si>
  <si>
    <t>17EC10009</t>
  </si>
  <si>
    <t>17EE10042</t>
  </si>
  <si>
    <t>16IM30034</t>
  </si>
  <si>
    <t>19CS60R49</t>
  </si>
  <si>
    <t>19EE63R04</t>
  </si>
  <si>
    <t>16MA20027</t>
  </si>
  <si>
    <t>19EE63R21</t>
  </si>
  <si>
    <t>16MA20044</t>
  </si>
  <si>
    <t>19IM60R10</t>
  </si>
  <si>
    <t>19MA60R11</t>
  </si>
  <si>
    <t>19EC65R05</t>
  </si>
  <si>
    <t>16ME31013</t>
  </si>
  <si>
    <t>17CH10047</t>
  </si>
  <si>
    <t>17EE10037</t>
  </si>
  <si>
    <t>16ME32007</t>
  </si>
  <si>
    <t>16ME33007</t>
  </si>
  <si>
    <t>16ME33016</t>
  </si>
  <si>
    <t>16MT30002</t>
  </si>
  <si>
    <t>16MI33014</t>
  </si>
  <si>
    <t>16MT30003</t>
  </si>
  <si>
    <t>17CE10064</t>
  </si>
  <si>
    <t>17CH10060</t>
  </si>
  <si>
    <t>16MT30016</t>
  </si>
  <si>
    <t>17CS10019</t>
  </si>
  <si>
    <t>17EE10026</t>
  </si>
  <si>
    <t>16MT30019</t>
  </si>
  <si>
    <t>17ME10064</t>
  </si>
  <si>
    <t>16MT30022</t>
  </si>
  <si>
    <t>17ME10079</t>
  </si>
  <si>
    <t>16NA30003</t>
  </si>
  <si>
    <t>17NA10033</t>
  </si>
  <si>
    <t>17AG10008</t>
  </si>
  <si>
    <t>17CH10018</t>
  </si>
  <si>
    <t>17CH10058</t>
  </si>
  <si>
    <t>17EC10058</t>
  </si>
  <si>
    <t>17ME10068</t>
  </si>
  <si>
    <t>19CS60R18</t>
  </si>
  <si>
    <t>17CS10007</t>
  </si>
  <si>
    <t>19CS60R29</t>
  </si>
  <si>
    <t>17CS10009</t>
  </si>
  <si>
    <t>19CS60R31</t>
  </si>
  <si>
    <t>17CS10014</t>
  </si>
  <si>
    <t>19CS60R33</t>
  </si>
  <si>
    <t>17CS10018</t>
  </si>
  <si>
    <t>19CS60R65</t>
  </si>
  <si>
    <t>19EC65R19</t>
  </si>
  <si>
    <t>17CS10025</t>
  </si>
  <si>
    <t>16ME32010</t>
  </si>
  <si>
    <t>17CS10041</t>
  </si>
  <si>
    <t>16IM30020</t>
  </si>
  <si>
    <t>17CS10060</t>
  </si>
  <si>
    <t>17IE10018</t>
  </si>
  <si>
    <t>17EC10007</t>
  </si>
  <si>
    <t>17EC10011</t>
  </si>
  <si>
    <t>17IE10042</t>
  </si>
  <si>
    <t>17EC10022</t>
  </si>
  <si>
    <t>17EC10032</t>
  </si>
  <si>
    <t>17EC10056</t>
  </si>
  <si>
    <t>17EE10058</t>
  </si>
  <si>
    <t>17EE10002</t>
  </si>
  <si>
    <t>19EC65R10</t>
  </si>
  <si>
    <t>19EC65R06</t>
  </si>
  <si>
    <t>17EE10034</t>
  </si>
  <si>
    <t>19EC64R28</t>
  </si>
  <si>
    <t>17EE10036</t>
  </si>
  <si>
    <t>19EC64R32</t>
  </si>
  <si>
    <t>17EE10040</t>
  </si>
  <si>
    <t>17EE10061</t>
  </si>
  <si>
    <t>17ME10056</t>
  </si>
  <si>
    <t>19CS60R46</t>
  </si>
  <si>
    <t>19EC65R02</t>
  </si>
  <si>
    <t>19EC65R21</t>
  </si>
  <si>
    <t>19MA60R02</t>
  </si>
  <si>
    <t>17ME10070</t>
  </si>
  <si>
    <t>19MA60R24</t>
  </si>
  <si>
    <t>17MT10022</t>
  </si>
  <si>
    <t>19CS60R25</t>
  </si>
  <si>
    <t>17NA10029</t>
  </si>
  <si>
    <t>19AT61R07</t>
  </si>
  <si>
    <t>19CS60R14</t>
  </si>
  <si>
    <t>19CS60R30</t>
  </si>
  <si>
    <t>19CS60R36</t>
  </si>
  <si>
    <t>19CS60R38</t>
  </si>
  <si>
    <t>19EC65R15</t>
  </si>
  <si>
    <t>19CS60R52</t>
  </si>
  <si>
    <t>19CS60R53</t>
  </si>
  <si>
    <t>19CS60R57</t>
  </si>
  <si>
    <t>19EC65R16</t>
  </si>
  <si>
    <t>19EC65R20</t>
  </si>
  <si>
    <t>19EC62R14</t>
  </si>
  <si>
    <t>SAP Labs</t>
  </si>
  <si>
    <t>19EC62R29</t>
  </si>
  <si>
    <t>19EC63R07</t>
  </si>
  <si>
    <t>19IM60R18</t>
  </si>
  <si>
    <t>19ME63R16</t>
  </si>
  <si>
    <t>Department wise</t>
  </si>
  <si>
    <t>IP</t>
  </si>
  <si>
    <t>QM</t>
  </si>
  <si>
    <t>17CH10023</t>
  </si>
  <si>
    <t>Amazon Manager I, Operations</t>
  </si>
  <si>
    <t>14EC32014</t>
  </si>
  <si>
    <t>17MT10032</t>
  </si>
  <si>
    <t>15GG5PE01</t>
  </si>
  <si>
    <t>Axis Bank</t>
  </si>
  <si>
    <t>17CH10040</t>
  </si>
  <si>
    <t>Product</t>
  </si>
  <si>
    <t>15IT91R05</t>
  </si>
  <si>
    <t>16MA20043</t>
  </si>
  <si>
    <t>15MA20010</t>
  </si>
  <si>
    <t>Eaton</t>
  </si>
  <si>
    <t>19CH60R60</t>
  </si>
  <si>
    <t>Analyst</t>
  </si>
  <si>
    <t>15MA20056</t>
  </si>
  <si>
    <t>GE EDP</t>
  </si>
  <si>
    <t>17EE10053</t>
  </si>
  <si>
    <t>Technology</t>
  </si>
  <si>
    <t>16AG36007</t>
  </si>
  <si>
    <t>17AG10015</t>
  </si>
  <si>
    <t>16AG36019</t>
  </si>
  <si>
    <t>ICICI</t>
  </si>
  <si>
    <t>19MA40021</t>
  </si>
  <si>
    <t>16AG3EP03</t>
  </si>
  <si>
    <t>LAM</t>
  </si>
  <si>
    <t>16MT30005</t>
  </si>
  <si>
    <t>16AG3FP15</t>
  </si>
  <si>
    <t>17EE10004</t>
  </si>
  <si>
    <t xml:space="preserve">16AR10017 
</t>
  </si>
  <si>
    <t>16MA20036</t>
  </si>
  <si>
    <t>16AR10038</t>
  </si>
  <si>
    <t>Quebe(Qualitative Technologist)</t>
  </si>
  <si>
    <t>16BT30017</t>
  </si>
  <si>
    <t xml:space="preserve">16BT30006 
</t>
  </si>
  <si>
    <t>TATA projects</t>
  </si>
  <si>
    <t>Make My Trip DE</t>
  </si>
  <si>
    <t>19CS60R42</t>
  </si>
  <si>
    <t>16CE31004</t>
  </si>
  <si>
    <t>Make My Trip DS</t>
  </si>
  <si>
    <t>17IM10025</t>
  </si>
  <si>
    <t>16CE33010</t>
  </si>
  <si>
    <t>Caterpillar</t>
  </si>
  <si>
    <t>19CS60R41</t>
  </si>
  <si>
    <t>16ce33014</t>
  </si>
  <si>
    <t>Razorpay</t>
  </si>
  <si>
    <t>17EE10043</t>
  </si>
  <si>
    <t>16CE33016</t>
  </si>
  <si>
    <t>WorkApps</t>
  </si>
  <si>
    <t>16IM30019</t>
  </si>
  <si>
    <t>16CH30011</t>
  </si>
  <si>
    <t>SOCGEN</t>
  </si>
  <si>
    <t>17IM10023</t>
  </si>
  <si>
    <t xml:space="preserve">16CH30013 
</t>
  </si>
  <si>
    <t>Valuence</t>
  </si>
  <si>
    <t>17IM10034</t>
  </si>
  <si>
    <t>16CH30014</t>
  </si>
  <si>
    <t>IDFC</t>
  </si>
  <si>
    <t>16IM30023</t>
  </si>
  <si>
    <t>16CH30016</t>
  </si>
  <si>
    <t>Robert Bosch</t>
  </si>
  <si>
    <t>19ME63R20</t>
  </si>
  <si>
    <t xml:space="preserve">16CH30034 
</t>
  </si>
  <si>
    <t xml:space="preserve">Publicis </t>
  </si>
  <si>
    <t>19ME63R36</t>
  </si>
  <si>
    <t>16CH30037</t>
  </si>
  <si>
    <t>Sterlite</t>
  </si>
  <si>
    <t>19AE60R15</t>
  </si>
  <si>
    <t>16CH30042</t>
  </si>
  <si>
    <t>Citrix Systems</t>
  </si>
  <si>
    <t>19EE61R13</t>
  </si>
  <si>
    <t>16CS30014</t>
  </si>
  <si>
    <t>Mentor Graphics</t>
  </si>
  <si>
    <t>19EE61R04</t>
  </si>
  <si>
    <t>16CS30033</t>
  </si>
  <si>
    <t>Write-up</t>
  </si>
  <si>
    <t>Udaan</t>
  </si>
  <si>
    <t>19EE61R19</t>
  </si>
  <si>
    <t xml:space="preserve">16CS30035 </t>
  </si>
  <si>
    <t>Bidgely</t>
  </si>
  <si>
    <t>19EE61R18</t>
  </si>
  <si>
    <t>16CY20003</t>
  </si>
  <si>
    <t>Konica Minolta</t>
  </si>
  <si>
    <t>19CS60R09</t>
  </si>
  <si>
    <t>16CY20009</t>
  </si>
  <si>
    <t>Jio</t>
  </si>
  <si>
    <t>16EC35015</t>
  </si>
  <si>
    <t>FICO</t>
  </si>
  <si>
    <t>16EC35018</t>
  </si>
  <si>
    <t>Innovaccer</t>
  </si>
  <si>
    <t xml:space="preserve">16EC35019 </t>
  </si>
  <si>
    <t>Mercedes Benz</t>
  </si>
  <si>
    <t>16IM30031</t>
  </si>
  <si>
    <t>16EC35022</t>
  </si>
  <si>
    <t>16IM30024</t>
  </si>
  <si>
    <t>16EC35033</t>
  </si>
  <si>
    <t>17EE10054</t>
  </si>
  <si>
    <t>16EE3EP01</t>
  </si>
  <si>
    <t>16MT30029</t>
  </si>
  <si>
    <t>16EX20018</t>
  </si>
  <si>
    <t>16IM3FP18</t>
  </si>
  <si>
    <t xml:space="preserve">16EX20020 
</t>
  </si>
  <si>
    <t>17CH10031</t>
  </si>
  <si>
    <t>16EX20027</t>
  </si>
  <si>
    <t>16MI31015</t>
  </si>
  <si>
    <t>16GG20014</t>
  </si>
  <si>
    <t>16HS20048</t>
  </si>
  <si>
    <t>16QM30001</t>
  </si>
  <si>
    <t xml:space="preserve">16IM30016 
</t>
  </si>
  <si>
    <t>17NA10013</t>
  </si>
  <si>
    <t>17MT10023</t>
  </si>
  <si>
    <t>16IM30025</t>
  </si>
  <si>
    <t>17MT10008</t>
  </si>
  <si>
    <t>16MA20016</t>
  </si>
  <si>
    <t>16MI31023</t>
  </si>
  <si>
    <t>16MA20017</t>
  </si>
  <si>
    <t>16MA20037</t>
  </si>
  <si>
    <t>16QM30003</t>
  </si>
  <si>
    <t>16MA20039</t>
  </si>
  <si>
    <t>16MI3FP01</t>
  </si>
  <si>
    <t>16ME31001</t>
  </si>
  <si>
    <t>16MF3IM02</t>
  </si>
  <si>
    <t>17NA10026</t>
  </si>
  <si>
    <t>16ME33005</t>
  </si>
  <si>
    <t>16NA30004</t>
  </si>
  <si>
    <t>16ME33013</t>
  </si>
  <si>
    <t>16MI31014</t>
  </si>
  <si>
    <t>16ME33018</t>
  </si>
  <si>
    <t>17IE10010</t>
  </si>
  <si>
    <t>19CS60R40</t>
  </si>
  <si>
    <t>17EE10014</t>
  </si>
  <si>
    <t>17CE10065</t>
  </si>
  <si>
    <t>16NA10028</t>
  </si>
  <si>
    <t>17MF10029</t>
  </si>
  <si>
    <t>19CS60R56</t>
  </si>
  <si>
    <t>16NA30032</t>
  </si>
  <si>
    <t>19CS60R06</t>
  </si>
  <si>
    <t>16PH20003</t>
  </si>
  <si>
    <t>17CE10002</t>
  </si>
  <si>
    <t xml:space="preserve">16PH20005 
</t>
  </si>
  <si>
    <t>17CE10042</t>
  </si>
  <si>
    <t>17CH10029</t>
  </si>
  <si>
    <t>17MF10025</t>
  </si>
  <si>
    <t>17AG10002</t>
  </si>
  <si>
    <t>17ME10044</t>
  </si>
  <si>
    <t>17EE10032</t>
  </si>
  <si>
    <t>17ME10052</t>
  </si>
  <si>
    <t>17ME10037</t>
  </si>
  <si>
    <t xml:space="preserve">17CE10046 
</t>
  </si>
  <si>
    <t>17EE10041</t>
  </si>
  <si>
    <t xml:space="preserve">Make My Trip </t>
  </si>
  <si>
    <t>DE</t>
  </si>
  <si>
    <t xml:space="preserve">17CH10002 
</t>
  </si>
  <si>
    <t>Data Scientist</t>
  </si>
  <si>
    <t>17CH10035</t>
  </si>
  <si>
    <t>19ME63R09</t>
  </si>
  <si>
    <t>19ME63R05</t>
  </si>
  <si>
    <t>17CS10015</t>
  </si>
  <si>
    <t>17EC10010</t>
  </si>
  <si>
    <t>17EC10017</t>
  </si>
  <si>
    <t>17EC10020</t>
  </si>
  <si>
    <t>17EC10052</t>
  </si>
  <si>
    <t>17EE10012</t>
  </si>
  <si>
    <t>17EE10023</t>
  </si>
  <si>
    <t>Publicis</t>
  </si>
  <si>
    <t xml:space="preserve">17ME10006 </t>
  </si>
  <si>
    <t>17ME10043</t>
  </si>
  <si>
    <t>19MA60R13</t>
  </si>
  <si>
    <t xml:space="preserve">17MI10037 
</t>
  </si>
  <si>
    <t>19CS60R16</t>
  </si>
  <si>
    <t>19EC63R03</t>
  </si>
  <si>
    <t>19EC62R20</t>
  </si>
  <si>
    <t xml:space="preserve">17NA10004
</t>
  </si>
  <si>
    <t>19MA60R25</t>
  </si>
  <si>
    <t>19EC64R12</t>
  </si>
  <si>
    <t>Operations</t>
  </si>
  <si>
    <t xml:space="preserve">19CS60R45 
</t>
  </si>
  <si>
    <t>Business Analyst</t>
  </si>
  <si>
    <t>Data Analyst</t>
  </si>
  <si>
    <t>Senior Associate Marketing</t>
  </si>
  <si>
    <t>Senior Analyst Marketing</t>
  </si>
  <si>
    <t>UI/UX Designer</t>
  </si>
  <si>
    <t>16IM10010</t>
  </si>
  <si>
    <t>16IM10033</t>
  </si>
  <si>
    <t>16EE30003</t>
  </si>
  <si>
    <t>M.Tech Electrical</t>
  </si>
  <si>
    <t>Roll No.</t>
  </si>
  <si>
    <t>PERCENTAGE</t>
  </si>
  <si>
    <t xml:space="preserve">15EE91R12   </t>
  </si>
  <si>
    <t>Aira matrix</t>
  </si>
  <si>
    <t>1(DD)</t>
  </si>
  <si>
    <t>Aria matrix</t>
  </si>
  <si>
    <t>16EX20007</t>
  </si>
  <si>
    <t>ExxonMobil</t>
  </si>
  <si>
    <t>3(DD)</t>
  </si>
  <si>
    <t>16HS20017</t>
  </si>
  <si>
    <t>EY GDS</t>
  </si>
  <si>
    <t>MSC</t>
  </si>
  <si>
    <t>16HS20019</t>
  </si>
  <si>
    <t>MSc PG</t>
  </si>
  <si>
    <t>HSBC</t>
  </si>
  <si>
    <t>16MA20045</t>
  </si>
  <si>
    <t>KPMG</t>
  </si>
  <si>
    <t>14ME31012</t>
  </si>
  <si>
    <t>2(M.Tech)+4(DD)</t>
  </si>
  <si>
    <t>16AG36005</t>
  </si>
  <si>
    <t>2(M.Tech)</t>
  </si>
  <si>
    <t>Naveen fluorine</t>
  </si>
  <si>
    <t>16CH3PE01</t>
  </si>
  <si>
    <t>NAVI</t>
  </si>
  <si>
    <t>16AG36009</t>
  </si>
  <si>
    <t>1(PhD)+1(BTech)+5(MTech)+2(DD)</t>
  </si>
  <si>
    <t>OYO Rooms</t>
  </si>
  <si>
    <t>16HS20026</t>
  </si>
  <si>
    <t>1(BTech)</t>
  </si>
  <si>
    <t>Siemens</t>
  </si>
  <si>
    <t>16HS20031</t>
  </si>
  <si>
    <t>3(IMSc)</t>
  </si>
  <si>
    <t>SWIGGY</t>
  </si>
  <si>
    <t>16HS20043</t>
  </si>
  <si>
    <t>4(IMSc)</t>
  </si>
  <si>
    <t>Synopsys</t>
  </si>
  <si>
    <t>17IE10041</t>
  </si>
  <si>
    <t>5(iMSc)</t>
  </si>
  <si>
    <t>TCG</t>
  </si>
  <si>
    <t>19CH60R14</t>
  </si>
  <si>
    <t>Vedanta</t>
  </si>
  <si>
    <t>19CH60R20</t>
  </si>
  <si>
    <t>ZS Associates</t>
  </si>
  <si>
    <t>16MF3IM10</t>
  </si>
  <si>
    <t>2(IMSc)+1(MSc)</t>
  </si>
  <si>
    <t>GE Digital</t>
  </si>
  <si>
    <t>16PH20001</t>
  </si>
  <si>
    <t>5(BTech)+2(DD)</t>
  </si>
  <si>
    <t>17EE10025</t>
  </si>
  <si>
    <t>2(DD)</t>
  </si>
  <si>
    <t>16GG20018</t>
  </si>
  <si>
    <t>16NA30017</t>
  </si>
  <si>
    <t>2(BTech)+3(DD)</t>
  </si>
  <si>
    <t>17ME10060</t>
  </si>
  <si>
    <t>1(MSc-integrated)</t>
  </si>
  <si>
    <t>17ME10041</t>
  </si>
  <si>
    <t>19CS60R54</t>
  </si>
  <si>
    <t>17ME10040</t>
  </si>
  <si>
    <t>19EE64R18</t>
  </si>
  <si>
    <t>19MA60R22</t>
  </si>
  <si>
    <t>16MA20009</t>
  </si>
  <si>
    <t>18CS71P02</t>
  </si>
  <si>
    <t>16EE35007</t>
  </si>
  <si>
    <t>16EE35014</t>
  </si>
  <si>
    <t>16AE30018</t>
  </si>
  <si>
    <t>16EX20003</t>
  </si>
  <si>
    <t>17EC10005</t>
  </si>
  <si>
    <t>17ME10061</t>
  </si>
  <si>
    <t>16CH30022</t>
  </si>
  <si>
    <t>16GG20004</t>
  </si>
  <si>
    <t>16GG20023</t>
  </si>
  <si>
    <t>16GG20031</t>
  </si>
  <si>
    <t>16MI31027</t>
  </si>
  <si>
    <t>16MI33018</t>
  </si>
  <si>
    <t>16MI3PE02</t>
  </si>
  <si>
    <t>16MT30025</t>
  </si>
  <si>
    <t>16MT3EP09</t>
  </si>
  <si>
    <t>17ME10072</t>
  </si>
  <si>
    <t>17MI10003</t>
  </si>
  <si>
    <t>16ME33012</t>
  </si>
  <si>
    <t>17MI10032</t>
  </si>
  <si>
    <t>16MF3IM18</t>
  </si>
  <si>
    <t>16CH30024</t>
  </si>
  <si>
    <t>16QM30005</t>
  </si>
  <si>
    <t>19EE64R05</t>
  </si>
  <si>
    <t>19EE63R15</t>
  </si>
  <si>
    <t>19EE63R10</t>
  </si>
  <si>
    <t>19EE63R09</t>
  </si>
  <si>
    <t>16CE31002</t>
  </si>
  <si>
    <t>Amplus Solar</t>
  </si>
  <si>
    <t>17CE10043</t>
  </si>
  <si>
    <t>5(DD)</t>
  </si>
  <si>
    <t>Axxela</t>
  </si>
  <si>
    <t>17EE10027</t>
  </si>
  <si>
    <t>Ekanek</t>
  </si>
  <si>
    <t>16MT30006</t>
  </si>
  <si>
    <t>Fareye</t>
  </si>
  <si>
    <t>16EX20030</t>
  </si>
  <si>
    <t>4(BTech)+4(DD)</t>
  </si>
  <si>
    <t>16MF3IM13</t>
  </si>
  <si>
    <t>1(BTech)+2(DD)</t>
  </si>
  <si>
    <t>L&amp;T Infotech</t>
  </si>
  <si>
    <t>16EC10044</t>
  </si>
  <si>
    <t>3(BTech)+2(MTech)</t>
  </si>
  <si>
    <t>NAVI SDE</t>
  </si>
  <si>
    <t>16CE33015</t>
  </si>
  <si>
    <t>PolyMage Labs</t>
  </si>
  <si>
    <t>16EE35009</t>
  </si>
  <si>
    <t>5(BTech)+1(DD)+2(MTech)</t>
  </si>
  <si>
    <t>Provakil</t>
  </si>
  <si>
    <t>17CS10051</t>
  </si>
  <si>
    <t>1(BTech)+1(DD)+4(MTech)</t>
  </si>
  <si>
    <t>Quantiphi MLE</t>
  </si>
  <si>
    <t>16AG3FP10</t>
  </si>
  <si>
    <t>Xilinx (design engineer + hardware &amp; software + IT systems + software)</t>
  </si>
  <si>
    <t>16HS20013</t>
  </si>
  <si>
    <t>ZS associates BOA</t>
  </si>
  <si>
    <t>16CH30040</t>
  </si>
  <si>
    <t>2(IMSc)</t>
  </si>
  <si>
    <t>Zunroof APM</t>
  </si>
  <si>
    <t>17EE10048</t>
  </si>
  <si>
    <t>Zunroof Strategy Associate</t>
  </si>
  <si>
    <t>19CS60R17</t>
  </si>
  <si>
    <t>1(BTech)+1(DD)</t>
  </si>
  <si>
    <t>Axtria</t>
  </si>
  <si>
    <t>17CE10017</t>
  </si>
  <si>
    <t>2(IMSc)+1(MSc PG)</t>
  </si>
  <si>
    <t>17CE10007</t>
  </si>
  <si>
    <t>19EE62R15</t>
  </si>
  <si>
    <t>17CE10020</t>
  </si>
  <si>
    <t>19EE64R10</t>
  </si>
  <si>
    <t>17IM10018</t>
  </si>
  <si>
    <t>16AG3EP07</t>
  </si>
  <si>
    <t>1(IMSc)</t>
  </si>
  <si>
    <t>17EE10024</t>
  </si>
  <si>
    <t>15EX5PE02</t>
  </si>
  <si>
    <t>16QE30002</t>
  </si>
  <si>
    <t>GS</t>
  </si>
  <si>
    <t>1(MTech)</t>
  </si>
  <si>
    <t>17CS10006</t>
  </si>
  <si>
    <t>17CS10049</t>
  </si>
  <si>
    <t>16MI3PE03</t>
  </si>
  <si>
    <t>17EE10046</t>
  </si>
  <si>
    <t>16HS20022</t>
  </si>
  <si>
    <t>16CE33003</t>
  </si>
  <si>
    <t>16AR10015</t>
  </si>
  <si>
    <t>16CH30038</t>
  </si>
  <si>
    <t>16ME33019</t>
  </si>
  <si>
    <t>16MT30018</t>
  </si>
  <si>
    <t>16EX20008</t>
  </si>
  <si>
    <t>16MA20040</t>
  </si>
  <si>
    <t>16AR10036</t>
  </si>
  <si>
    <t>19EC62R11</t>
  </si>
  <si>
    <t>Xilinx design engineer 1</t>
  </si>
  <si>
    <t>Xilinx design engineer 2</t>
  </si>
  <si>
    <t>19EC64R25</t>
  </si>
  <si>
    <t>Xilinx design engineer 3</t>
  </si>
  <si>
    <t>19GS61R11</t>
  </si>
  <si>
    <t>Xilinx design engineer 4</t>
  </si>
  <si>
    <t>16EC35021</t>
  </si>
  <si>
    <t>Xilinx design engineer 5</t>
  </si>
  <si>
    <t>19EC65R17</t>
  </si>
  <si>
    <t>Xilinx hardware and software</t>
  </si>
  <si>
    <t>19CS60R67</t>
  </si>
  <si>
    <t>Xilinx IT systems</t>
  </si>
  <si>
    <t>19MA60R31</t>
  </si>
  <si>
    <t>Xilinx software</t>
  </si>
  <si>
    <t>17IE10014</t>
  </si>
  <si>
    <t>16PH20020</t>
  </si>
  <si>
    <t>17MT10035</t>
  </si>
  <si>
    <t>16MI10032</t>
  </si>
  <si>
    <t>16MA20052</t>
  </si>
  <si>
    <t>17EE10039</t>
  </si>
  <si>
    <t>17NA10024</t>
  </si>
  <si>
    <t>15MT10029</t>
  </si>
  <si>
    <t>17CH10004</t>
  </si>
  <si>
    <t>16EX20005</t>
  </si>
  <si>
    <t>16IM3FP09</t>
  </si>
  <si>
    <t>16AG36011</t>
  </si>
  <si>
    <t>16AG3EP08</t>
  </si>
  <si>
    <t>16QM30006</t>
  </si>
  <si>
    <t>16NA30002</t>
  </si>
  <si>
    <t>16MT30021</t>
  </si>
  <si>
    <t>16QM30007</t>
  </si>
  <si>
    <t>16MI33009</t>
  </si>
  <si>
    <t>16QM30004</t>
  </si>
  <si>
    <t>16AG36008</t>
  </si>
  <si>
    <t>16AE30021</t>
  </si>
  <si>
    <t>16CE36006</t>
  </si>
  <si>
    <t xml:space="preserve"> </t>
  </si>
  <si>
    <t>MSC I</t>
  </si>
  <si>
    <t>16MI3FP05</t>
  </si>
  <si>
    <t>Arth Design</t>
  </si>
  <si>
    <t>16PH20006</t>
  </si>
  <si>
    <t>17AE10021</t>
  </si>
  <si>
    <t>1(BArch)</t>
  </si>
  <si>
    <t>Zunroof</t>
  </si>
  <si>
    <t>16AR10019</t>
  </si>
  <si>
    <t>Avery Dennison</t>
  </si>
  <si>
    <t>16IM30015</t>
  </si>
  <si>
    <t>DELHIVERY</t>
  </si>
  <si>
    <t>16ME31010</t>
  </si>
  <si>
    <t>Strategy</t>
  </si>
  <si>
    <t>Deskera</t>
  </si>
  <si>
    <t>19IM60R13</t>
  </si>
  <si>
    <t>Loadshare</t>
  </si>
  <si>
    <t>16AE30007</t>
  </si>
  <si>
    <t>Oskitech</t>
  </si>
  <si>
    <t>17IM10027</t>
  </si>
  <si>
    <t>1(BTech)+1(Mtech)</t>
  </si>
  <si>
    <t>PWC</t>
  </si>
  <si>
    <t>16CH30025</t>
  </si>
  <si>
    <t>Searce</t>
  </si>
  <si>
    <t>17ME10019</t>
  </si>
  <si>
    <t>1(iMSc)</t>
  </si>
  <si>
    <t>TVS credit</t>
  </si>
  <si>
    <t>16EX20006</t>
  </si>
  <si>
    <t>TVS Digital</t>
  </si>
  <si>
    <t>16MF3IM21</t>
  </si>
  <si>
    <t>TVS Motor</t>
  </si>
  <si>
    <t>16ME33024</t>
  </si>
  <si>
    <t>17ME10054</t>
  </si>
  <si>
    <t>3(btech)+1(DD)+4(Mtech)</t>
  </si>
  <si>
    <t>16HS20038</t>
  </si>
  <si>
    <t>16ME32004</t>
  </si>
  <si>
    <t>2(BTech)+5(DD)</t>
  </si>
  <si>
    <t>16PH20026</t>
  </si>
  <si>
    <t>16MA20002</t>
  </si>
  <si>
    <t>17IM10008</t>
  </si>
  <si>
    <t>16PH20002</t>
  </si>
  <si>
    <t>16IE32001</t>
  </si>
  <si>
    <t>Software Engineer</t>
  </si>
  <si>
    <t>3(iMSc)</t>
  </si>
  <si>
    <t>17MI10005</t>
  </si>
  <si>
    <t>Cloud Consultant</t>
  </si>
  <si>
    <t>19IM60R04</t>
  </si>
  <si>
    <t>19im60r21</t>
  </si>
  <si>
    <t>ML Engineer</t>
  </si>
  <si>
    <t>1()</t>
  </si>
  <si>
    <t>17EE10020</t>
  </si>
  <si>
    <t>Business Techology</t>
  </si>
  <si>
    <t>19im60r13</t>
  </si>
  <si>
    <t>Cloud Analyst</t>
  </si>
  <si>
    <t>15CE33005</t>
  </si>
  <si>
    <t>17MT10040</t>
  </si>
  <si>
    <t>19EE62R13</t>
  </si>
  <si>
    <t>16ME31006</t>
  </si>
  <si>
    <t>TVS motor</t>
  </si>
  <si>
    <t>Analytics</t>
  </si>
  <si>
    <t>19AT61R01</t>
  </si>
  <si>
    <t>IOT</t>
  </si>
  <si>
    <t>% each course</t>
  </si>
  <si>
    <t>% each dep</t>
  </si>
  <si>
    <t>percentages</t>
  </si>
  <si>
    <t>16EC35030</t>
  </si>
  <si>
    <t>ABB</t>
  </si>
  <si>
    <t xml:space="preserve">AE </t>
  </si>
  <si>
    <t>17EC10037</t>
  </si>
  <si>
    <t>B.Tech</t>
  </si>
  <si>
    <t>1(B.Tech)</t>
  </si>
  <si>
    <t>Bridge i2i</t>
  </si>
  <si>
    <t>16CE36005</t>
  </si>
  <si>
    <t>M.Tech</t>
  </si>
  <si>
    <t>Chadha &amp; Chadha</t>
  </si>
  <si>
    <t>16PH20025</t>
  </si>
  <si>
    <t>Haber</t>
  </si>
  <si>
    <t>15PH20031</t>
  </si>
  <si>
    <t>2(B.Tech)+1(DD)</t>
  </si>
  <si>
    <t>66.7+33.3</t>
  </si>
  <si>
    <t>legato</t>
  </si>
  <si>
    <t>18IP63035</t>
  </si>
  <si>
    <t>1(MSc-Integrated)</t>
  </si>
  <si>
    <t>ORMAE LLP</t>
  </si>
  <si>
    <t>16AE30001</t>
  </si>
  <si>
    <t>2(B.Tech)+2(M.Tech)</t>
  </si>
  <si>
    <t>50+50</t>
  </si>
  <si>
    <t>17CH10022</t>
  </si>
  <si>
    <t>2(DD)+1(M.Tech)</t>
  </si>
  <si>
    <t>Vedantu</t>
  </si>
  <si>
    <t>16AR10041</t>
  </si>
  <si>
    <t>Wipro</t>
  </si>
  <si>
    <t>17BT10007</t>
  </si>
  <si>
    <t>housing.com</t>
  </si>
  <si>
    <t>19CS60R32</t>
  </si>
  <si>
    <t>4(DD)+1(B.Tech)</t>
  </si>
  <si>
    <t>80+20</t>
  </si>
  <si>
    <t>Chegg</t>
  </si>
  <si>
    <t>16CH30017</t>
  </si>
  <si>
    <t>16IM30018</t>
  </si>
  <si>
    <t>2(DD)+1(B.Tech)</t>
  </si>
  <si>
    <t>19IM60R07</t>
  </si>
  <si>
    <t>2(MSc-Integrated)</t>
  </si>
  <si>
    <t>19cs60r20</t>
  </si>
  <si>
    <t>1(LLB)</t>
  </si>
  <si>
    <t>17CS10002</t>
  </si>
  <si>
    <t>16CY20030</t>
  </si>
  <si>
    <t>17MI10006</t>
  </si>
  <si>
    <t>16MF3IM14</t>
  </si>
  <si>
    <t>16ME31005</t>
  </si>
  <si>
    <t>16IM30003</t>
  </si>
  <si>
    <t>16ME33030</t>
  </si>
  <si>
    <t>16MI3EP02</t>
  </si>
  <si>
    <t>16MI31028</t>
  </si>
  <si>
    <t>16MI31003</t>
  </si>
  <si>
    <t>16CE36003</t>
  </si>
  <si>
    <t>17CS10034</t>
  </si>
  <si>
    <t>16CE31001</t>
  </si>
  <si>
    <t>16EC35005</t>
  </si>
  <si>
    <t>16MI31025</t>
  </si>
  <si>
    <t>16NA30016</t>
  </si>
  <si>
    <t>16MI31030</t>
  </si>
  <si>
    <t>FCS SOFTWARE</t>
  </si>
  <si>
    <t>19ME63R42</t>
  </si>
  <si>
    <t>Alstom</t>
  </si>
  <si>
    <t>16MA20011</t>
  </si>
  <si>
    <t>Ceremorhic</t>
  </si>
  <si>
    <t>Algorith</t>
  </si>
  <si>
    <t>19MA40024</t>
  </si>
  <si>
    <t>HCL</t>
  </si>
  <si>
    <t>19MA60R23</t>
  </si>
  <si>
    <t>O9 Solutions</t>
  </si>
  <si>
    <t>19MA60R06</t>
  </si>
  <si>
    <t>3(BTech)+1(DD)</t>
  </si>
  <si>
    <t>75+25</t>
  </si>
  <si>
    <t>Ubisoft</t>
  </si>
  <si>
    <t>19MA60R29</t>
  </si>
  <si>
    <t>1(BTech)+1(MTech)</t>
  </si>
  <si>
    <t>Beehyv</t>
  </si>
  <si>
    <t>19EE64R15</t>
  </si>
  <si>
    <t>Design</t>
  </si>
  <si>
    <t>Innoplexus</t>
  </si>
  <si>
    <t>19MA60R20</t>
  </si>
  <si>
    <t>1(MSc Integrated)</t>
  </si>
  <si>
    <t>16CE10063</t>
  </si>
  <si>
    <t>19EC65R04</t>
  </si>
  <si>
    <t>16MI33007</t>
  </si>
  <si>
    <t>16AG36002</t>
  </si>
  <si>
    <t>1(MSc Integrated)+6(MSc PG)</t>
  </si>
  <si>
    <t>14.28+85.72</t>
  </si>
  <si>
    <t>16CH30005</t>
  </si>
  <si>
    <t>1(Btech)+1(DD)+1(MTech)</t>
  </si>
  <si>
    <t>33.33+33.33+33.33</t>
  </si>
  <si>
    <t>16MI31018</t>
  </si>
  <si>
    <t>17MT10005</t>
  </si>
  <si>
    <t>16NA30027</t>
  </si>
  <si>
    <t>1DD + 1 BTech</t>
  </si>
  <si>
    <t>16IM30004</t>
  </si>
  <si>
    <t>17EC10034</t>
  </si>
  <si>
    <t>19MA60R32</t>
  </si>
  <si>
    <t>16CS10011</t>
  </si>
  <si>
    <t>14ME10040</t>
  </si>
  <si>
    <t>Programmer</t>
  </si>
  <si>
    <t>17EE10021</t>
  </si>
  <si>
    <t>R&amp;D</t>
  </si>
  <si>
    <t>16IE10024</t>
  </si>
  <si>
    <t>17CS10053</t>
  </si>
  <si>
    <t>16ME33034</t>
  </si>
  <si>
    <t>16EX20031</t>
  </si>
  <si>
    <t>16GG20009</t>
  </si>
  <si>
    <t>17BT10006</t>
  </si>
  <si>
    <t>16AE30026</t>
  </si>
  <si>
    <t>17NA10023</t>
  </si>
  <si>
    <t>14CS30009</t>
  </si>
  <si>
    <t>17AG10030</t>
  </si>
  <si>
    <t>16AR10033</t>
  </si>
  <si>
    <t>VConstruct</t>
  </si>
  <si>
    <t>2 mtech</t>
  </si>
  <si>
    <t>16AR10028</t>
  </si>
  <si>
    <t>3 DD</t>
  </si>
  <si>
    <t>TATA Advanced systems Iimited</t>
  </si>
  <si>
    <t>16AR10013</t>
  </si>
  <si>
    <t>6 B.ARCH</t>
  </si>
  <si>
    <t>Decathlon</t>
  </si>
  <si>
    <t>19AE60R03</t>
  </si>
  <si>
    <t>White Hat jr.</t>
  </si>
  <si>
    <t>19AE60R21</t>
  </si>
  <si>
    <t>L &amp; T</t>
  </si>
  <si>
    <t>19IM60R16</t>
  </si>
  <si>
    <t>1 B.Tech</t>
  </si>
  <si>
    <t>19IM60R20</t>
  </si>
  <si>
    <t>1 mtech</t>
  </si>
  <si>
    <t>19PH20011</t>
  </si>
  <si>
    <t>19CS60R50</t>
  </si>
  <si>
    <t>16AG36001</t>
  </si>
  <si>
    <t>16AR10037</t>
  </si>
  <si>
    <t>16GG20010</t>
  </si>
  <si>
    <t>1-Msc(Integrated)</t>
  </si>
  <si>
    <t>16AG36018</t>
  </si>
  <si>
    <t>17CH10021</t>
  </si>
  <si>
    <t>16AR10032</t>
  </si>
  <si>
    <t>2mtech</t>
  </si>
  <si>
    <t>16AR10001</t>
  </si>
  <si>
    <t>17MF10008</t>
  </si>
  <si>
    <t>1-DD</t>
  </si>
  <si>
    <t>16ME33010</t>
  </si>
  <si>
    <t>1-B.Tech</t>
  </si>
  <si>
    <t>16AG3EP04</t>
  </si>
  <si>
    <t>16NA30010</t>
  </si>
  <si>
    <t>1 DD</t>
  </si>
  <si>
    <t>1-MSc(Integrated)</t>
  </si>
  <si>
    <t>17BT10013</t>
  </si>
  <si>
    <t>Adrosonic</t>
  </si>
  <si>
    <t>2 DD</t>
  </si>
  <si>
    <t>17CE10047</t>
  </si>
  <si>
    <t>Applied Materials</t>
  </si>
  <si>
    <t>16AR10035</t>
  </si>
  <si>
    <t>1 barch</t>
  </si>
  <si>
    <t>Blue yonder</t>
  </si>
  <si>
    <t>16HS20021</t>
  </si>
  <si>
    <t>1 btech</t>
  </si>
  <si>
    <t>FN Mathalogic</t>
  </si>
  <si>
    <t>16ME33031</t>
  </si>
  <si>
    <t>IIFL</t>
  </si>
  <si>
    <t>19ME61R19</t>
  </si>
  <si>
    <t>Applied</t>
  </si>
  <si>
    <t>Lumenci</t>
  </si>
  <si>
    <t>19ME63R34</t>
  </si>
  <si>
    <t>1DD+2Mtech</t>
  </si>
  <si>
    <t>Persistent</t>
  </si>
  <si>
    <t>19MA60R10</t>
  </si>
  <si>
    <t>Vehere</t>
  </si>
  <si>
    <t>19EC64R09</t>
  </si>
  <si>
    <t>Verizon</t>
  </si>
  <si>
    <t>16AG36006</t>
  </si>
  <si>
    <t>2DD+2mtech</t>
  </si>
  <si>
    <t>16IE33001</t>
  </si>
  <si>
    <t>Technipfmc</t>
  </si>
  <si>
    <t>16EC35002</t>
  </si>
  <si>
    <t>19EC64R21</t>
  </si>
  <si>
    <t>1 msc(integrated)</t>
  </si>
  <si>
    <t>19CS60R07</t>
  </si>
  <si>
    <t>1DD</t>
  </si>
  <si>
    <t>19CS60R15</t>
  </si>
  <si>
    <t>19ME63R13</t>
  </si>
  <si>
    <t>1 msc</t>
  </si>
  <si>
    <t>16AE30028</t>
  </si>
  <si>
    <t>2DD+3Mtech</t>
  </si>
  <si>
    <t>16ME33011</t>
  </si>
  <si>
    <t>16CS30021</t>
  </si>
  <si>
    <t>16ec35002</t>
  </si>
  <si>
    <t>2Mtech</t>
  </si>
  <si>
    <t>16IM30026</t>
  </si>
  <si>
    <t>RAGHU UNNIKRISHNAN VARIER</t>
  </si>
  <si>
    <t>19NA60R06</t>
  </si>
  <si>
    <t>Annette Joy</t>
  </si>
  <si>
    <t>19NA60R16</t>
  </si>
  <si>
    <t>DAY1</t>
  </si>
  <si>
    <t>DAY2</t>
  </si>
  <si>
    <t>DAY3</t>
  </si>
  <si>
    <t>DAY4</t>
  </si>
  <si>
    <t>DAY5</t>
  </si>
  <si>
    <t>DAY6</t>
  </si>
  <si>
    <t>DAY7</t>
  </si>
  <si>
    <t>DAY8</t>
  </si>
  <si>
    <t>DAY 9</t>
  </si>
  <si>
    <t>DAY10</t>
  </si>
  <si>
    <t>REMAINING</t>
  </si>
  <si>
    <t>Course wise</t>
  </si>
  <si>
    <t>DAY 1</t>
  </si>
  <si>
    <t>DAY 2</t>
  </si>
  <si>
    <t>EXTENDED</t>
  </si>
  <si>
    <t>COMPANY WISE</t>
  </si>
  <si>
    <t>PPO</t>
  </si>
  <si>
    <t>TOTAL_</t>
  </si>
  <si>
    <t>BUJU'S</t>
  </si>
  <si>
    <t>TOTAL</t>
  </si>
  <si>
    <t>ADD DAY 9,10,REMAINING</t>
  </si>
  <si>
    <t>E-Ring</t>
  </si>
  <si>
    <t>Green Point Technology</t>
  </si>
  <si>
    <t>Nagarro</t>
  </si>
  <si>
    <t>Mareana</t>
  </si>
  <si>
    <t>Saankhya Labs</t>
  </si>
  <si>
    <t>Halliburton</t>
  </si>
  <si>
    <t>Quantsapp</t>
  </si>
  <si>
    <t>TCS</t>
  </si>
  <si>
    <t>Technoforte</t>
  </si>
  <si>
    <t>C2L Biz</t>
  </si>
  <si>
    <t>Jalan</t>
  </si>
  <si>
    <t>Sling media</t>
  </si>
  <si>
    <t>Aarti Industries</t>
  </si>
  <si>
    <t>Chowgule &amp; Co Pvt Ltd</t>
  </si>
  <si>
    <t>Flipkart</t>
  </si>
  <si>
    <t>Khurana &amp; Khurana</t>
  </si>
  <si>
    <t>Maco Corp</t>
  </si>
  <si>
    <t>Schneider Electric</t>
  </si>
  <si>
    <t>Speciale Invest</t>
  </si>
  <si>
    <t>Tata Advanced</t>
  </si>
  <si>
    <t>Tata AIG</t>
  </si>
  <si>
    <t>Name</t>
  </si>
  <si>
    <t>Mr. Sourim Banerjee ( Management Trainee under the AMTP-E flagship program)</t>
  </si>
  <si>
    <t>Kondameedi Sai Ganesh</t>
  </si>
  <si>
    <t>16ME32001</t>
  </si>
  <si>
    <t>BYJU'S</t>
  </si>
  <si>
    <t>Jethwa Daksh Ramniklal</t>
  </si>
  <si>
    <t>16NA30005</t>
  </si>
  <si>
    <t>Akshay Nutan Telmasare</t>
  </si>
  <si>
    <t>13MF10011</t>
  </si>
  <si>
    <t>Arihant Jain</t>
  </si>
  <si>
    <t>17ME10033</t>
  </si>
  <si>
    <t>Pratik Bharti</t>
  </si>
  <si>
    <t>16IM30010</t>
  </si>
  <si>
    <t>Katta Dhanika Samba Navyakanth</t>
  </si>
  <si>
    <t>19PH62R02</t>
  </si>
  <si>
    <t>Prateek Singh</t>
  </si>
  <si>
    <t>14EE35030</t>
  </si>
  <si>
    <t xml:space="preserve">16EC32004 </t>
  </si>
  <si>
    <t xml:space="preserve">19CS60R05 </t>
  </si>
  <si>
    <t xml:space="preserve">Kothapalli Vineeth </t>
  </si>
  <si>
    <t>16CS10032</t>
  </si>
  <si>
    <t xml:space="preserve">Vishal Kachhap </t>
  </si>
  <si>
    <t>17ME10066</t>
  </si>
  <si>
    <t xml:space="preserve">Rishav Sharma </t>
  </si>
  <si>
    <t>17EC10046</t>
  </si>
  <si>
    <t xml:space="preserve">Patel Arpit </t>
  </si>
  <si>
    <t>16ME31016</t>
  </si>
  <si>
    <t xml:space="preserve">Aman Yadav </t>
  </si>
  <si>
    <t>15MA20004</t>
  </si>
  <si>
    <t xml:space="preserve">Goutami Nayak </t>
  </si>
  <si>
    <t>16CS10023</t>
  </si>
  <si>
    <t xml:space="preserve">19CH60R63 </t>
  </si>
  <si>
    <t xml:space="preserve">19ME62R30 </t>
  </si>
  <si>
    <t xml:space="preserve">19AE60R17 </t>
  </si>
  <si>
    <t xml:space="preserve">19ME63R22 </t>
  </si>
  <si>
    <t xml:space="preserve">16CH30036 </t>
  </si>
  <si>
    <t xml:space="preserve">19MS60R10 </t>
  </si>
  <si>
    <t>Shalmoli Ghosh</t>
  </si>
  <si>
    <t>19GG40016</t>
  </si>
  <si>
    <t>Soumili Das</t>
  </si>
  <si>
    <t>16GG20028</t>
  </si>
  <si>
    <t>15EC35036</t>
  </si>
  <si>
    <t>Nilanjana Samadder</t>
  </si>
  <si>
    <t>19GG40025</t>
  </si>
  <si>
    <t>2 year MSc, Geology</t>
  </si>
  <si>
    <t>15EE35005</t>
  </si>
  <si>
    <t>Shweta Mondal</t>
  </si>
  <si>
    <t>17CS72P07</t>
  </si>
  <si>
    <t>2 year MSc, Geology and Earth Science</t>
  </si>
  <si>
    <t xml:space="preserve">15EE35005 </t>
  </si>
  <si>
    <t>Konatham Sai Kishore Reddy</t>
  </si>
  <si>
    <t>16MI33010</t>
  </si>
  <si>
    <t>Shivam Kumar</t>
  </si>
  <si>
    <t>Bhende Dhawal Dhanraj</t>
  </si>
  <si>
    <t>16MI10010</t>
  </si>
  <si>
    <t>16EE35004</t>
  </si>
  <si>
    <t>Vikash Kumar Gupta</t>
  </si>
  <si>
    <t>M.Tech Visual image processing and embedded systems</t>
  </si>
  <si>
    <t xml:space="preserve">19AG66R10 </t>
  </si>
  <si>
    <t>16MI31022</t>
  </si>
  <si>
    <t>18IP63038</t>
  </si>
  <si>
    <t>Ritam Baidya</t>
  </si>
  <si>
    <t>17MF10022</t>
  </si>
  <si>
    <t xml:space="preserve">17CS72P03 </t>
  </si>
  <si>
    <t xml:space="preserve">17CS72P02 </t>
  </si>
  <si>
    <t xml:space="preserve">17AG10022 </t>
  </si>
  <si>
    <t xml:space="preserve">16MI33017 </t>
  </si>
  <si>
    <t>17EC10039</t>
  </si>
  <si>
    <t xml:space="preserve">16GG20029 </t>
  </si>
  <si>
    <t>17ME10003</t>
  </si>
  <si>
    <t>Harsh Kantilal Gautami.</t>
  </si>
  <si>
    <t>19EE62R09</t>
  </si>
  <si>
    <t xml:space="preserve">16MI31031 </t>
  </si>
  <si>
    <t>19CS60R10</t>
  </si>
  <si>
    <t xml:space="preserve">16EX20028 </t>
  </si>
  <si>
    <t>19CS60R21</t>
  </si>
  <si>
    <t xml:space="preserve">16IM30013 </t>
  </si>
  <si>
    <t>19EC64R17</t>
  </si>
  <si>
    <t xml:space="preserve">16CE10022 </t>
  </si>
  <si>
    <t>19EC64R18</t>
  </si>
  <si>
    <t xml:space="preserve">19MA60R16 </t>
  </si>
  <si>
    <t>19EC65R03</t>
  </si>
  <si>
    <t xml:space="preserve">17ME10032 </t>
  </si>
  <si>
    <t>16PH20008</t>
  </si>
  <si>
    <t>19EC65R08</t>
  </si>
  <si>
    <t>19PH40043</t>
  </si>
  <si>
    <t>19EC65R13</t>
  </si>
  <si>
    <t>16MA20031</t>
  </si>
  <si>
    <t>19EC65R18</t>
  </si>
  <si>
    <t>Ashu Dayal Chaurasiya</t>
  </si>
  <si>
    <t>19GS61R09</t>
  </si>
  <si>
    <t>19EC65R24</t>
  </si>
  <si>
    <t>Adity Thakur</t>
  </si>
  <si>
    <t>19EC64R27</t>
  </si>
  <si>
    <t>19EC65R25</t>
  </si>
  <si>
    <t>Dokku Gopiraju</t>
  </si>
  <si>
    <t>19GS61R08</t>
  </si>
  <si>
    <t>19EE62R16</t>
  </si>
  <si>
    <t>Vaishakh Suresh</t>
  </si>
  <si>
    <t>19EC64R30</t>
  </si>
  <si>
    <t>MTech Telecommunications Systems Engineering</t>
  </si>
  <si>
    <t>19EE64R03</t>
  </si>
  <si>
    <t>Ramu Basavaraju</t>
  </si>
  <si>
    <t>19EC64R24</t>
  </si>
  <si>
    <t>19EE64R13</t>
  </si>
  <si>
    <t>Nunavath Bharath Naik</t>
  </si>
  <si>
    <t>16EE35011</t>
  </si>
  <si>
    <t xml:space="preserve">16ME31007 </t>
  </si>
  <si>
    <t>19ME62R28</t>
  </si>
  <si>
    <t>16BT30019</t>
  </si>
  <si>
    <t xml:space="preserve">19AT61R02 </t>
  </si>
  <si>
    <t>16EX20021</t>
  </si>
  <si>
    <t xml:space="preserve">16BT30004 </t>
  </si>
  <si>
    <t xml:space="preserve">15QM30003 </t>
  </si>
  <si>
    <t xml:space="preserve">17CH10065 </t>
  </si>
  <si>
    <t>MS/ Computer Science &amp; Engineering</t>
  </si>
  <si>
    <t>Sukannya Purkayastha</t>
  </si>
  <si>
    <t>Naibedya Pattnaik</t>
  </si>
  <si>
    <t>MTech/ Instrumentation and Signal Processing</t>
  </si>
  <si>
    <t>K.D.Surya Krishna</t>
  </si>
  <si>
    <t>19NA60R02</t>
  </si>
  <si>
    <t>DAY9</t>
  </si>
  <si>
    <t>DAY 10</t>
  </si>
  <si>
    <t>COMPANY</t>
  </si>
  <si>
    <t>PROFILE</t>
  </si>
  <si>
    <t>Extra</t>
  </si>
  <si>
    <t>Machine Learning Engineer</t>
  </si>
  <si>
    <t>Software Development Engineer</t>
  </si>
  <si>
    <t>Senior Software Developer Engineer</t>
  </si>
  <si>
    <t>9533840 Japanese Yen</t>
  </si>
  <si>
    <t>Research Engineer</t>
  </si>
  <si>
    <t>Other profiles</t>
  </si>
  <si>
    <t>Digital Consultant</t>
  </si>
  <si>
    <t>Foerign Placement</t>
  </si>
  <si>
    <t>Backend Developer/Engineers</t>
  </si>
  <si>
    <t>Software Engineer I</t>
  </si>
  <si>
    <t>62000USD</t>
  </si>
  <si>
    <t>Software Engineer for Rakuten MNO Business</t>
  </si>
  <si>
    <t>Profiles</t>
  </si>
  <si>
    <t>Engineer-(Multimedia System Engineer- BLR)</t>
  </si>
  <si>
    <t>Quantitative Trader</t>
  </si>
  <si>
    <t>Member of Technical Staff</t>
  </si>
  <si>
    <t>Associate</t>
  </si>
  <si>
    <t>3DIC Chip Design Methodology Development Engineer</t>
  </si>
  <si>
    <t>49813 USD</t>
  </si>
  <si>
    <t>Design/Process co-optimization and R&amp;D Engineer</t>
  </si>
  <si>
    <t>Application TCAD Engineer</t>
  </si>
  <si>
    <t>Process Design/APR Engineer</t>
  </si>
  <si>
    <t>48533 USD</t>
  </si>
  <si>
    <t>Software/Data Engineer</t>
  </si>
  <si>
    <t>Technologist</t>
  </si>
  <si>
    <t>Investment Analyst</t>
  </si>
  <si>
    <t>Analyst, Quantitative Research</t>
  </si>
  <si>
    <t>Dont know profiles</t>
  </si>
  <si>
    <t>Sr. Engineer (Research)</t>
  </si>
  <si>
    <t>Software Developer</t>
  </si>
  <si>
    <t>Senior Engineer - Software</t>
  </si>
  <si>
    <t>Engineer / Sr. Engineer (Developer)</t>
  </si>
  <si>
    <t>AB InBev</t>
  </si>
  <si>
    <t>Global Management Trainee</t>
  </si>
  <si>
    <t>Graduate Software Engineer Trainee</t>
  </si>
  <si>
    <t>Analyst, Global Research</t>
  </si>
  <si>
    <t>Analyst, Global Markets</t>
  </si>
  <si>
    <t>Graduate Trainee</t>
  </si>
  <si>
    <t>Graduate Analyst</t>
  </si>
  <si>
    <t>Software Development Engineer 1</t>
  </si>
  <si>
    <t>Senior Mechanical Engineer</t>
  </si>
  <si>
    <t>Graduate Engineer Trainee - Tech</t>
  </si>
  <si>
    <t>Graduate Engineer Trainee - Product</t>
  </si>
  <si>
    <t>Graduate Engineer Trainee - Digital Marketing</t>
  </si>
  <si>
    <t>Missing Profiles among these</t>
  </si>
  <si>
    <t>Management Trainee</t>
  </si>
  <si>
    <t>Collection Analytics Manager</t>
  </si>
  <si>
    <t>Principal Analyst - Technology</t>
  </si>
  <si>
    <t>Trainee Software Engineer</t>
  </si>
  <si>
    <t>Software developer</t>
  </si>
  <si>
    <t>Quantitative Research Analyst</t>
  </si>
  <si>
    <t>Management Trainee, Analytics</t>
  </si>
  <si>
    <t>GET - Vedanta Leadership Development Program</t>
  </si>
  <si>
    <t>Analyst - Product Management</t>
  </si>
  <si>
    <t>Business Analyst I</t>
  </si>
  <si>
    <t>Business Technology Analyst</t>
  </si>
  <si>
    <t>Cloud Engineer</t>
  </si>
  <si>
    <t>R&amp;D Engineer, II (DFT, VLSI)</t>
  </si>
  <si>
    <t>R&amp;D Engineer, II (Software)</t>
  </si>
  <si>
    <t>AIM India Business/Information Analyst</t>
  </si>
  <si>
    <t>Applications Specialist - Power Systems</t>
  </si>
  <si>
    <t>Software Engineer/ Consultant</t>
  </si>
  <si>
    <t>Full Stack Developer</t>
  </si>
  <si>
    <t>EEDP - Edison Engineering Development program</t>
  </si>
  <si>
    <t>Lead Engineer</t>
  </si>
  <si>
    <t>Imaging Scientist or Lead Engineer</t>
  </si>
  <si>
    <t>Imaging scientist</t>
  </si>
  <si>
    <t>18CS71P06</t>
  </si>
  <si>
    <t>Systems Engineer</t>
  </si>
  <si>
    <t>19EE6</t>
  </si>
  <si>
    <t>Associate Software Engineer - UI</t>
  </si>
  <si>
    <t>Trainee Analyst</t>
  </si>
  <si>
    <t>Associate Developer / Associate Data Analyst / Associate Platform Engineer</t>
  </si>
  <si>
    <t>PGTE</t>
  </si>
  <si>
    <t>Mechanical Engineer</t>
  </si>
  <si>
    <t>Associate Engineer</t>
  </si>
  <si>
    <t>Associate Consultant</t>
  </si>
  <si>
    <t>Associate Engineer - Flight Operations Analysis &amp; Incident Analysis</t>
  </si>
  <si>
    <t>Associate Engineer Avionics Software</t>
  </si>
  <si>
    <t>Associate - Electrical Design Engineering</t>
  </si>
  <si>
    <t>Technology Professional</t>
  </si>
  <si>
    <t>19GG4</t>
  </si>
  <si>
    <t>Engineer</t>
  </si>
  <si>
    <t>Research &amp; Innovation Engineer</t>
  </si>
  <si>
    <t>Associate Data Scientist/Data Engineer</t>
  </si>
  <si>
    <t>Associate Software Engineer</t>
  </si>
  <si>
    <t>Associate Business Analyst - Business Dev (CDO)</t>
  </si>
  <si>
    <t>Technical Trainee</t>
  </si>
  <si>
    <t>Associate Business Analyst - Analytics</t>
  </si>
  <si>
    <t>ERS - Software Engineer | Reliability Engineer</t>
  </si>
  <si>
    <t>Consultant Decision Analytics</t>
  </si>
  <si>
    <t>Software Engineer | CAE Aero</t>
  </si>
  <si>
    <t>Software development Engineer (SDE)- TS1</t>
  </si>
  <si>
    <t>19EC6</t>
  </si>
  <si>
    <t>ERS - Software Engineer | CAE Engineer</t>
  </si>
  <si>
    <t>14EE30018</t>
  </si>
  <si>
    <t>Server side Data Scientist +Python Developer</t>
  </si>
  <si>
    <t>16ME30003</t>
  </si>
  <si>
    <t>Associate Data Scientist</t>
  </si>
  <si>
    <t>Executive Projects</t>
  </si>
  <si>
    <t>Mr. Sourim Banerjee</t>
  </si>
  <si>
    <t>Management Trainee under the AMTP-E flagship program</t>
  </si>
  <si>
    <t>Developer- Trainee</t>
  </si>
  <si>
    <t>Associate Academic Consultant</t>
  </si>
  <si>
    <t>19NA6</t>
  </si>
  <si>
    <t>64squares</t>
  </si>
  <si>
    <t>Aarti Industries Limited</t>
  </si>
  <si>
    <t>Management Trainee, On confirmation - Assistant Manager</t>
  </si>
  <si>
    <t>ADLOID</t>
  </si>
  <si>
    <t>SDE- Software Development Engineer</t>
  </si>
  <si>
    <t>Software Researcher</t>
  </si>
  <si>
    <t>Atria Convergence Technologies Ltd</t>
  </si>
  <si>
    <t>Management trainee IT</t>
  </si>
  <si>
    <t>Bank of America</t>
  </si>
  <si>
    <t>Team Leader</t>
  </si>
  <si>
    <t>BNY Mellon Technology</t>
  </si>
  <si>
    <t>CarDekho</t>
  </si>
  <si>
    <t>Chalo.com</t>
  </si>
  <si>
    <t>ClearTax</t>
  </si>
  <si>
    <t>Codenation Innovation Labs</t>
  </si>
  <si>
    <t>ColorTokens</t>
  </si>
  <si>
    <t>Member Technical Staff</t>
  </si>
  <si>
    <t>Commvault Systems</t>
  </si>
  <si>
    <t>Dgraph Labs</t>
  </si>
  <si>
    <t>Draup</t>
  </si>
  <si>
    <t>Associate Software Developer/ Associate Data Scientist</t>
  </si>
  <si>
    <t>DronaMaps Private Limited</t>
  </si>
  <si>
    <t>Data Engineer/Data Scientist</t>
  </si>
  <si>
    <t>Dynamic Technology Lab Pte Ltd</t>
  </si>
  <si>
    <t>Quantitative Researcher</t>
  </si>
  <si>
    <t>57500 USD</t>
  </si>
  <si>
    <t>Full-Stack Developer</t>
  </si>
  <si>
    <t>Front Desk Quant Developer</t>
  </si>
  <si>
    <t>ELEATION</t>
  </si>
  <si>
    <t>CAE Project Engineer</t>
  </si>
  <si>
    <t>Enphase Solar Energy Pvt. Ltd.</t>
  </si>
  <si>
    <t>Engineer - Mechanical</t>
  </si>
  <si>
    <t>Fiserv Global Sevices</t>
  </si>
  <si>
    <t>https://o9solutions.com</t>
  </si>
  <si>
    <t>ProduProduct Application Engineer</t>
  </si>
  <si>
    <t>INNOMINDS SOFTWARE PRIVATE LIMITED</t>
  </si>
  <si>
    <t>UI Developer</t>
  </si>
  <si>
    <t>Engineer (Data Engineering, Microsoft, Opensource)</t>
  </si>
  <si>
    <t>Software Engineer Digital Transformation</t>
  </si>
  <si>
    <t>DevOps / Cloud Engineer</t>
  </si>
  <si>
    <t>Engineers</t>
  </si>
  <si>
    <t>Interviewbit</t>
  </si>
  <si>
    <t>BDA and Sr.BDA</t>
  </si>
  <si>
    <t>ITC</t>
  </si>
  <si>
    <t>Assistant Under Training</t>
  </si>
  <si>
    <t>25,83,555</t>
  </si>
  <si>
    <t>Justdial</t>
  </si>
  <si>
    <t>Kepler Cannon</t>
  </si>
  <si>
    <t>KLA Tencor</t>
  </si>
  <si>
    <t>Engineer, Product Applications</t>
  </si>
  <si>
    <t>Kotak Mahindra Bank</t>
  </si>
  <si>
    <t>Digital Banker</t>
  </si>
  <si>
    <t>LINE Corporation</t>
  </si>
  <si>
    <t>Android Engineer</t>
  </si>
  <si>
    <t>Infrastructure Software Engineer</t>
  </si>
  <si>
    <t>Server Side Engineer</t>
  </si>
  <si>
    <t>menon and menon limited</t>
  </si>
  <si>
    <t>Technical Associate</t>
  </si>
  <si>
    <t>AI-ML Engineer</t>
  </si>
  <si>
    <t>Merilytics</t>
  </si>
  <si>
    <t>Senior Business Analyst</t>
  </si>
  <si>
    <t>Analyst - IT</t>
  </si>
  <si>
    <t>Data Science-Senior Analyst</t>
  </si>
  <si>
    <t>MTX Group Inc</t>
  </si>
  <si>
    <t>Nation with Namo</t>
  </si>
  <si>
    <t>Nference</t>
  </si>
  <si>
    <t>Software Engineer / Data Science</t>
  </si>
  <si>
    <t>Pal ReMaterials India Pvt. Ltd. (ModRoof)</t>
  </si>
  <si>
    <t>Product Engineer</t>
  </si>
  <si>
    <t>Payatu Security Consulting Pvt. Ltd.</t>
  </si>
  <si>
    <t>IOT Security Researcher</t>
  </si>
  <si>
    <t>Perceptive Analytics</t>
  </si>
  <si>
    <t>Analyst Business Intelligence &amp; Reporting</t>
  </si>
  <si>
    <t>DATA ANALYST ADVANCED ANALYTICS</t>
  </si>
  <si>
    <t>PINDEXX ENTERPRISES PRIVATE LIMITED.</t>
  </si>
  <si>
    <t>Jr. Mobile Application Developer</t>
  </si>
  <si>
    <t>Planful India Software Private Limited</t>
  </si>
  <si>
    <t>Software Development Engineer I</t>
  </si>
  <si>
    <t>Postdot Technologies Private Limited</t>
  </si>
  <si>
    <t>RAAM group</t>
  </si>
  <si>
    <t>Management trainee</t>
  </si>
  <si>
    <t>Associate Developer</t>
  </si>
  <si>
    <t>Searce Inc</t>
  </si>
  <si>
    <t>Senrysa Technologies Pvt.Ltd.</t>
  </si>
  <si>
    <t>Trainee</t>
  </si>
  <si>
    <t>Siemens Gamesa Renewable Energy Engineering Centre</t>
  </si>
  <si>
    <t>Post Graduate Engineer(Software)</t>
  </si>
  <si>
    <t>Post Graduate Engineer(Mechanical)</t>
  </si>
  <si>
    <t>Sigmoid</t>
  </si>
  <si>
    <t>ADS</t>
  </si>
  <si>
    <t>ASDE</t>
  </si>
  <si>
    <t>Sprinklr India Pvt. Ltd.</t>
  </si>
  <si>
    <t>Product Implementation Consultant</t>
  </si>
  <si>
    <t>Product Analyst 1</t>
  </si>
  <si>
    <t>Standard Chartered</t>
  </si>
  <si>
    <t>Techno Banker</t>
  </si>
  <si>
    <t>Suzlon Energy</t>
  </si>
  <si>
    <t>Graduate Engineer Trainee</t>
  </si>
  <si>
    <t>TresVista</t>
  </si>
  <si>
    <t>Trexquant (India) Business Consulting LLP</t>
  </si>
  <si>
    <t>Machine Learning Quantitative Researcher</t>
  </si>
  <si>
    <t>TVS Credit Services Limited</t>
  </si>
  <si>
    <t>TVS MOTOR</t>
  </si>
  <si>
    <t>Design Engineer</t>
  </si>
  <si>
    <t>Data Analytics</t>
  </si>
  <si>
    <t>Twimbit</t>
  </si>
  <si>
    <t>WordPress Developer</t>
  </si>
  <si>
    <t>ReactJS developer</t>
  </si>
  <si>
    <t>Ubisoft Entertainment India Ltd Pvt</t>
  </si>
  <si>
    <t>R&amp;D Engineer*</t>
  </si>
  <si>
    <t>9,00,000</t>
  </si>
  <si>
    <t>VComply</t>
  </si>
  <si>
    <t>Full Stack Developers</t>
  </si>
  <si>
    <t>ZunRoof Tech Pvt Ltd</t>
  </si>
  <si>
    <t>Associate- Strategy &amp; New Business</t>
  </si>
  <si>
    <t>Zycus</t>
  </si>
  <si>
    <t>Trainee Software Engineer- Machine Learning</t>
  </si>
  <si>
    <t>8.56.5</t>
  </si>
  <si>
    <t>Express Analytics India Pvt Ltd</t>
  </si>
  <si>
    <t>hero motoCorp</t>
  </si>
  <si>
    <t>PGET</t>
  </si>
  <si>
    <t>Tata Consultancy Services</t>
  </si>
  <si>
    <t>Cubastion Consulting Pvt Ltd</t>
  </si>
  <si>
    <t>MOBILEWALLA INFORMATION SOLUTIONS PVT. LTD.</t>
  </si>
  <si>
    <t>E-Ring IT Solutions Private Limited</t>
  </si>
  <si>
    <t>MACO CORPORATION (INDIA) PVT LTD</t>
  </si>
  <si>
    <t>Management TraineeBusiness development for products &amp; projects in core industries</t>
  </si>
  <si>
    <t>AM/NS India Ltd</t>
  </si>
  <si>
    <t>GET</t>
  </si>
  <si>
    <t>Embedded Software Engineers</t>
  </si>
  <si>
    <t>BYJU'S - The Learning App</t>
  </si>
  <si>
    <t>Associate - Content Development</t>
  </si>
  <si>
    <t>Halliburton Development Centre, India</t>
  </si>
  <si>
    <t>www.quantsapp.com</t>
  </si>
  <si>
    <t>Cereus Technologies</t>
  </si>
  <si>
    <t>Times Internet</t>
  </si>
  <si>
    <t>Mobile Developer</t>
  </si>
  <si>
    <t>Green Point Technology Services (India) Pvt Ltd - [Tomorrow's Genius]</t>
  </si>
  <si>
    <t>Jalan Technology Consulting</t>
  </si>
  <si>
    <t>Mareana Inc.</t>
  </si>
  <si>
    <t>Software Engineer/ Associate Data Scientist</t>
  </si>
  <si>
    <t>Nagarro Software (P) Ltd</t>
  </si>
  <si>
    <t>Trainee Technology</t>
  </si>
  <si>
    <t>Sling Media Pvt. Ltd.</t>
  </si>
  <si>
    <t>Tata AIG General Insurance Company Limited</t>
  </si>
  <si>
    <t>Engineer Trainee - Data Scientist</t>
  </si>
  <si>
    <t>Technoforte Software Pvt. Ltd</t>
  </si>
  <si>
    <t>ADROSONIC IT Consultancy Services Pvt. Ltd</t>
  </si>
  <si>
    <t>BLUEYONDER</t>
  </si>
  <si>
    <t>Technical Consultant</t>
  </si>
  <si>
    <t>FN Mathlogic Consulting Services Private Limited</t>
  </si>
  <si>
    <t>Persistent systems</t>
  </si>
  <si>
    <t>Vehere Interactive</t>
  </si>
  <si>
    <t>Engineer Trainee</t>
  </si>
  <si>
    <t>https://www.whitehatjr.com/</t>
  </si>
  <si>
    <t>Larsen &amp; Toubro</t>
  </si>
  <si>
    <t>PGET GET</t>
  </si>
  <si>
    <t>Technical Expert</t>
  </si>
  <si>
    <t>Alstom Group</t>
  </si>
  <si>
    <t>BeeHyv Software Solutions Pvt Ltd</t>
  </si>
  <si>
    <t>Senior Software Engineer</t>
  </si>
  <si>
    <t>12,00,000</t>
  </si>
  <si>
    <t>Innoplexus Consulting Services Pvt Ltd</t>
  </si>
  <si>
    <t>R&amp;D Engineer</t>
  </si>
  <si>
    <t>BRIDGEi2i Analytics Solutions</t>
  </si>
  <si>
    <t>Chegg India Pvt. Ltd.</t>
  </si>
  <si>
    <t>FCS Software Solutions</t>
  </si>
  <si>
    <t>HABER</t>
  </si>
  <si>
    <t>Analyst Product Management</t>
  </si>
  <si>
    <t>FULL STACK DEVELOPER</t>
  </si>
  <si>
    <t>Housing.com</t>
  </si>
  <si>
    <t>Legato Health Technologies LLP</t>
  </si>
  <si>
    <t>Data Engineer</t>
  </si>
  <si>
    <t>Software engineer for TVS Digital</t>
  </si>
  <si>
    <t>Vedantu Innovations Pvt. Ltd.</t>
  </si>
  <si>
    <t>Virohan Pvt. Ltd.</t>
  </si>
  <si>
    <t>Project Engineer</t>
  </si>
  <si>
    <t>Developer</t>
  </si>
  <si>
    <t>DESKERA</t>
  </si>
  <si>
    <t>Software Developer I</t>
  </si>
  <si>
    <t>LoadShare Networks</t>
  </si>
  <si>
    <t>Oski Technology, Inc.</t>
  </si>
  <si>
    <t>Formal Verification Engineer</t>
  </si>
  <si>
    <t>Pwc PL</t>
  </si>
  <si>
    <t>Consultant/ Associate</t>
  </si>
  <si>
    <t>IoT Engineer</t>
  </si>
  <si>
    <t>Strategy Associate</t>
  </si>
  <si>
    <t>Amplus Energy Solutions Pvt Ltd</t>
  </si>
  <si>
    <t>Associate - Civil Design Engineering</t>
  </si>
  <si>
    <t>Arth Design Build Pvt. Ltd.</t>
  </si>
  <si>
    <t>Axtria India Pvt.Ltd.</t>
  </si>
  <si>
    <t>Axxela Advisory Services</t>
  </si>
  <si>
    <t>EkAnek Networks Private Limited</t>
  </si>
  <si>
    <t>https://www.rippling.com/</t>
  </si>
  <si>
    <t>IDFC First Bank</t>
  </si>
  <si>
    <t>L&amp;T infotech</t>
  </si>
  <si>
    <t>Cloud / MSD Developer</t>
  </si>
  <si>
    <t>NAVI Technologies</t>
  </si>
  <si>
    <t>Pensando Systems</t>
  </si>
  <si>
    <t>Business analyst</t>
  </si>
  <si>
    <t>Quantiphi Analytics Solutions Pvt. Ltd.</t>
  </si>
  <si>
    <t>Business Operations Associate</t>
  </si>
  <si>
    <t>893000 INR</t>
  </si>
  <si>
    <t>Strategy Associate, CEO office</t>
  </si>
  <si>
    <t>Associate- Product Management</t>
  </si>
  <si>
    <t>Aditya Imaging Information Technologies (DBA AIRA MATRIX)</t>
  </si>
  <si>
    <t>Agnikul Cosmos Private Limited</t>
  </si>
  <si>
    <t>Vehicle Dynamics Engineer</t>
  </si>
  <si>
    <t>Additive Manufacturing Engineer</t>
  </si>
  <si>
    <t>Astrodynamics Researcher</t>
  </si>
  <si>
    <t>Electric Motor Designer</t>
  </si>
  <si>
    <t>Embedded Software Engineer</t>
  </si>
  <si>
    <t>Ground Systems Structural Engineer</t>
  </si>
  <si>
    <t>Launch Vehicle Structural Engineer</t>
  </si>
  <si>
    <t>Launch Vehicle Thermal Systems Engineer</t>
  </si>
  <si>
    <t>Launch Vehicle Turbomachinery Engineer</t>
  </si>
  <si>
    <t>Mission Design Software Developer</t>
  </si>
  <si>
    <t>Power Electronics Engineer</t>
  </si>
  <si>
    <t>Space Robotics and Controls Engineer</t>
  </si>
  <si>
    <t>ANI TECHNOLOGIES</t>
  </si>
  <si>
    <t>OEM Technology Scouting (Research Org)</t>
  </si>
  <si>
    <t>Software Development Engineer (SDE I)</t>
  </si>
  <si>
    <t>EDP - EV Technology Engineer</t>
  </si>
  <si>
    <t>HSBC Technology India</t>
  </si>
  <si>
    <t>Graduate Trainee Strategy/ CEOs Office</t>
  </si>
  <si>
    <t>Graduate Trainee - Business Finance</t>
  </si>
  <si>
    <t>OYO</t>
  </si>
  <si>
    <t>Siemens Industry Software (India) Private Limited</t>
  </si>
  <si>
    <t>Graduate Trainee Engineer</t>
  </si>
  <si>
    <t>Product Analyst</t>
  </si>
  <si>
    <t>Swiggy (Bundl Technologies Pvt. Ltd)</t>
  </si>
  <si>
    <t>Software Development Engineer-1</t>
  </si>
  <si>
    <t>TCG Digital Solutions Pvt. Ltd.</t>
  </si>
  <si>
    <t>Consultant Analyst</t>
  </si>
  <si>
    <t>Vedanta Limited</t>
  </si>
  <si>
    <t>Data Science Associate</t>
  </si>
  <si>
    <t>Launch Vehicle Aerodynamics Engineer</t>
  </si>
  <si>
    <t>ARGA INVESTMENT MANAGEMENT (INDIA) PRIVATE LIMITED</t>
  </si>
  <si>
    <t>Global Research Associate</t>
  </si>
  <si>
    <t>AXIS BANK</t>
  </si>
  <si>
    <t>Digital Product Owner</t>
  </si>
  <si>
    <t>Information Technology</t>
  </si>
  <si>
    <t>BIDGELY</t>
  </si>
  <si>
    <t>Caterpillar India Private Limited</t>
  </si>
  <si>
    <t>Eaton Technologies Private Limited</t>
  </si>
  <si>
    <t>Software Engineering - Associate</t>
  </si>
  <si>
    <t>ICICI Bank</t>
  </si>
  <si>
    <t>Innovaccer Analytics Pvt Ltd</t>
  </si>
  <si>
    <t>Business Analyst - Marketing</t>
  </si>
  <si>
    <t>UI/UX Designer-I</t>
  </si>
  <si>
    <t>Senior Associate-Marketing</t>
  </si>
  <si>
    <t>Jio Platforms Limited</t>
  </si>
  <si>
    <t>Software Development Engineer (SDE)- TS2</t>
  </si>
  <si>
    <t>KONICA MINOLTA</t>
  </si>
  <si>
    <t>Software Engineer 1</t>
  </si>
  <si>
    <t>Software Engineer 2</t>
  </si>
  <si>
    <t>LAM Research</t>
  </si>
  <si>
    <t>MAKE MY TRIP</t>
  </si>
  <si>
    <t>Data Scientist / Data Engineer</t>
  </si>
  <si>
    <t>mbrdi.co.in</t>
  </si>
  <si>
    <t>Post Graduate Engineer Trainee - Control systems</t>
  </si>
  <si>
    <t>900011 INR [TOTAL CTC 9,00,011 (BASIC 319368 | HRA 127752 | OTHER ALLOWANCE 351288 | PF 38,325 )]</t>
  </si>
  <si>
    <t>Technology Analyst</t>
  </si>
  <si>
    <t>Graduate Trainee - Product, Banking / Insurance Platform</t>
  </si>
  <si>
    <t>Publicis Sapient</t>
  </si>
  <si>
    <t>Senior Associate Data Science L1</t>
  </si>
  <si>
    <t>Qube Research &amp; Technologies India LLP</t>
  </si>
  <si>
    <t>Quantitative Technologist</t>
  </si>
  <si>
    <t>RazorPay</t>
  </si>
  <si>
    <t>Software Development Engineer in Test</t>
  </si>
  <si>
    <t>Robert Bosch Engineering and Business Solutions Private Limited (RBEI), India</t>
  </si>
  <si>
    <t>CLOUD COMPUTING</t>
  </si>
  <si>
    <t>AUTONOMOUS DRIVING</t>
  </si>
  <si>
    <t>AI &amp; ML</t>
  </si>
  <si>
    <t>ELECTRIFICATION</t>
  </si>
  <si>
    <t>BLOCKCHAIN</t>
  </si>
  <si>
    <t>CYBER SECURITY</t>
  </si>
  <si>
    <t>Societe Generale Group</t>
  </si>
  <si>
    <t>Sterlite Technologies Limited</t>
  </si>
  <si>
    <t>Valuence Japan</t>
  </si>
  <si>
    <t>Software System Engineer, Machine Learning Engineer</t>
  </si>
  <si>
    <t>Works Applications Co., Ltd.</t>
  </si>
  <si>
    <t>15,10,102</t>
  </si>
  <si>
    <t>Accenture Japan Ltd.</t>
  </si>
  <si>
    <t>Alphonso Labs Pvt Ltd</t>
  </si>
  <si>
    <t>BANGALORE: 2000000USA: 5145000</t>
  </si>
  <si>
    <t>Amazon SDE</t>
  </si>
  <si>
    <t>Bajaj Auto</t>
  </si>
  <si>
    <t>Cisco Systems</t>
  </si>
  <si>
    <t>Software Engineer Network/Embedded/Application Development</t>
  </si>
  <si>
    <t>Citi (CSC Pune)</t>
  </si>
  <si>
    <t>DR.REDDY S LABORATORIES LTD</t>
  </si>
  <si>
    <t>Fractal Analytics Pvt. Ltd.</t>
  </si>
  <si>
    <t>1800000 INR</t>
  </si>
  <si>
    <t>GROWW</t>
  </si>
  <si>
    <t>MASTERCARD</t>
  </si>
  <si>
    <t>Data Engineer, Mastercard Launch</t>
  </si>
  <si>
    <t>MATHWORKS INDIA PVT LTD</t>
  </si>
  <si>
    <t>Dual/Masters Engineer in Engineering Development Group</t>
  </si>
  <si>
    <t>Oracle India Pvt.Ltd</t>
  </si>
  <si>
    <t>Applications Engineer</t>
  </si>
  <si>
    <t>Rakuten Mobile</t>
  </si>
  <si>
    <t>Tiger Analytics</t>
  </si>
  <si>
    <t>Walmart Global Tech</t>
  </si>
  <si>
    <t>Software Engineer II</t>
  </si>
  <si>
    <t>Wells Fargo India</t>
  </si>
  <si>
    <t>Program Associate A</t>
  </si>
  <si>
    <t>www.paypal.com</t>
  </si>
  <si>
    <t>www.praxisga.com</t>
  </si>
  <si>
    <t>AIRBUS Group India Private Limited</t>
  </si>
  <si>
    <t>Associate Engineer - Stress</t>
  </si>
  <si>
    <t>Associate Engineer - MSPA</t>
  </si>
  <si>
    <t>Associate Engineer - Flight Physics</t>
  </si>
  <si>
    <t>American Express</t>
  </si>
  <si>
    <t>Apple India Private Limited</t>
  </si>
  <si>
    <t>Arthur D. Little India</t>
  </si>
  <si>
    <t>EXL Service</t>
  </si>
  <si>
    <t>GOLDMAN SACHS</t>
  </si>
  <si>
    <t>Google</t>
  </si>
  <si>
    <t>Hardware Engineer</t>
  </si>
  <si>
    <t>http://www.iarc.co.in/</t>
  </si>
  <si>
    <t>Jaguar Land Rover India Limited</t>
  </si>
  <si>
    <t>GRADUATE MECHANICAL ENGINEER TRAINEE (GMET)</t>
  </si>
  <si>
    <t>JPMorgan Chase &amp; Co.</t>
  </si>
  <si>
    <t>NOMURA</t>
  </si>
  <si>
    <t>Research Engineer, Visual Recognition Computation Systems and Architecture</t>
  </si>
  <si>
    <t>Robotics Software Engineer</t>
  </si>
  <si>
    <t>Software Engineer, Embedded Linux software development</t>
  </si>
  <si>
    <t>Application Security Engineer</t>
  </si>
  <si>
    <t>Software Engineer(Backend Services)</t>
  </si>
  <si>
    <t>AI Engineer</t>
  </si>
  <si>
    <t>PlayStation Network Site Reliability Engineer</t>
  </si>
  <si>
    <t>Mechanical Design Engineer</t>
  </si>
  <si>
    <t>AR/VR Engineer</t>
  </si>
  <si>
    <t>Uber India Systems</t>
  </si>
  <si>
    <t>Post Graduate Engineer Trainee - Power Electronics</t>
  </si>
  <si>
    <t>Decision Analytics Associate</t>
  </si>
  <si>
    <t>Qualcomm India Pvt Ltd</t>
  </si>
  <si>
    <t>4375000COMPONENTAMOUNTTOTAL GROSS PAYINR 15.00 L RETIRALS (PF AND GRATUITY) INR 0.90 LPERFORMANCE BONUS*INR 0.75 LJOINING BONUS INR 9.60 LRELOCATION BONUS ( PAID WITHIN 60 DAYS )INR 0.50 LRESTRICTED STOCK VALUE AWARDS (VESTING IN 3 YEARS )**INR 12.00 L ( $ 16000)RETENTION BONUS (PAID AFTER 12 MONTHS )INR 5.00 L *BASED ON INDIVIDUAL &amp; ORGANIZATION PERFORMANCE || **RSV -33% VESTING EVERY YEAR ADDITIONAL BENEFITS : RELOCATION ASSISTANCE , INSURANCE , TRANSPORTATION .</t>
  </si>
  <si>
    <t>Citrix R&amp;D India PVT LTD</t>
  </si>
  <si>
    <t>Software Engineer 2 MTech/Dual Degree/ MS</t>
  </si>
  <si>
    <t>31,14,380</t>
  </si>
  <si>
    <t>Post Graduate Engineer Trainee</t>
  </si>
  <si>
    <t>1750009 INR [TOTAL CTC 1750009 (BASIC 620988 | HRA 248400 |</t>
  </si>
  <si>
    <t>1500000 INR [2000000]</t>
  </si>
  <si>
    <t>Senior Software Engineer - ERX</t>
  </si>
  <si>
    <t>QuantBox Research Pvt Ltd</t>
  </si>
  <si>
    <t>Analyst - Quant Research And Trading</t>
  </si>
  <si>
    <t>Analyst - Core Engineering</t>
  </si>
  <si>
    <t>Quadeye</t>
  </si>
  <si>
    <t>Quantitative Strategist</t>
  </si>
  <si>
    <t>APP Dynamics</t>
  </si>
  <si>
    <t>Plutus Research Private Ltd</t>
  </si>
  <si>
    <t>Infrastructure Researcher</t>
  </si>
  <si>
    <t>AlphaGrep Securities</t>
  </si>
  <si>
    <t>Platform Software Engineer</t>
  </si>
  <si>
    <t>Infrastructure Developer</t>
  </si>
  <si>
    <t>Engineer - SW</t>
  </si>
  <si>
    <t>Engineer - Embedded</t>
  </si>
  <si>
    <t>OnePlus Software R&amp;D Center Private Limited</t>
  </si>
  <si>
    <t>SAMSUNG R&amp;D INSTITUTE INDIA-BANGALORE</t>
  </si>
  <si>
    <t>SAMSUNG SEMICONDUCTOR INDIA R&amp;D CENTER</t>
  </si>
  <si>
    <t>Eightfold.ai</t>
  </si>
  <si>
    <t>MTS</t>
  </si>
  <si>
    <t>Data Science</t>
  </si>
  <si>
    <t>IBM LABS</t>
  </si>
  <si>
    <t>Texas Instruments</t>
  </si>
  <si>
    <t>Embedded Software</t>
  </si>
  <si>
    <t>XILINX INDIA TECHNOLOGY SERVICES PRIVATE LIMITED</t>
  </si>
  <si>
    <t>Dream11</t>
  </si>
  <si>
    <t>Mentor Graphics - A Siemens Business</t>
  </si>
  <si>
    <t>Member Technical Staff-Digital Design Profile</t>
  </si>
  <si>
    <t>Member Technical Staff - Software Skills</t>
  </si>
  <si>
    <t>Barclays Global Service Center</t>
  </si>
  <si>
    <t>Software Development Engineer- Mastercard Launch</t>
  </si>
  <si>
    <t>Silabs India Private Limited</t>
  </si>
  <si>
    <t>Validation Engineer - IoT</t>
  </si>
  <si>
    <t>Ezdi Solutions (India) LLP</t>
  </si>
  <si>
    <t>Associate Research Engineer</t>
  </si>
  <si>
    <t>Infosys Limited</t>
  </si>
  <si>
    <t>Specialist Programmer</t>
  </si>
  <si>
    <t>Management trainee - Technology</t>
  </si>
  <si>
    <t>Moonfrog Labs</t>
  </si>
  <si>
    <t>Associate Software Engineer (ASE)</t>
  </si>
  <si>
    <t>Sandvine</t>
  </si>
  <si>
    <t>Microsoft India Pvt. Ltd.</t>
  </si>
  <si>
    <t>https://www.synopsys.com/</t>
  </si>
  <si>
    <t>NXP Semiconductors</t>
  </si>
  <si>
    <t>Associate Software Development Engineer 1</t>
  </si>
  <si>
    <t>AI Automation Consultant/ Solution Architects</t>
  </si>
  <si>
    <t>Digital Integration &amp; Digital Experience</t>
  </si>
  <si>
    <t>Broadridge Financial Solutions</t>
  </si>
  <si>
    <t>Senior Member Technical</t>
  </si>
  <si>
    <t>Cybertech Systems And Soft Ware Ltd</t>
  </si>
  <si>
    <t>Specialist - Geo Analytics</t>
  </si>
  <si>
    <t>Sr. Software Engineer</t>
  </si>
  <si>
    <t>CEREMORPHIC INDIA PRIVATE LIMITED</t>
  </si>
  <si>
    <t>Algorithms &amp; System Engineering</t>
  </si>
  <si>
    <t>GE Healthcare</t>
  </si>
  <si>
    <t>ABB Global Industries and Services Private Limited</t>
  </si>
  <si>
    <t>Associate Full Stack Developer</t>
  </si>
  <si>
    <t>Infogen Labs Pvt Ltd</t>
  </si>
  <si>
    <t>Jr.Software Engineer</t>
  </si>
  <si>
    <t>Operations Research Scientist</t>
  </si>
  <si>
    <t>MTS 1 (Software Engineer)</t>
  </si>
  <si>
    <t>Centre for Development of Advanced Computing</t>
  </si>
  <si>
    <t>Knowledge Associate</t>
  </si>
  <si>
    <t>Software Engineer | Imaging &amp; Machine Learning</t>
  </si>
  <si>
    <t>CS/IT Engineer</t>
  </si>
  <si>
    <t>C2LBIZ SOLUTIONS PVT LTD</t>
  </si>
  <si>
    <t>Trainee Software Architect</t>
  </si>
  <si>
    <t>TAIWAN SEMICONDUCTOR MANUFACTURING COMPANY</t>
  </si>
  <si>
    <t>Truminds Software Systems Pvt. Ltd.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</si>
</sst>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color rgb="FF000000"/>
      <name val="Sans-serif"/>
    </font>
    <font>
      <color rgb="FF000000"/>
      <name val="&quot;Times New Roman&quot;"/>
    </font>
    <font>
      <color rgb="FF202124"/>
      <name val="Arial"/>
    </font>
    <font>
      <color rgb="FF222222"/>
      <name val="Arial"/>
    </font>
    <font>
      <sz val="11.0"/>
      <color rgb="FF000000"/>
      <name val="Arial"/>
      <scheme val="minor"/>
    </font>
    <font>
      <sz val="12.0"/>
      <color rgb="FF313131"/>
      <name val="-apple-system"/>
    </font>
    <font/>
    <font>
      <u/>
      <color rgb="FF000000"/>
    </font>
    <font>
      <u/>
      <color rgb="FF000000"/>
      <name val="Arial"/>
    </font>
    <font>
      <u/>
      <color rgb="FF000000"/>
      <name val="Arial"/>
    </font>
    <font>
      <b/>
      <color theme="1"/>
      <name val="Arial"/>
    </font>
    <font>
      <color theme="1"/>
      <name val="Calibri"/>
    </font>
    <font>
      <color rgb="FF0000FF"/>
      <name val="Arial"/>
      <scheme val="minor"/>
    </font>
    <font>
      <color rgb="FFFF0000"/>
      <name val="Arial"/>
      <scheme val="minor"/>
    </font>
    <font>
      <color rgb="FF0000FF"/>
      <name val="Arial"/>
    </font>
    <font>
      <u/>
      <color rgb="FF0000FF"/>
      <name val="Arial"/>
      <scheme val="minor"/>
    </font>
    <font>
      <sz val="11.0"/>
      <color rgb="FF000000"/>
      <name val="Roboto"/>
    </font>
    <font>
      <sz val="10.0"/>
      <color rgb="FF000000"/>
      <name val="Arial"/>
    </font>
    <font>
      <color rgb="FF000000"/>
      <name val="Roboto"/>
    </font>
    <font>
      <b/>
      <sz val="10.0"/>
      <color rgb="FF000000"/>
      <name val="Arial"/>
      <scheme val="minor"/>
    </font>
    <font>
      <u/>
      <sz val="10.0"/>
      <color rgb="FF000000"/>
    </font>
    <font>
      <sz val="10.0"/>
      <color theme="1"/>
      <name val="Arial"/>
    </font>
    <font>
      <sz val="11.0"/>
      <color rgb="FF000000"/>
      <name val="Calibri"/>
    </font>
    <font>
      <sz val="7.0"/>
      <color rgb="FF000000"/>
      <name val="Verdana"/>
    </font>
    <font>
      <u/>
      <sz val="11.0"/>
      <color rgb="FF000000"/>
      <name val="Calibri"/>
    </font>
    <font>
      <sz val="11.0"/>
      <color theme="1"/>
      <name val="Calibri"/>
    </font>
    <font>
      <u/>
      <sz val="11.0"/>
      <color rgb="FF000000"/>
      <name val="Calibri"/>
    </font>
    <font>
      <sz val="11.0"/>
      <color rgb="FF202124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DADADA"/>
        <bgColor rgb="FFDADADA"/>
      </patternFill>
    </fill>
    <fill>
      <patternFill patternType="solid">
        <fgColor rgb="FFFBF9EE"/>
        <bgColor rgb="FFFBF9EE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readingOrder="0" vertical="top"/>
    </xf>
    <xf borderId="2" fillId="0" fontId="4" numFmtId="0" xfId="0" applyAlignment="1" applyBorder="1" applyFont="1">
      <alignment readingOrder="0" vertical="top"/>
    </xf>
    <xf borderId="0" fillId="0" fontId="2" numFmtId="0" xfId="0" applyFont="1"/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1" fillId="2" fontId="4" numFmtId="0" xfId="0" applyAlignment="1" applyBorder="1" applyFill="1" applyFont="1">
      <alignment readingOrder="0" vertical="top"/>
    </xf>
    <xf borderId="2" fillId="2" fontId="4" numFmtId="0" xfId="0" applyAlignment="1" applyBorder="1" applyFont="1">
      <alignment readingOrder="0" vertical="top"/>
    </xf>
    <xf borderId="0" fillId="0" fontId="2" numFmtId="4" xfId="0" applyFont="1" applyNumberFormat="1"/>
    <xf borderId="0" fillId="0" fontId="3" numFmtId="0" xfId="0" applyFont="1"/>
    <xf borderId="0" fillId="2" fontId="4" numFmtId="0" xfId="0" applyAlignment="1" applyFont="1">
      <alignment horizontal="left" readingOrder="0"/>
    </xf>
    <xf borderId="0" fillId="3" fontId="2" numFmtId="0" xfId="0" applyFill="1" applyFont="1"/>
    <xf borderId="0" fillId="3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5" numFmtId="0" xfId="0" applyAlignment="1" applyFont="1">
      <alignment readingOrder="0"/>
    </xf>
    <xf borderId="1" fillId="0" fontId="4" numFmtId="0" xfId="0" applyAlignment="1" applyBorder="1" applyFont="1">
      <alignment horizontal="left" readingOrder="0" vertical="top"/>
    </xf>
    <xf borderId="2" fillId="0" fontId="4" numFmtId="0" xfId="0" applyAlignment="1" applyBorder="1" applyFont="1">
      <alignment horizontal="left" readingOrder="0" vertical="top"/>
    </xf>
    <xf borderId="2" fillId="0" fontId="4" numFmtId="0" xfId="0" applyAlignment="1" applyBorder="1" applyFont="1">
      <alignment readingOrder="0"/>
    </xf>
    <xf borderId="2" fillId="0" fontId="6" numFmtId="0" xfId="0" applyAlignment="1" applyBorder="1" applyFont="1">
      <alignment horizontal="left" readingOrder="0" vertical="top"/>
    </xf>
    <xf borderId="2" fillId="0" fontId="2" numFmtId="0" xfId="0" applyAlignment="1" applyBorder="1" applyFont="1">
      <alignment readingOrder="0"/>
    </xf>
    <xf borderId="1" fillId="0" fontId="1" numFmtId="0" xfId="0" applyAlignment="1" applyBorder="1" applyFont="1">
      <alignment vertical="bottom"/>
    </xf>
    <xf borderId="0" fillId="0" fontId="2" numFmtId="9" xfId="0" applyAlignment="1" applyFont="1" applyNumberFormat="1">
      <alignment readingOrder="0"/>
    </xf>
    <xf borderId="0" fillId="0" fontId="4" numFmtId="0" xfId="0" applyAlignment="1" applyFont="1">
      <alignment readingOrder="0"/>
    </xf>
    <xf borderId="2" fillId="0" fontId="7" numFmtId="0" xfId="0" applyAlignment="1" applyBorder="1" applyFont="1">
      <alignment readingOrder="0" vertical="top"/>
    </xf>
    <xf borderId="1" fillId="0" fontId="7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/>
    </xf>
    <xf borderId="0" fillId="0" fontId="4" numFmtId="0" xfId="0" applyAlignment="1" applyFont="1">
      <alignment readingOrder="0" vertical="top"/>
    </xf>
    <xf borderId="0" fillId="0" fontId="7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0" fontId="4" numFmtId="0" xfId="0" applyAlignment="1" applyFont="1">
      <alignment horizontal="left" readingOrder="0" vertical="top"/>
    </xf>
    <xf borderId="0" fillId="0" fontId="6" numFmtId="0" xfId="0" applyAlignment="1" applyFont="1">
      <alignment horizontal="left" readingOrder="0" vertical="top"/>
    </xf>
    <xf borderId="0" fillId="0" fontId="7" numFmtId="0" xfId="0" applyAlignment="1" applyFont="1">
      <alignment horizontal="left" readingOrder="0" vertical="top"/>
    </xf>
    <xf borderId="0" fillId="2" fontId="8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2" fontId="9" numFmtId="4" xfId="0" applyAlignment="1" applyFont="1" applyNumberFormat="1">
      <alignment horizontal="left"/>
    </xf>
    <xf borderId="0" fillId="0" fontId="10" numFmtId="0" xfId="0" applyAlignment="1" applyFont="1">
      <alignment readingOrder="0"/>
    </xf>
    <xf borderId="3" fillId="0" fontId="2" numFmtId="0" xfId="0" applyBorder="1" applyFont="1"/>
    <xf borderId="4" fillId="0" fontId="4" numFmtId="0" xfId="0" applyAlignment="1" applyBorder="1" applyFont="1">
      <alignment readingOrder="0" vertical="top"/>
    </xf>
    <xf borderId="5" fillId="0" fontId="11" numFmtId="0" xfId="0" applyBorder="1" applyFont="1"/>
    <xf borderId="0" fillId="0" fontId="12" numFmtId="0" xfId="0" applyAlignment="1" applyFont="1">
      <alignment readingOrder="0"/>
    </xf>
    <xf borderId="2" fillId="0" fontId="13" numFmtId="0" xfId="0" applyAlignment="1" applyBorder="1" applyFont="1">
      <alignment readingOrder="0" vertical="top"/>
    </xf>
    <xf borderId="1" fillId="0" fontId="14" numFmtId="0" xfId="0" applyAlignment="1" applyBorder="1" applyFont="1">
      <alignment readingOrder="0" vertical="top"/>
    </xf>
    <xf borderId="0" fillId="2" fontId="4" numFmtId="0" xfId="0" applyAlignment="1" applyFont="1">
      <alignment readingOrder="0"/>
    </xf>
    <xf borderId="0" fillId="0" fontId="15" numFmtId="0" xfId="0" applyAlignment="1" applyFont="1">
      <alignment vertical="bottom"/>
    </xf>
    <xf borderId="0" fillId="2" fontId="4" numFmtId="0" xfId="0" applyAlignment="1" applyFont="1">
      <alignment readingOrder="0" shrinkToFit="0" wrapText="1"/>
    </xf>
    <xf borderId="0" fillId="4" fontId="16" numFmtId="0" xfId="0" applyAlignment="1" applyFill="1" applyFont="1">
      <alignment vertical="bottom"/>
    </xf>
    <xf borderId="0" fillId="0" fontId="1" numFmtId="0" xfId="0" applyAlignment="1" applyFont="1">
      <alignment readingOrder="0" vertical="bottom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7" numFmtId="0" xfId="0" applyFont="1"/>
    <xf borderId="0" fillId="2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15" numFmtId="0" xfId="0" applyAlignment="1" applyFont="1">
      <alignment readingOrder="0" vertical="bottom"/>
    </xf>
    <xf borderId="1" fillId="4" fontId="16" numFmtId="0" xfId="0" applyAlignment="1" applyBorder="1" applyFont="1">
      <alignment vertical="bottom"/>
    </xf>
    <xf borderId="0" fillId="2" fontId="8" numFmtId="0" xfId="0" applyAlignment="1" applyFont="1">
      <alignment horizontal="left" readingOrder="0"/>
    </xf>
    <xf borderId="0" fillId="4" fontId="2" numFmtId="0" xfId="0" applyFont="1"/>
    <xf borderId="0" fillId="0" fontId="22" numFmtId="0" xfId="0" applyAlignment="1" applyFont="1">
      <alignment horizontal="left" readingOrder="0" shrinkToFit="0" wrapText="1"/>
    </xf>
    <xf borderId="0" fillId="0" fontId="21" numFmtId="0" xfId="0" applyAlignment="1" applyFont="1">
      <alignment readingOrder="0" shrinkToFit="0" wrapText="1"/>
    </xf>
    <xf borderId="0" fillId="4" fontId="21" numFmtId="0" xfId="0" applyAlignment="1" applyFont="1">
      <alignment readingOrder="0" shrinkToFit="0" wrapText="1"/>
    </xf>
    <xf borderId="0" fillId="2" fontId="23" numFmtId="0" xfId="0" applyAlignment="1" applyFont="1">
      <alignment readingOrder="0"/>
    </xf>
    <xf borderId="0" fillId="4" fontId="2" numFmtId="0" xfId="0" applyAlignment="1" applyFont="1">
      <alignment shrinkToFit="0" wrapText="1"/>
    </xf>
    <xf borderId="0" fillId="2" fontId="24" numFmtId="0" xfId="0" applyAlignment="1" applyFont="1">
      <alignment readingOrder="0" vertical="bottom"/>
    </xf>
    <xf borderId="0" fillId="2" fontId="24" numFmtId="0" xfId="0" applyAlignment="1" applyFont="1">
      <alignment horizontal="left" readingOrder="0"/>
    </xf>
    <xf borderId="0" fillId="2" fontId="24" numFmtId="0" xfId="0" applyAlignment="1" applyFont="1">
      <alignment horizontal="right" readingOrder="0"/>
    </xf>
    <xf borderId="0" fillId="2" fontId="24" numFmtId="0" xfId="0" applyAlignment="1" applyFont="1">
      <alignment readingOrder="0"/>
    </xf>
    <xf borderId="0" fillId="2" fontId="0" numFmtId="0" xfId="0" applyFont="1"/>
    <xf borderId="0" fillId="2" fontId="0" numFmtId="0" xfId="0" applyAlignment="1" applyFont="1">
      <alignment vertical="bottom"/>
    </xf>
    <xf borderId="0" fillId="2" fontId="0" numFmtId="0" xfId="0" applyAlignment="1" applyFont="1">
      <alignment horizontal="left" vertical="bottom"/>
    </xf>
    <xf borderId="0" fillId="2" fontId="0" numFmtId="0" xfId="0" applyAlignment="1" applyFont="1">
      <alignment horizontal="right" readingOrder="0"/>
    </xf>
    <xf borderId="0" fillId="2" fontId="0" numFmtId="0" xfId="0" applyAlignment="1" applyFont="1">
      <alignment horizontal="left" readingOrder="0" shrinkToFit="0" wrapText="0"/>
    </xf>
    <xf borderId="0" fillId="2" fontId="0" numFmtId="0" xfId="0" applyAlignment="1" applyFont="1">
      <alignment horizontal="right" readingOrder="0" shrinkToFit="0" wrapText="0"/>
    </xf>
    <xf borderId="0" fillId="2" fontId="0" numFmtId="0" xfId="0" applyAlignment="1" applyFont="1">
      <alignment vertical="top"/>
    </xf>
    <xf borderId="0" fillId="5" fontId="0" numFmtId="0" xfId="0" applyAlignment="1" applyFill="1" applyFont="1">
      <alignment horizontal="right" readingOrder="0"/>
    </xf>
    <xf borderId="0" fillId="2" fontId="0" numFmtId="0" xfId="0" applyAlignment="1" applyFont="1">
      <alignment readingOrder="0"/>
    </xf>
    <xf borderId="0" fillId="2" fontId="0" numFmtId="0" xfId="0" applyAlignment="1" applyFont="1">
      <alignment shrinkToFit="0" vertical="bottom" wrapText="0"/>
    </xf>
    <xf borderId="0" fillId="5" fontId="0" numFmtId="0" xfId="0" applyFont="1"/>
    <xf borderId="0" fillId="5" fontId="0" numFmtId="0" xfId="0" applyAlignment="1" applyFont="1">
      <alignment horizontal="right" readingOrder="0" shrinkToFit="0" wrapText="0"/>
    </xf>
    <xf borderId="0" fillId="2" fontId="0" numFmtId="0" xfId="0" applyAlignment="1" applyFont="1">
      <alignment horizontal="left" readingOrder="0"/>
    </xf>
    <xf borderId="0" fillId="2" fontId="0" numFmtId="0" xfId="0" applyAlignment="1" applyFont="1">
      <alignment vertical="bottom"/>
    </xf>
    <xf borderId="0" fillId="2" fontId="0" numFmtId="0" xfId="0" applyAlignment="1" applyFont="1">
      <alignment horizontal="left" vertical="bottom"/>
    </xf>
    <xf borderId="0" fillId="2" fontId="0" numFmtId="0" xfId="0" applyAlignment="1" applyFont="1">
      <alignment horizontal="left"/>
    </xf>
    <xf borderId="0" fillId="2" fontId="0" numFmtId="0" xfId="0" applyAlignment="1" applyFont="1">
      <alignment shrinkToFit="0" vertical="bottom" wrapText="0"/>
    </xf>
    <xf borderId="0" fillId="2" fontId="25" numFmtId="0" xfId="0" applyAlignment="1" applyFont="1">
      <alignment vertical="top"/>
    </xf>
    <xf borderId="0" fillId="2" fontId="0" numFmtId="0" xfId="0" applyAlignment="1" applyFont="1">
      <alignment readingOrder="0" shrinkToFit="0" vertical="bottom" wrapText="0"/>
    </xf>
    <xf borderId="0" fillId="2" fontId="0" numFmtId="0" xfId="0" applyAlignment="1" applyFont="1">
      <alignment readingOrder="0" shrinkToFit="0" vertical="bottom" wrapText="1"/>
    </xf>
    <xf borderId="0" fillId="2" fontId="0" numFmtId="0" xfId="0" applyAlignment="1" applyFont="1">
      <alignment readingOrder="0" vertical="bottom"/>
    </xf>
    <xf borderId="0" fillId="2" fontId="0" numFmtId="0" xfId="0" applyAlignment="1" applyFont="1">
      <alignment horizontal="right" readingOrder="0" vertical="bottom"/>
    </xf>
    <xf borderId="0" fillId="2" fontId="24" numFmtId="0" xfId="0" applyAlignment="1" applyFont="1">
      <alignment vertical="bottom"/>
    </xf>
    <xf borderId="0" fillId="2" fontId="0" numFmtId="0" xfId="0" applyAlignment="1" applyFont="1">
      <alignment horizontal="left" readingOrder="0" vertical="bottom"/>
    </xf>
    <xf borderId="0" fillId="2" fontId="0" numFmtId="0" xfId="0" applyAlignment="1" applyFont="1">
      <alignment horizontal="right" readingOrder="0" shrinkToFit="0" wrapText="1"/>
    </xf>
    <xf borderId="0" fillId="2" fontId="0" numFmtId="0" xfId="0" applyAlignment="1" applyFont="1">
      <alignment horizontal="right"/>
    </xf>
    <xf borderId="0" fillId="2" fontId="0" numFmtId="0" xfId="0" applyAlignment="1" applyFont="1">
      <alignment horizontal="left" vertical="top"/>
    </xf>
    <xf borderId="0" fillId="0" fontId="26" numFmtId="0" xfId="0" applyAlignment="1" applyFont="1">
      <alignment horizontal="left"/>
    </xf>
    <xf borderId="0" fillId="0" fontId="26" numFmtId="0" xfId="0" applyAlignment="1" applyFont="1">
      <alignment horizontal="right"/>
    </xf>
    <xf borderId="0" fillId="2" fontId="27" numFmtId="0" xfId="0" applyAlignment="1" applyFont="1">
      <alignment horizontal="left" readingOrder="0" shrinkToFit="0" wrapText="0"/>
    </xf>
    <xf borderId="0" fillId="2" fontId="28" numFmtId="0" xfId="0" applyAlignment="1" applyFont="1">
      <alignment horizontal="left" readingOrder="0" shrinkToFit="0" wrapText="0"/>
    </xf>
    <xf borderId="0" fillId="2" fontId="29" numFmtId="0" xfId="0" applyAlignment="1" applyFont="1">
      <alignment horizontal="left" readingOrder="0" shrinkToFit="0" wrapText="0"/>
    </xf>
    <xf borderId="0" fillId="6" fontId="27" numFmtId="0" xfId="0" applyAlignment="1" applyFill="1" applyFont="1">
      <alignment horizontal="left" readingOrder="0" shrinkToFit="0" wrapText="0"/>
    </xf>
    <xf borderId="0" fillId="6" fontId="28" numFmtId="0" xfId="0" applyAlignment="1" applyFont="1">
      <alignment horizontal="left" readingOrder="0" shrinkToFit="0" wrapText="0"/>
    </xf>
    <xf borderId="0" fillId="2" fontId="27" numFmtId="0" xfId="0" applyAlignment="1" applyFont="1">
      <alignment horizontal="left" readingOrder="0" shrinkToFit="0" wrapText="0"/>
    </xf>
    <xf borderId="0" fillId="0" fontId="30" numFmtId="0" xfId="0" applyFont="1"/>
    <xf borderId="0" fillId="2" fontId="31" numFmtId="0" xfId="0" applyAlignment="1" applyFont="1">
      <alignment horizontal="left" readingOrder="0" shrinkToFit="0" wrapText="0"/>
    </xf>
    <xf borderId="0" fillId="6" fontId="27" numFmtId="0" xfId="0" applyAlignment="1" applyFont="1">
      <alignment horizontal="left" readingOrder="0" shrinkToFit="0" wrapText="0"/>
    </xf>
    <xf borderId="0" fillId="2" fontId="32" numFmtId="0" xfId="0" applyAlignment="1" applyFont="1">
      <alignment horizontal="left" readingOrder="0"/>
    </xf>
    <xf borderId="0" fillId="7" fontId="27" numFmtId="0" xfId="0" applyAlignment="1" applyFill="1" applyFont="1">
      <alignment horizontal="left"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housing.com/" TargetMode="Externa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://housing.com" TargetMode="External"/><Relationship Id="rId2" Type="http://schemas.openxmlformats.org/officeDocument/2006/relationships/hyperlink" Target="http://housing.com" TargetMode="External"/><Relationship Id="rId3" Type="http://schemas.openxmlformats.org/officeDocument/2006/relationships/hyperlink" Target="http://housing.com" TargetMode="External"/><Relationship Id="rId4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chalo.com" TargetMode="External"/><Relationship Id="rId2" Type="http://schemas.openxmlformats.org/officeDocument/2006/relationships/hyperlink" Target="http://chalo.com" TargetMode="External"/><Relationship Id="rId3" Type="http://schemas.openxmlformats.org/officeDocument/2006/relationships/hyperlink" Target="https://o9solutions.com" TargetMode="External"/><Relationship Id="rId4" Type="http://schemas.openxmlformats.org/officeDocument/2006/relationships/hyperlink" Target="http://www.quantsapp.com" TargetMode="External"/><Relationship Id="rId11" Type="http://schemas.openxmlformats.org/officeDocument/2006/relationships/hyperlink" Target="http://www.iarc.co.in/" TargetMode="External"/><Relationship Id="rId10" Type="http://schemas.openxmlformats.org/officeDocument/2006/relationships/hyperlink" Target="http://www.praxisga.com" TargetMode="External"/><Relationship Id="rId12" Type="http://schemas.openxmlformats.org/officeDocument/2006/relationships/drawing" Target="../drawings/drawing17.xml"/><Relationship Id="rId9" Type="http://schemas.openxmlformats.org/officeDocument/2006/relationships/hyperlink" Target="http://www.paypal.com" TargetMode="External"/><Relationship Id="rId5" Type="http://schemas.openxmlformats.org/officeDocument/2006/relationships/hyperlink" Target="https://www.whitehatjr.com/" TargetMode="External"/><Relationship Id="rId6" Type="http://schemas.openxmlformats.org/officeDocument/2006/relationships/hyperlink" Target="http://housing.com" TargetMode="External"/><Relationship Id="rId7" Type="http://schemas.openxmlformats.org/officeDocument/2006/relationships/hyperlink" Target="https://www.rippling.com/" TargetMode="External"/><Relationship Id="rId8" Type="http://schemas.openxmlformats.org/officeDocument/2006/relationships/hyperlink" Target="http://mbrdi.co.in" TargetMode="External"/></Relationships>
</file>

<file path=xl/worksheets/_rels/sheet18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ynopsys.com/" TargetMode="External"/><Relationship Id="rId10" Type="http://schemas.openxmlformats.org/officeDocument/2006/relationships/hyperlink" Target="https://www.synopsys.com/" TargetMode="External"/><Relationship Id="rId13" Type="http://schemas.openxmlformats.org/officeDocument/2006/relationships/hyperlink" Target="http://www.praxisga.com" TargetMode="External"/><Relationship Id="rId12" Type="http://schemas.openxmlformats.org/officeDocument/2006/relationships/hyperlink" Target="https://o9solutions.com" TargetMode="External"/><Relationship Id="rId1" Type="http://schemas.openxmlformats.org/officeDocument/2006/relationships/hyperlink" Target="http://mbrdi.co.in" TargetMode="External"/><Relationship Id="rId2" Type="http://schemas.openxmlformats.org/officeDocument/2006/relationships/hyperlink" Target="http://mbrdi.co.in" TargetMode="External"/><Relationship Id="rId3" Type="http://schemas.openxmlformats.org/officeDocument/2006/relationships/hyperlink" Target="http://mbrdi.co.in" TargetMode="External"/><Relationship Id="rId4" Type="http://schemas.openxmlformats.org/officeDocument/2006/relationships/hyperlink" Target="http://www.iarc.co.in/" TargetMode="External"/><Relationship Id="rId9" Type="http://schemas.openxmlformats.org/officeDocument/2006/relationships/hyperlink" Target="http://www.paypal.com" TargetMode="External"/><Relationship Id="rId15" Type="http://schemas.openxmlformats.org/officeDocument/2006/relationships/hyperlink" Target="http://www.quantsapp.com" TargetMode="External"/><Relationship Id="rId14" Type="http://schemas.openxmlformats.org/officeDocument/2006/relationships/hyperlink" Target="http://chalo.com" TargetMode="External"/><Relationship Id="rId17" Type="http://schemas.openxmlformats.org/officeDocument/2006/relationships/drawing" Target="../drawings/drawing18.xml"/><Relationship Id="rId16" Type="http://schemas.openxmlformats.org/officeDocument/2006/relationships/hyperlink" Target="https://www.whitehatjr.com/" TargetMode="External"/><Relationship Id="rId5" Type="http://schemas.openxmlformats.org/officeDocument/2006/relationships/hyperlink" Target="https://www.rippling.com/" TargetMode="External"/><Relationship Id="rId6" Type="http://schemas.openxmlformats.org/officeDocument/2006/relationships/hyperlink" Target="http://eightfold.ai" TargetMode="External"/><Relationship Id="rId7" Type="http://schemas.openxmlformats.org/officeDocument/2006/relationships/hyperlink" Target="http://chalo.com" TargetMode="External"/><Relationship Id="rId8" Type="http://schemas.openxmlformats.org/officeDocument/2006/relationships/hyperlink" Target="http://housing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housing.com/" TargetMode="External"/><Relationship Id="rId2" Type="http://schemas.openxmlformats.org/officeDocument/2006/relationships/hyperlink" Target="http://housing.com" TargetMode="External"/><Relationship Id="rId3" Type="http://schemas.openxmlformats.org/officeDocument/2006/relationships/hyperlink" Target="http://housing.com" TargetMode="External"/><Relationship Id="rId4" Type="http://schemas.openxmlformats.org/officeDocument/2006/relationships/hyperlink" Target="http://housing.com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 t="s">
        <v>7</v>
      </c>
    </row>
    <row r="5">
      <c r="A5" s="2" t="s">
        <v>8</v>
      </c>
      <c r="B5" s="3" t="s">
        <v>9</v>
      </c>
    </row>
    <row r="6">
      <c r="A6" s="2" t="s">
        <v>10</v>
      </c>
      <c r="B6" s="3" t="s">
        <v>11</v>
      </c>
    </row>
    <row r="7">
      <c r="A7" s="2" t="s">
        <v>12</v>
      </c>
      <c r="B7" s="3" t="s">
        <v>13</v>
      </c>
    </row>
    <row r="8">
      <c r="A8" s="2" t="s">
        <v>14</v>
      </c>
      <c r="B8" s="3" t="s">
        <v>15</v>
      </c>
    </row>
    <row r="9">
      <c r="A9" s="2" t="s">
        <v>16</v>
      </c>
      <c r="B9" s="3" t="s">
        <v>17</v>
      </c>
    </row>
    <row r="10">
      <c r="A10" s="2" t="s">
        <v>18</v>
      </c>
      <c r="B10" s="3" t="s">
        <v>19</v>
      </c>
    </row>
    <row r="11">
      <c r="A11" s="2" t="s">
        <v>20</v>
      </c>
      <c r="B11" s="3" t="s">
        <v>21</v>
      </c>
    </row>
    <row r="12">
      <c r="A12" s="2" t="s">
        <v>22</v>
      </c>
      <c r="B12" s="3" t="s">
        <v>23</v>
      </c>
    </row>
    <row r="13">
      <c r="A13" s="2" t="s">
        <v>24</v>
      </c>
      <c r="B13" s="3" t="s">
        <v>25</v>
      </c>
    </row>
    <row r="14">
      <c r="A14" s="2" t="s">
        <v>26</v>
      </c>
      <c r="B14" s="3" t="s">
        <v>27</v>
      </c>
    </row>
    <row r="15">
      <c r="A15" s="2" t="s">
        <v>28</v>
      </c>
      <c r="B15" s="3" t="s">
        <v>29</v>
      </c>
    </row>
    <row r="16">
      <c r="A16" s="2" t="s">
        <v>30</v>
      </c>
      <c r="B16" s="3" t="s">
        <v>31</v>
      </c>
    </row>
    <row r="17">
      <c r="A17" s="2" t="s">
        <v>32</v>
      </c>
      <c r="B17" s="3" t="s">
        <v>33</v>
      </c>
    </row>
    <row r="18">
      <c r="A18" s="2" t="s">
        <v>34</v>
      </c>
      <c r="B18" s="3" t="s">
        <v>35</v>
      </c>
    </row>
    <row r="19">
      <c r="A19" s="2" t="s">
        <v>36</v>
      </c>
      <c r="B19" s="3" t="s">
        <v>37</v>
      </c>
    </row>
    <row r="20">
      <c r="A20" s="2" t="s">
        <v>38</v>
      </c>
      <c r="B20" s="3" t="s">
        <v>39</v>
      </c>
    </row>
    <row r="21">
      <c r="A21" s="2" t="s">
        <v>40</v>
      </c>
      <c r="B21" s="3" t="s">
        <v>41</v>
      </c>
    </row>
    <row r="22">
      <c r="A22" s="2" t="s">
        <v>42</v>
      </c>
      <c r="B22" s="3" t="s">
        <v>43</v>
      </c>
    </row>
    <row r="23">
      <c r="A23" s="2" t="s">
        <v>44</v>
      </c>
      <c r="B23" s="3" t="s">
        <v>45</v>
      </c>
    </row>
    <row r="24">
      <c r="A24" s="2" t="s">
        <v>46</v>
      </c>
      <c r="B24" s="3" t="s">
        <v>47</v>
      </c>
    </row>
    <row r="25">
      <c r="A25" s="2" t="s">
        <v>48</v>
      </c>
      <c r="B25" s="3" t="s">
        <v>49</v>
      </c>
    </row>
    <row r="26">
      <c r="A26" s="2" t="s">
        <v>50</v>
      </c>
      <c r="B26" s="3" t="s">
        <v>51</v>
      </c>
    </row>
    <row r="27">
      <c r="A27" s="2" t="s">
        <v>52</v>
      </c>
      <c r="B27" s="3" t="s">
        <v>53</v>
      </c>
    </row>
    <row r="28">
      <c r="A28" s="2" t="s">
        <v>54</v>
      </c>
      <c r="B28" s="3" t="s">
        <v>55</v>
      </c>
    </row>
    <row r="29">
      <c r="A29" s="2" t="s">
        <v>56</v>
      </c>
      <c r="B29" s="3" t="s">
        <v>57</v>
      </c>
    </row>
    <row r="30">
      <c r="A30" s="2" t="s">
        <v>58</v>
      </c>
      <c r="B30" s="3" t="s">
        <v>59</v>
      </c>
    </row>
    <row r="31">
      <c r="A31" s="2" t="s">
        <v>60</v>
      </c>
      <c r="B31" s="3" t="s">
        <v>61</v>
      </c>
    </row>
    <row r="32">
      <c r="A32" s="2" t="s">
        <v>62</v>
      </c>
      <c r="B32" s="3" t="s">
        <v>63</v>
      </c>
    </row>
    <row r="33">
      <c r="A33" s="2" t="s">
        <v>64</v>
      </c>
      <c r="B33" s="3" t="s">
        <v>65</v>
      </c>
    </row>
    <row r="34">
      <c r="A34" s="2" t="s">
        <v>66</v>
      </c>
      <c r="B34" s="3" t="s">
        <v>67</v>
      </c>
    </row>
    <row r="35">
      <c r="A35" s="2" t="s">
        <v>68</v>
      </c>
      <c r="B35" s="3" t="s">
        <v>69</v>
      </c>
    </row>
    <row r="36">
      <c r="A36" s="2" t="s">
        <v>70</v>
      </c>
      <c r="B36" s="3" t="s">
        <v>71</v>
      </c>
    </row>
    <row r="37">
      <c r="A37" s="2" t="s">
        <v>72</v>
      </c>
      <c r="B37" s="3" t="s">
        <v>73</v>
      </c>
    </row>
    <row r="38">
      <c r="A38" s="2" t="s">
        <v>74</v>
      </c>
      <c r="B38" s="3" t="s">
        <v>75</v>
      </c>
    </row>
    <row r="39">
      <c r="A39" s="2" t="s">
        <v>76</v>
      </c>
      <c r="B39" s="4" t="s">
        <v>77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25"/>
    <col customWidth="1" min="7" max="7" width="23.5"/>
    <col customWidth="1" min="10" max="10" width="15.0"/>
    <col customWidth="1" min="14" max="14" width="14.63"/>
  </cols>
  <sheetData>
    <row r="1">
      <c r="A1" s="5" t="s">
        <v>269</v>
      </c>
      <c r="B1" s="6" t="s">
        <v>96</v>
      </c>
      <c r="C1" s="6" t="s">
        <v>97</v>
      </c>
      <c r="D1" s="6" t="s">
        <v>98</v>
      </c>
      <c r="E1" s="6" t="s">
        <v>99</v>
      </c>
      <c r="F1" s="6" t="s">
        <v>100</v>
      </c>
      <c r="G1" s="6"/>
      <c r="H1" s="6"/>
      <c r="I1" s="17"/>
      <c r="J1" s="17"/>
      <c r="K1" s="6" t="s">
        <v>102</v>
      </c>
      <c r="L1" s="17"/>
      <c r="M1" s="17"/>
      <c r="N1" s="6" t="s">
        <v>103</v>
      </c>
      <c r="O1" s="17"/>
      <c r="P1" s="6" t="s">
        <v>270</v>
      </c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B2" s="40" t="s">
        <v>1007</v>
      </c>
      <c r="C2" s="40" t="s">
        <v>1008</v>
      </c>
      <c r="F2" s="5" t="s">
        <v>2</v>
      </c>
      <c r="G2" s="5" t="s">
        <v>701</v>
      </c>
      <c r="H2" s="5">
        <v>1.0</v>
      </c>
      <c r="I2" s="9">
        <f>H2/H19*100</f>
        <v>2.941176471</v>
      </c>
      <c r="K2" s="5" t="s">
        <v>81</v>
      </c>
      <c r="L2" s="5">
        <v>10.0</v>
      </c>
      <c r="M2" s="9">
        <f>L2/L8*100</f>
        <v>29.41176471</v>
      </c>
      <c r="N2" s="40" t="s">
        <v>1008</v>
      </c>
      <c r="O2" s="5">
        <v>1.0</v>
      </c>
    </row>
    <row r="3">
      <c r="B3" s="5" t="s">
        <v>1009</v>
      </c>
      <c r="C3" s="5" t="s">
        <v>1010</v>
      </c>
      <c r="F3" s="5" t="s">
        <v>6</v>
      </c>
      <c r="G3" s="5" t="s">
        <v>820</v>
      </c>
      <c r="H3" s="5">
        <v>2.0</v>
      </c>
      <c r="I3" s="9">
        <f>H3/H19*100</f>
        <v>5.882352941</v>
      </c>
      <c r="J3" s="5" t="s">
        <v>972</v>
      </c>
      <c r="K3" s="5" t="s">
        <v>107</v>
      </c>
      <c r="L3" s="5">
        <v>3.0</v>
      </c>
      <c r="M3" s="9">
        <f>L3/L8*100</f>
        <v>8.823529412</v>
      </c>
      <c r="N3" s="5" t="s">
        <v>1010</v>
      </c>
      <c r="O3" s="5">
        <v>1.0</v>
      </c>
    </row>
    <row r="4">
      <c r="B4" s="5" t="s">
        <v>1011</v>
      </c>
      <c r="C4" s="5" t="s">
        <v>1012</v>
      </c>
      <c r="D4" s="5" t="s">
        <v>1013</v>
      </c>
      <c r="F4" s="5" t="s">
        <v>12</v>
      </c>
      <c r="G4" s="5" t="s">
        <v>725</v>
      </c>
      <c r="H4" s="5">
        <v>1.0</v>
      </c>
      <c r="I4" s="9">
        <f>H4/H19*100</f>
        <v>2.941176471</v>
      </c>
      <c r="K4" s="5" t="s">
        <v>110</v>
      </c>
      <c r="L4" s="5">
        <v>6.0</v>
      </c>
      <c r="M4" s="9">
        <f>L4/L8*100</f>
        <v>17.64705882</v>
      </c>
      <c r="N4" s="5" t="s">
        <v>1012</v>
      </c>
      <c r="O4" s="5">
        <v>6.0</v>
      </c>
    </row>
    <row r="5">
      <c r="B5" s="5" t="s">
        <v>1014</v>
      </c>
      <c r="C5" s="5" t="s">
        <v>1012</v>
      </c>
      <c r="D5" s="5" t="s">
        <v>1013</v>
      </c>
      <c r="F5" s="5" t="s">
        <v>16</v>
      </c>
      <c r="G5" s="5" t="s">
        <v>725</v>
      </c>
      <c r="H5" s="5">
        <v>1.0</v>
      </c>
      <c r="I5" s="5">
        <v>2.94</v>
      </c>
      <c r="K5" s="5" t="s">
        <v>86</v>
      </c>
      <c r="L5" s="5">
        <v>12.0</v>
      </c>
      <c r="M5" s="9">
        <f>L5/L8*100</f>
        <v>35.29411765</v>
      </c>
      <c r="N5" s="5" t="s">
        <v>1015</v>
      </c>
      <c r="O5" s="5">
        <v>12.0</v>
      </c>
    </row>
    <row r="6">
      <c r="B6" s="5" t="s">
        <v>1016</v>
      </c>
      <c r="C6" s="5" t="s">
        <v>1012</v>
      </c>
      <c r="D6" s="5" t="s">
        <v>1013</v>
      </c>
      <c r="F6" s="5" t="s">
        <v>20</v>
      </c>
      <c r="G6" s="5" t="s">
        <v>701</v>
      </c>
      <c r="H6" s="5">
        <v>1.0</v>
      </c>
      <c r="I6" s="5">
        <v>2.94</v>
      </c>
      <c r="N6" s="5" t="s">
        <v>1017</v>
      </c>
      <c r="O6" s="5">
        <v>1.0</v>
      </c>
    </row>
    <row r="7">
      <c r="B7" s="5" t="s">
        <v>1018</v>
      </c>
      <c r="C7" s="5" t="s">
        <v>1012</v>
      </c>
      <c r="D7" s="5" t="s">
        <v>1013</v>
      </c>
      <c r="F7" s="5" t="s">
        <v>24</v>
      </c>
      <c r="G7" s="5" t="s">
        <v>1019</v>
      </c>
      <c r="H7" s="5">
        <v>4.0</v>
      </c>
      <c r="I7" s="9">
        <f>H7/H19*100</f>
        <v>11.76470588</v>
      </c>
      <c r="J7" s="5" t="s">
        <v>1020</v>
      </c>
      <c r="K7" s="5" t="s">
        <v>118</v>
      </c>
      <c r="L7" s="5">
        <v>3.0</v>
      </c>
      <c r="M7" s="9">
        <f>L7/L8*100</f>
        <v>8.823529412</v>
      </c>
      <c r="N7" s="5" t="s">
        <v>1021</v>
      </c>
      <c r="O7" s="5">
        <v>2.0</v>
      </c>
    </row>
    <row r="8">
      <c r="B8" s="5" t="s">
        <v>1022</v>
      </c>
      <c r="C8" s="5" t="s">
        <v>1012</v>
      </c>
      <c r="D8" s="5" t="s">
        <v>1013</v>
      </c>
      <c r="F8" s="5" t="s">
        <v>30</v>
      </c>
      <c r="G8" s="5" t="s">
        <v>1023</v>
      </c>
      <c r="H8" s="5">
        <v>2.0</v>
      </c>
      <c r="I8" s="5">
        <v>5.88</v>
      </c>
      <c r="J8" s="5" t="s">
        <v>972</v>
      </c>
      <c r="L8" s="9">
        <f t="shared" ref="L8:M8" si="1">SUM(L2:L7)</f>
        <v>34</v>
      </c>
      <c r="M8" s="9">
        <f t="shared" si="1"/>
        <v>100</v>
      </c>
      <c r="N8" s="5" t="s">
        <v>1024</v>
      </c>
      <c r="O8" s="5">
        <v>5.0</v>
      </c>
    </row>
    <row r="9">
      <c r="B9" s="5" t="s">
        <v>1025</v>
      </c>
      <c r="C9" s="5" t="s">
        <v>1012</v>
      </c>
      <c r="D9" s="5" t="s">
        <v>1026</v>
      </c>
      <c r="F9" s="5" t="s">
        <v>34</v>
      </c>
      <c r="G9" s="5" t="s">
        <v>1023</v>
      </c>
      <c r="H9" s="5">
        <v>2.0</v>
      </c>
      <c r="I9" s="5">
        <v>5.88</v>
      </c>
      <c r="J9" s="5" t="s">
        <v>972</v>
      </c>
      <c r="N9" s="50" t="s">
        <v>1027</v>
      </c>
      <c r="O9" s="5">
        <v>6.0</v>
      </c>
    </row>
    <row r="10">
      <c r="B10" s="5" t="s">
        <v>1028</v>
      </c>
      <c r="C10" s="5" t="s">
        <v>1015</v>
      </c>
      <c r="F10" s="5" t="s">
        <v>38</v>
      </c>
      <c r="G10" s="5" t="s">
        <v>1029</v>
      </c>
      <c r="H10" s="5">
        <v>1.0</v>
      </c>
      <c r="I10" s="5">
        <v>2.94</v>
      </c>
      <c r="O10" s="5">
        <v>34.0</v>
      </c>
    </row>
    <row r="11">
      <c r="B11" s="5" t="s">
        <v>1030</v>
      </c>
      <c r="C11" s="5" t="s">
        <v>1015</v>
      </c>
      <c r="F11" s="5" t="s">
        <v>40</v>
      </c>
      <c r="G11" s="5" t="s">
        <v>1029</v>
      </c>
      <c r="H11" s="5">
        <v>1.0</v>
      </c>
      <c r="I11" s="5">
        <v>2.94</v>
      </c>
    </row>
    <row r="12">
      <c r="B12" s="5" t="s">
        <v>1031</v>
      </c>
      <c r="C12" s="5" t="s">
        <v>1015</v>
      </c>
      <c r="F12" s="5" t="s">
        <v>44</v>
      </c>
      <c r="G12" s="5" t="s">
        <v>725</v>
      </c>
      <c r="H12" s="5">
        <v>1.0</v>
      </c>
      <c r="I12" s="5">
        <v>2.94</v>
      </c>
    </row>
    <row r="13">
      <c r="B13" s="5" t="s">
        <v>1032</v>
      </c>
      <c r="C13" s="5" t="s">
        <v>1015</v>
      </c>
      <c r="F13" s="5" t="s">
        <v>48</v>
      </c>
      <c r="G13" s="5" t="s">
        <v>701</v>
      </c>
      <c r="H13" s="5">
        <v>1.0</v>
      </c>
      <c r="I13" s="5">
        <v>2.94</v>
      </c>
    </row>
    <row r="14">
      <c r="B14" s="5" t="s">
        <v>1033</v>
      </c>
      <c r="C14" s="5" t="s">
        <v>1015</v>
      </c>
      <c r="F14" s="5" t="s">
        <v>52</v>
      </c>
      <c r="G14" s="5" t="s">
        <v>1034</v>
      </c>
      <c r="H14" s="5">
        <v>7.0</v>
      </c>
      <c r="I14" s="9">
        <f>H14/H19*100</f>
        <v>20.58823529</v>
      </c>
      <c r="J14" s="5" t="s">
        <v>1035</v>
      </c>
    </row>
    <row r="15">
      <c r="B15" s="5" t="s">
        <v>1036</v>
      </c>
      <c r="C15" s="5" t="s">
        <v>1015</v>
      </c>
      <c r="F15" s="5" t="s">
        <v>54</v>
      </c>
      <c r="G15" s="5" t="s">
        <v>1037</v>
      </c>
      <c r="H15" s="5">
        <v>3.0</v>
      </c>
      <c r="I15" s="9">
        <f>H15/H19*100</f>
        <v>8.823529412</v>
      </c>
      <c r="J15" s="5" t="s">
        <v>1038</v>
      </c>
    </row>
    <row r="16">
      <c r="B16" s="5" t="s">
        <v>1039</v>
      </c>
      <c r="C16" s="5" t="s">
        <v>1015</v>
      </c>
      <c r="F16" s="5" t="s">
        <v>62</v>
      </c>
      <c r="G16" s="5" t="s">
        <v>725</v>
      </c>
      <c r="H16" s="5">
        <v>1.0</v>
      </c>
      <c r="I16" s="5">
        <v>2.94</v>
      </c>
    </row>
    <row r="17">
      <c r="B17" s="5" t="s">
        <v>1040</v>
      </c>
      <c r="C17" s="5" t="s">
        <v>1015</v>
      </c>
      <c r="F17" s="5" t="s">
        <v>66</v>
      </c>
      <c r="G17" s="5" t="s">
        <v>705</v>
      </c>
      <c r="H17" s="5">
        <v>3.0</v>
      </c>
      <c r="I17" s="5">
        <v>8.82</v>
      </c>
    </row>
    <row r="18">
      <c r="B18" s="5" t="s">
        <v>1041</v>
      </c>
      <c r="C18" s="5" t="s">
        <v>1015</v>
      </c>
      <c r="F18" s="5" t="s">
        <v>70</v>
      </c>
      <c r="G18" s="5" t="s">
        <v>1042</v>
      </c>
      <c r="H18" s="5">
        <v>2.0</v>
      </c>
      <c r="I18" s="5">
        <v>5.88</v>
      </c>
      <c r="J18" s="5" t="s">
        <v>972</v>
      </c>
    </row>
    <row r="19">
      <c r="B19" s="5" t="s">
        <v>1043</v>
      </c>
      <c r="C19" s="5" t="s">
        <v>1015</v>
      </c>
      <c r="H19" s="9">
        <f t="shared" ref="H19:I19" si="2">SUM(H2:H18)</f>
        <v>34</v>
      </c>
      <c r="I19" s="9">
        <f t="shared" si="2"/>
        <v>99.98117647</v>
      </c>
    </row>
    <row r="20">
      <c r="B20" s="5" t="s">
        <v>1044</v>
      </c>
      <c r="C20" s="5" t="s">
        <v>1015</v>
      </c>
    </row>
    <row r="21">
      <c r="B21" s="5" t="s">
        <v>1045</v>
      </c>
      <c r="C21" s="5" t="s">
        <v>1015</v>
      </c>
    </row>
    <row r="22">
      <c r="B22" s="5" t="s">
        <v>1046</v>
      </c>
      <c r="C22" s="5" t="s">
        <v>1017</v>
      </c>
    </row>
    <row r="23">
      <c r="B23" s="5" t="s">
        <v>1047</v>
      </c>
      <c r="C23" s="5" t="s">
        <v>1021</v>
      </c>
      <c r="D23" s="5" t="s">
        <v>1048</v>
      </c>
    </row>
    <row r="24">
      <c r="B24" s="5" t="s">
        <v>1049</v>
      </c>
      <c r="C24" s="5" t="s">
        <v>1021</v>
      </c>
      <c r="D24" s="5" t="s">
        <v>1050</v>
      </c>
    </row>
    <row r="25">
      <c r="B25" s="5" t="s">
        <v>1051</v>
      </c>
      <c r="C25" s="5" t="s">
        <v>1024</v>
      </c>
    </row>
    <row r="26">
      <c r="B26" s="5" t="s">
        <v>1052</v>
      </c>
      <c r="C26" s="5" t="s">
        <v>1024</v>
      </c>
    </row>
    <row r="27">
      <c r="B27" s="5" t="s">
        <v>1053</v>
      </c>
      <c r="C27" s="5" t="s">
        <v>1024</v>
      </c>
    </row>
    <row r="28">
      <c r="B28" s="5" t="s">
        <v>1054</v>
      </c>
      <c r="C28" s="5" t="s">
        <v>1024</v>
      </c>
    </row>
    <row r="29">
      <c r="B29" s="5" t="s">
        <v>1055</v>
      </c>
      <c r="C29" s="5" t="s">
        <v>1024</v>
      </c>
    </row>
    <row r="30">
      <c r="B30" s="50" t="s">
        <v>1056</v>
      </c>
      <c r="C30" s="50" t="s">
        <v>1027</v>
      </c>
    </row>
    <row r="31">
      <c r="B31" s="50" t="s">
        <v>1057</v>
      </c>
      <c r="C31" s="50" t="s">
        <v>1027</v>
      </c>
      <c r="N31" s="50"/>
    </row>
    <row r="32">
      <c r="B32" s="50" t="s">
        <v>1058</v>
      </c>
      <c r="C32" s="50" t="s">
        <v>1027</v>
      </c>
      <c r="N32" s="50"/>
    </row>
    <row r="33">
      <c r="B33" s="50" t="s">
        <v>1059</v>
      </c>
      <c r="C33" s="50" t="s">
        <v>1027</v>
      </c>
      <c r="N33" s="50"/>
    </row>
    <row r="34">
      <c r="B34" s="50" t="s">
        <v>1052</v>
      </c>
      <c r="C34" s="50" t="s">
        <v>1027</v>
      </c>
      <c r="N34" s="50"/>
    </row>
    <row r="35">
      <c r="B35" s="50" t="s">
        <v>1060</v>
      </c>
      <c r="C35" s="50" t="s">
        <v>1027</v>
      </c>
      <c r="N35" s="5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5"/>
    <col customWidth="1" min="7" max="7" width="16.88"/>
    <col customWidth="1" min="14" max="14" width="25.25"/>
  </cols>
  <sheetData>
    <row r="1">
      <c r="B1" s="6" t="s">
        <v>697</v>
      </c>
      <c r="C1" s="6" t="s">
        <v>97</v>
      </c>
      <c r="D1" s="6" t="s">
        <v>98</v>
      </c>
      <c r="E1" s="6" t="s">
        <v>99</v>
      </c>
      <c r="F1" s="6" t="s">
        <v>100</v>
      </c>
      <c r="G1" s="6"/>
      <c r="H1" s="6"/>
      <c r="I1" s="6" t="s">
        <v>270</v>
      </c>
      <c r="J1" s="17"/>
      <c r="K1" s="6" t="s">
        <v>102</v>
      </c>
      <c r="L1" s="17"/>
      <c r="M1" s="6" t="s">
        <v>270</v>
      </c>
      <c r="N1" s="6" t="s">
        <v>103</v>
      </c>
      <c r="O1" s="17"/>
    </row>
    <row r="2" hidden="1">
      <c r="B2" s="5" t="s">
        <v>1061</v>
      </c>
      <c r="C2" s="5" t="s">
        <v>1062</v>
      </c>
      <c r="F2" s="5" t="s">
        <v>2</v>
      </c>
      <c r="G2" s="5" t="s">
        <v>1063</v>
      </c>
      <c r="H2" s="5">
        <v>2.0</v>
      </c>
      <c r="I2" s="9">
        <f t="shared" ref="I2:I27" si="1">H2/$H$27*100</f>
        <v>10</v>
      </c>
      <c r="K2" s="5" t="s">
        <v>81</v>
      </c>
      <c r="L2" s="5">
        <v>5.0</v>
      </c>
      <c r="M2" s="9">
        <f t="shared" ref="M2:M10" si="2">L2/$L$10*100</f>
        <v>25</v>
      </c>
      <c r="N2" s="5" t="s">
        <v>1062</v>
      </c>
      <c r="O2" s="5">
        <v>3.0</v>
      </c>
    </row>
    <row r="3" hidden="1">
      <c r="B3" s="5" t="s">
        <v>1064</v>
      </c>
      <c r="C3" s="18" t="s">
        <v>1062</v>
      </c>
      <c r="F3" s="5" t="s">
        <v>6</v>
      </c>
      <c r="G3" s="5" t="s">
        <v>1065</v>
      </c>
      <c r="H3" s="5">
        <v>3.0</v>
      </c>
      <c r="I3" s="9">
        <f t="shared" si="1"/>
        <v>15</v>
      </c>
      <c r="K3" s="5" t="s">
        <v>107</v>
      </c>
      <c r="L3" s="5">
        <v>2.0</v>
      </c>
      <c r="M3" s="9">
        <f t="shared" si="2"/>
        <v>10</v>
      </c>
      <c r="N3" s="5" t="s">
        <v>1066</v>
      </c>
      <c r="O3" s="5">
        <v>4.0</v>
      </c>
    </row>
    <row r="4" hidden="1">
      <c r="B4" s="5" t="s">
        <v>1067</v>
      </c>
      <c r="C4" s="18" t="s">
        <v>1062</v>
      </c>
      <c r="F4" s="5" t="s">
        <v>10</v>
      </c>
      <c r="G4" s="5" t="s">
        <v>1068</v>
      </c>
      <c r="H4" s="5">
        <v>6.0</v>
      </c>
      <c r="I4" s="9">
        <f t="shared" si="1"/>
        <v>30</v>
      </c>
      <c r="K4" s="5" t="s">
        <v>110</v>
      </c>
      <c r="L4" s="5">
        <v>0.0</v>
      </c>
      <c r="M4" s="9">
        <f t="shared" si="2"/>
        <v>0</v>
      </c>
      <c r="N4" s="5" t="s">
        <v>1069</v>
      </c>
      <c r="O4" s="5">
        <v>2.0</v>
      </c>
    </row>
    <row r="5" hidden="1">
      <c r="B5" s="5" t="s">
        <v>1070</v>
      </c>
      <c r="C5" s="5" t="s">
        <v>1066</v>
      </c>
      <c r="F5" s="5" t="s">
        <v>12</v>
      </c>
      <c r="G5" s="5">
        <v>0.0</v>
      </c>
      <c r="H5" s="5">
        <v>0.0</v>
      </c>
      <c r="I5" s="9">
        <f t="shared" si="1"/>
        <v>0</v>
      </c>
      <c r="K5" s="5" t="s">
        <v>86</v>
      </c>
      <c r="L5" s="5">
        <v>2.0</v>
      </c>
      <c r="M5" s="9">
        <f t="shared" si="2"/>
        <v>10</v>
      </c>
      <c r="N5" s="5" t="s">
        <v>1071</v>
      </c>
      <c r="O5" s="5">
        <v>5.0</v>
      </c>
    </row>
    <row r="6" hidden="1">
      <c r="B6" s="5" t="s">
        <v>1072</v>
      </c>
      <c r="C6" s="18" t="s">
        <v>1066</v>
      </c>
      <c r="F6" s="5" t="s">
        <v>16</v>
      </c>
      <c r="G6" s="5">
        <v>0.0</v>
      </c>
      <c r="H6" s="5">
        <v>0.0</v>
      </c>
      <c r="I6" s="9">
        <f t="shared" si="1"/>
        <v>0</v>
      </c>
      <c r="K6" s="5" t="s">
        <v>115</v>
      </c>
      <c r="L6" s="5">
        <v>0.0</v>
      </c>
      <c r="M6" s="9">
        <f t="shared" si="2"/>
        <v>0</v>
      </c>
      <c r="N6" s="5" t="s">
        <v>1073</v>
      </c>
      <c r="O6" s="5">
        <v>4.0</v>
      </c>
    </row>
    <row r="7" hidden="1">
      <c r="B7" s="5" t="s">
        <v>1074</v>
      </c>
      <c r="C7" s="18" t="s">
        <v>1066</v>
      </c>
      <c r="F7" s="5" t="s">
        <v>20</v>
      </c>
      <c r="G7" s="5" t="s">
        <v>1075</v>
      </c>
      <c r="H7" s="5">
        <v>1.0</v>
      </c>
      <c r="I7" s="9">
        <f t="shared" si="1"/>
        <v>5</v>
      </c>
      <c r="K7" s="5" t="s">
        <v>118</v>
      </c>
      <c r="L7" s="5">
        <v>5.0</v>
      </c>
      <c r="M7" s="9">
        <f t="shared" si="2"/>
        <v>25</v>
      </c>
      <c r="N7" s="5" t="s">
        <v>1015</v>
      </c>
      <c r="O7" s="5">
        <v>2.0</v>
      </c>
    </row>
    <row r="8" hidden="1">
      <c r="B8" s="5" t="s">
        <v>1076</v>
      </c>
      <c r="C8" s="18" t="s">
        <v>1066</v>
      </c>
      <c r="F8" s="5" t="s">
        <v>24</v>
      </c>
      <c r="G8" s="5" t="s">
        <v>1077</v>
      </c>
      <c r="H8" s="5">
        <v>1.0</v>
      </c>
      <c r="I8" s="9">
        <f t="shared" si="1"/>
        <v>5</v>
      </c>
      <c r="K8" s="5" t="s">
        <v>121</v>
      </c>
      <c r="L8" s="5">
        <v>0.0</v>
      </c>
      <c r="M8" s="9">
        <f t="shared" si="2"/>
        <v>0</v>
      </c>
      <c r="O8" s="9">
        <f>SUM(O2:O7)</f>
        <v>20</v>
      </c>
    </row>
    <row r="9" hidden="1">
      <c r="B9" s="5" t="s">
        <v>1078</v>
      </c>
      <c r="C9" s="5" t="s">
        <v>1069</v>
      </c>
      <c r="F9" s="5" t="s">
        <v>28</v>
      </c>
      <c r="G9" s="5">
        <v>0.0</v>
      </c>
      <c r="H9" s="5">
        <v>0.0</v>
      </c>
      <c r="I9" s="9">
        <f t="shared" si="1"/>
        <v>0</v>
      </c>
      <c r="K9" s="5" t="s">
        <v>294</v>
      </c>
      <c r="L9" s="5">
        <v>0.0</v>
      </c>
      <c r="M9" s="9">
        <f t="shared" si="2"/>
        <v>0</v>
      </c>
    </row>
    <row r="10" hidden="1">
      <c r="B10" s="5" t="s">
        <v>1079</v>
      </c>
      <c r="C10" s="5" t="s">
        <v>1069</v>
      </c>
      <c r="F10" s="5" t="s">
        <v>30</v>
      </c>
      <c r="G10" s="5">
        <v>0.0</v>
      </c>
      <c r="H10" s="5">
        <v>0.0</v>
      </c>
      <c r="I10" s="9">
        <f t="shared" si="1"/>
        <v>0</v>
      </c>
      <c r="L10" s="5">
        <v>20.0</v>
      </c>
      <c r="M10" s="9">
        <f t="shared" si="2"/>
        <v>100</v>
      </c>
    </row>
    <row r="11" hidden="1">
      <c r="B11" s="5" t="s">
        <v>1080</v>
      </c>
      <c r="C11" s="5" t="s">
        <v>1071</v>
      </c>
      <c r="F11" s="5" t="s">
        <v>34</v>
      </c>
      <c r="G11" s="5">
        <v>0.0</v>
      </c>
      <c r="H11" s="5">
        <v>0.0</v>
      </c>
      <c r="I11" s="9">
        <f t="shared" si="1"/>
        <v>0</v>
      </c>
    </row>
    <row r="12" hidden="1">
      <c r="B12" s="5" t="s">
        <v>1081</v>
      </c>
      <c r="C12" s="18" t="s">
        <v>1071</v>
      </c>
      <c r="F12" s="5" t="s">
        <v>38</v>
      </c>
      <c r="G12" s="5">
        <v>0.0</v>
      </c>
      <c r="H12" s="5">
        <v>0.0</v>
      </c>
      <c r="I12" s="9">
        <f t="shared" si="1"/>
        <v>0</v>
      </c>
    </row>
    <row r="13" hidden="1">
      <c r="B13" s="5" t="s">
        <v>1082</v>
      </c>
      <c r="C13" s="18" t="s">
        <v>1071</v>
      </c>
      <c r="F13" s="5" t="s">
        <v>40</v>
      </c>
      <c r="G13" s="5" t="s">
        <v>1083</v>
      </c>
      <c r="H13" s="5">
        <v>1.0</v>
      </c>
      <c r="I13" s="9">
        <f t="shared" si="1"/>
        <v>5</v>
      </c>
    </row>
    <row r="14" hidden="1">
      <c r="B14" s="5" t="s">
        <v>1084</v>
      </c>
      <c r="C14" s="18" t="s">
        <v>1071</v>
      </c>
      <c r="F14" s="5" t="s">
        <v>42</v>
      </c>
      <c r="G14" s="5">
        <v>0.0</v>
      </c>
      <c r="H14" s="5">
        <v>0.0</v>
      </c>
      <c r="I14" s="9">
        <f t="shared" si="1"/>
        <v>0</v>
      </c>
    </row>
    <row r="15" hidden="1">
      <c r="B15" s="5" t="s">
        <v>1085</v>
      </c>
      <c r="C15" s="18" t="s">
        <v>1071</v>
      </c>
      <c r="F15" s="5" t="s">
        <v>44</v>
      </c>
      <c r="G15" s="5">
        <v>0.0</v>
      </c>
      <c r="H15" s="5">
        <v>0.0</v>
      </c>
      <c r="I15" s="9">
        <f t="shared" si="1"/>
        <v>0</v>
      </c>
    </row>
    <row r="16" hidden="1">
      <c r="B16" s="5" t="s">
        <v>1086</v>
      </c>
      <c r="C16" s="5" t="s">
        <v>1073</v>
      </c>
      <c r="F16" s="5" t="s">
        <v>48</v>
      </c>
      <c r="G16" s="5" t="s">
        <v>1087</v>
      </c>
      <c r="H16" s="5">
        <v>2.0</v>
      </c>
      <c r="I16" s="9">
        <f t="shared" si="1"/>
        <v>10</v>
      </c>
    </row>
    <row r="17" hidden="1">
      <c r="B17" s="5" t="s">
        <v>1088</v>
      </c>
      <c r="C17" s="18" t="s">
        <v>1073</v>
      </c>
      <c r="F17" s="5" t="s">
        <v>52</v>
      </c>
      <c r="G17" s="5">
        <v>0.0</v>
      </c>
      <c r="H17" s="5">
        <v>0.0</v>
      </c>
      <c r="I17" s="9">
        <f t="shared" si="1"/>
        <v>0</v>
      </c>
    </row>
    <row r="18" hidden="1">
      <c r="B18" s="5" t="s">
        <v>1089</v>
      </c>
      <c r="C18" s="18" t="s">
        <v>1073</v>
      </c>
      <c r="F18" s="5" t="s">
        <v>54</v>
      </c>
      <c r="G18" s="5" t="s">
        <v>1090</v>
      </c>
      <c r="H18" s="5">
        <v>1.0</v>
      </c>
      <c r="I18" s="9">
        <f t="shared" si="1"/>
        <v>5</v>
      </c>
    </row>
    <row r="19" hidden="1">
      <c r="B19" s="5" t="s">
        <v>1091</v>
      </c>
      <c r="C19" s="18" t="s">
        <v>1073</v>
      </c>
      <c r="F19" s="5" t="s">
        <v>58</v>
      </c>
      <c r="G19" s="5" t="s">
        <v>1092</v>
      </c>
      <c r="H19" s="5">
        <v>1.0</v>
      </c>
      <c r="I19" s="9">
        <f t="shared" si="1"/>
        <v>5</v>
      </c>
    </row>
    <row r="20">
      <c r="B20" s="5" t="s">
        <v>1093</v>
      </c>
      <c r="C20" s="5" t="s">
        <v>1015</v>
      </c>
      <c r="F20" s="5" t="s">
        <v>62</v>
      </c>
      <c r="G20" s="5">
        <v>0.0</v>
      </c>
      <c r="H20" s="5">
        <v>0.0</v>
      </c>
      <c r="I20" s="9">
        <f t="shared" si="1"/>
        <v>0</v>
      </c>
    </row>
    <row r="21" hidden="1">
      <c r="B21" s="5" t="s">
        <v>1094</v>
      </c>
      <c r="C21" s="5" t="s">
        <v>1015</v>
      </c>
      <c r="F21" s="5" t="s">
        <v>66</v>
      </c>
      <c r="G21" s="5">
        <v>0.0</v>
      </c>
      <c r="H21" s="5">
        <v>0.0</v>
      </c>
      <c r="I21" s="9">
        <f t="shared" si="1"/>
        <v>0</v>
      </c>
    </row>
    <row r="22" hidden="1">
      <c r="F22" s="5" t="s">
        <v>70</v>
      </c>
      <c r="G22" s="5" t="s">
        <v>1095</v>
      </c>
      <c r="H22" s="5">
        <v>1.0</v>
      </c>
      <c r="I22" s="9">
        <f t="shared" si="1"/>
        <v>5</v>
      </c>
    </row>
    <row r="23" hidden="1">
      <c r="F23" s="5" t="s">
        <v>74</v>
      </c>
      <c r="G23" s="5" t="s">
        <v>1096</v>
      </c>
      <c r="H23" s="5">
        <v>1.0</v>
      </c>
      <c r="I23" s="9">
        <f t="shared" si="1"/>
        <v>5</v>
      </c>
    </row>
    <row r="24" hidden="1">
      <c r="F24" s="5" t="s">
        <v>511</v>
      </c>
      <c r="G24" s="5">
        <v>0.0</v>
      </c>
      <c r="H24" s="5">
        <v>0.0</v>
      </c>
      <c r="I24" s="9">
        <f t="shared" si="1"/>
        <v>0</v>
      </c>
    </row>
    <row r="25" hidden="1">
      <c r="F25" s="5" t="s">
        <v>76</v>
      </c>
      <c r="H25" s="5">
        <v>0.0</v>
      </c>
      <c r="I25" s="9">
        <f t="shared" si="1"/>
        <v>0</v>
      </c>
    </row>
    <row r="26" hidden="1">
      <c r="F26" s="5" t="s">
        <v>834</v>
      </c>
      <c r="H26" s="5">
        <v>0.0</v>
      </c>
      <c r="I26" s="9">
        <f t="shared" si="1"/>
        <v>0</v>
      </c>
    </row>
    <row r="27">
      <c r="H27" s="9">
        <f>SUM(H2:H26)</f>
        <v>20</v>
      </c>
      <c r="I27" s="9">
        <f t="shared" si="1"/>
        <v>100</v>
      </c>
    </row>
  </sheetData>
  <autoFilter ref="$B$1:$F$26">
    <filterColumn colId="4">
      <filters>
        <filter val="MT"/>
      </filters>
    </filterColumn>
  </autoFil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51" t="s">
        <v>697</v>
      </c>
      <c r="C1" s="51" t="s">
        <v>97</v>
      </c>
      <c r="D1" s="51" t="s">
        <v>98</v>
      </c>
      <c r="E1" s="51" t="s">
        <v>99</v>
      </c>
      <c r="F1" s="51" t="s">
        <v>100</v>
      </c>
      <c r="G1" s="1"/>
      <c r="H1" s="1"/>
      <c r="I1" s="1"/>
      <c r="J1" s="1"/>
      <c r="K1" s="51" t="s">
        <v>102</v>
      </c>
      <c r="L1" s="1"/>
      <c r="M1" s="1"/>
      <c r="N1" s="51" t="s">
        <v>103</v>
      </c>
    </row>
    <row r="2">
      <c r="B2" s="5" t="s">
        <v>1097</v>
      </c>
      <c r="C2" s="5" t="s">
        <v>1098</v>
      </c>
      <c r="F2" s="5" t="s">
        <v>2</v>
      </c>
      <c r="G2" s="5" t="s">
        <v>1099</v>
      </c>
      <c r="H2" s="5">
        <v>2.0</v>
      </c>
      <c r="K2" s="5" t="s">
        <v>81</v>
      </c>
      <c r="L2" s="5">
        <v>11.0</v>
      </c>
      <c r="N2" s="5" t="s">
        <v>1098</v>
      </c>
      <c r="O2" s="5">
        <v>5.0</v>
      </c>
    </row>
    <row r="3">
      <c r="B3" s="5" t="s">
        <v>1100</v>
      </c>
      <c r="C3" s="5" t="s">
        <v>1098</v>
      </c>
      <c r="F3" s="5" t="s">
        <v>6</v>
      </c>
      <c r="G3" s="5" t="s">
        <v>1099</v>
      </c>
      <c r="H3" s="5">
        <v>2.0</v>
      </c>
      <c r="K3" s="5" t="s">
        <v>107</v>
      </c>
      <c r="L3" s="5">
        <v>1.0</v>
      </c>
      <c r="N3" s="5" t="s">
        <v>1101</v>
      </c>
      <c r="O3" s="5">
        <v>2.0</v>
      </c>
    </row>
    <row r="4">
      <c r="B4" s="5" t="s">
        <v>1102</v>
      </c>
      <c r="C4" s="5" t="s">
        <v>1098</v>
      </c>
      <c r="F4" s="5" t="s">
        <v>10</v>
      </c>
      <c r="G4" s="5" t="s">
        <v>1103</v>
      </c>
      <c r="H4" s="5">
        <v>1.0</v>
      </c>
      <c r="K4" s="5" t="s">
        <v>110</v>
      </c>
      <c r="L4" s="5">
        <v>1.0</v>
      </c>
      <c r="N4" s="5" t="s">
        <v>1104</v>
      </c>
      <c r="O4" s="5">
        <v>2.0</v>
      </c>
    </row>
    <row r="5">
      <c r="B5" s="5" t="s">
        <v>1105</v>
      </c>
      <c r="C5" s="5" t="s">
        <v>1098</v>
      </c>
      <c r="F5" s="5" t="s">
        <v>12</v>
      </c>
      <c r="G5" s="5" t="s">
        <v>1106</v>
      </c>
      <c r="H5" s="5">
        <v>1.0</v>
      </c>
      <c r="K5" s="5" t="s">
        <v>86</v>
      </c>
      <c r="L5" s="5">
        <v>2.0</v>
      </c>
      <c r="N5" s="5" t="s">
        <v>1107</v>
      </c>
      <c r="O5" s="5">
        <v>1.0</v>
      </c>
    </row>
    <row r="6">
      <c r="B6" s="5" t="s">
        <v>1108</v>
      </c>
      <c r="C6" s="5" t="s">
        <v>1098</v>
      </c>
      <c r="F6" s="5" t="s">
        <v>16</v>
      </c>
      <c r="G6" s="5" t="s">
        <v>1106</v>
      </c>
      <c r="H6" s="5">
        <v>1.0</v>
      </c>
      <c r="K6" s="5" t="s">
        <v>115</v>
      </c>
      <c r="L6" s="5">
        <v>1.0</v>
      </c>
      <c r="N6" s="5" t="s">
        <v>1109</v>
      </c>
      <c r="O6" s="5">
        <v>2.0</v>
      </c>
    </row>
    <row r="7">
      <c r="B7" s="5" t="s">
        <v>1110</v>
      </c>
      <c r="C7" s="5" t="s">
        <v>1111</v>
      </c>
      <c r="F7" s="5" t="s">
        <v>20</v>
      </c>
      <c r="G7" s="5">
        <v>0.0</v>
      </c>
      <c r="H7" s="5">
        <v>0.0</v>
      </c>
      <c r="K7" s="5" t="s">
        <v>118</v>
      </c>
      <c r="L7" s="5">
        <v>7.0</v>
      </c>
      <c r="N7" s="5" t="s">
        <v>1112</v>
      </c>
      <c r="O7" s="5">
        <v>1.0</v>
      </c>
    </row>
    <row r="8">
      <c r="B8" s="5" t="s">
        <v>1113</v>
      </c>
      <c r="C8" s="5" t="s">
        <v>1101</v>
      </c>
      <c r="F8" s="5" t="s">
        <v>24</v>
      </c>
      <c r="G8" s="5" t="s">
        <v>1114</v>
      </c>
      <c r="H8" s="5">
        <v>3.0</v>
      </c>
      <c r="K8" s="5" t="s">
        <v>121</v>
      </c>
      <c r="L8" s="5">
        <v>0.0</v>
      </c>
      <c r="N8" s="5" t="s">
        <v>1115</v>
      </c>
      <c r="O8" s="5">
        <v>5.0</v>
      </c>
    </row>
    <row r="9">
      <c r="B9" s="5" t="s">
        <v>1116</v>
      </c>
      <c r="C9" s="5" t="s">
        <v>1104</v>
      </c>
      <c r="F9" s="5" t="s">
        <v>28</v>
      </c>
      <c r="G9" s="5">
        <v>0.0</v>
      </c>
      <c r="H9" s="5">
        <v>0.0</v>
      </c>
      <c r="K9" s="5" t="s">
        <v>294</v>
      </c>
      <c r="L9" s="5">
        <v>0.0</v>
      </c>
      <c r="N9" s="5" t="s">
        <v>1117</v>
      </c>
      <c r="O9" s="5">
        <v>2.0</v>
      </c>
    </row>
    <row r="10">
      <c r="B10" s="5" t="s">
        <v>1118</v>
      </c>
      <c r="C10" s="5" t="s">
        <v>1104</v>
      </c>
      <c r="F10" s="5" t="s">
        <v>30</v>
      </c>
      <c r="G10" s="5">
        <v>0.0</v>
      </c>
      <c r="H10" s="5">
        <v>0.0</v>
      </c>
      <c r="L10" s="9">
        <f>SUM(L2:L9)</f>
        <v>23</v>
      </c>
      <c r="N10" s="18" t="s">
        <v>1119</v>
      </c>
      <c r="O10" s="5">
        <v>2.0</v>
      </c>
    </row>
    <row r="11">
      <c r="B11" s="5" t="s">
        <v>1120</v>
      </c>
      <c r="C11" s="5" t="s">
        <v>1107</v>
      </c>
      <c r="D11" s="5"/>
      <c r="F11" s="5" t="s">
        <v>34</v>
      </c>
      <c r="G11" s="5" t="s">
        <v>1121</v>
      </c>
      <c r="H11" s="5">
        <v>4.0</v>
      </c>
      <c r="N11" s="18" t="s">
        <v>1107</v>
      </c>
      <c r="O11" s="5">
        <v>1.0</v>
      </c>
    </row>
    <row r="12">
      <c r="B12" s="5" t="s">
        <v>1122</v>
      </c>
      <c r="C12" s="5" t="s">
        <v>1109</v>
      </c>
      <c r="F12" s="5" t="s">
        <v>38</v>
      </c>
      <c r="G12" s="5">
        <v>0.0</v>
      </c>
      <c r="H12" s="5">
        <v>0.0</v>
      </c>
      <c r="N12" s="18" t="s">
        <v>1123</v>
      </c>
      <c r="O12" s="5">
        <v>2.0</v>
      </c>
    </row>
    <row r="13">
      <c r="B13" s="5" t="s">
        <v>1124</v>
      </c>
      <c r="C13" s="5" t="s">
        <v>1109</v>
      </c>
      <c r="F13" s="5" t="s">
        <v>40</v>
      </c>
      <c r="G13" s="5">
        <v>0.0</v>
      </c>
      <c r="H13" s="5">
        <v>0.0</v>
      </c>
      <c r="O13" s="9">
        <f>SUM(O2:O12)</f>
        <v>25</v>
      </c>
    </row>
    <row r="14">
      <c r="B14" s="5" t="s">
        <v>1125</v>
      </c>
      <c r="C14" s="5" t="s">
        <v>1112</v>
      </c>
      <c r="F14" s="5" t="s">
        <v>42</v>
      </c>
      <c r="G14" s="5" t="s">
        <v>1126</v>
      </c>
      <c r="H14" s="5">
        <v>1.0</v>
      </c>
    </row>
    <row r="15">
      <c r="B15" s="5" t="s">
        <v>1127</v>
      </c>
      <c r="C15" s="5" t="s">
        <v>1115</v>
      </c>
      <c r="F15" s="5" t="s">
        <v>44</v>
      </c>
      <c r="G15" s="5" t="s">
        <v>1128</v>
      </c>
      <c r="H15" s="5">
        <v>1.0</v>
      </c>
    </row>
    <row r="16">
      <c r="B16" s="5" t="s">
        <v>1129</v>
      </c>
      <c r="C16" s="5" t="s">
        <v>1115</v>
      </c>
      <c r="F16" s="5" t="s">
        <v>48</v>
      </c>
      <c r="G16" s="5" t="s">
        <v>1128</v>
      </c>
      <c r="H16" s="5">
        <v>1.0</v>
      </c>
    </row>
    <row r="17">
      <c r="B17" s="1" t="s">
        <v>1130</v>
      </c>
      <c r="C17" s="5" t="s">
        <v>1115</v>
      </c>
      <c r="F17" s="5" t="s">
        <v>52</v>
      </c>
      <c r="G17" s="5" t="s">
        <v>1131</v>
      </c>
      <c r="H17" s="5">
        <v>1.0</v>
      </c>
    </row>
    <row r="18">
      <c r="B18" s="1" t="s">
        <v>1132</v>
      </c>
      <c r="C18" s="5" t="s">
        <v>1115</v>
      </c>
      <c r="F18" s="5" t="s">
        <v>54</v>
      </c>
      <c r="G18" s="5" t="s">
        <v>1133</v>
      </c>
      <c r="H18" s="5">
        <v>5.0</v>
      </c>
    </row>
    <row r="19">
      <c r="B19" s="5" t="s">
        <v>1134</v>
      </c>
      <c r="C19" s="5" t="s">
        <v>1115</v>
      </c>
      <c r="F19" s="5" t="s">
        <v>58</v>
      </c>
      <c r="G19" s="5">
        <v>0.0</v>
      </c>
      <c r="H19" s="5">
        <v>0.0</v>
      </c>
    </row>
    <row r="20">
      <c r="B20" s="5" t="s">
        <v>1135</v>
      </c>
      <c r="C20" s="5" t="s">
        <v>1117</v>
      </c>
      <c r="F20" s="5" t="s">
        <v>62</v>
      </c>
      <c r="G20" s="5">
        <v>0.0</v>
      </c>
      <c r="H20" s="5">
        <v>0.0</v>
      </c>
    </row>
    <row r="21">
      <c r="B21" s="5" t="s">
        <v>1132</v>
      </c>
      <c r="C21" s="5" t="s">
        <v>1117</v>
      </c>
      <c r="F21" s="5" t="s">
        <v>66</v>
      </c>
      <c r="G21" s="5">
        <v>0.0</v>
      </c>
      <c r="H21" s="5">
        <v>0.0</v>
      </c>
    </row>
    <row r="22">
      <c r="B22" s="1" t="s">
        <v>1136</v>
      </c>
      <c r="C22" s="1" t="s">
        <v>1119</v>
      </c>
      <c r="F22" s="5" t="s">
        <v>70</v>
      </c>
      <c r="G22" s="5" t="s">
        <v>1137</v>
      </c>
      <c r="H22" s="5">
        <v>2.0</v>
      </c>
    </row>
    <row r="23">
      <c r="B23" s="1" t="s">
        <v>1138</v>
      </c>
      <c r="C23" s="1" t="s">
        <v>1119</v>
      </c>
      <c r="F23" s="5" t="s">
        <v>74</v>
      </c>
      <c r="G23" s="5">
        <v>0.0</v>
      </c>
      <c r="H23" s="5">
        <v>0.0</v>
      </c>
    </row>
    <row r="24">
      <c r="B24" s="5" t="s">
        <v>1120</v>
      </c>
      <c r="C24" s="5" t="s">
        <v>1107</v>
      </c>
      <c r="F24" s="5" t="s">
        <v>511</v>
      </c>
      <c r="G24" s="5">
        <v>0.0</v>
      </c>
      <c r="H24" s="5">
        <v>0.0</v>
      </c>
    </row>
    <row r="25">
      <c r="A25" s="52" t="s">
        <v>1139</v>
      </c>
      <c r="B25" s="53" t="s">
        <v>1140</v>
      </c>
      <c r="C25" s="50" t="s">
        <v>1123</v>
      </c>
      <c r="F25" s="5" t="s">
        <v>76</v>
      </c>
      <c r="G25" s="5">
        <v>0.0</v>
      </c>
      <c r="H25" s="5">
        <v>0.0</v>
      </c>
    </row>
    <row r="26">
      <c r="A26" s="50" t="s">
        <v>1141</v>
      </c>
      <c r="B26" s="53" t="s">
        <v>1142</v>
      </c>
      <c r="C26" s="50" t="s">
        <v>1123</v>
      </c>
      <c r="F26" s="5" t="s">
        <v>834</v>
      </c>
      <c r="G26" s="5">
        <v>0.0</v>
      </c>
      <c r="H26" s="5">
        <v>0.0</v>
      </c>
    </row>
    <row r="27">
      <c r="H27" s="9">
        <f>SUM(H2:H26)</f>
        <v>25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4" max="4" width="13.38"/>
    <col customWidth="1" min="30" max="30" width="23.38"/>
    <col customWidth="1" min="32" max="32" width="15.0"/>
    <col customWidth="1" min="33" max="36" width="13.0"/>
  </cols>
  <sheetData>
    <row r="1">
      <c r="A1" s="6" t="s">
        <v>509</v>
      </c>
      <c r="B1" s="6" t="s">
        <v>1143</v>
      </c>
      <c r="C1" s="6" t="s">
        <v>1144</v>
      </c>
      <c r="D1" s="6" t="s">
        <v>1145</v>
      </c>
      <c r="E1" s="6" t="s">
        <v>1146</v>
      </c>
      <c r="F1" s="6" t="s">
        <v>1147</v>
      </c>
      <c r="G1" s="6" t="s">
        <v>1148</v>
      </c>
      <c r="H1" s="6" t="s">
        <v>1149</v>
      </c>
      <c r="I1" s="6" t="s">
        <v>1150</v>
      </c>
      <c r="J1" s="6" t="s">
        <v>1151</v>
      </c>
      <c r="K1" s="6" t="s">
        <v>1152</v>
      </c>
      <c r="L1" s="6" t="s">
        <v>1153</v>
      </c>
      <c r="M1" s="17"/>
      <c r="N1" s="17"/>
      <c r="O1" s="6" t="s">
        <v>1154</v>
      </c>
      <c r="P1" s="6" t="s">
        <v>1155</v>
      </c>
      <c r="Q1" s="6" t="s">
        <v>1156</v>
      </c>
      <c r="R1" s="6" t="s">
        <v>1145</v>
      </c>
      <c r="S1" s="6" t="s">
        <v>1146</v>
      </c>
      <c r="T1" s="6" t="s">
        <v>1147</v>
      </c>
      <c r="U1" s="6" t="s">
        <v>1148</v>
      </c>
      <c r="V1" s="6" t="s">
        <v>1149</v>
      </c>
      <c r="W1" s="6" t="s">
        <v>1150</v>
      </c>
      <c r="X1" s="6" t="s">
        <v>1151</v>
      </c>
      <c r="Y1" s="6" t="s">
        <v>1152</v>
      </c>
      <c r="Z1" s="6" t="s">
        <v>1153</v>
      </c>
      <c r="AA1" s="6" t="s">
        <v>1157</v>
      </c>
      <c r="AB1" s="17"/>
      <c r="AC1" s="17"/>
      <c r="AD1" s="6" t="s">
        <v>1158</v>
      </c>
      <c r="AE1" s="6"/>
    </row>
    <row r="2">
      <c r="A2" s="1" t="s">
        <v>2</v>
      </c>
      <c r="B2" s="5">
        <v>4.0</v>
      </c>
      <c r="C2" s="5">
        <v>2.0</v>
      </c>
      <c r="D2" s="5">
        <v>1.0</v>
      </c>
      <c r="E2" s="13">
        <v>1.0</v>
      </c>
      <c r="F2" s="13">
        <v>1.0</v>
      </c>
      <c r="G2" s="13">
        <v>2.0</v>
      </c>
      <c r="H2" s="54">
        <v>1.0</v>
      </c>
      <c r="I2" s="54">
        <v>1.0</v>
      </c>
      <c r="J2" s="5">
        <v>2.0</v>
      </c>
      <c r="K2" s="5">
        <v>2.0</v>
      </c>
      <c r="L2" s="54"/>
      <c r="M2" s="13">
        <f t="shared" ref="M2:M29" si="1">SUM(B2:L2)</f>
        <v>17</v>
      </c>
      <c r="AD2" s="5" t="s">
        <v>533</v>
      </c>
      <c r="AE2" s="5">
        <v>29.0</v>
      </c>
      <c r="AF2" s="55"/>
      <c r="AG2" s="55"/>
      <c r="AJ2" s="55"/>
    </row>
    <row r="3">
      <c r="A3" s="2" t="s">
        <v>6</v>
      </c>
      <c r="B3" s="13">
        <v>2.0</v>
      </c>
      <c r="C3" s="3">
        <v>5.0</v>
      </c>
      <c r="D3" s="5">
        <v>6.0</v>
      </c>
      <c r="E3" s="13">
        <v>3.0</v>
      </c>
      <c r="F3" s="13">
        <v>5.0</v>
      </c>
      <c r="G3" s="13">
        <v>0.0</v>
      </c>
      <c r="H3" s="54">
        <v>0.0</v>
      </c>
      <c r="I3" s="54">
        <v>2.0</v>
      </c>
      <c r="J3" s="5">
        <v>3.0</v>
      </c>
      <c r="K3" s="5">
        <v>2.0</v>
      </c>
      <c r="L3" s="54"/>
      <c r="M3" s="13">
        <f t="shared" si="1"/>
        <v>28</v>
      </c>
      <c r="O3" s="5" t="s">
        <v>81</v>
      </c>
      <c r="P3" s="5">
        <v>46.0</v>
      </c>
      <c r="Q3" s="5">
        <v>76.0</v>
      </c>
      <c r="R3" s="5">
        <v>54.0</v>
      </c>
      <c r="S3" s="5">
        <v>21.0</v>
      </c>
      <c r="T3" s="5">
        <v>28.0</v>
      </c>
      <c r="U3" s="5">
        <v>12.0</v>
      </c>
      <c r="V3" s="5">
        <v>18.0</v>
      </c>
      <c r="W3" s="5">
        <v>10.0</v>
      </c>
      <c r="X3" s="5">
        <v>5.0</v>
      </c>
      <c r="Y3" s="5">
        <v>11.0</v>
      </c>
      <c r="Z3" s="5"/>
      <c r="AA3" s="5">
        <v>2.0</v>
      </c>
      <c r="AB3" s="9">
        <f t="shared" ref="AB3:AB10" si="2">SUM(P3:AA3)</f>
        <v>283</v>
      </c>
      <c r="AD3" s="5" t="s">
        <v>133</v>
      </c>
      <c r="AE3" s="5">
        <v>26.0</v>
      </c>
      <c r="AF3" s="55"/>
      <c r="AG3" s="55"/>
      <c r="AJ3" s="55"/>
    </row>
    <row r="4">
      <c r="A4" s="2" t="s">
        <v>10</v>
      </c>
      <c r="B4" s="13">
        <v>4.0</v>
      </c>
      <c r="C4" s="3">
        <v>6.0</v>
      </c>
      <c r="D4" s="5">
        <v>2.0</v>
      </c>
      <c r="E4" s="13">
        <v>0.0</v>
      </c>
      <c r="F4" s="13">
        <v>2.0</v>
      </c>
      <c r="G4" s="13">
        <v>1.0</v>
      </c>
      <c r="H4" s="54">
        <v>1.0</v>
      </c>
      <c r="I4" s="1"/>
      <c r="J4" s="5">
        <v>6.0</v>
      </c>
      <c r="K4" s="5">
        <v>1.0</v>
      </c>
      <c r="L4" s="1"/>
      <c r="M4" s="13">
        <f t="shared" si="1"/>
        <v>23</v>
      </c>
      <c r="O4" s="5" t="s">
        <v>107</v>
      </c>
      <c r="P4" s="5">
        <v>28.0</v>
      </c>
      <c r="Q4" s="5">
        <v>15.0</v>
      </c>
      <c r="R4" s="5">
        <v>18.0</v>
      </c>
      <c r="S4" s="5">
        <v>15.0</v>
      </c>
      <c r="T4" s="5">
        <v>9.0</v>
      </c>
      <c r="U4" s="5">
        <v>6.0</v>
      </c>
      <c r="V4" s="5">
        <v>3.0</v>
      </c>
      <c r="W4" s="5">
        <v>3.0</v>
      </c>
      <c r="X4" s="5">
        <v>2.0</v>
      </c>
      <c r="Y4" s="5">
        <v>1.0</v>
      </c>
      <c r="AB4" s="9">
        <f t="shared" si="2"/>
        <v>100</v>
      </c>
      <c r="AD4" s="5" t="s">
        <v>1015</v>
      </c>
      <c r="AE4" s="5">
        <v>19.0</v>
      </c>
      <c r="AF4" s="55"/>
      <c r="AG4" s="55"/>
      <c r="AJ4" s="55"/>
    </row>
    <row r="5">
      <c r="A5" s="1" t="s">
        <v>12</v>
      </c>
      <c r="C5" s="5">
        <v>3.0</v>
      </c>
      <c r="D5" s="5">
        <v>2.0</v>
      </c>
      <c r="E5" s="13">
        <v>0.0</v>
      </c>
      <c r="F5" s="13">
        <v>0.0</v>
      </c>
      <c r="G5" s="12">
        <v>1.0</v>
      </c>
      <c r="H5" s="54">
        <v>1.0</v>
      </c>
      <c r="I5" s="54">
        <v>1.0</v>
      </c>
      <c r="J5" s="5">
        <v>0.0</v>
      </c>
      <c r="K5" s="5">
        <v>1.0</v>
      </c>
      <c r="L5" s="54"/>
      <c r="M5" s="13">
        <f t="shared" si="1"/>
        <v>9</v>
      </c>
      <c r="O5" s="5" t="s">
        <v>110</v>
      </c>
      <c r="P5" s="5">
        <v>2.0</v>
      </c>
      <c r="Q5" s="5">
        <v>4.0</v>
      </c>
      <c r="R5" s="5">
        <v>3.0</v>
      </c>
      <c r="S5" s="5">
        <v>1.0</v>
      </c>
      <c r="T5" s="5">
        <v>1.0</v>
      </c>
      <c r="U5" s="5">
        <v>0.0</v>
      </c>
      <c r="W5" s="5">
        <v>6.0</v>
      </c>
      <c r="X5" s="5">
        <v>0.0</v>
      </c>
      <c r="Y5" s="5">
        <v>1.0</v>
      </c>
      <c r="AB5" s="9">
        <f t="shared" si="2"/>
        <v>18</v>
      </c>
      <c r="AD5" s="5" t="s">
        <v>328</v>
      </c>
      <c r="AE5" s="5">
        <v>19.0</v>
      </c>
      <c r="AF5" s="55"/>
      <c r="AG5" s="55"/>
      <c r="AJ5" s="55"/>
    </row>
    <row r="6">
      <c r="A6" s="2" t="s">
        <v>16</v>
      </c>
      <c r="B6" s="13">
        <v>5.0</v>
      </c>
      <c r="C6" s="5">
        <v>7.0</v>
      </c>
      <c r="D6" s="12">
        <v>8.0</v>
      </c>
      <c r="E6" s="13">
        <v>0.0</v>
      </c>
      <c r="F6" s="13">
        <v>8.0</v>
      </c>
      <c r="G6" s="13">
        <v>1.0</v>
      </c>
      <c r="H6" s="54">
        <v>3.0</v>
      </c>
      <c r="I6" s="54">
        <v>1.0</v>
      </c>
      <c r="J6" s="5">
        <v>0.0</v>
      </c>
      <c r="K6" s="5">
        <v>1.0</v>
      </c>
      <c r="L6" s="54"/>
      <c r="M6" s="13">
        <f t="shared" si="1"/>
        <v>34</v>
      </c>
      <c r="O6" s="5" t="s">
        <v>86</v>
      </c>
      <c r="P6" s="5">
        <v>37.0</v>
      </c>
      <c r="Q6" s="5">
        <v>60.0</v>
      </c>
      <c r="R6" s="5">
        <v>49.0</v>
      </c>
      <c r="S6" s="5">
        <v>10.0</v>
      </c>
      <c r="T6" s="5">
        <v>20.0</v>
      </c>
      <c r="U6" s="5">
        <v>9.0</v>
      </c>
      <c r="V6" s="5">
        <v>7.0</v>
      </c>
      <c r="W6" s="5">
        <v>12.0</v>
      </c>
      <c r="X6" s="5">
        <v>2.0</v>
      </c>
      <c r="Y6" s="5">
        <v>2.0</v>
      </c>
      <c r="Z6" s="5"/>
      <c r="AA6" s="5">
        <v>4.0</v>
      </c>
      <c r="AB6" s="9">
        <f t="shared" si="2"/>
        <v>212</v>
      </c>
      <c r="AD6" s="5" t="s">
        <v>151</v>
      </c>
      <c r="AE6" s="5">
        <v>18.0</v>
      </c>
      <c r="AF6" s="55"/>
      <c r="AG6" s="55"/>
      <c r="AJ6" s="55"/>
    </row>
    <row r="7">
      <c r="A7" s="2" t="s">
        <v>20</v>
      </c>
      <c r="B7" s="13">
        <v>6.0</v>
      </c>
      <c r="C7" s="5">
        <v>12.0</v>
      </c>
      <c r="D7" s="12">
        <v>14.0</v>
      </c>
      <c r="E7" s="13">
        <v>6.0</v>
      </c>
      <c r="F7" s="13">
        <v>3.0</v>
      </c>
      <c r="G7" s="12">
        <v>2.0</v>
      </c>
      <c r="H7" s="54">
        <v>3.0</v>
      </c>
      <c r="I7" s="54">
        <v>1.0</v>
      </c>
      <c r="J7" s="5">
        <v>1.0</v>
      </c>
      <c r="K7" s="5">
        <v>0.0</v>
      </c>
      <c r="L7" s="54"/>
      <c r="M7" s="13">
        <f t="shared" si="1"/>
        <v>48</v>
      </c>
      <c r="O7" s="5" t="s">
        <v>115</v>
      </c>
      <c r="P7" s="5">
        <v>4.0</v>
      </c>
      <c r="Q7" s="5">
        <v>6.0</v>
      </c>
      <c r="R7" s="5">
        <v>2.0</v>
      </c>
      <c r="S7" s="5">
        <v>0.0</v>
      </c>
      <c r="T7" s="5">
        <v>2.0</v>
      </c>
      <c r="U7" s="5">
        <v>1.0</v>
      </c>
      <c r="V7" s="5">
        <v>1.0</v>
      </c>
      <c r="W7" s="5">
        <v>0.0</v>
      </c>
      <c r="X7" s="5">
        <v>0.0</v>
      </c>
      <c r="Y7" s="5">
        <v>1.0</v>
      </c>
      <c r="AB7" s="9">
        <f t="shared" si="2"/>
        <v>17</v>
      </c>
      <c r="AD7" s="5" t="s">
        <v>276</v>
      </c>
      <c r="AE7" s="5">
        <v>16.0</v>
      </c>
      <c r="AF7" s="55"/>
      <c r="AG7" s="55"/>
      <c r="AJ7" s="55"/>
    </row>
    <row r="8">
      <c r="A8" s="2" t="s">
        <v>24</v>
      </c>
      <c r="B8" s="13">
        <v>34.0</v>
      </c>
      <c r="C8" s="5">
        <v>39.0</v>
      </c>
      <c r="D8" s="12">
        <v>15.0</v>
      </c>
      <c r="E8" s="13">
        <v>2.0</v>
      </c>
      <c r="F8" s="13">
        <v>5.0</v>
      </c>
      <c r="G8" s="13">
        <v>0.0</v>
      </c>
      <c r="H8" s="54">
        <v>4.0</v>
      </c>
      <c r="I8" s="54">
        <v>4.0</v>
      </c>
      <c r="J8" s="5">
        <v>1.0</v>
      </c>
      <c r="K8" s="5">
        <v>3.0</v>
      </c>
      <c r="L8" s="54"/>
      <c r="M8" s="13">
        <f t="shared" si="1"/>
        <v>107</v>
      </c>
      <c r="O8" s="5" t="s">
        <v>118</v>
      </c>
      <c r="P8" s="5">
        <v>21.0</v>
      </c>
      <c r="Q8" s="5">
        <v>40.0</v>
      </c>
      <c r="R8" s="5">
        <v>24.0</v>
      </c>
      <c r="S8" s="5">
        <v>9.0</v>
      </c>
      <c r="T8" s="5">
        <v>9.0</v>
      </c>
      <c r="U8" s="5">
        <v>6.0</v>
      </c>
      <c r="V8" s="5">
        <v>3.0</v>
      </c>
      <c r="W8" s="5">
        <v>3.0</v>
      </c>
      <c r="X8" s="5">
        <v>5.0</v>
      </c>
      <c r="Y8" s="5">
        <v>7.0</v>
      </c>
      <c r="AB8" s="9">
        <f t="shared" si="2"/>
        <v>127</v>
      </c>
      <c r="AD8" s="5" t="s">
        <v>322</v>
      </c>
      <c r="AE8" s="5">
        <v>15.0</v>
      </c>
      <c r="AF8" s="55"/>
      <c r="AG8" s="55"/>
      <c r="AJ8" s="55"/>
    </row>
    <row r="9">
      <c r="A9" s="2" t="s">
        <v>28</v>
      </c>
      <c r="B9" s="13">
        <v>1.0</v>
      </c>
      <c r="C9" s="5">
        <v>1.0</v>
      </c>
      <c r="D9" s="12">
        <v>2.0</v>
      </c>
      <c r="E9" s="13">
        <v>0.0</v>
      </c>
      <c r="F9" s="13">
        <v>0.0</v>
      </c>
      <c r="G9" s="13">
        <v>0.0</v>
      </c>
      <c r="H9" s="54">
        <v>1.0</v>
      </c>
      <c r="I9" s="1"/>
      <c r="J9" s="5">
        <v>0.0</v>
      </c>
      <c r="K9" s="5">
        <v>0.0</v>
      </c>
      <c r="L9" s="1"/>
      <c r="M9" s="13">
        <f t="shared" si="1"/>
        <v>5</v>
      </c>
      <c r="O9" s="5" t="s">
        <v>121</v>
      </c>
      <c r="P9" s="5">
        <v>0.0</v>
      </c>
      <c r="Q9" s="5">
        <v>0.0</v>
      </c>
      <c r="R9" s="5">
        <v>1.0</v>
      </c>
      <c r="S9" s="5">
        <v>1.0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AB9" s="9">
        <f t="shared" si="2"/>
        <v>2</v>
      </c>
      <c r="AD9" s="5" t="s">
        <v>517</v>
      </c>
      <c r="AE9" s="5">
        <v>14.0</v>
      </c>
      <c r="AF9" s="55"/>
      <c r="AG9" s="55"/>
      <c r="AJ9" s="55"/>
    </row>
    <row r="10">
      <c r="A10" s="2" t="s">
        <v>30</v>
      </c>
      <c r="B10" s="13">
        <v>9.0</v>
      </c>
      <c r="C10" s="5">
        <v>18.0</v>
      </c>
      <c r="D10" s="12">
        <v>17.0</v>
      </c>
      <c r="E10" s="13">
        <v>9.0</v>
      </c>
      <c r="F10" s="13">
        <v>8.0</v>
      </c>
      <c r="G10" s="13">
        <v>2.0</v>
      </c>
      <c r="H10" s="54">
        <v>0.0</v>
      </c>
      <c r="I10" s="54">
        <v>2.0</v>
      </c>
      <c r="J10" s="5">
        <v>0.0</v>
      </c>
      <c r="K10" s="5">
        <v>0.0</v>
      </c>
      <c r="L10" s="54"/>
      <c r="M10" s="13">
        <f t="shared" si="1"/>
        <v>65</v>
      </c>
      <c r="O10" s="5" t="s">
        <v>294</v>
      </c>
      <c r="P10" s="5">
        <v>0.0</v>
      </c>
      <c r="Q10" s="5">
        <v>1.0</v>
      </c>
      <c r="R10" s="5">
        <v>0.0</v>
      </c>
      <c r="S10" s="5">
        <v>0.0</v>
      </c>
      <c r="T10" s="5">
        <v>0.0</v>
      </c>
      <c r="U10" s="5">
        <v>0.0</v>
      </c>
      <c r="V10" s="5">
        <v>1.0</v>
      </c>
      <c r="W10" s="5">
        <v>0.0</v>
      </c>
      <c r="X10" s="5">
        <v>0.0</v>
      </c>
      <c r="Y10" s="5">
        <v>0.0</v>
      </c>
      <c r="AB10" s="9">
        <f t="shared" si="2"/>
        <v>2</v>
      </c>
      <c r="AD10" s="5" t="s">
        <v>821</v>
      </c>
      <c r="AE10" s="5">
        <v>12.0</v>
      </c>
      <c r="AF10" s="55"/>
      <c r="AG10" s="55"/>
      <c r="AJ10" s="55"/>
    </row>
    <row r="11">
      <c r="A11" s="2" t="s">
        <v>34</v>
      </c>
      <c r="B11" s="13">
        <v>21.0</v>
      </c>
      <c r="C11" s="5">
        <v>34.0</v>
      </c>
      <c r="D11" s="12">
        <v>14.0</v>
      </c>
      <c r="E11" s="13">
        <v>1.0</v>
      </c>
      <c r="F11" s="13">
        <v>6.0</v>
      </c>
      <c r="G11" s="13">
        <v>0.0</v>
      </c>
      <c r="H11" s="54">
        <v>3.0</v>
      </c>
      <c r="I11" s="54">
        <v>2.0</v>
      </c>
      <c r="J11" s="5">
        <v>0.0</v>
      </c>
      <c r="K11" s="5">
        <v>4.0</v>
      </c>
      <c r="L11" s="54"/>
      <c r="M11" s="13">
        <f t="shared" si="1"/>
        <v>85</v>
      </c>
      <c r="P11" s="9">
        <f t="shared" ref="P11:Y11" si="3">SUM(P3:P10)</f>
        <v>138</v>
      </c>
      <c r="Q11" s="9">
        <f t="shared" si="3"/>
        <v>202</v>
      </c>
      <c r="R11" s="9">
        <f t="shared" si="3"/>
        <v>151</v>
      </c>
      <c r="S11" s="9">
        <f t="shared" si="3"/>
        <v>57</v>
      </c>
      <c r="T11" s="9">
        <f t="shared" si="3"/>
        <v>69</v>
      </c>
      <c r="U11" s="9">
        <f t="shared" si="3"/>
        <v>34</v>
      </c>
      <c r="V11" s="9">
        <f t="shared" si="3"/>
        <v>33</v>
      </c>
      <c r="W11" s="9">
        <f t="shared" si="3"/>
        <v>34</v>
      </c>
      <c r="X11" s="9">
        <f t="shared" si="3"/>
        <v>14</v>
      </c>
      <c r="Y11" s="9">
        <f t="shared" si="3"/>
        <v>23</v>
      </c>
      <c r="Z11" s="5"/>
      <c r="AA11" s="6" t="s">
        <v>1159</v>
      </c>
      <c r="AB11" s="5">
        <v>281.0</v>
      </c>
      <c r="AC11" s="5"/>
      <c r="AD11" s="5" t="s">
        <v>386</v>
      </c>
      <c r="AE11" s="5">
        <v>12.0</v>
      </c>
      <c r="AF11" s="55"/>
      <c r="AG11" s="55"/>
      <c r="AJ11" s="55"/>
    </row>
    <row r="12">
      <c r="A12" s="2" t="s">
        <v>38</v>
      </c>
      <c r="B12" s="13">
        <v>2.0</v>
      </c>
      <c r="C12" s="5">
        <v>2.0</v>
      </c>
      <c r="D12" s="12">
        <v>3.0</v>
      </c>
      <c r="E12" s="13">
        <v>3.0</v>
      </c>
      <c r="F12" s="13">
        <v>4.0</v>
      </c>
      <c r="G12" s="13">
        <v>1.0</v>
      </c>
      <c r="H12" s="1"/>
      <c r="I12" s="54">
        <v>1.0</v>
      </c>
      <c r="J12" s="5">
        <v>0.0</v>
      </c>
      <c r="K12" s="5">
        <v>0.0</v>
      </c>
      <c r="L12" s="54"/>
      <c r="M12" s="13">
        <f t="shared" si="1"/>
        <v>16</v>
      </c>
      <c r="AB12" s="9">
        <f>SUM(AB3:AB11)</f>
        <v>1042</v>
      </c>
      <c r="AD12" s="5" t="s">
        <v>737</v>
      </c>
      <c r="AE12" s="5">
        <v>11.0</v>
      </c>
      <c r="AF12" s="55"/>
      <c r="AG12" s="55"/>
      <c r="AJ12" s="55"/>
    </row>
    <row r="13">
      <c r="A13" s="2" t="s">
        <v>40</v>
      </c>
      <c r="B13" s="13">
        <v>4.0</v>
      </c>
      <c r="C13" s="5">
        <v>4.0</v>
      </c>
      <c r="D13" s="12">
        <v>2.0</v>
      </c>
      <c r="E13" s="13">
        <v>4.0</v>
      </c>
      <c r="F13" s="13">
        <v>0.0</v>
      </c>
      <c r="G13" s="13">
        <v>0.0</v>
      </c>
      <c r="H13" s="1"/>
      <c r="I13" s="54">
        <v>1.0</v>
      </c>
      <c r="J13" s="5">
        <v>1.0</v>
      </c>
      <c r="K13" s="5">
        <v>0.0</v>
      </c>
      <c r="L13" s="54"/>
      <c r="M13" s="13">
        <f t="shared" si="1"/>
        <v>16</v>
      </c>
      <c r="AD13" s="5" t="s">
        <v>79</v>
      </c>
      <c r="AE13" s="5">
        <v>10.0</v>
      </c>
      <c r="AF13" s="55"/>
      <c r="AG13" s="55"/>
      <c r="AJ13" s="55"/>
    </row>
    <row r="14">
      <c r="A14" s="2" t="s">
        <v>42</v>
      </c>
      <c r="B14" s="13">
        <v>10.0</v>
      </c>
      <c r="C14" s="5">
        <v>4.0</v>
      </c>
      <c r="D14" s="12">
        <v>1.0</v>
      </c>
      <c r="E14" s="13">
        <v>5.0</v>
      </c>
      <c r="F14" s="13">
        <v>2.0</v>
      </c>
      <c r="G14" s="13">
        <v>1.0</v>
      </c>
      <c r="H14" s="1"/>
      <c r="I14" s="1"/>
      <c r="J14" s="5">
        <v>0.0</v>
      </c>
      <c r="K14" s="5">
        <v>1.0</v>
      </c>
      <c r="L14" s="1"/>
      <c r="M14" s="13">
        <f t="shared" si="1"/>
        <v>24</v>
      </c>
      <c r="AD14" s="5" t="s">
        <v>141</v>
      </c>
      <c r="AE14" s="5">
        <v>10.0</v>
      </c>
      <c r="AF14" s="55"/>
      <c r="AG14" s="55"/>
      <c r="AJ14" s="55"/>
    </row>
    <row r="15">
      <c r="A15" s="2" t="s">
        <v>44</v>
      </c>
      <c r="B15" s="13">
        <v>2.0</v>
      </c>
      <c r="C15" s="5">
        <v>4.0</v>
      </c>
      <c r="D15" s="12">
        <v>1.0</v>
      </c>
      <c r="E15" s="13">
        <v>1.0</v>
      </c>
      <c r="F15" s="13">
        <v>1.0</v>
      </c>
      <c r="G15" s="13">
        <v>1.0</v>
      </c>
      <c r="H15" s="1"/>
      <c r="I15" s="54">
        <v>1.0</v>
      </c>
      <c r="J15" s="5">
        <v>0.0</v>
      </c>
      <c r="K15" s="5">
        <v>1.0</v>
      </c>
      <c r="L15" s="54"/>
      <c r="M15" s="13">
        <f t="shared" si="1"/>
        <v>12</v>
      </c>
      <c r="AD15" s="5" t="s">
        <v>351</v>
      </c>
      <c r="AE15" s="5">
        <v>10.0</v>
      </c>
      <c r="AF15" s="55"/>
      <c r="AG15" s="55"/>
      <c r="AJ15" s="55"/>
    </row>
    <row r="16">
      <c r="A16" s="2" t="s">
        <v>48</v>
      </c>
      <c r="B16" s="13">
        <v>7.0</v>
      </c>
      <c r="C16" s="5">
        <v>10.0</v>
      </c>
      <c r="D16" s="5">
        <v>14.0</v>
      </c>
      <c r="E16" s="3">
        <v>0.0</v>
      </c>
      <c r="F16" s="13">
        <v>2.0</v>
      </c>
      <c r="G16" s="13">
        <v>8.0</v>
      </c>
      <c r="H16" s="54">
        <v>3.0</v>
      </c>
      <c r="I16" s="54">
        <v>1.0</v>
      </c>
      <c r="J16" s="5">
        <v>2.0</v>
      </c>
      <c r="K16" s="5">
        <v>1.0</v>
      </c>
      <c r="L16" s="54"/>
      <c r="M16" s="13">
        <f t="shared" si="1"/>
        <v>48</v>
      </c>
      <c r="AD16" s="5" t="s">
        <v>359</v>
      </c>
      <c r="AE16" s="5">
        <v>10.0</v>
      </c>
      <c r="AF16" s="55"/>
      <c r="AG16" s="55"/>
      <c r="AJ16" s="55"/>
    </row>
    <row r="17">
      <c r="A17" s="1" t="s">
        <v>510</v>
      </c>
      <c r="C17" s="5">
        <v>1.0</v>
      </c>
      <c r="E17" s="3">
        <v>0.0</v>
      </c>
      <c r="F17" s="12">
        <v>0.0</v>
      </c>
      <c r="G17" s="1"/>
      <c r="H17" s="54">
        <v>1.0</v>
      </c>
      <c r="J17" s="5">
        <v>0.0</v>
      </c>
      <c r="K17" s="5">
        <v>0.0</v>
      </c>
      <c r="M17" s="13">
        <f t="shared" si="1"/>
        <v>2</v>
      </c>
      <c r="AD17" s="5" t="s">
        <v>577</v>
      </c>
      <c r="AE17" s="5">
        <v>10.0</v>
      </c>
      <c r="AF17" s="55"/>
      <c r="AG17" s="55"/>
      <c r="AJ17" s="55"/>
    </row>
    <row r="18">
      <c r="A18" s="2" t="s">
        <v>52</v>
      </c>
      <c r="B18" s="5">
        <v>12.0</v>
      </c>
      <c r="C18" s="5">
        <v>7.0</v>
      </c>
      <c r="D18" s="12">
        <v>11.0</v>
      </c>
      <c r="E18" s="13">
        <v>3.0</v>
      </c>
      <c r="F18" s="12">
        <v>3.0</v>
      </c>
      <c r="G18" s="13">
        <v>1.0</v>
      </c>
      <c r="H18" s="1"/>
      <c r="I18" s="5">
        <v>7.0</v>
      </c>
      <c r="J18" s="5">
        <v>0.0</v>
      </c>
      <c r="K18" s="5">
        <v>1.0</v>
      </c>
      <c r="L18" s="5"/>
      <c r="M18" s="13">
        <f t="shared" si="1"/>
        <v>45</v>
      </c>
      <c r="AD18" s="5" t="s">
        <v>119</v>
      </c>
      <c r="AE18" s="5">
        <v>9.0</v>
      </c>
      <c r="AF18" s="55"/>
      <c r="AG18" s="55"/>
      <c r="AJ18" s="55"/>
    </row>
    <row r="19">
      <c r="A19" s="2" t="s">
        <v>54</v>
      </c>
      <c r="B19" s="5">
        <v>6.0</v>
      </c>
      <c r="C19" s="5">
        <v>25.0</v>
      </c>
      <c r="D19" s="12">
        <v>15.0</v>
      </c>
      <c r="E19" s="13">
        <v>7.0</v>
      </c>
      <c r="F19" s="13">
        <v>1.0</v>
      </c>
      <c r="G19" s="13">
        <v>7.0</v>
      </c>
      <c r="H19" s="54">
        <v>3.0</v>
      </c>
      <c r="I19" s="5">
        <v>3.0</v>
      </c>
      <c r="J19" s="5">
        <v>1.0</v>
      </c>
      <c r="K19" s="5">
        <v>5.0</v>
      </c>
      <c r="L19" s="5"/>
      <c r="M19" s="13">
        <f t="shared" si="1"/>
        <v>73</v>
      </c>
      <c r="AD19" s="5" t="s">
        <v>288</v>
      </c>
      <c r="AE19" s="5">
        <v>9.0</v>
      </c>
      <c r="AF19" s="55"/>
      <c r="AG19" s="55"/>
      <c r="AJ19" s="55"/>
    </row>
    <row r="20">
      <c r="A20" s="2" t="s">
        <v>58</v>
      </c>
      <c r="B20" s="5">
        <v>2.0</v>
      </c>
      <c r="C20" s="5">
        <v>1.0</v>
      </c>
      <c r="D20" s="12">
        <v>5.0</v>
      </c>
      <c r="E20" s="13">
        <v>2.0</v>
      </c>
      <c r="F20" s="12">
        <v>1.0</v>
      </c>
      <c r="G20" s="13">
        <v>1.0</v>
      </c>
      <c r="H20" s="54">
        <v>1.0</v>
      </c>
      <c r="J20" s="5">
        <v>1.0</v>
      </c>
      <c r="K20" s="5">
        <v>0.0</v>
      </c>
      <c r="M20" s="13">
        <f t="shared" si="1"/>
        <v>14</v>
      </c>
      <c r="AD20" s="5" t="s">
        <v>600</v>
      </c>
      <c r="AE20" s="5">
        <v>9.0</v>
      </c>
      <c r="AF20" s="55"/>
      <c r="AG20" s="55"/>
      <c r="AJ20" s="55"/>
    </row>
    <row r="21">
      <c r="A21" s="2" t="s">
        <v>62</v>
      </c>
      <c r="C21" s="5">
        <v>8.0</v>
      </c>
      <c r="D21" s="12">
        <v>5.0</v>
      </c>
      <c r="E21" s="13">
        <v>2.0</v>
      </c>
      <c r="F21" s="12">
        <v>5.0</v>
      </c>
      <c r="G21" s="13">
        <v>1.0</v>
      </c>
      <c r="H21" s="1"/>
      <c r="I21" s="5">
        <v>1.0</v>
      </c>
      <c r="J21" s="5">
        <v>0.0</v>
      </c>
      <c r="K21" s="5">
        <v>0.0</v>
      </c>
      <c r="L21" s="5"/>
      <c r="M21" s="13">
        <f t="shared" si="1"/>
        <v>22</v>
      </c>
      <c r="AD21" s="5" t="s">
        <v>909</v>
      </c>
      <c r="AE21" s="5">
        <v>9.0</v>
      </c>
      <c r="AF21" s="55"/>
      <c r="AG21" s="55"/>
      <c r="AJ21" s="55"/>
    </row>
    <row r="22">
      <c r="A22" s="2" t="s">
        <v>66</v>
      </c>
      <c r="B22" s="5">
        <v>1.0</v>
      </c>
      <c r="C22" s="5">
        <v>2.0</v>
      </c>
      <c r="D22" s="12">
        <v>5.0</v>
      </c>
      <c r="E22" s="13">
        <v>5.0</v>
      </c>
      <c r="F22" s="12">
        <v>3.0</v>
      </c>
      <c r="G22" s="12">
        <v>3.0</v>
      </c>
      <c r="H22" s="54">
        <v>5.0</v>
      </c>
      <c r="I22" s="5">
        <v>3.0</v>
      </c>
      <c r="J22" s="5">
        <v>0.0</v>
      </c>
      <c r="K22" s="5">
        <v>0.0</v>
      </c>
      <c r="L22" s="5"/>
      <c r="M22" s="13">
        <f t="shared" si="1"/>
        <v>27</v>
      </c>
      <c r="AD22" s="5" t="s">
        <v>546</v>
      </c>
      <c r="AE22" s="5">
        <v>9.0</v>
      </c>
      <c r="AF22" s="55"/>
      <c r="AG22" s="55"/>
      <c r="AJ22" s="55"/>
    </row>
    <row r="23">
      <c r="A23" s="2" t="s">
        <v>70</v>
      </c>
      <c r="B23" s="5">
        <v>2.0</v>
      </c>
      <c r="C23" s="5">
        <v>4.0</v>
      </c>
      <c r="D23" s="12">
        <v>6.0</v>
      </c>
      <c r="E23" s="13">
        <v>1.0</v>
      </c>
      <c r="F23" s="12">
        <v>2.0</v>
      </c>
      <c r="G23" s="13">
        <v>0.0</v>
      </c>
      <c r="H23" s="54">
        <v>1.0</v>
      </c>
      <c r="I23" s="5">
        <v>2.0</v>
      </c>
      <c r="J23" s="5">
        <v>1.0</v>
      </c>
      <c r="K23" s="5">
        <v>2.0</v>
      </c>
      <c r="L23" s="5"/>
      <c r="M23" s="13">
        <f t="shared" si="1"/>
        <v>21</v>
      </c>
      <c r="AD23" s="5" t="s">
        <v>299</v>
      </c>
      <c r="AE23" s="5">
        <v>8.0</v>
      </c>
      <c r="AF23" s="55"/>
      <c r="AG23" s="55"/>
      <c r="AJ23" s="55"/>
    </row>
    <row r="24">
      <c r="A24" s="28" t="s">
        <v>74</v>
      </c>
      <c r="B24" s="5">
        <v>2.0</v>
      </c>
      <c r="C24" s="5">
        <v>1.0</v>
      </c>
      <c r="D24" s="12">
        <v>2.0</v>
      </c>
      <c r="E24" s="13">
        <v>1.0</v>
      </c>
      <c r="F24" s="54">
        <v>1.0</v>
      </c>
      <c r="G24" s="13">
        <v>3.0</v>
      </c>
      <c r="H24" s="54">
        <v>2.0</v>
      </c>
      <c r="I24" s="13"/>
      <c r="J24" s="5">
        <v>1.0</v>
      </c>
      <c r="K24" s="5">
        <v>0.0</v>
      </c>
      <c r="L24" s="13"/>
      <c r="M24" s="13">
        <f t="shared" si="1"/>
        <v>13</v>
      </c>
      <c r="AD24" s="5" t="s">
        <v>149</v>
      </c>
      <c r="AE24" s="5">
        <v>8.0</v>
      </c>
      <c r="AF24" s="55"/>
      <c r="AG24" s="55"/>
      <c r="AJ24" s="55"/>
    </row>
    <row r="25">
      <c r="A25" s="28" t="s">
        <v>76</v>
      </c>
      <c r="B25" s="5">
        <v>1.0</v>
      </c>
      <c r="C25" s="5">
        <v>1.0</v>
      </c>
      <c r="D25" s="12"/>
      <c r="F25" s="54">
        <v>2.0</v>
      </c>
      <c r="G25" s="1"/>
      <c r="H25" s="1"/>
      <c r="I25" s="13"/>
      <c r="J25" s="5">
        <v>0.0</v>
      </c>
      <c r="K25" s="5">
        <v>0.0</v>
      </c>
      <c r="L25" s="13"/>
      <c r="M25" s="13">
        <f t="shared" si="1"/>
        <v>4</v>
      </c>
      <c r="AD25" s="5" t="s">
        <v>798</v>
      </c>
      <c r="AE25" s="5">
        <v>8.0</v>
      </c>
      <c r="AF25" s="55"/>
      <c r="AG25" s="55"/>
      <c r="AJ25" s="55"/>
    </row>
    <row r="26">
      <c r="A26" s="1" t="s">
        <v>178</v>
      </c>
      <c r="B26" s="5">
        <v>1.0</v>
      </c>
      <c r="C26" s="5">
        <v>1.0</v>
      </c>
      <c r="F26" s="1"/>
      <c r="G26" s="54">
        <v>1.0</v>
      </c>
      <c r="H26" s="1"/>
      <c r="I26" s="13"/>
      <c r="J26" s="5">
        <v>0.0</v>
      </c>
      <c r="K26" s="5">
        <v>0.0</v>
      </c>
      <c r="L26" s="13"/>
      <c r="M26" s="13">
        <f t="shared" si="1"/>
        <v>3</v>
      </c>
      <c r="AD26" s="5" t="s">
        <v>977</v>
      </c>
      <c r="AE26" s="5">
        <v>8.0</v>
      </c>
      <c r="AF26" s="55"/>
      <c r="AG26" s="55"/>
      <c r="AJ26" s="55"/>
    </row>
    <row r="27">
      <c r="A27" s="1" t="s">
        <v>511</v>
      </c>
      <c r="C27" s="5">
        <v>1.0</v>
      </c>
      <c r="D27" s="5">
        <v>2.0</v>
      </c>
      <c r="E27" s="5">
        <v>1.0</v>
      </c>
      <c r="F27" s="5">
        <v>3.0</v>
      </c>
      <c r="J27" s="5">
        <v>0.0</v>
      </c>
      <c r="K27" s="5">
        <v>0.0</v>
      </c>
      <c r="M27" s="13">
        <f t="shared" si="1"/>
        <v>7</v>
      </c>
      <c r="AD27" s="5" t="s">
        <v>811</v>
      </c>
      <c r="AE27" s="5">
        <v>8.0</v>
      </c>
      <c r="AF27" s="55"/>
      <c r="AG27" s="55"/>
      <c r="AJ27" s="55"/>
    </row>
    <row r="28">
      <c r="A28" s="54" t="s">
        <v>834</v>
      </c>
      <c r="C28" s="5"/>
      <c r="D28" s="5"/>
      <c r="E28" s="5"/>
      <c r="F28" s="5">
        <v>1.0</v>
      </c>
      <c r="J28" s="5">
        <v>0.0</v>
      </c>
      <c r="K28" s="5">
        <v>0.0</v>
      </c>
      <c r="M28" s="12">
        <f t="shared" si="1"/>
        <v>1</v>
      </c>
      <c r="AD28" s="5" t="s">
        <v>813</v>
      </c>
      <c r="AE28" s="5">
        <v>8.0</v>
      </c>
      <c r="AF28" s="55"/>
      <c r="AG28" s="55"/>
      <c r="AJ28" s="55"/>
    </row>
    <row r="29">
      <c r="B29" s="9">
        <f t="shared" ref="B29:E29" si="4">SUM(B2:B27)</f>
        <v>138</v>
      </c>
      <c r="C29" s="9">
        <f t="shared" si="4"/>
        <v>203</v>
      </c>
      <c r="D29" s="9">
        <f t="shared" si="4"/>
        <v>153</v>
      </c>
      <c r="E29" s="9">
        <f t="shared" si="4"/>
        <v>57</v>
      </c>
      <c r="F29" s="9">
        <f>SUM(F2:F28)</f>
        <v>69</v>
      </c>
      <c r="G29" s="9">
        <f t="shared" ref="G29:K29" si="5">SUM(G2:G27)</f>
        <v>37</v>
      </c>
      <c r="H29" s="9">
        <f t="shared" si="5"/>
        <v>33</v>
      </c>
      <c r="I29" s="9">
        <f t="shared" si="5"/>
        <v>34</v>
      </c>
      <c r="J29" s="9">
        <f t="shared" si="5"/>
        <v>20</v>
      </c>
      <c r="K29" s="9">
        <f t="shared" si="5"/>
        <v>25</v>
      </c>
      <c r="M29" s="9">
        <f t="shared" si="1"/>
        <v>769</v>
      </c>
      <c r="N29" s="5" t="s">
        <v>1160</v>
      </c>
      <c r="AD29" s="5" t="s">
        <v>285</v>
      </c>
      <c r="AE29" s="5">
        <v>7.0</v>
      </c>
      <c r="AF29" s="55"/>
      <c r="AG29" s="55"/>
      <c r="AJ29" s="55"/>
    </row>
    <row r="30">
      <c r="M30" s="5">
        <v>281.0</v>
      </c>
      <c r="N30" s="5" t="s">
        <v>1159</v>
      </c>
      <c r="AD30" s="5" t="s">
        <v>124</v>
      </c>
      <c r="AE30" s="5">
        <v>7.0</v>
      </c>
      <c r="AF30" s="55"/>
      <c r="AG30" s="55"/>
      <c r="AJ30" s="55"/>
    </row>
    <row r="31">
      <c r="M31" s="9">
        <f>M29+M30</f>
        <v>1050</v>
      </c>
      <c r="AD31" s="40" t="s">
        <v>1161</v>
      </c>
      <c r="AE31" s="5">
        <v>7.0</v>
      </c>
      <c r="AF31" s="55"/>
      <c r="AG31" s="55"/>
      <c r="AJ31" s="55"/>
    </row>
    <row r="32">
      <c r="N32" s="5" t="s">
        <v>1162</v>
      </c>
      <c r="AD32" s="5" t="s">
        <v>523</v>
      </c>
      <c r="AE32" s="5">
        <v>7.0</v>
      </c>
      <c r="AF32" s="55"/>
      <c r="AG32" s="55"/>
      <c r="AJ32" s="55"/>
    </row>
    <row r="33">
      <c r="A33" s="56" t="s">
        <v>1163</v>
      </c>
      <c r="AD33" s="5" t="s">
        <v>309</v>
      </c>
      <c r="AE33" s="5">
        <v>7.0</v>
      </c>
      <c r="AF33" s="55"/>
      <c r="AG33" s="55"/>
      <c r="AJ33" s="55"/>
    </row>
    <row r="34">
      <c r="A34" s="6" t="s">
        <v>509</v>
      </c>
      <c r="B34" s="6" t="s">
        <v>86</v>
      </c>
      <c r="C34" s="6" t="s">
        <v>81</v>
      </c>
      <c r="D34" s="6" t="s">
        <v>887</v>
      </c>
      <c r="E34" s="6" t="s">
        <v>118</v>
      </c>
      <c r="F34" s="6" t="s">
        <v>710</v>
      </c>
      <c r="G34" s="6" t="s">
        <v>115</v>
      </c>
      <c r="H34" s="6" t="s">
        <v>121</v>
      </c>
      <c r="I34" s="6" t="s">
        <v>294</v>
      </c>
      <c r="J34" s="6"/>
      <c r="L34" s="6"/>
      <c r="AD34" s="5" t="s">
        <v>157</v>
      </c>
      <c r="AE34" s="5">
        <v>7.0</v>
      </c>
      <c r="AF34" s="55"/>
      <c r="AG34" s="55"/>
      <c r="AJ34" s="55"/>
    </row>
    <row r="35">
      <c r="A35" s="1" t="s">
        <v>2</v>
      </c>
      <c r="B35" s="5">
        <v>2.0</v>
      </c>
      <c r="C35" s="5">
        <v>11.0</v>
      </c>
      <c r="E35" s="5">
        <v>4.0</v>
      </c>
      <c r="J35" s="9">
        <f t="shared" ref="J35:J61" si="6">SUM(B35:I35)</f>
        <v>17</v>
      </c>
      <c r="AD35" s="5" t="s">
        <v>161</v>
      </c>
      <c r="AE35" s="5">
        <v>7.0</v>
      </c>
      <c r="AF35" s="55"/>
      <c r="AG35" s="55"/>
      <c r="AJ35" s="55"/>
    </row>
    <row r="36">
      <c r="A36" s="2" t="s">
        <v>6</v>
      </c>
      <c r="B36" s="5">
        <v>5.0</v>
      </c>
      <c r="C36" s="5">
        <v>23.0</v>
      </c>
      <c r="J36" s="9">
        <f t="shared" si="6"/>
        <v>28</v>
      </c>
      <c r="AD36" s="5" t="s">
        <v>1012</v>
      </c>
      <c r="AE36" s="5">
        <v>6.0</v>
      </c>
      <c r="AF36" s="55"/>
      <c r="AG36" s="55"/>
      <c r="AJ36" s="55"/>
    </row>
    <row r="37">
      <c r="A37" s="2" t="s">
        <v>10</v>
      </c>
      <c r="G37" s="5">
        <v>23.0</v>
      </c>
      <c r="J37" s="9">
        <f t="shared" si="6"/>
        <v>23</v>
      </c>
      <c r="AD37" s="5" t="s">
        <v>304</v>
      </c>
      <c r="AE37" s="5">
        <v>6.0</v>
      </c>
      <c r="AF37" s="55"/>
      <c r="AG37" s="55"/>
      <c r="AJ37" s="55"/>
    </row>
    <row r="38">
      <c r="A38" s="1" t="s">
        <v>12</v>
      </c>
      <c r="B38" s="5">
        <v>4.0</v>
      </c>
      <c r="C38" s="5">
        <v>5.0</v>
      </c>
      <c r="J38" s="9">
        <f t="shared" si="6"/>
        <v>9</v>
      </c>
      <c r="AD38" s="40" t="s">
        <v>1164</v>
      </c>
      <c r="AE38" s="5">
        <v>6.0</v>
      </c>
      <c r="AF38" s="55"/>
      <c r="AG38" s="55"/>
      <c r="AJ38" s="55"/>
    </row>
    <row r="39">
      <c r="A39" s="2" t="s">
        <v>16</v>
      </c>
      <c r="B39" s="5">
        <v>12.0</v>
      </c>
      <c r="C39" s="5">
        <v>22.0</v>
      </c>
      <c r="J39" s="9">
        <f t="shared" si="6"/>
        <v>34</v>
      </c>
      <c r="AD39" s="5" t="s">
        <v>136</v>
      </c>
      <c r="AE39" s="5">
        <v>6.0</v>
      </c>
      <c r="AF39" s="55"/>
      <c r="AG39" s="55"/>
      <c r="AJ39" s="55"/>
    </row>
    <row r="40">
      <c r="A40" s="2" t="s">
        <v>20</v>
      </c>
      <c r="B40" s="5">
        <v>19.0</v>
      </c>
      <c r="C40" s="5">
        <v>26.0</v>
      </c>
      <c r="E40" s="5">
        <v>3.0</v>
      </c>
      <c r="J40" s="9">
        <f t="shared" si="6"/>
        <v>48</v>
      </c>
      <c r="AD40" s="18" t="s">
        <v>1165</v>
      </c>
      <c r="AE40" s="5">
        <v>6.0</v>
      </c>
      <c r="AF40" s="55"/>
      <c r="AG40" s="55"/>
      <c r="AJ40" s="55"/>
    </row>
    <row r="41">
      <c r="A41" s="2" t="s">
        <v>24</v>
      </c>
      <c r="B41" s="5">
        <v>32.0</v>
      </c>
      <c r="C41" s="5">
        <v>31.0</v>
      </c>
      <c r="E41" s="5">
        <v>43.0</v>
      </c>
      <c r="H41" s="5">
        <v>1.0</v>
      </c>
      <c r="J41" s="9">
        <f t="shared" si="6"/>
        <v>107</v>
      </c>
      <c r="AD41" s="50" t="s">
        <v>1027</v>
      </c>
      <c r="AE41" s="5">
        <v>6.0</v>
      </c>
      <c r="AF41" s="55"/>
      <c r="AG41" s="55"/>
      <c r="AJ41" s="55"/>
    </row>
    <row r="42">
      <c r="A42" s="2" t="s">
        <v>28</v>
      </c>
      <c r="D42" s="5">
        <v>5.0</v>
      </c>
      <c r="J42" s="9">
        <f t="shared" si="6"/>
        <v>5</v>
      </c>
      <c r="AD42" s="5" t="s">
        <v>339</v>
      </c>
      <c r="AE42" s="5">
        <v>6.0</v>
      </c>
      <c r="AF42" s="55"/>
      <c r="AG42" s="55"/>
      <c r="AJ42" s="55"/>
    </row>
    <row r="43">
      <c r="A43" s="2" t="s">
        <v>30</v>
      </c>
      <c r="B43" s="5">
        <v>37.0</v>
      </c>
      <c r="C43" s="5">
        <v>10.0</v>
      </c>
      <c r="E43" s="5">
        <v>17.0</v>
      </c>
      <c r="H43" s="5">
        <v>1.0</v>
      </c>
      <c r="J43" s="9">
        <f t="shared" si="6"/>
        <v>65</v>
      </c>
      <c r="AD43" s="5" t="s">
        <v>583</v>
      </c>
      <c r="AE43" s="5">
        <v>6.0</v>
      </c>
      <c r="AF43" s="55"/>
      <c r="AG43" s="55"/>
      <c r="AJ43" s="55"/>
    </row>
    <row r="44">
      <c r="A44" s="2" t="s">
        <v>34</v>
      </c>
      <c r="B44" s="5">
        <v>25.0</v>
      </c>
      <c r="C44" s="5">
        <v>24.0</v>
      </c>
      <c r="E44" s="5">
        <v>36.0</v>
      </c>
      <c r="J44" s="9">
        <f t="shared" si="6"/>
        <v>85</v>
      </c>
      <c r="AD44" s="5" t="s">
        <v>602</v>
      </c>
      <c r="AE44" s="5">
        <v>6.0</v>
      </c>
      <c r="AF44" s="55"/>
      <c r="AG44" s="55"/>
      <c r="AJ44" s="55"/>
    </row>
    <row r="45">
      <c r="A45" s="2" t="s">
        <v>38</v>
      </c>
      <c r="D45" s="5">
        <v>15.0</v>
      </c>
      <c r="F45" s="5">
        <v>1.0</v>
      </c>
      <c r="J45" s="9">
        <f t="shared" si="6"/>
        <v>16</v>
      </c>
      <c r="AD45" s="18" t="s">
        <v>1166</v>
      </c>
      <c r="AE45" s="5">
        <v>6.0</v>
      </c>
      <c r="AF45" s="55"/>
      <c r="AG45" s="55"/>
      <c r="AJ45" s="55"/>
    </row>
    <row r="46">
      <c r="A46" s="2" t="s">
        <v>40</v>
      </c>
      <c r="D46" s="5">
        <v>13.0</v>
      </c>
      <c r="F46" s="5">
        <v>3.0</v>
      </c>
      <c r="J46" s="9">
        <f t="shared" si="6"/>
        <v>16</v>
      </c>
      <c r="AD46" s="5" t="s">
        <v>907</v>
      </c>
      <c r="AE46" s="5">
        <v>6.0</v>
      </c>
      <c r="AF46" s="55"/>
      <c r="AG46" s="55"/>
      <c r="AJ46" s="55"/>
    </row>
    <row r="47">
      <c r="A47" s="2" t="s">
        <v>42</v>
      </c>
      <c r="D47" s="5">
        <v>24.0</v>
      </c>
      <c r="J47" s="9">
        <f t="shared" si="6"/>
        <v>24</v>
      </c>
      <c r="AD47" s="5" t="s">
        <v>809</v>
      </c>
      <c r="AE47" s="5">
        <v>6.0</v>
      </c>
      <c r="AF47" s="55"/>
      <c r="AG47" s="55"/>
      <c r="AJ47" s="55"/>
    </row>
    <row r="48">
      <c r="A48" s="2" t="s">
        <v>44</v>
      </c>
      <c r="B48" s="5">
        <v>9.0</v>
      </c>
      <c r="C48" s="5">
        <v>3.0</v>
      </c>
      <c r="J48" s="9">
        <f t="shared" si="6"/>
        <v>12</v>
      </c>
      <c r="AD48" s="5" t="s">
        <v>735</v>
      </c>
      <c r="AE48" s="5">
        <v>6.0</v>
      </c>
      <c r="AF48" s="55"/>
      <c r="AG48" s="55"/>
      <c r="AJ48" s="55"/>
    </row>
    <row r="49">
      <c r="A49" s="2" t="s">
        <v>48</v>
      </c>
      <c r="B49" s="5">
        <v>15.0</v>
      </c>
      <c r="C49" s="5">
        <v>24.0</v>
      </c>
      <c r="E49" s="5">
        <v>9.0</v>
      </c>
      <c r="J49" s="9">
        <f t="shared" si="6"/>
        <v>48</v>
      </c>
      <c r="AD49" s="5" t="s">
        <v>1098</v>
      </c>
      <c r="AE49" s="5">
        <v>5.0</v>
      </c>
      <c r="AF49" s="55"/>
      <c r="AG49" s="55"/>
      <c r="AJ49" s="55"/>
    </row>
    <row r="50">
      <c r="A50" s="1" t="s">
        <v>510</v>
      </c>
      <c r="I50" s="5">
        <v>2.0</v>
      </c>
      <c r="J50" s="9">
        <f t="shared" si="6"/>
        <v>2</v>
      </c>
      <c r="L50" s="5"/>
      <c r="AD50" s="5" t="s">
        <v>789</v>
      </c>
      <c r="AE50" s="5">
        <v>5.0</v>
      </c>
      <c r="AF50" s="55"/>
      <c r="AG50" s="55"/>
      <c r="AJ50" s="55"/>
    </row>
    <row r="51">
      <c r="A51" s="2" t="s">
        <v>52</v>
      </c>
      <c r="D51" s="5">
        <v>29.0</v>
      </c>
      <c r="F51" s="5">
        <v>16.0</v>
      </c>
      <c r="J51" s="9">
        <f t="shared" si="6"/>
        <v>45</v>
      </c>
      <c r="AD51" s="5" t="s">
        <v>1024</v>
      </c>
      <c r="AE51" s="5">
        <v>5.0</v>
      </c>
      <c r="AF51" s="55"/>
      <c r="AG51" s="55"/>
      <c r="AJ51" s="55"/>
    </row>
    <row r="52">
      <c r="A52" s="2" t="s">
        <v>54</v>
      </c>
      <c r="B52" s="5">
        <v>23.0</v>
      </c>
      <c r="C52" s="5">
        <v>40.0</v>
      </c>
      <c r="E52" s="5">
        <v>10.0</v>
      </c>
      <c r="J52" s="9">
        <f t="shared" si="6"/>
        <v>73</v>
      </c>
      <c r="AD52" s="5" t="s">
        <v>130</v>
      </c>
      <c r="AE52" s="5">
        <v>5.0</v>
      </c>
      <c r="AF52" s="55"/>
      <c r="AG52" s="55"/>
      <c r="AJ52" s="55"/>
    </row>
    <row r="53">
      <c r="A53" s="2" t="s">
        <v>58</v>
      </c>
      <c r="B53" s="5">
        <v>4.0</v>
      </c>
      <c r="C53" s="5">
        <v>10.0</v>
      </c>
      <c r="J53" s="9">
        <f t="shared" si="6"/>
        <v>14</v>
      </c>
      <c r="AD53" s="5" t="s">
        <v>902</v>
      </c>
      <c r="AE53" s="5">
        <v>5.0</v>
      </c>
      <c r="AF53" s="55"/>
      <c r="AG53" s="55"/>
      <c r="AJ53" s="55"/>
    </row>
    <row r="54">
      <c r="A54" s="2" t="s">
        <v>62</v>
      </c>
      <c r="B54" s="5">
        <v>9.0</v>
      </c>
      <c r="C54" s="5">
        <v>13.0</v>
      </c>
      <c r="J54" s="9">
        <f t="shared" si="6"/>
        <v>22</v>
      </c>
      <c r="AD54" s="5" t="s">
        <v>1167</v>
      </c>
      <c r="AE54" s="5">
        <v>5.0</v>
      </c>
      <c r="AF54" s="55"/>
      <c r="AG54" s="55"/>
      <c r="AJ54" s="55"/>
    </row>
    <row r="55">
      <c r="A55" s="2" t="s">
        <v>66</v>
      </c>
      <c r="B55" s="5">
        <v>7.0</v>
      </c>
      <c r="C55" s="5">
        <v>20.0</v>
      </c>
      <c r="J55" s="9">
        <f t="shared" si="6"/>
        <v>27</v>
      </c>
      <c r="AD55" s="5" t="s">
        <v>342</v>
      </c>
      <c r="AE55" s="5">
        <v>5.0</v>
      </c>
      <c r="AF55" s="55"/>
      <c r="AG55" s="55"/>
      <c r="AJ55" s="55"/>
    </row>
    <row r="56">
      <c r="A56" s="2" t="s">
        <v>70</v>
      </c>
      <c r="B56" s="5">
        <v>9.0</v>
      </c>
      <c r="C56" s="5">
        <v>10.0</v>
      </c>
      <c r="J56" s="9">
        <f t="shared" si="6"/>
        <v>19</v>
      </c>
      <c r="AD56" s="5" t="s">
        <v>1115</v>
      </c>
      <c r="AE56" s="5">
        <v>5.0</v>
      </c>
      <c r="AF56" s="55"/>
      <c r="AG56" s="55"/>
      <c r="AJ56" s="55"/>
    </row>
    <row r="57">
      <c r="A57" s="28" t="s">
        <v>74</v>
      </c>
      <c r="D57" s="5">
        <v>13.0</v>
      </c>
      <c r="J57" s="9">
        <f t="shared" si="6"/>
        <v>13</v>
      </c>
      <c r="AD57" s="5" t="s">
        <v>806</v>
      </c>
      <c r="AE57" s="5">
        <v>5.0</v>
      </c>
      <c r="AF57" s="55"/>
      <c r="AG57" s="55"/>
      <c r="AJ57" s="55"/>
    </row>
    <row r="58">
      <c r="A58" s="28" t="s">
        <v>76</v>
      </c>
      <c r="C58" s="5">
        <v>4.0</v>
      </c>
      <c r="J58" s="9">
        <f t="shared" si="6"/>
        <v>4</v>
      </c>
      <c r="AD58" s="5" t="s">
        <v>370</v>
      </c>
      <c r="AE58" s="5">
        <v>5.0</v>
      </c>
      <c r="AF58" s="55"/>
      <c r="AG58" s="55"/>
      <c r="AJ58" s="55"/>
    </row>
    <row r="59">
      <c r="A59" s="1" t="s">
        <v>178</v>
      </c>
      <c r="E59" s="5">
        <v>3.0</v>
      </c>
      <c r="J59" s="9">
        <f t="shared" si="6"/>
        <v>3</v>
      </c>
      <c r="AD59" s="40" t="s">
        <v>1168</v>
      </c>
      <c r="AE59" s="5">
        <v>5.0</v>
      </c>
      <c r="AF59" s="55"/>
      <c r="AG59" s="55"/>
      <c r="AJ59" s="55"/>
    </row>
    <row r="60">
      <c r="A60" s="1" t="s">
        <v>511</v>
      </c>
      <c r="C60" s="5">
        <v>7.0</v>
      </c>
      <c r="J60" s="9">
        <f t="shared" si="6"/>
        <v>7</v>
      </c>
      <c r="AD60" s="5" t="s">
        <v>732</v>
      </c>
      <c r="AE60" s="5">
        <v>5.0</v>
      </c>
      <c r="AF60" s="55"/>
      <c r="AG60" s="55"/>
      <c r="AJ60" s="55"/>
    </row>
    <row r="61">
      <c r="A61" s="54" t="s">
        <v>834</v>
      </c>
      <c r="E61" s="5">
        <v>1.0</v>
      </c>
      <c r="J61" s="9">
        <f t="shared" si="6"/>
        <v>1</v>
      </c>
      <c r="AD61" s="5" t="s">
        <v>975</v>
      </c>
      <c r="AE61" s="5">
        <v>5.0</v>
      </c>
      <c r="AF61" s="55"/>
      <c r="AG61" s="55"/>
      <c r="AJ61" s="55"/>
    </row>
    <row r="62">
      <c r="B62" s="9">
        <f t="shared" ref="B62:G62" si="7">SUM(B35:B61)</f>
        <v>212</v>
      </c>
      <c r="C62" s="9">
        <f t="shared" si="7"/>
        <v>283</v>
      </c>
      <c r="D62" s="9">
        <f t="shared" si="7"/>
        <v>99</v>
      </c>
      <c r="E62" s="9">
        <f t="shared" si="7"/>
        <v>126</v>
      </c>
      <c r="F62" s="9">
        <f t="shared" si="7"/>
        <v>20</v>
      </c>
      <c r="G62" s="5">
        <f t="shared" si="7"/>
        <v>23</v>
      </c>
      <c r="H62" s="5">
        <v>2.0</v>
      </c>
      <c r="I62" s="5">
        <v>2.0</v>
      </c>
      <c r="J62" s="9">
        <f>SUM(J35:J61)</f>
        <v>767</v>
      </c>
      <c r="L62" s="5"/>
      <c r="AD62" s="5" t="s">
        <v>1071</v>
      </c>
      <c r="AE62" s="5">
        <v>5.0</v>
      </c>
      <c r="AF62" s="55"/>
      <c r="AG62" s="55"/>
      <c r="AJ62" s="55"/>
    </row>
    <row r="63">
      <c r="AD63" s="5" t="s">
        <v>739</v>
      </c>
      <c r="AE63" s="5">
        <v>5.0</v>
      </c>
      <c r="AF63" s="55"/>
      <c r="AG63" s="55"/>
      <c r="AJ63" s="55"/>
    </row>
    <row r="64">
      <c r="AD64" s="5" t="s">
        <v>105</v>
      </c>
      <c r="AE64" s="5">
        <v>4.0</v>
      </c>
      <c r="AF64" s="55"/>
      <c r="AG64" s="55"/>
      <c r="AJ64" s="55"/>
    </row>
    <row r="65">
      <c r="AD65" s="5" t="s">
        <v>111</v>
      </c>
      <c r="AE65" s="5">
        <v>4.0</v>
      </c>
      <c r="AF65" s="55"/>
      <c r="AG65" s="55"/>
      <c r="AJ65" s="55"/>
    </row>
    <row r="66">
      <c r="AD66" s="40" t="s">
        <v>889</v>
      </c>
      <c r="AE66" s="5">
        <v>4.0</v>
      </c>
      <c r="AF66" s="55"/>
      <c r="AG66" s="55"/>
      <c r="AJ66" s="55"/>
    </row>
    <row r="67">
      <c r="AD67" s="5" t="s">
        <v>580</v>
      </c>
      <c r="AE67" s="5">
        <v>4.0</v>
      </c>
      <c r="AF67" s="55"/>
      <c r="AG67" s="55"/>
      <c r="AJ67" s="55"/>
    </row>
    <row r="68">
      <c r="AD68" s="5" t="s">
        <v>598</v>
      </c>
      <c r="AE68" s="5">
        <v>4.0</v>
      </c>
      <c r="AF68" s="55"/>
      <c r="AG68" s="55"/>
      <c r="AJ68" s="55"/>
    </row>
    <row r="69">
      <c r="AD69" s="5" t="s">
        <v>319</v>
      </c>
      <c r="AE69" s="5">
        <v>4.0</v>
      </c>
      <c r="AF69" s="55"/>
      <c r="AG69" s="55"/>
      <c r="AJ69" s="55"/>
    </row>
    <row r="70">
      <c r="AD70" s="5" t="s">
        <v>742</v>
      </c>
      <c r="AE70" s="5">
        <v>4.0</v>
      </c>
      <c r="AF70" s="55"/>
      <c r="AG70" s="55"/>
      <c r="AJ70" s="55"/>
    </row>
    <row r="71">
      <c r="AD71" s="40" t="s">
        <v>1169</v>
      </c>
      <c r="AE71" s="5">
        <v>4.0</v>
      </c>
      <c r="AF71" s="55"/>
      <c r="AG71" s="55"/>
      <c r="AJ71" s="55"/>
    </row>
    <row r="72">
      <c r="AD72" s="5" t="s">
        <v>568</v>
      </c>
      <c r="AE72" s="5">
        <v>4.0</v>
      </c>
      <c r="AF72" s="55"/>
      <c r="AG72" s="55"/>
      <c r="AJ72" s="55"/>
    </row>
    <row r="73">
      <c r="AD73" s="5" t="s">
        <v>596</v>
      </c>
      <c r="AE73" s="5">
        <v>4.0</v>
      </c>
      <c r="AF73" s="55"/>
      <c r="AG73" s="55"/>
      <c r="AJ73" s="55"/>
    </row>
    <row r="74">
      <c r="AD74" s="5" t="s">
        <v>336</v>
      </c>
      <c r="AE74" s="5">
        <v>4.0</v>
      </c>
      <c r="AF74" s="55"/>
      <c r="AG74" s="55"/>
      <c r="AJ74" s="55"/>
    </row>
    <row r="75">
      <c r="AD75" s="5" t="s">
        <v>713</v>
      </c>
      <c r="AE75" s="5">
        <v>4.0</v>
      </c>
      <c r="AF75" s="55"/>
      <c r="AG75" s="55"/>
      <c r="AJ75" s="55"/>
    </row>
    <row r="76">
      <c r="AD76" s="5" t="s">
        <v>1073</v>
      </c>
      <c r="AE76" s="5">
        <v>4.0</v>
      </c>
      <c r="AF76" s="55"/>
      <c r="AG76" s="55"/>
      <c r="AJ76" s="55"/>
    </row>
    <row r="77">
      <c r="AD77" s="5" t="s">
        <v>801</v>
      </c>
      <c r="AE77" s="5">
        <v>4.0</v>
      </c>
      <c r="AF77" s="55"/>
      <c r="AG77" s="55"/>
      <c r="AJ77" s="55"/>
    </row>
    <row r="78">
      <c r="AD78" s="5" t="s">
        <v>353</v>
      </c>
      <c r="AE78" s="5">
        <v>4.0</v>
      </c>
      <c r="AF78" s="55"/>
      <c r="AG78" s="55"/>
      <c r="AJ78" s="55"/>
    </row>
    <row r="79">
      <c r="AD79" s="5" t="s">
        <v>356</v>
      </c>
      <c r="AE79" s="5">
        <v>4.0</v>
      </c>
      <c r="AF79" s="55"/>
      <c r="AG79" s="55"/>
      <c r="AJ79" s="55"/>
    </row>
    <row r="80">
      <c r="AD80" s="5" t="s">
        <v>556</v>
      </c>
      <c r="AE80" s="5">
        <v>4.0</v>
      </c>
      <c r="AF80" s="55"/>
      <c r="AG80" s="55"/>
      <c r="AJ80" s="57"/>
    </row>
    <row r="81">
      <c r="AD81" s="5" t="s">
        <v>375</v>
      </c>
      <c r="AE81" s="5">
        <v>4.0</v>
      </c>
      <c r="AF81" s="55"/>
      <c r="AG81" s="55"/>
      <c r="AJ81" s="55"/>
    </row>
    <row r="82">
      <c r="AD82" s="5" t="s">
        <v>1066</v>
      </c>
      <c r="AE82" s="5">
        <v>4.0</v>
      </c>
      <c r="AF82" s="55"/>
      <c r="AG82" s="55"/>
      <c r="AJ82" s="55"/>
    </row>
    <row r="83">
      <c r="AD83" s="5" t="s">
        <v>163</v>
      </c>
      <c r="AE83" s="5">
        <v>4.0</v>
      </c>
      <c r="AF83" s="55"/>
      <c r="AG83" s="55"/>
      <c r="AJ83" s="55"/>
    </row>
    <row r="84">
      <c r="AD84" s="5" t="s">
        <v>392</v>
      </c>
      <c r="AE84" s="5">
        <v>4.0</v>
      </c>
      <c r="AF84" s="55"/>
      <c r="AG84" s="55"/>
      <c r="AJ84" s="55"/>
    </row>
    <row r="85">
      <c r="AD85" s="5" t="s">
        <v>108</v>
      </c>
      <c r="AE85" s="5">
        <v>3.0</v>
      </c>
      <c r="AF85" s="55"/>
      <c r="AG85" s="55"/>
      <c r="AJ85" s="55"/>
    </row>
    <row r="86">
      <c r="AD86" s="5" t="s">
        <v>88</v>
      </c>
      <c r="AE86" s="5">
        <v>3.0</v>
      </c>
      <c r="AF86" s="55"/>
      <c r="AG86" s="55"/>
      <c r="AJ86" s="55"/>
    </row>
    <row r="87">
      <c r="AD87" s="5" t="s">
        <v>279</v>
      </c>
      <c r="AE87" s="5">
        <v>3.0</v>
      </c>
      <c r="AF87" s="55"/>
      <c r="AG87" s="55"/>
      <c r="AJ87" s="55"/>
    </row>
    <row r="88">
      <c r="AD88" s="5" t="s">
        <v>113</v>
      </c>
      <c r="AE88" s="5">
        <v>3.0</v>
      </c>
      <c r="AF88" s="55"/>
      <c r="AG88" s="55"/>
      <c r="AJ88" s="55"/>
    </row>
    <row r="89">
      <c r="AD89" s="5" t="s">
        <v>116</v>
      </c>
      <c r="AE89" s="5">
        <v>3.0</v>
      </c>
      <c r="AF89" s="55"/>
      <c r="AG89" s="55"/>
      <c r="AJ89" s="55"/>
    </row>
    <row r="90">
      <c r="AD90" s="5" t="s">
        <v>282</v>
      </c>
      <c r="AE90" s="5">
        <v>3.0</v>
      </c>
      <c r="AF90" s="55"/>
      <c r="AG90" s="55"/>
      <c r="AJ90" s="55"/>
    </row>
    <row r="91">
      <c r="AD91" s="5" t="s">
        <v>786</v>
      </c>
      <c r="AE91" s="5">
        <v>3.0</v>
      </c>
      <c r="AF91" s="55"/>
      <c r="AG91" s="55"/>
      <c r="AJ91" s="55"/>
    </row>
    <row r="92">
      <c r="AD92" s="5" t="s">
        <v>590</v>
      </c>
      <c r="AE92" s="5">
        <v>3.0</v>
      </c>
      <c r="AF92" s="55"/>
      <c r="AG92" s="55"/>
      <c r="AJ92" s="55"/>
    </row>
    <row r="93">
      <c r="AD93" s="5" t="s">
        <v>128</v>
      </c>
      <c r="AE93" s="5">
        <v>3.0</v>
      </c>
      <c r="AF93" s="55"/>
      <c r="AG93" s="55"/>
      <c r="AJ93" s="55"/>
    </row>
    <row r="94">
      <c r="AD94" s="5" t="s">
        <v>957</v>
      </c>
      <c r="AE94" s="5">
        <v>3.0</v>
      </c>
      <c r="AF94" s="55"/>
      <c r="AG94" s="55"/>
      <c r="AJ94" s="55"/>
    </row>
    <row r="95">
      <c r="AD95" s="5" t="s">
        <v>707</v>
      </c>
      <c r="AE95" s="5">
        <v>3.0</v>
      </c>
      <c r="AF95" s="55"/>
      <c r="AG95" s="55"/>
      <c r="AJ95" s="55"/>
    </row>
    <row r="96">
      <c r="AD96" s="5" t="s">
        <v>962</v>
      </c>
      <c r="AE96" s="5">
        <v>3.0</v>
      </c>
      <c r="AF96" s="55"/>
      <c r="AG96" s="55"/>
      <c r="AJ96" s="55"/>
    </row>
    <row r="97">
      <c r="AD97" s="47" t="s">
        <v>979</v>
      </c>
      <c r="AE97" s="5">
        <v>3.0</v>
      </c>
      <c r="AF97" s="55"/>
      <c r="AG97" s="55"/>
      <c r="AJ97" s="55"/>
    </row>
    <row r="98">
      <c r="AD98" s="5" t="s">
        <v>711</v>
      </c>
      <c r="AE98" s="5">
        <v>3.0</v>
      </c>
      <c r="AF98" s="55"/>
      <c r="AG98" s="55"/>
      <c r="AJ98" s="55"/>
    </row>
    <row r="99">
      <c r="AD99" s="5" t="s">
        <v>536</v>
      </c>
      <c r="AE99" s="5">
        <v>3.0</v>
      </c>
      <c r="AF99" s="55"/>
      <c r="AG99" s="55"/>
      <c r="AJ99" s="55"/>
    </row>
    <row r="100">
      <c r="AD100" s="5" t="s">
        <v>966</v>
      </c>
      <c r="AE100" s="5">
        <v>3.0</v>
      </c>
      <c r="AF100" s="55"/>
      <c r="AG100" s="55"/>
      <c r="AJ100" s="55"/>
    </row>
    <row r="101">
      <c r="AD101" s="5" t="s">
        <v>550</v>
      </c>
      <c r="AE101" s="5">
        <v>3.0</v>
      </c>
      <c r="AF101" s="55"/>
      <c r="AG101" s="55"/>
      <c r="AJ101" s="55"/>
    </row>
    <row r="102">
      <c r="AD102" s="5" t="s">
        <v>153</v>
      </c>
      <c r="AE102" s="5">
        <v>3.0</v>
      </c>
      <c r="AF102" s="55"/>
      <c r="AG102" s="55"/>
      <c r="AJ102" s="55"/>
    </row>
    <row r="103">
      <c r="AD103" s="5" t="s">
        <v>720</v>
      </c>
      <c r="AE103" s="5">
        <v>3.0</v>
      </c>
      <c r="AF103" s="55"/>
      <c r="AG103" s="55"/>
      <c r="AJ103" s="55"/>
    </row>
    <row r="104">
      <c r="AD104" s="5" t="s">
        <v>723</v>
      </c>
      <c r="AE104" s="5">
        <v>3.0</v>
      </c>
      <c r="AF104" s="55"/>
      <c r="AG104" s="55"/>
      <c r="AJ104" s="55"/>
    </row>
    <row r="105">
      <c r="AD105" s="5" t="s">
        <v>364</v>
      </c>
      <c r="AE105" s="5">
        <v>3.0</v>
      </c>
      <c r="AF105" s="55"/>
      <c r="AG105" s="55"/>
      <c r="AJ105" s="55"/>
    </row>
    <row r="106">
      <c r="AD106" s="40" t="s">
        <v>1170</v>
      </c>
      <c r="AE106" s="5">
        <v>3.0</v>
      </c>
      <c r="AF106" s="55"/>
      <c r="AG106" s="55"/>
      <c r="AJ106" s="55"/>
    </row>
    <row r="107">
      <c r="AD107" s="5" t="s">
        <v>571</v>
      </c>
      <c r="AE107" s="5">
        <v>3.0</v>
      </c>
      <c r="AF107" s="55"/>
      <c r="AG107" s="55"/>
      <c r="AH107" s="55"/>
      <c r="AI107" s="55"/>
      <c r="AJ107" s="55"/>
    </row>
    <row r="108">
      <c r="AD108" s="5" t="s">
        <v>377</v>
      </c>
      <c r="AE108" s="5">
        <v>3.0</v>
      </c>
      <c r="AF108" s="55"/>
      <c r="AG108" s="55"/>
      <c r="AH108" s="55"/>
      <c r="AI108" s="55"/>
      <c r="AJ108" s="55"/>
    </row>
    <row r="109">
      <c r="AD109" s="5" t="s">
        <v>380</v>
      </c>
      <c r="AE109" s="5">
        <v>3.0</v>
      </c>
      <c r="AF109" s="55"/>
      <c r="AG109" s="55"/>
      <c r="AH109" s="55"/>
      <c r="AI109" s="55"/>
      <c r="AJ109" s="55"/>
    </row>
    <row r="110">
      <c r="AD110" s="5" t="s">
        <v>726</v>
      </c>
      <c r="AE110" s="5">
        <v>3.0</v>
      </c>
      <c r="AF110" s="55"/>
      <c r="AG110" s="55"/>
      <c r="AH110" s="55"/>
      <c r="AI110" s="55"/>
      <c r="AJ110" s="55"/>
    </row>
    <row r="111">
      <c r="AD111" s="5" t="s">
        <v>1171</v>
      </c>
      <c r="AE111" s="5">
        <v>3.0</v>
      </c>
      <c r="AF111" s="55"/>
      <c r="AG111" s="55"/>
      <c r="AH111" s="55"/>
      <c r="AI111" s="55"/>
      <c r="AJ111" s="55"/>
    </row>
    <row r="112">
      <c r="AD112" s="18" t="s">
        <v>1172</v>
      </c>
      <c r="AE112" s="5">
        <v>3.0</v>
      </c>
      <c r="AF112" s="55"/>
      <c r="AG112" s="55"/>
      <c r="AH112" s="55"/>
      <c r="AI112" s="55"/>
      <c r="AJ112" s="55"/>
    </row>
    <row r="113">
      <c r="AD113" s="5" t="s">
        <v>382</v>
      </c>
      <c r="AE113" s="5">
        <v>3.0</v>
      </c>
      <c r="AF113" s="55"/>
      <c r="AG113" s="55"/>
      <c r="AH113" s="55"/>
      <c r="AI113" s="55"/>
      <c r="AJ113" s="55"/>
    </row>
    <row r="114">
      <c r="AD114" s="5" t="s">
        <v>587</v>
      </c>
      <c r="AE114" s="5">
        <v>3.0</v>
      </c>
      <c r="AF114" s="55"/>
      <c r="AG114" s="55"/>
      <c r="AH114" s="55"/>
      <c r="AI114" s="55"/>
      <c r="AJ114" s="55"/>
    </row>
    <row r="115">
      <c r="AD115" s="5" t="s">
        <v>1062</v>
      </c>
      <c r="AE115" s="5">
        <v>3.0</v>
      </c>
      <c r="AF115" s="55"/>
      <c r="AG115" s="55"/>
      <c r="AH115" s="55"/>
      <c r="AI115" s="55"/>
      <c r="AJ115" s="55"/>
    </row>
    <row r="116">
      <c r="AD116" s="5" t="s">
        <v>165</v>
      </c>
      <c r="AE116" s="5">
        <v>3.0</v>
      </c>
      <c r="AF116" s="55"/>
      <c r="AG116" s="55"/>
      <c r="AH116" s="55"/>
      <c r="AI116" s="55"/>
      <c r="AJ116" s="55"/>
    </row>
    <row r="117">
      <c r="AD117" s="5" t="s">
        <v>893</v>
      </c>
      <c r="AE117" s="5">
        <v>3.0</v>
      </c>
      <c r="AF117" s="55"/>
      <c r="AG117" s="55"/>
      <c r="AH117" s="55"/>
      <c r="AI117" s="55"/>
      <c r="AJ117" s="55"/>
    </row>
    <row r="118">
      <c r="AD118" s="5" t="s">
        <v>952</v>
      </c>
      <c r="AE118" s="5">
        <v>2.0</v>
      </c>
      <c r="AF118" s="55"/>
      <c r="AG118" s="55"/>
      <c r="AH118" s="55"/>
      <c r="AI118" s="55"/>
      <c r="AJ118" s="55"/>
    </row>
    <row r="119">
      <c r="AD119" s="5" t="s">
        <v>272</v>
      </c>
      <c r="AE119" s="5">
        <v>2.0</v>
      </c>
      <c r="AF119" s="55"/>
      <c r="AG119" s="55"/>
      <c r="AH119" s="55"/>
      <c r="AI119" s="55"/>
      <c r="AJ119" s="55"/>
    </row>
    <row r="120">
      <c r="AD120" s="5" t="s">
        <v>513</v>
      </c>
      <c r="AE120" s="5">
        <v>2.0</v>
      </c>
      <c r="AF120" s="55"/>
      <c r="AG120" s="55"/>
      <c r="AH120" s="55"/>
      <c r="AI120" s="55"/>
      <c r="AJ120" s="55"/>
    </row>
    <row r="121">
      <c r="AD121" s="5" t="s">
        <v>1101</v>
      </c>
      <c r="AE121" s="5">
        <v>2.0</v>
      </c>
      <c r="AF121" s="55"/>
      <c r="AG121" s="55"/>
      <c r="AH121" s="55"/>
      <c r="AI121" s="55"/>
      <c r="AJ121" s="55"/>
    </row>
    <row r="122">
      <c r="AD122" s="5" t="s">
        <v>1104</v>
      </c>
      <c r="AE122" s="5">
        <v>2.0</v>
      </c>
      <c r="AF122" s="55"/>
      <c r="AG122" s="55"/>
      <c r="AH122" s="55"/>
      <c r="AI122" s="55"/>
      <c r="AJ122" s="55"/>
    </row>
    <row r="123">
      <c r="AD123" s="18" t="s">
        <v>1173</v>
      </c>
      <c r="AE123" s="5">
        <v>2.0</v>
      </c>
      <c r="AF123" s="55"/>
      <c r="AG123" s="55"/>
      <c r="AH123" s="55"/>
      <c r="AI123" s="55"/>
      <c r="AJ123" s="55"/>
    </row>
    <row r="124">
      <c r="AD124" s="5" t="s">
        <v>553</v>
      </c>
      <c r="AE124" s="5">
        <v>2.0</v>
      </c>
      <c r="AF124" s="55"/>
      <c r="AG124" s="55"/>
      <c r="AH124" s="55"/>
      <c r="AI124" s="55"/>
      <c r="AJ124" s="55"/>
    </row>
    <row r="125">
      <c r="AD125" s="5" t="s">
        <v>297</v>
      </c>
      <c r="AE125" s="5">
        <v>2.0</v>
      </c>
      <c r="AF125" s="55"/>
      <c r="AG125" s="55"/>
      <c r="AH125" s="55"/>
      <c r="AI125" s="55"/>
      <c r="AJ125" s="55"/>
    </row>
    <row r="126">
      <c r="AD126" s="5" t="s">
        <v>1069</v>
      </c>
      <c r="AE126" s="5">
        <v>2.0</v>
      </c>
      <c r="AF126" s="55"/>
      <c r="AG126" s="55"/>
      <c r="AH126" s="55"/>
      <c r="AI126" s="55"/>
      <c r="AJ126" s="55"/>
    </row>
    <row r="127">
      <c r="AD127" s="5" t="s">
        <v>793</v>
      </c>
      <c r="AE127" s="5">
        <v>2.0</v>
      </c>
      <c r="AF127" s="55"/>
      <c r="AG127" s="55"/>
      <c r="AH127" s="55"/>
      <c r="AI127" s="55"/>
      <c r="AJ127" s="55"/>
    </row>
    <row r="128">
      <c r="AD128" s="5" t="s">
        <v>317</v>
      </c>
      <c r="AE128" s="5">
        <v>2.0</v>
      </c>
      <c r="AF128" s="55"/>
      <c r="AG128" s="55"/>
      <c r="AH128" s="55"/>
      <c r="AI128" s="55"/>
      <c r="AJ128" s="55"/>
    </row>
    <row r="129">
      <c r="AD129" s="18" t="s">
        <v>1107</v>
      </c>
      <c r="AE129" s="5">
        <v>2.0</v>
      </c>
      <c r="AF129" s="55"/>
      <c r="AG129" s="55"/>
      <c r="AH129" s="55"/>
      <c r="AI129" s="55"/>
      <c r="AJ129" s="55"/>
    </row>
    <row r="130">
      <c r="AD130" s="5" t="s">
        <v>527</v>
      </c>
      <c r="AE130" s="5">
        <v>2.0</v>
      </c>
      <c r="AF130" s="55"/>
      <c r="AG130" s="55"/>
      <c r="AH130" s="55"/>
      <c r="AI130" s="55"/>
      <c r="AJ130" s="55"/>
    </row>
    <row r="131">
      <c r="AD131" s="5" t="s">
        <v>139</v>
      </c>
      <c r="AE131" s="5">
        <v>2.0</v>
      </c>
      <c r="AF131" s="55"/>
      <c r="AG131" s="55"/>
      <c r="AH131" s="55"/>
      <c r="AI131" s="55"/>
      <c r="AJ131" s="55"/>
    </row>
    <row r="132">
      <c r="AD132" s="5" t="s">
        <v>325</v>
      </c>
      <c r="AE132" s="5">
        <v>2.0</v>
      </c>
      <c r="AF132" s="55"/>
      <c r="AG132" s="55"/>
      <c r="AH132" s="55"/>
      <c r="AI132" s="55"/>
      <c r="AJ132" s="55"/>
    </row>
    <row r="133">
      <c r="AD133" s="5" t="s">
        <v>1109</v>
      </c>
      <c r="AE133" s="5">
        <v>2.0</v>
      </c>
      <c r="AF133" s="55"/>
      <c r="AG133" s="55"/>
      <c r="AH133" s="55"/>
      <c r="AI133" s="55"/>
      <c r="AJ133" s="55"/>
    </row>
    <row r="134">
      <c r="AD134" s="5" t="s">
        <v>1174</v>
      </c>
      <c r="AE134" s="5">
        <v>2.0</v>
      </c>
      <c r="AF134" s="55"/>
      <c r="AG134" s="55"/>
      <c r="AH134" s="55"/>
      <c r="AI134" s="55"/>
      <c r="AJ134" s="55"/>
    </row>
    <row r="135">
      <c r="AD135" s="5" t="s">
        <v>147</v>
      </c>
      <c r="AE135" s="5">
        <v>2.0</v>
      </c>
      <c r="AF135" s="55"/>
      <c r="AG135" s="55"/>
      <c r="AH135" s="55"/>
      <c r="AI135" s="55"/>
      <c r="AJ135" s="55"/>
    </row>
    <row r="136">
      <c r="AD136" s="5" t="s">
        <v>331</v>
      </c>
      <c r="AE136" s="5">
        <v>2.0</v>
      </c>
      <c r="AF136" s="55"/>
      <c r="AG136" s="55"/>
      <c r="AH136" s="55"/>
      <c r="AI136" s="55"/>
      <c r="AJ136" s="55"/>
    </row>
    <row r="137">
      <c r="AD137" s="5" t="s">
        <v>547</v>
      </c>
      <c r="AE137" s="5">
        <v>2.0</v>
      </c>
      <c r="AF137" s="58"/>
      <c r="AG137" s="55"/>
      <c r="AH137" s="55"/>
      <c r="AI137" s="55"/>
      <c r="AJ137" s="55"/>
    </row>
    <row r="138">
      <c r="AD138" s="5" t="s">
        <v>346</v>
      </c>
      <c r="AE138" s="5">
        <v>2.0</v>
      </c>
      <c r="AF138" s="58"/>
      <c r="AG138" s="55"/>
      <c r="AH138" s="55"/>
      <c r="AI138" s="55"/>
      <c r="AJ138" s="55"/>
    </row>
    <row r="139">
      <c r="AD139" s="5" t="s">
        <v>718</v>
      </c>
      <c r="AE139" s="5">
        <v>2.0</v>
      </c>
      <c r="AF139" s="55"/>
      <c r="AG139" s="55"/>
      <c r="AH139" s="55"/>
      <c r="AI139" s="55"/>
      <c r="AJ139" s="55"/>
    </row>
    <row r="140">
      <c r="AD140" s="5" t="s">
        <v>803</v>
      </c>
      <c r="AE140" s="5">
        <v>2.0</v>
      </c>
      <c r="AF140" s="55"/>
      <c r="AG140" s="55"/>
      <c r="AH140" s="55"/>
      <c r="AI140" s="55"/>
      <c r="AJ140" s="55"/>
    </row>
    <row r="141">
      <c r="AD141" s="5" t="s">
        <v>574</v>
      </c>
      <c r="AE141" s="5">
        <v>2.0</v>
      </c>
      <c r="AF141" s="55"/>
      <c r="AG141" s="55"/>
      <c r="AH141" s="55"/>
      <c r="AI141" s="55"/>
      <c r="AJ141" s="55"/>
    </row>
    <row r="142">
      <c r="AD142" s="5" t="s">
        <v>543</v>
      </c>
      <c r="AE142" s="5">
        <v>2.0</v>
      </c>
      <c r="AF142" s="55"/>
      <c r="AG142" s="55"/>
      <c r="AH142" s="55"/>
      <c r="AI142" s="55"/>
      <c r="AJ142" s="55"/>
    </row>
    <row r="143">
      <c r="AD143" s="5" t="s">
        <v>373</v>
      </c>
      <c r="AE143" s="5">
        <v>2.0</v>
      </c>
      <c r="AF143" s="55"/>
      <c r="AG143" s="55"/>
      <c r="AH143" s="55"/>
      <c r="AI143" s="55"/>
      <c r="AJ143" s="55"/>
    </row>
    <row r="144">
      <c r="AD144" s="5" t="s">
        <v>1175</v>
      </c>
      <c r="AE144" s="5">
        <v>2.0</v>
      </c>
      <c r="AF144" s="55"/>
      <c r="AG144" s="55"/>
      <c r="AH144" s="55"/>
      <c r="AI144" s="55"/>
      <c r="AJ144" s="55"/>
    </row>
    <row r="145">
      <c r="AD145" s="5" t="s">
        <v>562</v>
      </c>
      <c r="AE145" s="5">
        <v>2.0</v>
      </c>
      <c r="AF145" s="55"/>
      <c r="AG145" s="55"/>
      <c r="AH145" s="55"/>
      <c r="AI145" s="55"/>
      <c r="AJ145" s="55"/>
    </row>
    <row r="146">
      <c r="AD146" s="5" t="s">
        <v>729</v>
      </c>
      <c r="AE146" s="5">
        <v>2.0</v>
      </c>
      <c r="AF146" s="55"/>
      <c r="AG146" s="55"/>
      <c r="AH146" s="55"/>
      <c r="AI146" s="55"/>
      <c r="AJ146" s="55"/>
    </row>
    <row r="147">
      <c r="AD147" s="18" t="s">
        <v>1123</v>
      </c>
      <c r="AE147" s="5">
        <v>2.0</v>
      </c>
      <c r="AF147" s="55"/>
      <c r="AG147" s="55"/>
      <c r="AH147" s="55"/>
      <c r="AI147" s="55"/>
      <c r="AJ147" s="55"/>
    </row>
    <row r="148">
      <c r="AD148" s="5" t="s">
        <v>384</v>
      </c>
      <c r="AE148" s="5">
        <v>2.0</v>
      </c>
      <c r="AF148" s="55"/>
      <c r="AG148" s="55"/>
      <c r="AH148" s="55"/>
      <c r="AI148" s="55"/>
      <c r="AJ148" s="55"/>
    </row>
    <row r="149">
      <c r="AD149" s="5" t="s">
        <v>914</v>
      </c>
      <c r="AE149" s="5">
        <v>2.0</v>
      </c>
      <c r="AF149" s="55"/>
      <c r="AG149" s="55"/>
      <c r="AH149" s="55"/>
      <c r="AI149" s="55"/>
      <c r="AJ149" s="55"/>
    </row>
    <row r="150">
      <c r="AD150" s="5" t="s">
        <v>916</v>
      </c>
      <c r="AE150" s="5">
        <v>2.0</v>
      </c>
      <c r="AF150" s="55"/>
      <c r="AG150" s="55"/>
      <c r="AH150" s="55"/>
      <c r="AI150" s="55"/>
      <c r="AJ150" s="55"/>
    </row>
    <row r="151">
      <c r="AD151" s="5" t="s">
        <v>1021</v>
      </c>
      <c r="AE151" s="5">
        <v>2.0</v>
      </c>
      <c r="AF151" s="55"/>
      <c r="AG151" s="55"/>
      <c r="AH151" s="55"/>
      <c r="AI151" s="55"/>
      <c r="AJ151" s="55"/>
    </row>
    <row r="152">
      <c r="AD152" s="5" t="s">
        <v>1117</v>
      </c>
      <c r="AE152" s="5">
        <v>2.0</v>
      </c>
      <c r="AF152" s="55"/>
      <c r="AG152" s="55"/>
      <c r="AH152" s="55"/>
      <c r="AI152" s="55"/>
      <c r="AJ152" s="55"/>
    </row>
    <row r="153">
      <c r="AD153" s="18" t="s">
        <v>1119</v>
      </c>
      <c r="AE153" s="5">
        <v>2.0</v>
      </c>
      <c r="AF153" s="55"/>
      <c r="AG153" s="55"/>
      <c r="AH153" s="55"/>
      <c r="AI153" s="55"/>
      <c r="AJ153" s="55"/>
    </row>
    <row r="154">
      <c r="AD154" s="5" t="s">
        <v>393</v>
      </c>
      <c r="AE154" s="5">
        <v>2.0</v>
      </c>
      <c r="AF154" s="55"/>
      <c r="AG154" s="55"/>
      <c r="AH154" s="55"/>
      <c r="AI154" s="55"/>
      <c r="AJ154" s="55"/>
    </row>
    <row r="155">
      <c r="AD155" s="5" t="s">
        <v>559</v>
      </c>
      <c r="AE155" s="5">
        <v>2.0</v>
      </c>
      <c r="AF155" s="55"/>
      <c r="AG155" s="55"/>
      <c r="AH155" s="55"/>
      <c r="AI155" s="55"/>
      <c r="AJ155" s="55"/>
    </row>
    <row r="156">
      <c r="AD156" s="5" t="s">
        <v>818</v>
      </c>
      <c r="AE156" s="5">
        <v>2.0</v>
      </c>
      <c r="AF156" s="55"/>
      <c r="AG156" s="55"/>
      <c r="AH156" s="55"/>
      <c r="AI156" s="55"/>
      <c r="AJ156" s="55"/>
    </row>
    <row r="157">
      <c r="AD157" s="40" t="s">
        <v>1176</v>
      </c>
      <c r="AE157" s="5">
        <v>1.0</v>
      </c>
      <c r="AF157" s="55"/>
      <c r="AG157" s="55"/>
      <c r="AH157" s="55"/>
      <c r="AI157" s="55"/>
      <c r="AJ157" s="55"/>
    </row>
    <row r="158">
      <c r="AD158" s="5" t="s">
        <v>1010</v>
      </c>
      <c r="AE158" s="5">
        <v>1.0</v>
      </c>
      <c r="AF158" s="55"/>
      <c r="AG158" s="55"/>
      <c r="AH158" s="55"/>
      <c r="AI158" s="55"/>
      <c r="AJ158" s="55"/>
    </row>
    <row r="159">
      <c r="AD159" s="5" t="s">
        <v>122</v>
      </c>
      <c r="AE159" s="5">
        <v>1.0</v>
      </c>
      <c r="AF159" s="59"/>
      <c r="AG159" s="55"/>
      <c r="AH159" s="55"/>
      <c r="AI159" s="55"/>
      <c r="AJ159" s="55"/>
    </row>
    <row r="160">
      <c r="AD160" s="5" t="s">
        <v>702</v>
      </c>
      <c r="AE160" s="5">
        <v>1.0</v>
      </c>
      <c r="AF160" s="55"/>
      <c r="AG160" s="55"/>
      <c r="AH160" s="55"/>
      <c r="AI160" s="55"/>
      <c r="AJ160" s="55"/>
    </row>
    <row r="161">
      <c r="AD161" s="5" t="s">
        <v>126</v>
      </c>
      <c r="AE161" s="5">
        <v>1.0</v>
      </c>
      <c r="AF161" s="58"/>
      <c r="AG161" s="55"/>
      <c r="AH161" s="55"/>
      <c r="AI161" s="55"/>
      <c r="AJ161" s="55"/>
    </row>
    <row r="162">
      <c r="AD162" s="5" t="s">
        <v>895</v>
      </c>
      <c r="AE162" s="5">
        <v>1.0</v>
      </c>
      <c r="AF162" s="55"/>
      <c r="AG162" s="55"/>
      <c r="AH162" s="55"/>
      <c r="AI162" s="55"/>
      <c r="AJ162" s="55"/>
    </row>
    <row r="163">
      <c r="AD163" s="5" t="s">
        <v>291</v>
      </c>
      <c r="AE163" s="5">
        <v>1.0</v>
      </c>
      <c r="AF163" s="55"/>
      <c r="AG163" s="55"/>
      <c r="AH163" s="55"/>
      <c r="AI163" s="55"/>
      <c r="AJ163" s="55"/>
    </row>
    <row r="164">
      <c r="AD164" s="5" t="s">
        <v>960</v>
      </c>
      <c r="AE164" s="5">
        <v>1.0</v>
      </c>
      <c r="AF164" s="55"/>
      <c r="AG164" s="55"/>
      <c r="AH164" s="55"/>
      <c r="AI164" s="55"/>
      <c r="AJ164" s="55"/>
    </row>
    <row r="165">
      <c r="AD165" s="5" t="s">
        <v>983</v>
      </c>
      <c r="AE165" s="5">
        <v>1.0</v>
      </c>
      <c r="AF165" s="55"/>
      <c r="AG165" s="55"/>
      <c r="AH165" s="55"/>
      <c r="AI165" s="55"/>
      <c r="AJ165" s="55"/>
    </row>
    <row r="166">
      <c r="AD166" s="60" t="s">
        <v>1177</v>
      </c>
      <c r="AE166" s="5">
        <v>1.0</v>
      </c>
      <c r="AF166" s="55"/>
      <c r="AG166" s="55"/>
      <c r="AH166" s="55"/>
      <c r="AI166" s="55"/>
      <c r="AJ166" s="55"/>
    </row>
    <row r="167">
      <c r="AD167" s="5" t="s">
        <v>897</v>
      </c>
      <c r="AE167" s="5">
        <v>1.0</v>
      </c>
      <c r="AF167" s="55"/>
      <c r="AG167" s="55"/>
      <c r="AH167" s="55"/>
      <c r="AI167" s="55"/>
      <c r="AJ167" s="55"/>
    </row>
    <row r="168">
      <c r="AD168" s="5" t="s">
        <v>900</v>
      </c>
      <c r="AE168" s="5">
        <v>1.0</v>
      </c>
      <c r="AF168" s="58"/>
      <c r="AG168" s="55"/>
      <c r="AH168" s="55"/>
      <c r="AI168" s="55"/>
      <c r="AJ168" s="55"/>
    </row>
    <row r="169">
      <c r="AD169" s="5" t="s">
        <v>791</v>
      </c>
      <c r="AE169" s="5">
        <v>1.0</v>
      </c>
      <c r="AF169" s="55"/>
      <c r="AG169" s="55"/>
      <c r="AH169" s="55"/>
      <c r="AI169" s="55"/>
      <c r="AJ169" s="55"/>
    </row>
    <row r="170">
      <c r="AD170" s="5" t="s">
        <v>704</v>
      </c>
      <c r="AE170" s="5">
        <v>1.0</v>
      </c>
      <c r="AF170" s="55"/>
      <c r="AG170" s="55"/>
      <c r="AH170" s="55"/>
      <c r="AI170" s="55"/>
      <c r="AJ170" s="55"/>
    </row>
    <row r="171">
      <c r="AD171" s="40" t="s">
        <v>1008</v>
      </c>
      <c r="AE171" s="5">
        <v>1.0</v>
      </c>
      <c r="AF171" s="55"/>
      <c r="AG171" s="55"/>
      <c r="AH171" s="55"/>
      <c r="AI171" s="55"/>
      <c r="AJ171" s="55"/>
    </row>
    <row r="172">
      <c r="AD172" s="40" t="s">
        <v>1178</v>
      </c>
      <c r="AE172" s="5">
        <v>1.0</v>
      </c>
      <c r="AF172" s="57"/>
      <c r="AG172" s="57"/>
      <c r="AH172" s="57"/>
      <c r="AI172" s="57"/>
      <c r="AJ172" s="57"/>
    </row>
    <row r="173">
      <c r="AD173" s="5" t="s">
        <v>314</v>
      </c>
      <c r="AE173" s="5">
        <v>1.0</v>
      </c>
    </row>
    <row r="174">
      <c r="AD174" s="5" t="s">
        <v>143</v>
      </c>
      <c r="AE174" s="5">
        <v>1.0</v>
      </c>
    </row>
    <row r="175">
      <c r="AD175" s="5" t="s">
        <v>145</v>
      </c>
      <c r="AE175" s="5">
        <v>1.0</v>
      </c>
    </row>
    <row r="176">
      <c r="AD176" s="40" t="s">
        <v>1179</v>
      </c>
      <c r="AE176" s="5">
        <v>1.0</v>
      </c>
    </row>
    <row r="177">
      <c r="AD177" s="5" t="s">
        <v>593</v>
      </c>
      <c r="AE177" s="5">
        <v>1.0</v>
      </c>
    </row>
    <row r="178">
      <c r="AD178" s="5" t="s">
        <v>1112</v>
      </c>
      <c r="AE178" s="5">
        <v>1.0</v>
      </c>
    </row>
    <row r="179">
      <c r="AD179" s="40" t="s">
        <v>1180</v>
      </c>
      <c r="AE179" s="5">
        <v>1.0</v>
      </c>
    </row>
    <row r="180">
      <c r="AD180" s="5" t="s">
        <v>344</v>
      </c>
      <c r="AE180" s="5">
        <v>1.0</v>
      </c>
    </row>
    <row r="181">
      <c r="AD181" s="5" t="s">
        <v>349</v>
      </c>
      <c r="AE181" s="5">
        <v>1.0</v>
      </c>
    </row>
    <row r="182">
      <c r="AD182" s="5" t="s">
        <v>155</v>
      </c>
      <c r="AE182" s="5">
        <v>1.0</v>
      </c>
    </row>
    <row r="183">
      <c r="AD183" s="5" t="s">
        <v>1017</v>
      </c>
      <c r="AE183" s="5">
        <v>1.0</v>
      </c>
    </row>
    <row r="184">
      <c r="AD184" s="5" t="s">
        <v>84</v>
      </c>
      <c r="AE184" s="5">
        <v>1.0</v>
      </c>
    </row>
    <row r="185">
      <c r="AD185" s="5" t="s">
        <v>969</v>
      </c>
      <c r="AE185" s="5">
        <v>1.0</v>
      </c>
    </row>
    <row r="186">
      <c r="AD186" s="5" t="s">
        <v>904</v>
      </c>
      <c r="AE186" s="5">
        <v>1.0</v>
      </c>
    </row>
    <row r="187">
      <c r="AD187" s="5" t="s">
        <v>362</v>
      </c>
      <c r="AE187" s="5">
        <v>1.0</v>
      </c>
    </row>
    <row r="188">
      <c r="AD188" s="5" t="s">
        <v>367</v>
      </c>
      <c r="AE188" s="5">
        <v>1.0</v>
      </c>
    </row>
    <row r="189">
      <c r="AD189" s="40" t="s">
        <v>1181</v>
      </c>
      <c r="AE189" s="5">
        <v>1.0</v>
      </c>
    </row>
    <row r="190">
      <c r="AD190" s="5" t="s">
        <v>159</v>
      </c>
      <c r="AE190" s="5">
        <v>1.0</v>
      </c>
    </row>
    <row r="191">
      <c r="AD191" s="40" t="s">
        <v>1182</v>
      </c>
      <c r="AE191" s="5">
        <v>1.0</v>
      </c>
    </row>
    <row r="192">
      <c r="AD192" s="5" t="s">
        <v>1183</v>
      </c>
      <c r="AE192" s="5">
        <v>1.0</v>
      </c>
    </row>
    <row r="193">
      <c r="AD193" s="18" t="s">
        <v>1184</v>
      </c>
      <c r="AE193" s="5">
        <v>1.0</v>
      </c>
    </row>
    <row r="194">
      <c r="AD194" s="5" t="s">
        <v>912</v>
      </c>
      <c r="AE194" s="5">
        <v>1.0</v>
      </c>
    </row>
    <row r="195">
      <c r="AD195" s="5" t="s">
        <v>565</v>
      </c>
      <c r="AE195" s="5">
        <v>1.0</v>
      </c>
    </row>
    <row r="196">
      <c r="AD196" s="5" t="s">
        <v>389</v>
      </c>
      <c r="AE196" s="5">
        <v>1.0</v>
      </c>
    </row>
    <row r="197">
      <c r="AD197" s="5" t="s">
        <v>816</v>
      </c>
      <c r="AE197" s="5">
        <v>1.0</v>
      </c>
    </row>
    <row r="199">
      <c r="AD199" s="40"/>
    </row>
    <row r="200">
      <c r="AE200" s="9">
        <f>SUM(AE2:AE199)</f>
        <v>838</v>
      </c>
    </row>
  </sheetData>
  <hyperlinks>
    <hyperlink r:id="rId1" ref="AD97"/>
  </hyperlin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2" max="2" width="13.75"/>
    <col customWidth="1" min="3" max="3" width="20.75"/>
    <col customWidth="1" min="4" max="4" width="37.63"/>
    <col customWidth="1" min="14" max="14" width="19.25"/>
  </cols>
  <sheetData>
    <row r="1">
      <c r="A1" s="61" t="s">
        <v>1185</v>
      </c>
      <c r="B1" s="51" t="s">
        <v>697</v>
      </c>
      <c r="C1" s="51" t="s">
        <v>97</v>
      </c>
      <c r="D1" s="51" t="s">
        <v>98</v>
      </c>
      <c r="E1" s="51" t="s">
        <v>99</v>
      </c>
      <c r="F1" s="51" t="s">
        <v>100</v>
      </c>
      <c r="G1" s="1"/>
      <c r="H1" s="1"/>
      <c r="I1" s="1"/>
      <c r="J1" s="1"/>
      <c r="K1" s="51" t="s">
        <v>102</v>
      </c>
      <c r="L1" s="1"/>
      <c r="M1" s="1"/>
      <c r="N1" s="51" t="s">
        <v>103</v>
      </c>
    </row>
    <row r="2">
      <c r="A2" s="40" t="s">
        <v>1186</v>
      </c>
      <c r="C2" s="40" t="s">
        <v>1176</v>
      </c>
      <c r="F2" s="5" t="s">
        <v>2</v>
      </c>
      <c r="K2" s="5" t="s">
        <v>81</v>
      </c>
      <c r="N2" s="40" t="s">
        <v>1176</v>
      </c>
      <c r="O2" s="5">
        <v>1.0</v>
      </c>
    </row>
    <row r="3">
      <c r="A3" s="40" t="s">
        <v>1187</v>
      </c>
      <c r="B3" s="62" t="s">
        <v>1188</v>
      </c>
      <c r="C3" s="40" t="s">
        <v>1189</v>
      </c>
      <c r="F3" s="5" t="s">
        <v>6</v>
      </c>
      <c r="K3" s="5" t="s">
        <v>86</v>
      </c>
      <c r="N3" s="40" t="s">
        <v>1189</v>
      </c>
      <c r="O3" s="5">
        <v>7.0</v>
      </c>
    </row>
    <row r="4">
      <c r="A4" s="40" t="s">
        <v>1190</v>
      </c>
      <c r="B4" s="62" t="s">
        <v>1191</v>
      </c>
      <c r="C4" s="40" t="s">
        <v>1189</v>
      </c>
      <c r="F4" s="5" t="s">
        <v>10</v>
      </c>
      <c r="K4" s="5" t="s">
        <v>708</v>
      </c>
      <c r="N4" s="18" t="s">
        <v>1173</v>
      </c>
      <c r="O4" s="5">
        <v>2.0</v>
      </c>
    </row>
    <row r="5">
      <c r="A5" s="40" t="s">
        <v>1192</v>
      </c>
      <c r="B5" s="62" t="s">
        <v>1193</v>
      </c>
      <c r="C5" s="40" t="s">
        <v>1189</v>
      </c>
      <c r="F5" s="5" t="s">
        <v>12</v>
      </c>
      <c r="K5" s="5" t="s">
        <v>710</v>
      </c>
      <c r="N5" s="40" t="s">
        <v>1164</v>
      </c>
      <c r="O5" s="5">
        <v>6.0</v>
      </c>
    </row>
    <row r="6">
      <c r="A6" s="40" t="s">
        <v>1194</v>
      </c>
      <c r="B6" s="62" t="s">
        <v>1195</v>
      </c>
      <c r="C6" s="40" t="s">
        <v>1189</v>
      </c>
      <c r="F6" s="5" t="s">
        <v>16</v>
      </c>
      <c r="K6" s="5" t="s">
        <v>118</v>
      </c>
      <c r="N6" s="40" t="s">
        <v>1178</v>
      </c>
      <c r="O6" s="5">
        <v>1.0</v>
      </c>
    </row>
    <row r="7">
      <c r="A7" s="40" t="s">
        <v>1196</v>
      </c>
      <c r="B7" s="62" t="s">
        <v>1197</v>
      </c>
      <c r="C7" s="40" t="s">
        <v>1189</v>
      </c>
      <c r="F7" s="5" t="s">
        <v>20</v>
      </c>
      <c r="K7" s="5" t="s">
        <v>121</v>
      </c>
      <c r="N7" s="18" t="s">
        <v>1165</v>
      </c>
      <c r="O7" s="5">
        <v>6.0</v>
      </c>
    </row>
    <row r="8">
      <c r="A8" s="40" t="s">
        <v>1198</v>
      </c>
      <c r="B8" s="62" t="s">
        <v>1199</v>
      </c>
      <c r="C8" s="40" t="s">
        <v>1189</v>
      </c>
      <c r="F8" s="5" t="s">
        <v>24</v>
      </c>
      <c r="N8" s="40" t="s">
        <v>1169</v>
      </c>
      <c r="O8" s="5">
        <v>4.0</v>
      </c>
    </row>
    <row r="9">
      <c r="A9" s="40" t="s">
        <v>1200</v>
      </c>
      <c r="B9" s="62" t="s">
        <v>1201</v>
      </c>
      <c r="C9" s="40" t="s">
        <v>1189</v>
      </c>
      <c r="F9" s="5" t="s">
        <v>28</v>
      </c>
      <c r="N9" s="5" t="s">
        <v>1015</v>
      </c>
      <c r="O9" s="5">
        <v>5.0</v>
      </c>
    </row>
    <row r="10">
      <c r="B10" s="5" t="s">
        <v>1202</v>
      </c>
      <c r="C10" s="18" t="s">
        <v>1173</v>
      </c>
      <c r="F10" s="5" t="s">
        <v>30</v>
      </c>
      <c r="N10" s="5" t="s">
        <v>1174</v>
      </c>
      <c r="O10" s="5">
        <v>2.0</v>
      </c>
    </row>
    <row r="11">
      <c r="B11" s="5" t="s">
        <v>1203</v>
      </c>
      <c r="C11" s="18" t="s">
        <v>1173</v>
      </c>
      <c r="F11" s="5" t="s">
        <v>34</v>
      </c>
      <c r="N11" s="40" t="s">
        <v>1179</v>
      </c>
      <c r="O11" s="5">
        <v>1.0</v>
      </c>
    </row>
    <row r="12">
      <c r="A12" s="40" t="s">
        <v>1204</v>
      </c>
      <c r="B12" s="63" t="s">
        <v>1205</v>
      </c>
      <c r="C12" s="40" t="s">
        <v>1164</v>
      </c>
      <c r="F12" s="5" t="s">
        <v>38</v>
      </c>
      <c r="N12" s="40" t="s">
        <v>1180</v>
      </c>
      <c r="O12" s="5">
        <v>1.0</v>
      </c>
    </row>
    <row r="13">
      <c r="A13" s="40" t="s">
        <v>1206</v>
      </c>
      <c r="B13" s="63" t="s">
        <v>1207</v>
      </c>
      <c r="C13" s="40" t="s">
        <v>1164</v>
      </c>
      <c r="F13" s="5" t="s">
        <v>40</v>
      </c>
      <c r="N13" s="5" t="s">
        <v>1167</v>
      </c>
      <c r="O13" s="5">
        <v>5.0</v>
      </c>
    </row>
    <row r="14">
      <c r="A14" s="40" t="s">
        <v>1208</v>
      </c>
      <c r="B14" s="63" t="s">
        <v>1209</v>
      </c>
      <c r="C14" s="40" t="s">
        <v>1164</v>
      </c>
      <c r="F14" s="5" t="s">
        <v>42</v>
      </c>
      <c r="N14" s="40" t="s">
        <v>602</v>
      </c>
      <c r="O14" s="5">
        <v>1.0</v>
      </c>
    </row>
    <row r="15">
      <c r="A15" s="40" t="s">
        <v>1210</v>
      </c>
      <c r="B15" s="63" t="s">
        <v>1211</v>
      </c>
      <c r="C15" s="40" t="s">
        <v>1164</v>
      </c>
      <c r="F15" s="5" t="s">
        <v>44</v>
      </c>
      <c r="N15" s="18" t="s">
        <v>1166</v>
      </c>
      <c r="O15" s="5">
        <v>6.0</v>
      </c>
    </row>
    <row r="16">
      <c r="A16" s="40" t="s">
        <v>1212</v>
      </c>
      <c r="B16" s="63" t="s">
        <v>1213</v>
      </c>
      <c r="C16" s="40" t="s">
        <v>1164</v>
      </c>
      <c r="F16" s="5" t="s">
        <v>48</v>
      </c>
      <c r="N16" s="40" t="s">
        <v>1170</v>
      </c>
      <c r="O16" s="5">
        <v>3.0</v>
      </c>
    </row>
    <row r="17">
      <c r="A17" s="40" t="s">
        <v>1214</v>
      </c>
      <c r="B17" s="63" t="s">
        <v>1215</v>
      </c>
      <c r="C17" s="40" t="s">
        <v>1164</v>
      </c>
      <c r="F17" s="5" t="s">
        <v>52</v>
      </c>
      <c r="N17" s="40" t="s">
        <v>1168</v>
      </c>
      <c r="O17" s="5">
        <v>5.0</v>
      </c>
    </row>
    <row r="18">
      <c r="B18" s="40" t="s">
        <v>844</v>
      </c>
      <c r="C18" s="40" t="s">
        <v>1178</v>
      </c>
      <c r="F18" s="5" t="s">
        <v>54</v>
      </c>
      <c r="N18" s="40" t="s">
        <v>1181</v>
      </c>
      <c r="O18" s="5">
        <v>1.0</v>
      </c>
    </row>
    <row r="19">
      <c r="B19" s="5" t="s">
        <v>1216</v>
      </c>
      <c r="C19" s="18" t="s">
        <v>1165</v>
      </c>
      <c r="F19" s="5" t="s">
        <v>58</v>
      </c>
      <c r="N19" s="5" t="s">
        <v>1175</v>
      </c>
      <c r="O19" s="5">
        <v>2.0</v>
      </c>
    </row>
    <row r="20">
      <c r="B20" s="5" t="s">
        <v>1217</v>
      </c>
      <c r="C20" s="18" t="s">
        <v>1165</v>
      </c>
      <c r="F20" s="5" t="s">
        <v>62</v>
      </c>
      <c r="N20" s="40" t="s">
        <v>1182</v>
      </c>
      <c r="O20" s="5">
        <v>1.0</v>
      </c>
    </row>
    <row r="21">
      <c r="B21" s="5" t="s">
        <v>1218</v>
      </c>
      <c r="C21" s="18" t="s">
        <v>1165</v>
      </c>
      <c r="F21" s="5" t="s">
        <v>66</v>
      </c>
      <c r="N21" s="5" t="s">
        <v>1183</v>
      </c>
      <c r="O21" s="5">
        <v>1.0</v>
      </c>
    </row>
    <row r="22">
      <c r="B22" s="5" t="s">
        <v>1219</v>
      </c>
      <c r="C22" s="18" t="s">
        <v>1165</v>
      </c>
      <c r="F22" s="5" t="s">
        <v>70</v>
      </c>
      <c r="N22" s="18" t="s">
        <v>1184</v>
      </c>
      <c r="O22" s="5">
        <v>1.0</v>
      </c>
    </row>
    <row r="23">
      <c r="B23" s="5" t="s">
        <v>1220</v>
      </c>
      <c r="C23" s="18" t="s">
        <v>1165</v>
      </c>
      <c r="F23" s="5" t="s">
        <v>74</v>
      </c>
      <c r="N23" s="18" t="s">
        <v>1172</v>
      </c>
      <c r="O23" s="5">
        <v>3.0</v>
      </c>
    </row>
    <row r="24">
      <c r="B24" s="5" t="s">
        <v>1221</v>
      </c>
      <c r="C24" s="18" t="s">
        <v>1165</v>
      </c>
      <c r="F24" s="5" t="s">
        <v>511</v>
      </c>
      <c r="N24" s="5" t="s">
        <v>1171</v>
      </c>
      <c r="O24" s="5">
        <v>3.0</v>
      </c>
    </row>
    <row r="25">
      <c r="A25" s="40" t="s">
        <v>1222</v>
      </c>
      <c r="B25" s="53" t="s">
        <v>1223</v>
      </c>
      <c r="C25" s="40" t="s">
        <v>1169</v>
      </c>
      <c r="N25" s="60" t="s">
        <v>1177</v>
      </c>
      <c r="O25" s="5">
        <v>1.0</v>
      </c>
    </row>
    <row r="26">
      <c r="A26" s="40" t="s">
        <v>1224</v>
      </c>
      <c r="B26" s="5" t="s">
        <v>1225</v>
      </c>
      <c r="C26" s="40" t="s">
        <v>1169</v>
      </c>
      <c r="G26" s="1" t="s">
        <v>1226</v>
      </c>
      <c r="O26" s="9">
        <f>SUM(O2:O25)</f>
        <v>69</v>
      </c>
    </row>
    <row r="27">
      <c r="A27" s="40" t="s">
        <v>1227</v>
      </c>
      <c r="B27" s="53" t="s">
        <v>1228</v>
      </c>
      <c r="C27" s="40" t="s">
        <v>1169</v>
      </c>
      <c r="D27" s="5" t="s">
        <v>1229</v>
      </c>
      <c r="G27" s="1" t="s">
        <v>1230</v>
      </c>
      <c r="H27" s="5">
        <v>1.0</v>
      </c>
    </row>
    <row r="28">
      <c r="A28" s="40" t="s">
        <v>1231</v>
      </c>
      <c r="B28" s="53" t="s">
        <v>1232</v>
      </c>
      <c r="C28" s="40" t="s">
        <v>1169</v>
      </c>
      <c r="D28" s="5" t="s">
        <v>1233</v>
      </c>
      <c r="G28" s="1" t="s">
        <v>1033</v>
      </c>
    </row>
    <row r="29">
      <c r="B29" s="5" t="s">
        <v>1234</v>
      </c>
      <c r="C29" s="5" t="s">
        <v>1015</v>
      </c>
      <c r="G29" s="1" t="s">
        <v>1093</v>
      </c>
    </row>
    <row r="30">
      <c r="A30" s="40" t="s">
        <v>1235</v>
      </c>
      <c r="B30" s="5" t="s">
        <v>1236</v>
      </c>
      <c r="C30" s="40" t="s">
        <v>1015</v>
      </c>
      <c r="G30" s="1" t="s">
        <v>1030</v>
      </c>
    </row>
    <row r="31">
      <c r="A31" s="40" t="s">
        <v>1237</v>
      </c>
      <c r="B31" s="64"/>
      <c r="C31" s="40" t="s">
        <v>1015</v>
      </c>
      <c r="G31" s="1" t="s">
        <v>1036</v>
      </c>
    </row>
    <row r="32">
      <c r="A32" s="40" t="s">
        <v>1238</v>
      </c>
      <c r="B32" s="5" t="s">
        <v>1239</v>
      </c>
      <c r="C32" s="40" t="s">
        <v>1015</v>
      </c>
      <c r="G32" s="1" t="s">
        <v>1240</v>
      </c>
    </row>
    <row r="33">
      <c r="A33" s="40" t="s">
        <v>1241</v>
      </c>
      <c r="B33" s="64"/>
      <c r="C33" s="40" t="s">
        <v>1015</v>
      </c>
      <c r="D33" s="65" t="s">
        <v>1242</v>
      </c>
      <c r="G33" s="1" t="s">
        <v>1043</v>
      </c>
    </row>
    <row r="34">
      <c r="B34" s="5" t="s">
        <v>1203</v>
      </c>
      <c r="C34" s="5" t="s">
        <v>1174</v>
      </c>
      <c r="G34" s="1" t="s">
        <v>1039</v>
      </c>
    </row>
    <row r="35">
      <c r="B35" s="5" t="s">
        <v>1243</v>
      </c>
      <c r="C35" s="5" t="s">
        <v>1174</v>
      </c>
      <c r="G35" s="1" t="s">
        <v>1244</v>
      </c>
    </row>
    <row r="36">
      <c r="B36" s="40" t="s">
        <v>1245</v>
      </c>
      <c r="C36" s="40" t="s">
        <v>1179</v>
      </c>
      <c r="G36" s="1" t="s">
        <v>1032</v>
      </c>
    </row>
    <row r="37">
      <c r="A37" s="40" t="s">
        <v>1246</v>
      </c>
      <c r="B37" s="53" t="s">
        <v>1247</v>
      </c>
      <c r="C37" s="40" t="s">
        <v>1180</v>
      </c>
      <c r="G37" s="1" t="s">
        <v>1236</v>
      </c>
      <c r="H37" s="5">
        <v>1.0</v>
      </c>
    </row>
    <row r="38">
      <c r="B38" s="5" t="s">
        <v>1248</v>
      </c>
      <c r="C38" s="5" t="s">
        <v>1167</v>
      </c>
      <c r="G38" s="1" t="s">
        <v>1094</v>
      </c>
    </row>
    <row r="39">
      <c r="B39" s="5" t="s">
        <v>1249</v>
      </c>
      <c r="C39" s="5" t="s">
        <v>1167</v>
      </c>
      <c r="G39" s="1" t="s">
        <v>1041</v>
      </c>
    </row>
    <row r="40">
      <c r="B40" s="5" t="s">
        <v>1250</v>
      </c>
      <c r="C40" s="5" t="s">
        <v>1167</v>
      </c>
      <c r="G40" s="1" t="s">
        <v>1044</v>
      </c>
    </row>
    <row r="41">
      <c r="B41" s="5" t="s">
        <v>1251</v>
      </c>
      <c r="C41" s="5" t="s">
        <v>1167</v>
      </c>
      <c r="G41" s="1" t="s">
        <v>1252</v>
      </c>
    </row>
    <row r="42">
      <c r="B42" s="5" t="s">
        <v>1253</v>
      </c>
      <c r="C42" s="5" t="s">
        <v>1167</v>
      </c>
      <c r="G42" s="1" t="s">
        <v>1254</v>
      </c>
    </row>
    <row r="43">
      <c r="A43" s="40" t="s">
        <v>1255</v>
      </c>
      <c r="B43" s="40" t="s">
        <v>1256</v>
      </c>
      <c r="C43" s="40" t="s">
        <v>602</v>
      </c>
      <c r="G43" s="1" t="s">
        <v>1040</v>
      </c>
    </row>
    <row r="44">
      <c r="B44" s="5" t="s">
        <v>1257</v>
      </c>
      <c r="C44" s="18" t="s">
        <v>1166</v>
      </c>
      <c r="G44" s="1" t="s">
        <v>1258</v>
      </c>
    </row>
    <row r="45">
      <c r="B45" s="5" t="s">
        <v>1259</v>
      </c>
      <c r="C45" s="18" t="s">
        <v>1166</v>
      </c>
      <c r="G45" s="1" t="s">
        <v>1260</v>
      </c>
    </row>
    <row r="46">
      <c r="B46" s="5" t="s">
        <v>1261</v>
      </c>
      <c r="C46" s="18" t="s">
        <v>1166</v>
      </c>
      <c r="G46" s="1" t="s">
        <v>1262</v>
      </c>
    </row>
    <row r="47">
      <c r="B47" s="5" t="s">
        <v>1263</v>
      </c>
      <c r="C47" s="18" t="s">
        <v>1166</v>
      </c>
      <c r="G47" s="1" t="s">
        <v>1264</v>
      </c>
    </row>
    <row r="48">
      <c r="B48" s="5" t="s">
        <v>1265</v>
      </c>
      <c r="C48" s="18" t="s">
        <v>1166</v>
      </c>
      <c r="G48" s="1" t="s">
        <v>1266</v>
      </c>
    </row>
    <row r="49">
      <c r="B49" s="5" t="s">
        <v>1267</v>
      </c>
      <c r="C49" s="18" t="s">
        <v>1166</v>
      </c>
      <c r="G49" s="1" t="s">
        <v>1031</v>
      </c>
    </row>
    <row r="50">
      <c r="B50" s="40" t="s">
        <v>1268</v>
      </c>
      <c r="C50" s="40" t="s">
        <v>1170</v>
      </c>
      <c r="G50" s="1" t="s">
        <v>1269</v>
      </c>
    </row>
    <row r="51">
      <c r="B51" s="40" t="s">
        <v>1270</v>
      </c>
      <c r="C51" s="40" t="s">
        <v>1170</v>
      </c>
      <c r="G51" s="1" t="s">
        <v>1271</v>
      </c>
    </row>
    <row r="52">
      <c r="B52" s="40" t="s">
        <v>1272</v>
      </c>
      <c r="C52" s="40" t="s">
        <v>1170</v>
      </c>
      <c r="G52" s="1" t="s">
        <v>1273</v>
      </c>
    </row>
    <row r="53">
      <c r="A53" s="40" t="s">
        <v>1274</v>
      </c>
      <c r="B53" s="53" t="s">
        <v>1275</v>
      </c>
      <c r="C53" s="40" t="s">
        <v>1168</v>
      </c>
      <c r="G53" s="1" t="s">
        <v>1276</v>
      </c>
    </row>
    <row r="54">
      <c r="A54" s="40" t="s">
        <v>1277</v>
      </c>
      <c r="B54" s="53" t="s">
        <v>1278</v>
      </c>
      <c r="C54" s="40" t="s">
        <v>1168</v>
      </c>
      <c r="G54" s="1" t="s">
        <v>1279</v>
      </c>
    </row>
    <row r="55">
      <c r="A55" s="40" t="s">
        <v>1280</v>
      </c>
      <c r="B55" s="53" t="s">
        <v>1281</v>
      </c>
      <c r="C55" s="40" t="s">
        <v>1168</v>
      </c>
      <c r="G55" s="1" t="s">
        <v>1282</v>
      </c>
    </row>
    <row r="56">
      <c r="A56" s="40" t="s">
        <v>1283</v>
      </c>
      <c r="B56" s="53" t="s">
        <v>1284</v>
      </c>
      <c r="C56" s="40" t="s">
        <v>1168</v>
      </c>
      <c r="D56" s="5" t="s">
        <v>1285</v>
      </c>
      <c r="G56" s="1" t="s">
        <v>1286</v>
      </c>
    </row>
    <row r="57">
      <c r="A57" s="40" t="s">
        <v>1287</v>
      </c>
      <c r="B57" s="53" t="s">
        <v>1288</v>
      </c>
      <c r="C57" s="40" t="s">
        <v>1168</v>
      </c>
      <c r="G57" s="1" t="s">
        <v>1289</v>
      </c>
    </row>
    <row r="58">
      <c r="A58" s="60" t="s">
        <v>1290</v>
      </c>
      <c r="B58" s="40" t="s">
        <v>1291</v>
      </c>
      <c r="C58" s="40" t="s">
        <v>1181</v>
      </c>
      <c r="G58" s="1" t="s">
        <v>1028</v>
      </c>
    </row>
    <row r="59">
      <c r="B59" s="5" t="s">
        <v>1267</v>
      </c>
      <c r="C59" s="5" t="s">
        <v>1175</v>
      </c>
      <c r="G59" s="1" t="s">
        <v>1045</v>
      </c>
    </row>
    <row r="60">
      <c r="B60" s="5" t="s">
        <v>1292</v>
      </c>
      <c r="C60" s="5" t="s">
        <v>1175</v>
      </c>
      <c r="G60" s="1" t="s">
        <v>1293</v>
      </c>
    </row>
    <row r="61">
      <c r="B61" s="40" t="s">
        <v>1294</v>
      </c>
      <c r="C61" s="40" t="s">
        <v>1182</v>
      </c>
    </row>
    <row r="62">
      <c r="B62" s="5" t="s">
        <v>1295</v>
      </c>
      <c r="C62" s="5" t="s">
        <v>1183</v>
      </c>
    </row>
    <row r="63">
      <c r="B63" s="5" t="s">
        <v>1296</v>
      </c>
      <c r="C63" s="18" t="s">
        <v>1184</v>
      </c>
    </row>
    <row r="64">
      <c r="B64" s="5" t="s">
        <v>1297</v>
      </c>
      <c r="C64" s="18" t="s">
        <v>1172</v>
      </c>
    </row>
    <row r="65">
      <c r="B65" s="5" t="s">
        <v>1298</v>
      </c>
      <c r="C65" s="18" t="s">
        <v>1172</v>
      </c>
    </row>
    <row r="66">
      <c r="B66" s="5" t="s">
        <v>1299</v>
      </c>
      <c r="C66" s="18" t="s">
        <v>1172</v>
      </c>
    </row>
    <row r="67">
      <c r="A67" s="66" t="s">
        <v>1222</v>
      </c>
      <c r="B67" s="67"/>
      <c r="C67" s="60" t="s">
        <v>1171</v>
      </c>
      <c r="D67" s="68" t="s">
        <v>1300</v>
      </c>
    </row>
    <row r="68">
      <c r="A68" s="66" t="s">
        <v>1301</v>
      </c>
      <c r="B68" s="69"/>
      <c r="C68" s="5" t="s">
        <v>1171</v>
      </c>
      <c r="D68" s="68" t="s">
        <v>1300</v>
      </c>
    </row>
    <row r="69">
      <c r="A69" s="66" t="s">
        <v>1302</v>
      </c>
      <c r="B69" s="69"/>
      <c r="C69" s="5" t="s">
        <v>1171</v>
      </c>
      <c r="D69" s="68" t="s">
        <v>1303</v>
      </c>
    </row>
    <row r="70">
      <c r="A70" s="60" t="s">
        <v>1304</v>
      </c>
      <c r="B70" s="53" t="s">
        <v>1305</v>
      </c>
      <c r="C70" s="60" t="s">
        <v>1177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13" max="13" width="24.63"/>
  </cols>
  <sheetData>
    <row r="1">
      <c r="A1" s="6" t="s">
        <v>509</v>
      </c>
      <c r="B1" s="6" t="s">
        <v>1306</v>
      </c>
      <c r="C1" s="6" t="s">
        <v>1152</v>
      </c>
      <c r="D1" s="6" t="s">
        <v>1153</v>
      </c>
      <c r="E1" s="6"/>
      <c r="F1" s="6"/>
      <c r="G1" s="6" t="s">
        <v>1154</v>
      </c>
      <c r="H1" s="6" t="s">
        <v>1151</v>
      </c>
      <c r="I1" s="6" t="s">
        <v>1307</v>
      </c>
      <c r="J1" s="6" t="s">
        <v>1153</v>
      </c>
      <c r="K1" s="6"/>
      <c r="L1" s="6"/>
      <c r="M1" s="6" t="s">
        <v>103</v>
      </c>
      <c r="O1" s="17"/>
      <c r="Q1" s="17"/>
      <c r="R1" s="17"/>
      <c r="S1" s="17"/>
      <c r="T1" s="17"/>
      <c r="U1" s="17"/>
      <c r="V1" s="17"/>
      <c r="W1" s="6"/>
      <c r="X1" s="17"/>
    </row>
    <row r="2">
      <c r="A2" s="1" t="s">
        <v>2</v>
      </c>
      <c r="B2" s="5">
        <v>2.0</v>
      </c>
      <c r="C2" s="5">
        <v>2.0</v>
      </c>
      <c r="G2" s="5" t="s">
        <v>81</v>
      </c>
      <c r="H2" s="5">
        <v>5.0</v>
      </c>
      <c r="I2" s="5">
        <v>11.0</v>
      </c>
      <c r="M2" s="40" t="s">
        <v>1176</v>
      </c>
      <c r="N2" s="5">
        <v>1.0</v>
      </c>
    </row>
    <row r="3">
      <c r="A3" s="2" t="s">
        <v>6</v>
      </c>
      <c r="B3" s="5">
        <v>3.0</v>
      </c>
      <c r="C3" s="5">
        <v>2.0</v>
      </c>
      <c r="G3" s="5" t="s">
        <v>107</v>
      </c>
      <c r="H3" s="5">
        <v>2.0</v>
      </c>
      <c r="I3" s="5">
        <v>1.0</v>
      </c>
      <c r="M3" s="5" t="s">
        <v>1098</v>
      </c>
      <c r="N3" s="5">
        <v>5.0</v>
      </c>
    </row>
    <row r="4">
      <c r="A4" s="2" t="s">
        <v>10</v>
      </c>
      <c r="B4" s="5">
        <v>6.0</v>
      </c>
      <c r="C4" s="5">
        <v>1.0</v>
      </c>
      <c r="G4" s="5" t="s">
        <v>110</v>
      </c>
      <c r="H4" s="5">
        <v>0.0</v>
      </c>
      <c r="I4" s="5">
        <v>1.0</v>
      </c>
      <c r="M4" s="5" t="s">
        <v>1101</v>
      </c>
      <c r="N4" s="5">
        <v>2.0</v>
      </c>
    </row>
    <row r="5">
      <c r="A5" s="1" t="s">
        <v>12</v>
      </c>
      <c r="B5" s="5">
        <v>0.0</v>
      </c>
      <c r="C5" s="5">
        <v>1.0</v>
      </c>
      <c r="G5" s="5" t="s">
        <v>86</v>
      </c>
      <c r="H5" s="5">
        <v>2.0</v>
      </c>
      <c r="I5" s="5">
        <v>2.0</v>
      </c>
      <c r="M5" s="5" t="s">
        <v>1104</v>
      </c>
      <c r="N5" s="5">
        <v>2.0</v>
      </c>
    </row>
    <row r="6">
      <c r="A6" s="2" t="s">
        <v>16</v>
      </c>
      <c r="B6" s="5">
        <v>0.0</v>
      </c>
      <c r="C6" s="5">
        <v>1.0</v>
      </c>
      <c r="G6" s="5" t="s">
        <v>115</v>
      </c>
      <c r="H6" s="5">
        <v>0.0</v>
      </c>
      <c r="I6" s="5">
        <v>1.0</v>
      </c>
      <c r="M6" s="40" t="s">
        <v>1161</v>
      </c>
      <c r="N6" s="5">
        <v>7.0</v>
      </c>
    </row>
    <row r="7">
      <c r="A7" s="2" t="s">
        <v>20</v>
      </c>
      <c r="B7" s="5">
        <v>1.0</v>
      </c>
      <c r="C7" s="5">
        <v>0.0</v>
      </c>
      <c r="G7" s="5" t="s">
        <v>118</v>
      </c>
      <c r="H7" s="5">
        <v>5.0</v>
      </c>
      <c r="I7" s="5">
        <v>7.0</v>
      </c>
      <c r="M7" s="18" t="s">
        <v>1173</v>
      </c>
      <c r="N7" s="5">
        <v>2.0</v>
      </c>
    </row>
    <row r="8">
      <c r="A8" s="2" t="s">
        <v>24</v>
      </c>
      <c r="B8" s="5">
        <v>1.0</v>
      </c>
      <c r="C8" s="5">
        <v>3.0</v>
      </c>
      <c r="G8" s="5" t="s">
        <v>121</v>
      </c>
      <c r="H8" s="5">
        <v>0.0</v>
      </c>
      <c r="I8" s="5">
        <v>0.0</v>
      </c>
      <c r="M8" s="60" t="s">
        <v>1177</v>
      </c>
      <c r="N8" s="5">
        <v>1.0</v>
      </c>
    </row>
    <row r="9">
      <c r="A9" s="2" t="s">
        <v>28</v>
      </c>
      <c r="B9" s="5">
        <v>0.0</v>
      </c>
      <c r="C9" s="5">
        <v>0.0</v>
      </c>
      <c r="G9" s="5" t="s">
        <v>294</v>
      </c>
      <c r="H9" s="5">
        <v>0.0</v>
      </c>
      <c r="I9" s="5">
        <v>0.0</v>
      </c>
      <c r="M9" s="5" t="s">
        <v>1069</v>
      </c>
      <c r="N9" s="5">
        <v>2.0</v>
      </c>
    </row>
    <row r="10">
      <c r="A10" s="2" t="s">
        <v>30</v>
      </c>
      <c r="B10" s="5">
        <v>0.0</v>
      </c>
      <c r="C10" s="5">
        <v>0.0</v>
      </c>
      <c r="H10" s="9">
        <f t="shared" ref="H10:I10" si="1">SUM(H2:H9)</f>
        <v>14</v>
      </c>
      <c r="I10" s="9">
        <f t="shared" si="1"/>
        <v>23</v>
      </c>
      <c r="M10" s="40" t="s">
        <v>1164</v>
      </c>
      <c r="N10" s="5">
        <v>6.0</v>
      </c>
    </row>
    <row r="11">
      <c r="A11" s="2" t="s">
        <v>34</v>
      </c>
      <c r="B11" s="5">
        <v>0.0</v>
      </c>
      <c r="C11" s="5">
        <v>4.0</v>
      </c>
      <c r="M11" s="40" t="s">
        <v>1178</v>
      </c>
      <c r="N11" s="5">
        <v>1.0</v>
      </c>
    </row>
    <row r="12">
      <c r="A12" s="2" t="s">
        <v>38</v>
      </c>
      <c r="B12" s="5">
        <v>0.0</v>
      </c>
      <c r="C12" s="5">
        <v>0.0</v>
      </c>
      <c r="M12" s="18" t="s">
        <v>1107</v>
      </c>
      <c r="N12" s="5">
        <v>2.0</v>
      </c>
    </row>
    <row r="13">
      <c r="A13" s="2" t="s">
        <v>40</v>
      </c>
      <c r="B13" s="5">
        <v>1.0</v>
      </c>
      <c r="C13" s="5">
        <v>0.0</v>
      </c>
      <c r="M13" s="18" t="s">
        <v>1165</v>
      </c>
      <c r="N13" s="5">
        <v>6.0</v>
      </c>
    </row>
    <row r="14">
      <c r="A14" s="2" t="s">
        <v>42</v>
      </c>
      <c r="B14" s="5">
        <v>0.0</v>
      </c>
      <c r="C14" s="5">
        <v>1.0</v>
      </c>
      <c r="M14" s="40" t="s">
        <v>1169</v>
      </c>
      <c r="N14" s="5">
        <v>4.0</v>
      </c>
    </row>
    <row r="15">
      <c r="A15" s="2" t="s">
        <v>44</v>
      </c>
      <c r="B15" s="5">
        <v>0.0</v>
      </c>
      <c r="C15" s="5">
        <v>1.0</v>
      </c>
      <c r="M15" s="5" t="s">
        <v>1015</v>
      </c>
      <c r="N15" s="5">
        <v>7.0</v>
      </c>
    </row>
    <row r="16">
      <c r="A16" s="2" t="s">
        <v>48</v>
      </c>
      <c r="B16" s="5">
        <v>2.0</v>
      </c>
      <c r="C16" s="5">
        <v>1.0</v>
      </c>
      <c r="M16" s="5" t="s">
        <v>1109</v>
      </c>
      <c r="N16" s="5">
        <v>2.0</v>
      </c>
    </row>
    <row r="17">
      <c r="A17" s="1" t="s">
        <v>510</v>
      </c>
      <c r="B17" s="5">
        <v>0.0</v>
      </c>
      <c r="C17" s="5">
        <v>0.0</v>
      </c>
      <c r="M17" s="5" t="s">
        <v>1174</v>
      </c>
      <c r="N17" s="5">
        <v>2.0</v>
      </c>
    </row>
    <row r="18">
      <c r="A18" s="2" t="s">
        <v>52</v>
      </c>
      <c r="B18" s="5">
        <v>0.0</v>
      </c>
      <c r="C18" s="5">
        <v>1.0</v>
      </c>
      <c r="M18" s="40" t="s">
        <v>1179</v>
      </c>
      <c r="N18" s="5">
        <v>1.0</v>
      </c>
    </row>
    <row r="19">
      <c r="A19" s="2" t="s">
        <v>54</v>
      </c>
      <c r="B19" s="5">
        <v>1.0</v>
      </c>
      <c r="C19" s="5">
        <v>5.0</v>
      </c>
      <c r="M19" s="5" t="s">
        <v>1073</v>
      </c>
      <c r="N19" s="5">
        <v>4.0</v>
      </c>
    </row>
    <row r="20">
      <c r="A20" s="2" t="s">
        <v>58</v>
      </c>
      <c r="B20" s="5">
        <v>1.0</v>
      </c>
      <c r="C20" s="5">
        <v>0.0</v>
      </c>
      <c r="M20" s="5" t="s">
        <v>1112</v>
      </c>
      <c r="N20" s="5">
        <v>1.0</v>
      </c>
    </row>
    <row r="21">
      <c r="A21" s="2" t="s">
        <v>62</v>
      </c>
      <c r="B21" s="5">
        <v>0.0</v>
      </c>
      <c r="C21" s="5">
        <v>0.0</v>
      </c>
      <c r="M21" s="40" t="s">
        <v>1180</v>
      </c>
      <c r="N21" s="5">
        <v>1.0</v>
      </c>
    </row>
    <row r="22">
      <c r="A22" s="2" t="s">
        <v>66</v>
      </c>
      <c r="B22" s="5">
        <v>0.0</v>
      </c>
      <c r="C22" s="5">
        <v>0.0</v>
      </c>
      <c r="M22" s="5" t="s">
        <v>1167</v>
      </c>
      <c r="N22" s="5">
        <v>5.0</v>
      </c>
    </row>
    <row r="23">
      <c r="A23" s="2" t="s">
        <v>70</v>
      </c>
      <c r="B23" s="5">
        <v>1.0</v>
      </c>
      <c r="C23" s="5">
        <v>0.0</v>
      </c>
      <c r="M23" s="40" t="s">
        <v>602</v>
      </c>
      <c r="N23" s="5">
        <v>1.0</v>
      </c>
    </row>
    <row r="24">
      <c r="A24" s="28" t="s">
        <v>74</v>
      </c>
      <c r="B24" s="5">
        <v>1.0</v>
      </c>
      <c r="C24" s="5">
        <v>0.0</v>
      </c>
      <c r="M24" s="18" t="s">
        <v>1166</v>
      </c>
      <c r="N24" s="5">
        <v>6.0</v>
      </c>
    </row>
    <row r="25">
      <c r="A25" s="28" t="s">
        <v>76</v>
      </c>
      <c r="B25" s="5">
        <v>0.0</v>
      </c>
      <c r="C25" s="5">
        <v>0.0</v>
      </c>
      <c r="M25" s="5" t="s">
        <v>1115</v>
      </c>
      <c r="N25" s="5">
        <v>5.0</v>
      </c>
    </row>
    <row r="26">
      <c r="A26" s="1" t="s">
        <v>178</v>
      </c>
      <c r="B26" s="5">
        <v>0.0</v>
      </c>
      <c r="C26" s="5">
        <v>0.0</v>
      </c>
      <c r="M26" s="40" t="s">
        <v>1170</v>
      </c>
      <c r="N26" s="5">
        <v>3.0</v>
      </c>
    </row>
    <row r="27">
      <c r="A27" s="1" t="s">
        <v>511</v>
      </c>
      <c r="B27" s="5">
        <v>0.0</v>
      </c>
      <c r="C27" s="5">
        <v>0.0</v>
      </c>
      <c r="M27" s="40" t="s">
        <v>1168</v>
      </c>
      <c r="N27" s="5">
        <v>5.0</v>
      </c>
    </row>
    <row r="28">
      <c r="A28" s="54" t="s">
        <v>834</v>
      </c>
      <c r="B28" s="5">
        <v>0.0</v>
      </c>
      <c r="C28" s="5">
        <v>0.0</v>
      </c>
      <c r="M28" s="40" t="s">
        <v>1181</v>
      </c>
      <c r="N28" s="5">
        <v>1.0</v>
      </c>
    </row>
    <row r="29">
      <c r="B29" s="9">
        <f t="shared" ref="B29:C29" si="2">SUM(B2:B28)</f>
        <v>20</v>
      </c>
      <c r="C29" s="9">
        <f t="shared" si="2"/>
        <v>23</v>
      </c>
      <c r="M29" s="5" t="s">
        <v>1175</v>
      </c>
      <c r="N29" s="5">
        <v>2.0</v>
      </c>
    </row>
    <row r="30">
      <c r="M30" s="40" t="s">
        <v>1182</v>
      </c>
      <c r="N30" s="5">
        <v>1.0</v>
      </c>
    </row>
    <row r="31">
      <c r="A31" s="6" t="s">
        <v>509</v>
      </c>
      <c r="B31" s="6" t="s">
        <v>86</v>
      </c>
      <c r="C31" s="6" t="s">
        <v>81</v>
      </c>
      <c r="D31" s="6" t="s">
        <v>887</v>
      </c>
      <c r="E31" s="6" t="s">
        <v>118</v>
      </c>
      <c r="F31" s="6" t="s">
        <v>710</v>
      </c>
      <c r="G31" s="6" t="s">
        <v>115</v>
      </c>
      <c r="H31" s="6" t="s">
        <v>121</v>
      </c>
      <c r="I31" s="6" t="s">
        <v>294</v>
      </c>
      <c r="M31" s="5" t="s">
        <v>1183</v>
      </c>
      <c r="N31" s="5">
        <v>1.0</v>
      </c>
    </row>
    <row r="32">
      <c r="A32" s="1" t="s">
        <v>2</v>
      </c>
      <c r="M32" s="5" t="s">
        <v>1066</v>
      </c>
      <c r="N32" s="5">
        <v>4.0</v>
      </c>
    </row>
    <row r="33">
      <c r="A33" s="2" t="s">
        <v>6</v>
      </c>
      <c r="M33" s="18" t="s">
        <v>1184</v>
      </c>
      <c r="N33" s="5">
        <v>1.0</v>
      </c>
    </row>
    <row r="34">
      <c r="A34" s="2" t="s">
        <v>10</v>
      </c>
      <c r="M34" s="5" t="s">
        <v>1171</v>
      </c>
      <c r="N34" s="5">
        <v>3.0</v>
      </c>
    </row>
    <row r="35">
      <c r="A35" s="1" t="s">
        <v>12</v>
      </c>
      <c r="M35" s="18" t="s">
        <v>1123</v>
      </c>
      <c r="N35" s="5">
        <v>2.0</v>
      </c>
    </row>
    <row r="36">
      <c r="A36" s="2" t="s">
        <v>16</v>
      </c>
      <c r="M36" s="18" t="s">
        <v>1172</v>
      </c>
      <c r="N36" s="5">
        <v>3.0</v>
      </c>
    </row>
    <row r="37">
      <c r="A37" s="2" t="s">
        <v>20</v>
      </c>
      <c r="M37" s="5" t="s">
        <v>1062</v>
      </c>
      <c r="N37" s="5">
        <v>3.0</v>
      </c>
    </row>
    <row r="38">
      <c r="A38" s="2" t="s">
        <v>24</v>
      </c>
      <c r="M38" s="5" t="s">
        <v>1117</v>
      </c>
      <c r="N38" s="5">
        <v>2.0</v>
      </c>
    </row>
    <row r="39">
      <c r="A39" s="2" t="s">
        <v>28</v>
      </c>
      <c r="M39" s="18" t="s">
        <v>1119</v>
      </c>
      <c r="N39" s="5">
        <v>2.0</v>
      </c>
    </row>
    <row r="40">
      <c r="A40" s="2" t="s">
        <v>30</v>
      </c>
      <c r="M40" s="5" t="s">
        <v>1071</v>
      </c>
      <c r="N40" s="5">
        <v>5.0</v>
      </c>
    </row>
    <row r="41">
      <c r="A41" s="2" t="s">
        <v>34</v>
      </c>
      <c r="N41" s="9">
        <f>SUM(N2:N40)</f>
        <v>114</v>
      </c>
    </row>
    <row r="42">
      <c r="A42" s="2" t="s">
        <v>38</v>
      </c>
      <c r="L42" s="9">
        <f>767+114</f>
        <v>881</v>
      </c>
    </row>
    <row r="43">
      <c r="A43" s="2" t="s">
        <v>40</v>
      </c>
      <c r="O43" s="9">
        <f>767+69+114</f>
        <v>950</v>
      </c>
    </row>
    <row r="44">
      <c r="A44" s="2" t="s">
        <v>42</v>
      </c>
      <c r="O44" s="9">
        <f>950+281</f>
        <v>1231</v>
      </c>
    </row>
    <row r="45">
      <c r="A45" s="2" t="s">
        <v>44</v>
      </c>
    </row>
    <row r="46">
      <c r="A46" s="2" t="s">
        <v>48</v>
      </c>
    </row>
    <row r="47">
      <c r="A47" s="1" t="s">
        <v>510</v>
      </c>
    </row>
    <row r="48">
      <c r="A48" s="2" t="s">
        <v>52</v>
      </c>
    </row>
    <row r="49">
      <c r="A49" s="2" t="s">
        <v>54</v>
      </c>
    </row>
    <row r="50">
      <c r="A50" s="2" t="s">
        <v>58</v>
      </c>
    </row>
    <row r="51">
      <c r="A51" s="2" t="s">
        <v>62</v>
      </c>
    </row>
    <row r="52">
      <c r="A52" s="2" t="s">
        <v>66</v>
      </c>
    </row>
    <row r="53">
      <c r="A53" s="2" t="s">
        <v>70</v>
      </c>
    </row>
    <row r="54">
      <c r="A54" s="28" t="s">
        <v>74</v>
      </c>
    </row>
    <row r="55">
      <c r="A55" s="28" t="s">
        <v>76</v>
      </c>
    </row>
    <row r="56">
      <c r="A56" s="1" t="s">
        <v>178</v>
      </c>
    </row>
    <row r="57">
      <c r="A57" s="1" t="s">
        <v>511</v>
      </c>
    </row>
    <row r="58">
      <c r="A58" s="54" t="s">
        <v>834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5"/>
    <col customWidth="1" min="2" max="2" width="21.13"/>
    <col customWidth="1" min="3" max="3" width="32.25"/>
    <col customWidth="1" min="4" max="4" width="18.75"/>
    <col customWidth="1" min="5" max="5" width="14.25"/>
    <col customWidth="1" min="6" max="6" width="32.0"/>
    <col customWidth="1" min="7" max="7" width="16.38"/>
    <col customWidth="1" min="8" max="8" width="23.25"/>
    <col customWidth="1" min="14" max="14" width="19.25"/>
  </cols>
  <sheetData>
    <row r="1">
      <c r="A1" s="70" t="s">
        <v>269</v>
      </c>
      <c r="B1" s="70" t="s">
        <v>1308</v>
      </c>
      <c r="C1" s="71" t="s">
        <v>1309</v>
      </c>
      <c r="D1" s="72" t="s">
        <v>99</v>
      </c>
      <c r="E1" s="73"/>
      <c r="F1" s="73" t="s">
        <v>1310</v>
      </c>
      <c r="G1" s="74"/>
      <c r="H1" s="74"/>
      <c r="I1" s="74"/>
      <c r="J1" s="74"/>
      <c r="K1" s="74"/>
      <c r="N1" s="40"/>
    </row>
    <row r="2">
      <c r="A2" s="75" t="s">
        <v>400</v>
      </c>
      <c r="B2" s="75" t="s">
        <v>367</v>
      </c>
      <c r="C2" s="76"/>
      <c r="D2" s="77">
        <v>8000000.0</v>
      </c>
      <c r="E2" s="74"/>
      <c r="F2" s="74"/>
      <c r="G2" s="74"/>
      <c r="H2" s="74"/>
      <c r="I2" s="74"/>
      <c r="J2" s="74"/>
      <c r="K2" s="74"/>
    </row>
    <row r="3">
      <c r="A3" s="75" t="s">
        <v>408</v>
      </c>
      <c r="B3" s="75" t="s">
        <v>346</v>
      </c>
      <c r="C3" s="78" t="s">
        <v>1311</v>
      </c>
      <c r="D3" s="79">
        <v>7000000.0</v>
      </c>
      <c r="E3" s="74"/>
      <c r="F3" s="78" t="s">
        <v>1312</v>
      </c>
      <c r="G3" s="78">
        <v>5250000.0</v>
      </c>
      <c r="H3" s="78" t="s">
        <v>1313</v>
      </c>
      <c r="I3" s="78">
        <v>6000000.0</v>
      </c>
      <c r="J3" s="74"/>
      <c r="K3" s="74"/>
    </row>
    <row r="4">
      <c r="A4" s="80" t="s">
        <v>254</v>
      </c>
      <c r="B4" s="75" t="s">
        <v>159</v>
      </c>
      <c r="C4" s="76"/>
      <c r="D4" s="81">
        <v>6600000.0</v>
      </c>
      <c r="E4" s="82" t="s">
        <v>1314</v>
      </c>
      <c r="F4" s="74"/>
      <c r="G4" s="74"/>
      <c r="H4" s="74"/>
      <c r="I4" s="74"/>
      <c r="J4" s="74"/>
      <c r="K4" s="74"/>
    </row>
    <row r="5">
      <c r="A5" s="75" t="s">
        <v>361</v>
      </c>
      <c r="B5" s="75" t="s">
        <v>130</v>
      </c>
      <c r="C5" s="78" t="s">
        <v>1315</v>
      </c>
      <c r="D5" s="79">
        <v>6426578.0</v>
      </c>
      <c r="E5" s="74"/>
      <c r="F5" s="74"/>
      <c r="G5" s="74"/>
      <c r="H5" s="74"/>
      <c r="I5" s="74"/>
      <c r="J5" s="74"/>
      <c r="K5" s="74"/>
    </row>
    <row r="6">
      <c r="A6" s="75" t="s">
        <v>407</v>
      </c>
      <c r="B6" s="75" t="s">
        <v>130</v>
      </c>
      <c r="C6" s="78" t="s">
        <v>1315</v>
      </c>
      <c r="D6" s="79">
        <v>6426578.0</v>
      </c>
      <c r="E6" s="74"/>
      <c r="F6" s="74"/>
      <c r="G6" s="74"/>
      <c r="H6" s="74"/>
      <c r="I6" s="74"/>
      <c r="J6" s="74"/>
      <c r="K6" s="74"/>
    </row>
    <row r="7">
      <c r="A7" s="75" t="s">
        <v>481</v>
      </c>
      <c r="B7" s="75" t="s">
        <v>346</v>
      </c>
      <c r="C7" s="78"/>
      <c r="D7" s="79">
        <v>6000000.0</v>
      </c>
      <c r="E7" s="74"/>
      <c r="F7" s="82" t="s">
        <v>1316</v>
      </c>
      <c r="G7" s="74"/>
      <c r="H7" s="78" t="s">
        <v>1311</v>
      </c>
      <c r="I7" s="78">
        <v>7000000.0</v>
      </c>
      <c r="J7" s="74"/>
      <c r="K7" s="74"/>
    </row>
    <row r="8">
      <c r="A8" s="75" t="s">
        <v>302</v>
      </c>
      <c r="B8" s="83" t="s">
        <v>276</v>
      </c>
      <c r="C8" s="78" t="s">
        <v>1317</v>
      </c>
      <c r="D8" s="81">
        <v>5660000.0</v>
      </c>
      <c r="E8" s="74"/>
      <c r="F8" s="74"/>
      <c r="G8" s="74"/>
      <c r="H8" s="74"/>
      <c r="I8" s="74"/>
      <c r="J8" s="74"/>
      <c r="K8" s="74"/>
    </row>
    <row r="9">
      <c r="A9" s="75" t="s">
        <v>277</v>
      </c>
      <c r="B9" s="83" t="s">
        <v>276</v>
      </c>
      <c r="C9" s="78" t="s">
        <v>1317</v>
      </c>
      <c r="D9" s="81">
        <v>5660000.0</v>
      </c>
      <c r="E9" s="74"/>
      <c r="F9" s="74"/>
      <c r="G9" s="74"/>
      <c r="H9" s="74"/>
      <c r="I9" s="74"/>
      <c r="J9" s="74"/>
      <c r="K9" s="74"/>
    </row>
    <row r="10">
      <c r="A10" s="75" t="s">
        <v>305</v>
      </c>
      <c r="B10" s="83" t="s">
        <v>276</v>
      </c>
      <c r="C10" s="78" t="s">
        <v>1317</v>
      </c>
      <c r="D10" s="81">
        <v>5660000.0</v>
      </c>
      <c r="E10" s="74"/>
      <c r="F10" s="74"/>
      <c r="G10" s="74"/>
      <c r="H10" s="74"/>
      <c r="I10" s="74"/>
      <c r="J10" s="74"/>
      <c r="K10" s="74"/>
    </row>
    <row r="11">
      <c r="A11" s="75" t="s">
        <v>280</v>
      </c>
      <c r="B11" s="83" t="s">
        <v>276</v>
      </c>
      <c r="C11" s="78" t="s">
        <v>1317</v>
      </c>
      <c r="D11" s="81">
        <v>5660000.0</v>
      </c>
      <c r="E11" s="74"/>
      <c r="F11" s="84"/>
      <c r="G11" s="82" t="s">
        <v>1318</v>
      </c>
      <c r="H11" s="74"/>
      <c r="I11" s="74"/>
      <c r="J11" s="74"/>
      <c r="K11" s="74"/>
    </row>
    <row r="12">
      <c r="A12" s="75" t="s">
        <v>310</v>
      </c>
      <c r="B12" s="83" t="s">
        <v>276</v>
      </c>
      <c r="C12" s="78" t="s">
        <v>1317</v>
      </c>
      <c r="D12" s="81">
        <v>5660000.0</v>
      </c>
      <c r="E12" s="74"/>
      <c r="F12" s="74"/>
      <c r="G12" s="74"/>
      <c r="H12" s="74"/>
      <c r="I12" s="74"/>
      <c r="J12" s="74"/>
      <c r="K12" s="74"/>
    </row>
    <row r="13">
      <c r="A13" s="75" t="s">
        <v>283</v>
      </c>
      <c r="B13" s="83" t="s">
        <v>276</v>
      </c>
      <c r="C13" s="78" t="s">
        <v>1317</v>
      </c>
      <c r="D13" s="81">
        <v>5660000.0</v>
      </c>
      <c r="E13" s="74"/>
      <c r="F13" s="74"/>
      <c r="G13" s="74"/>
      <c r="H13" s="74"/>
      <c r="I13" s="74"/>
      <c r="J13" s="74"/>
      <c r="K13" s="74"/>
    </row>
    <row r="14">
      <c r="A14" s="75" t="s">
        <v>312</v>
      </c>
      <c r="B14" s="83" t="s">
        <v>276</v>
      </c>
      <c r="C14" s="78" t="s">
        <v>1317</v>
      </c>
      <c r="D14" s="81">
        <v>5660000.0</v>
      </c>
      <c r="E14" s="74"/>
      <c r="F14" s="74"/>
      <c r="G14" s="74"/>
      <c r="H14" s="74"/>
      <c r="I14" s="74"/>
      <c r="J14" s="74"/>
      <c r="K14" s="74"/>
    </row>
    <row r="15">
      <c r="A15" s="75" t="s">
        <v>315</v>
      </c>
      <c r="B15" s="83" t="s">
        <v>276</v>
      </c>
      <c r="C15" s="78" t="s">
        <v>1317</v>
      </c>
      <c r="D15" s="81">
        <v>5660000.0</v>
      </c>
      <c r="E15" s="74"/>
      <c r="F15" s="74"/>
      <c r="G15" s="74"/>
      <c r="H15" s="74"/>
      <c r="I15" s="74"/>
      <c r="J15" s="74"/>
      <c r="K15" s="74"/>
    </row>
    <row r="16">
      <c r="A16" s="75" t="s">
        <v>318</v>
      </c>
      <c r="B16" s="83" t="s">
        <v>276</v>
      </c>
      <c r="C16" s="78" t="s">
        <v>1317</v>
      </c>
      <c r="D16" s="81">
        <v>5660000.0</v>
      </c>
      <c r="E16" s="74"/>
      <c r="F16" s="74"/>
      <c r="G16" s="74"/>
      <c r="H16" s="74"/>
      <c r="I16" s="74"/>
      <c r="J16" s="74"/>
      <c r="K16" s="74"/>
    </row>
    <row r="17">
      <c r="A17" s="75" t="s">
        <v>320</v>
      </c>
      <c r="B17" s="83" t="s">
        <v>276</v>
      </c>
      <c r="C17" s="78" t="s">
        <v>1317</v>
      </c>
      <c r="D17" s="81">
        <v>5660000.0</v>
      </c>
      <c r="E17" s="74"/>
      <c r="F17" s="74"/>
      <c r="G17" s="74"/>
      <c r="H17" s="74"/>
      <c r="I17" s="74"/>
      <c r="J17" s="74"/>
      <c r="K17" s="74"/>
    </row>
    <row r="18">
      <c r="A18" s="75" t="s">
        <v>286</v>
      </c>
      <c r="B18" s="83" t="s">
        <v>276</v>
      </c>
      <c r="C18" s="78" t="s">
        <v>1317</v>
      </c>
      <c r="D18" s="81">
        <v>5660000.0</v>
      </c>
      <c r="E18" s="74"/>
      <c r="F18" s="74"/>
      <c r="G18" s="74"/>
      <c r="H18" s="74"/>
      <c r="I18" s="74"/>
      <c r="J18" s="74"/>
      <c r="K18" s="74"/>
    </row>
    <row r="19">
      <c r="A19" s="75" t="s">
        <v>289</v>
      </c>
      <c r="B19" s="83" t="s">
        <v>276</v>
      </c>
      <c r="C19" s="78" t="s">
        <v>1317</v>
      </c>
      <c r="D19" s="81">
        <v>5660000.0</v>
      </c>
      <c r="E19" s="74"/>
      <c r="F19" s="74"/>
      <c r="G19" s="74"/>
      <c r="H19" s="74"/>
      <c r="I19" s="74"/>
      <c r="J19" s="74"/>
      <c r="K19" s="74"/>
    </row>
    <row r="20">
      <c r="A20" s="75" t="s">
        <v>292</v>
      </c>
      <c r="B20" s="83" t="s">
        <v>276</v>
      </c>
      <c r="C20" s="78" t="s">
        <v>1317</v>
      </c>
      <c r="D20" s="81">
        <v>5660000.0</v>
      </c>
      <c r="E20" s="74"/>
      <c r="F20" s="74"/>
      <c r="G20" s="74"/>
      <c r="H20" s="74"/>
      <c r="I20" s="74"/>
      <c r="J20" s="74"/>
      <c r="K20" s="74"/>
    </row>
    <row r="21">
      <c r="A21" s="75" t="s">
        <v>295</v>
      </c>
      <c r="B21" s="83" t="s">
        <v>276</v>
      </c>
      <c r="C21" s="78" t="s">
        <v>1317</v>
      </c>
      <c r="D21" s="81">
        <v>5660000.0</v>
      </c>
      <c r="E21" s="74"/>
      <c r="F21" s="74"/>
      <c r="G21" s="74"/>
      <c r="H21" s="74"/>
      <c r="I21" s="74"/>
      <c r="J21" s="74"/>
      <c r="K21" s="74"/>
    </row>
    <row r="22">
      <c r="A22" s="75" t="s">
        <v>298</v>
      </c>
      <c r="B22" s="83" t="s">
        <v>276</v>
      </c>
      <c r="C22" s="78" t="s">
        <v>1317</v>
      </c>
      <c r="D22" s="81">
        <v>5660000.0</v>
      </c>
      <c r="E22" s="74"/>
      <c r="F22" s="74"/>
      <c r="G22" s="74"/>
      <c r="H22" s="74"/>
      <c r="I22" s="74"/>
      <c r="J22" s="74"/>
      <c r="K22" s="74"/>
    </row>
    <row r="23">
      <c r="A23" s="75" t="s">
        <v>300</v>
      </c>
      <c r="B23" s="83" t="s">
        <v>276</v>
      </c>
      <c r="C23" s="78" t="s">
        <v>1317</v>
      </c>
      <c r="D23" s="81">
        <v>5660000.0</v>
      </c>
      <c r="E23" s="74"/>
      <c r="F23" s="74"/>
      <c r="G23" s="74"/>
      <c r="H23" s="74"/>
      <c r="I23" s="74"/>
      <c r="J23" s="74"/>
      <c r="K23" s="74"/>
    </row>
    <row r="24">
      <c r="A24" s="75" t="s">
        <v>332</v>
      </c>
      <c r="B24" s="75" t="s">
        <v>333</v>
      </c>
      <c r="C24" s="78" t="s">
        <v>334</v>
      </c>
      <c r="D24" s="79">
        <v>5145000.0</v>
      </c>
      <c r="E24" s="74"/>
      <c r="F24" s="74"/>
      <c r="G24" s="74"/>
      <c r="H24" s="74"/>
      <c r="I24" s="74"/>
      <c r="J24" s="74"/>
      <c r="K24" s="74"/>
    </row>
    <row r="25">
      <c r="A25" s="75" t="s">
        <v>340</v>
      </c>
      <c r="B25" s="75" t="s">
        <v>333</v>
      </c>
      <c r="C25" s="78" t="s">
        <v>334</v>
      </c>
      <c r="D25" s="79">
        <v>5145000.0</v>
      </c>
      <c r="E25" s="74"/>
      <c r="F25" s="74"/>
      <c r="G25" s="74"/>
      <c r="H25" s="74"/>
      <c r="I25" s="74"/>
      <c r="J25" s="74"/>
      <c r="K25" s="74"/>
    </row>
    <row r="26">
      <c r="A26" s="75" t="s">
        <v>526</v>
      </c>
      <c r="B26" s="80" t="s">
        <v>559</v>
      </c>
      <c r="C26" s="76"/>
      <c r="D26" s="77">
        <v>5000000.0</v>
      </c>
      <c r="E26" s="74"/>
      <c r="F26" s="74"/>
      <c r="G26" s="74"/>
      <c r="H26" s="74"/>
      <c r="I26" s="74"/>
      <c r="J26" s="74"/>
      <c r="K26" s="74"/>
    </row>
    <row r="27">
      <c r="A27" s="80" t="s">
        <v>643</v>
      </c>
      <c r="B27" s="80" t="s">
        <v>559</v>
      </c>
      <c r="C27" s="76"/>
      <c r="D27" s="77">
        <v>5000000.0</v>
      </c>
      <c r="E27" s="74"/>
      <c r="F27" s="74"/>
      <c r="G27" s="74"/>
      <c r="H27" s="74"/>
      <c r="I27" s="74"/>
      <c r="J27" s="74"/>
      <c r="K27" s="74"/>
    </row>
    <row r="28">
      <c r="A28" s="75" t="s">
        <v>432</v>
      </c>
      <c r="B28" s="75" t="s">
        <v>370</v>
      </c>
      <c r="C28" s="78" t="s">
        <v>1319</v>
      </c>
      <c r="D28" s="85">
        <v>4885000.0</v>
      </c>
      <c r="E28" s="74"/>
      <c r="F28" s="74"/>
      <c r="G28" s="74"/>
      <c r="H28" s="74"/>
      <c r="I28" s="74"/>
      <c r="J28" s="74"/>
      <c r="K28" s="74"/>
    </row>
    <row r="29">
      <c r="A29" s="80" t="s">
        <v>164</v>
      </c>
      <c r="B29" s="75" t="s">
        <v>122</v>
      </c>
      <c r="C29" s="78" t="s">
        <v>1320</v>
      </c>
      <c r="D29" s="77">
        <v>4560048.0</v>
      </c>
      <c r="E29" s="74"/>
      <c r="F29" s="74"/>
      <c r="G29" s="74"/>
      <c r="H29" s="74"/>
      <c r="I29" s="74"/>
      <c r="J29" s="74"/>
      <c r="K29" s="74"/>
    </row>
    <row r="30">
      <c r="A30" s="75" t="s">
        <v>313</v>
      </c>
      <c r="B30" s="75" t="s">
        <v>370</v>
      </c>
      <c r="C30" s="76"/>
      <c r="D30" s="85">
        <v>4500000.0</v>
      </c>
      <c r="E30" s="74"/>
      <c r="F30" s="74"/>
      <c r="G30" s="74"/>
      <c r="H30" s="74"/>
      <c r="I30" s="74"/>
      <c r="J30" s="74"/>
      <c r="K30" s="74"/>
    </row>
    <row r="31">
      <c r="A31" s="75" t="s">
        <v>802</v>
      </c>
      <c r="B31" s="75" t="s">
        <v>791</v>
      </c>
      <c r="C31" s="76"/>
      <c r="D31" s="81">
        <v>4500000.0</v>
      </c>
      <c r="E31" s="82" t="s">
        <v>1321</v>
      </c>
      <c r="F31" s="74"/>
      <c r="G31" s="74"/>
      <c r="H31" s="74"/>
      <c r="I31" s="74"/>
      <c r="J31" s="74"/>
      <c r="K31" s="74"/>
    </row>
    <row r="32">
      <c r="A32" s="75" t="s">
        <v>405</v>
      </c>
      <c r="B32" s="75" t="s">
        <v>370</v>
      </c>
      <c r="C32" s="76"/>
      <c r="D32" s="85">
        <v>4500000.0</v>
      </c>
      <c r="E32" s="74"/>
      <c r="F32" s="74"/>
      <c r="G32" s="74"/>
      <c r="H32" s="74"/>
      <c r="I32" s="74"/>
      <c r="J32" s="74"/>
      <c r="K32" s="74"/>
    </row>
    <row r="33">
      <c r="A33" s="75" t="s">
        <v>487</v>
      </c>
      <c r="B33" s="75" t="s">
        <v>370</v>
      </c>
      <c r="C33" s="78" t="s">
        <v>1322</v>
      </c>
      <c r="D33" s="85">
        <v>4500000.0</v>
      </c>
      <c r="E33" s="74"/>
      <c r="F33" s="82" t="s">
        <v>1323</v>
      </c>
      <c r="G33" s="74"/>
      <c r="H33" s="74"/>
      <c r="I33" s="74"/>
      <c r="J33" s="74"/>
      <c r="K33" s="74"/>
    </row>
    <row r="34">
      <c r="A34" s="80" t="s">
        <v>247</v>
      </c>
      <c r="B34" s="75" t="s">
        <v>157</v>
      </c>
      <c r="C34" s="78" t="s">
        <v>1324</v>
      </c>
      <c r="D34" s="79">
        <v>4375000.0</v>
      </c>
      <c r="E34" s="74"/>
      <c r="F34" s="74"/>
      <c r="G34" s="74"/>
      <c r="H34" s="74"/>
      <c r="I34" s="74"/>
      <c r="J34" s="74"/>
      <c r="K34" s="74"/>
    </row>
    <row r="35">
      <c r="A35" s="80" t="s">
        <v>248</v>
      </c>
      <c r="B35" s="75" t="s">
        <v>157</v>
      </c>
      <c r="C35" s="78" t="s">
        <v>1324</v>
      </c>
      <c r="D35" s="79">
        <v>4375000.0</v>
      </c>
      <c r="E35" s="74"/>
      <c r="F35" s="74"/>
      <c r="G35" s="74"/>
      <c r="H35" s="74"/>
      <c r="I35" s="74"/>
      <c r="J35" s="74"/>
      <c r="K35" s="74"/>
    </row>
    <row r="36">
      <c r="A36" s="80" t="s">
        <v>249</v>
      </c>
      <c r="B36" s="75" t="s">
        <v>157</v>
      </c>
      <c r="C36" s="78" t="s">
        <v>1324</v>
      </c>
      <c r="D36" s="79">
        <v>4375000.0</v>
      </c>
      <c r="E36" s="74"/>
      <c r="F36" s="74"/>
      <c r="G36" s="74"/>
      <c r="H36" s="74"/>
      <c r="I36" s="74"/>
      <c r="J36" s="74"/>
      <c r="K36" s="74"/>
    </row>
    <row r="37">
      <c r="A37" s="80" t="s">
        <v>250</v>
      </c>
      <c r="B37" s="75" t="s">
        <v>157</v>
      </c>
      <c r="C37" s="78" t="s">
        <v>1324</v>
      </c>
      <c r="D37" s="79">
        <v>4375000.0</v>
      </c>
      <c r="E37" s="74"/>
      <c r="F37" s="74"/>
      <c r="G37" s="74"/>
      <c r="H37" s="74"/>
      <c r="I37" s="74"/>
      <c r="J37" s="74"/>
      <c r="K37" s="74"/>
    </row>
    <row r="38">
      <c r="A38" s="80" t="s">
        <v>251</v>
      </c>
      <c r="B38" s="75" t="s">
        <v>157</v>
      </c>
      <c r="C38" s="78" t="s">
        <v>1324</v>
      </c>
      <c r="D38" s="79">
        <v>4375000.0</v>
      </c>
      <c r="E38" s="74"/>
      <c r="F38" s="74"/>
      <c r="G38" s="74"/>
      <c r="H38" s="74"/>
      <c r="I38" s="74"/>
      <c r="J38" s="74"/>
      <c r="K38" s="74"/>
    </row>
    <row r="39">
      <c r="A39" s="80" t="s">
        <v>252</v>
      </c>
      <c r="B39" s="75" t="s">
        <v>157</v>
      </c>
      <c r="C39" s="78" t="s">
        <v>1324</v>
      </c>
      <c r="D39" s="79">
        <v>4375000.0</v>
      </c>
      <c r="E39" s="74"/>
      <c r="F39" s="74"/>
      <c r="G39" s="74"/>
      <c r="H39" s="74"/>
      <c r="I39" s="74"/>
      <c r="J39" s="74"/>
      <c r="K39" s="74"/>
    </row>
    <row r="40">
      <c r="A40" s="80" t="s">
        <v>253</v>
      </c>
      <c r="B40" s="75" t="s">
        <v>157</v>
      </c>
      <c r="C40" s="78" t="s">
        <v>1324</v>
      </c>
      <c r="D40" s="79">
        <v>4375000.0</v>
      </c>
      <c r="E40" s="74"/>
      <c r="F40" s="74"/>
      <c r="G40" s="74"/>
      <c r="H40" s="74"/>
      <c r="I40" s="74"/>
      <c r="J40" s="74"/>
      <c r="K40" s="74"/>
    </row>
    <row r="41">
      <c r="A41" s="75" t="s">
        <v>535</v>
      </c>
      <c r="B41" s="75" t="s">
        <v>587</v>
      </c>
      <c r="C41" s="76"/>
      <c r="D41" s="77">
        <v>4290000.0</v>
      </c>
      <c r="E41" s="74"/>
      <c r="F41" s="74"/>
      <c r="G41" s="74"/>
      <c r="H41" s="74"/>
      <c r="I41" s="74"/>
      <c r="J41" s="74"/>
      <c r="K41" s="74"/>
    </row>
    <row r="42">
      <c r="A42" s="80" t="s">
        <v>131</v>
      </c>
      <c r="B42" s="75" t="s">
        <v>113</v>
      </c>
      <c r="C42" s="78" t="s">
        <v>1325</v>
      </c>
      <c r="D42" s="77">
        <v>4200000.0</v>
      </c>
      <c r="E42" s="74"/>
      <c r="F42" s="74"/>
      <c r="G42" s="74"/>
      <c r="H42" s="74"/>
      <c r="I42" s="74"/>
      <c r="J42" s="74"/>
      <c r="K42" s="74"/>
    </row>
    <row r="43">
      <c r="A43" s="80" t="s">
        <v>134</v>
      </c>
      <c r="B43" s="75" t="s">
        <v>113</v>
      </c>
      <c r="C43" s="74"/>
      <c r="D43" s="77">
        <v>4200000.0</v>
      </c>
      <c r="E43" s="74"/>
      <c r="F43" s="74"/>
      <c r="G43" s="74"/>
      <c r="H43" s="74"/>
      <c r="I43" s="74"/>
      <c r="J43" s="74"/>
      <c r="K43" s="74"/>
    </row>
    <row r="44">
      <c r="A44" s="80" t="s">
        <v>137</v>
      </c>
      <c r="B44" s="75" t="s">
        <v>113</v>
      </c>
      <c r="C44" s="78" t="s">
        <v>928</v>
      </c>
      <c r="D44" s="77">
        <v>4200000.0</v>
      </c>
      <c r="E44" s="74"/>
      <c r="F44" s="74"/>
      <c r="G44" s="74"/>
      <c r="H44" s="74"/>
      <c r="I44" s="74"/>
      <c r="J44" s="74"/>
      <c r="K44" s="74"/>
    </row>
    <row r="45">
      <c r="A45" s="80" t="s">
        <v>177</v>
      </c>
      <c r="B45" s="75" t="s">
        <v>130</v>
      </c>
      <c r="C45" s="78" t="s">
        <v>1326</v>
      </c>
      <c r="D45" s="79">
        <v>3926385.0</v>
      </c>
      <c r="E45" s="74"/>
      <c r="F45" s="74"/>
      <c r="G45" s="74"/>
      <c r="H45" s="74"/>
      <c r="I45" s="74"/>
      <c r="J45" s="74"/>
      <c r="K45" s="74"/>
    </row>
    <row r="46">
      <c r="A46" s="80" t="s">
        <v>179</v>
      </c>
      <c r="B46" s="75" t="s">
        <v>130</v>
      </c>
      <c r="C46" s="78" t="s">
        <v>1326</v>
      </c>
      <c r="D46" s="79">
        <v>3926385.0</v>
      </c>
      <c r="E46" s="82"/>
      <c r="F46" s="74"/>
      <c r="G46" s="74"/>
      <c r="H46" s="74"/>
      <c r="I46" s="74"/>
      <c r="J46" s="74"/>
      <c r="K46" s="74"/>
    </row>
    <row r="47">
      <c r="A47" s="80" t="s">
        <v>180</v>
      </c>
      <c r="B47" s="75" t="s">
        <v>130</v>
      </c>
      <c r="C47" s="78" t="s">
        <v>1326</v>
      </c>
      <c r="D47" s="79">
        <v>3926385.0</v>
      </c>
      <c r="E47" s="74"/>
      <c r="F47" s="74"/>
      <c r="G47" s="74"/>
      <c r="H47" s="74"/>
      <c r="I47" s="74"/>
      <c r="J47" s="74"/>
      <c r="K47" s="74"/>
    </row>
    <row r="48">
      <c r="A48" s="80" t="s">
        <v>244</v>
      </c>
      <c r="B48" s="75" t="s">
        <v>153</v>
      </c>
      <c r="C48" s="78" t="s">
        <v>1327</v>
      </c>
      <c r="D48" s="77">
        <v>3725000.0</v>
      </c>
      <c r="E48" s="74"/>
      <c r="F48" s="74"/>
      <c r="G48" s="74"/>
      <c r="H48" s="74"/>
      <c r="I48" s="74"/>
      <c r="J48" s="74"/>
      <c r="K48" s="74"/>
    </row>
    <row r="49">
      <c r="A49" s="80" t="s">
        <v>245</v>
      </c>
      <c r="B49" s="75" t="s">
        <v>153</v>
      </c>
      <c r="C49" s="78" t="s">
        <v>1327</v>
      </c>
      <c r="D49" s="77">
        <v>3725000.0</v>
      </c>
      <c r="E49" s="74"/>
      <c r="F49" s="74"/>
      <c r="G49" s="74"/>
      <c r="H49" s="74"/>
      <c r="I49" s="74"/>
      <c r="J49" s="74"/>
      <c r="K49" s="74"/>
    </row>
    <row r="50">
      <c r="A50" s="80" t="s">
        <v>640</v>
      </c>
      <c r="B50" s="75" t="s">
        <v>153</v>
      </c>
      <c r="C50" s="78" t="s">
        <v>1327</v>
      </c>
      <c r="D50" s="77">
        <v>3725000.0</v>
      </c>
      <c r="E50" s="74"/>
      <c r="F50" s="74"/>
      <c r="G50" s="74"/>
      <c r="H50" s="74"/>
      <c r="I50" s="74"/>
      <c r="J50" s="74"/>
      <c r="K50" s="74"/>
    </row>
    <row r="51">
      <c r="A51" s="80" t="s">
        <v>257</v>
      </c>
      <c r="B51" s="75" t="s">
        <v>161</v>
      </c>
      <c r="C51" s="78" t="s">
        <v>1328</v>
      </c>
      <c r="D51" s="81">
        <v>3600000.0</v>
      </c>
      <c r="E51" s="78" t="s">
        <v>1329</v>
      </c>
      <c r="F51" s="74"/>
      <c r="G51" s="74"/>
      <c r="H51" s="74"/>
      <c r="I51" s="74"/>
      <c r="J51" s="74"/>
      <c r="K51" s="74"/>
    </row>
    <row r="52">
      <c r="A52" s="80" t="s">
        <v>258</v>
      </c>
      <c r="B52" s="75" t="s">
        <v>161</v>
      </c>
      <c r="C52" s="78" t="s">
        <v>1330</v>
      </c>
      <c r="D52" s="81">
        <v>3600000.0</v>
      </c>
      <c r="E52" s="78" t="s">
        <v>1329</v>
      </c>
      <c r="F52" s="74"/>
      <c r="G52" s="74"/>
      <c r="H52" s="74"/>
      <c r="I52" s="74"/>
      <c r="J52" s="74"/>
      <c r="K52" s="74"/>
    </row>
    <row r="53">
      <c r="A53" s="80" t="s">
        <v>259</v>
      </c>
      <c r="B53" s="75" t="s">
        <v>161</v>
      </c>
      <c r="C53" s="78" t="s">
        <v>1331</v>
      </c>
      <c r="D53" s="81">
        <v>3600000.0</v>
      </c>
      <c r="E53" s="78" t="s">
        <v>1329</v>
      </c>
      <c r="F53" s="74"/>
      <c r="G53" s="74"/>
      <c r="H53" s="74"/>
      <c r="I53" s="74"/>
      <c r="J53" s="74"/>
      <c r="K53" s="74"/>
    </row>
    <row r="54">
      <c r="A54" s="80" t="s">
        <v>260</v>
      </c>
      <c r="B54" s="75" t="s">
        <v>161</v>
      </c>
      <c r="C54" s="78" t="s">
        <v>1332</v>
      </c>
      <c r="D54" s="81">
        <v>3600000.0</v>
      </c>
      <c r="E54" s="78" t="s">
        <v>1329</v>
      </c>
      <c r="F54" s="74"/>
      <c r="G54" s="74"/>
      <c r="H54" s="74"/>
      <c r="I54" s="74"/>
      <c r="J54" s="74"/>
      <c r="K54" s="74"/>
    </row>
    <row r="55">
      <c r="A55" s="80" t="s">
        <v>263</v>
      </c>
      <c r="B55" s="75" t="s">
        <v>163</v>
      </c>
      <c r="C55" s="76"/>
      <c r="D55" s="77">
        <v>3538120.0</v>
      </c>
      <c r="E55" s="74"/>
      <c r="F55" s="74"/>
      <c r="G55" s="74"/>
      <c r="H55" s="74"/>
      <c r="I55" s="74"/>
      <c r="J55" s="74"/>
      <c r="K55" s="74"/>
    </row>
    <row r="56">
      <c r="A56" s="80" t="s">
        <v>264</v>
      </c>
      <c r="B56" s="75" t="s">
        <v>163</v>
      </c>
      <c r="C56" s="76"/>
      <c r="D56" s="77">
        <v>3538120.0</v>
      </c>
      <c r="E56" s="74"/>
      <c r="F56" s="74"/>
      <c r="G56" s="74"/>
      <c r="H56" s="74"/>
      <c r="I56" s="74"/>
      <c r="J56" s="74"/>
      <c r="K56" s="74"/>
    </row>
    <row r="57">
      <c r="A57" s="80" t="s">
        <v>265</v>
      </c>
      <c r="B57" s="75" t="s">
        <v>163</v>
      </c>
      <c r="C57" s="76"/>
      <c r="D57" s="77">
        <v>3538120.0</v>
      </c>
      <c r="E57" s="74"/>
      <c r="F57" s="74"/>
      <c r="G57" s="74"/>
      <c r="H57" s="74"/>
      <c r="I57" s="74"/>
      <c r="J57" s="74"/>
      <c r="K57" s="74"/>
    </row>
    <row r="58">
      <c r="A58" s="75" t="s">
        <v>943</v>
      </c>
      <c r="B58" s="75" t="s">
        <v>944</v>
      </c>
      <c r="C58" s="76"/>
      <c r="D58" s="77">
        <v>3538120.0</v>
      </c>
      <c r="E58" s="74"/>
      <c r="F58" s="74"/>
      <c r="G58" s="74"/>
      <c r="H58" s="74"/>
      <c r="I58" s="74"/>
      <c r="J58" s="74"/>
      <c r="K58" s="74"/>
    </row>
    <row r="59">
      <c r="A59" s="75" t="s">
        <v>1047</v>
      </c>
      <c r="B59" s="75" t="s">
        <v>1021</v>
      </c>
      <c r="C59" s="76" t="s">
        <v>92</v>
      </c>
      <c r="D59" s="77">
        <v>3500000.0</v>
      </c>
      <c r="E59" s="74"/>
      <c r="F59" s="74"/>
      <c r="G59" s="74"/>
      <c r="H59" s="74"/>
      <c r="I59" s="74"/>
      <c r="J59" s="74"/>
      <c r="K59" s="74"/>
    </row>
    <row r="60">
      <c r="A60" s="80" t="s">
        <v>520</v>
      </c>
      <c r="B60" s="80" t="s">
        <v>565</v>
      </c>
      <c r="C60" s="78" t="s">
        <v>928</v>
      </c>
      <c r="D60" s="81">
        <v>3500000.0</v>
      </c>
      <c r="E60" s="78" t="s">
        <v>1333</v>
      </c>
      <c r="F60" s="74"/>
      <c r="G60" s="74"/>
      <c r="H60" s="74"/>
      <c r="I60" s="74"/>
      <c r="J60" s="74"/>
      <c r="K60" s="74"/>
    </row>
    <row r="61">
      <c r="A61" s="80" t="s">
        <v>256</v>
      </c>
      <c r="B61" s="75" t="s">
        <v>161</v>
      </c>
      <c r="C61" s="78" t="s">
        <v>1334</v>
      </c>
      <c r="D61" s="81">
        <v>3500000.0</v>
      </c>
      <c r="E61" s="78" t="s">
        <v>1333</v>
      </c>
      <c r="F61" s="74"/>
      <c r="G61" s="74"/>
      <c r="H61" s="74"/>
      <c r="I61" s="74"/>
      <c r="J61" s="74"/>
      <c r="K61" s="74"/>
    </row>
    <row r="62">
      <c r="A62" s="75" t="s">
        <v>648</v>
      </c>
      <c r="B62" s="75" t="s">
        <v>587</v>
      </c>
      <c r="C62" s="76" t="s">
        <v>92</v>
      </c>
      <c r="D62" s="77">
        <v>3500000.0</v>
      </c>
      <c r="E62" s="74"/>
      <c r="F62" s="74"/>
      <c r="G62" s="74"/>
      <c r="H62" s="74"/>
      <c r="I62" s="74"/>
      <c r="J62" s="74"/>
      <c r="K62" s="74"/>
    </row>
    <row r="63">
      <c r="A63" s="80" t="s">
        <v>142</v>
      </c>
      <c r="B63" s="75" t="s">
        <v>116</v>
      </c>
      <c r="C63" s="78" t="s">
        <v>1335</v>
      </c>
      <c r="D63" s="79">
        <v>3500000.0</v>
      </c>
      <c r="E63" s="78"/>
      <c r="F63" s="74"/>
      <c r="G63" s="74"/>
      <c r="H63" s="74"/>
      <c r="I63" s="74"/>
      <c r="J63" s="74"/>
      <c r="K63" s="74"/>
    </row>
    <row r="64">
      <c r="A64" s="80" t="s">
        <v>144</v>
      </c>
      <c r="B64" s="75" t="s">
        <v>116</v>
      </c>
      <c r="C64" s="78" t="s">
        <v>664</v>
      </c>
      <c r="D64" s="79">
        <v>3500000.0</v>
      </c>
      <c r="E64" s="78"/>
      <c r="F64" s="74"/>
      <c r="G64" s="74"/>
      <c r="H64" s="74"/>
      <c r="I64" s="74"/>
      <c r="J64" s="74"/>
      <c r="K64" s="74"/>
    </row>
    <row r="65">
      <c r="A65" s="80" t="s">
        <v>261</v>
      </c>
      <c r="B65" s="75" t="s">
        <v>161</v>
      </c>
      <c r="C65" s="78" t="s">
        <v>1311</v>
      </c>
      <c r="D65" s="81">
        <v>3500000.0</v>
      </c>
      <c r="E65" s="78" t="s">
        <v>1333</v>
      </c>
      <c r="F65" s="82" t="s">
        <v>1323</v>
      </c>
      <c r="G65" s="74"/>
      <c r="H65" s="74"/>
      <c r="I65" s="74"/>
      <c r="J65" s="86"/>
      <c r="K65" s="74"/>
    </row>
    <row r="66">
      <c r="A66" s="75" t="s">
        <v>379</v>
      </c>
      <c r="B66" s="75" t="s">
        <v>297</v>
      </c>
      <c r="C66" s="76"/>
      <c r="D66" s="77">
        <v>3415733.0</v>
      </c>
      <c r="E66" s="74"/>
      <c r="F66" s="74"/>
      <c r="G66" s="74"/>
      <c r="H66" s="74"/>
      <c r="I66" s="74"/>
      <c r="J66" s="74"/>
      <c r="K66" s="74"/>
    </row>
    <row r="67">
      <c r="A67" s="75" t="s">
        <v>394</v>
      </c>
      <c r="B67" s="75" t="s">
        <v>297</v>
      </c>
      <c r="C67" s="76"/>
      <c r="D67" s="77">
        <v>3415733.0</v>
      </c>
      <c r="E67" s="74"/>
      <c r="F67" s="74"/>
      <c r="G67" s="74"/>
      <c r="H67" s="74"/>
      <c r="I67" s="74"/>
      <c r="J67" s="74"/>
      <c r="K67" s="74"/>
    </row>
    <row r="68">
      <c r="A68" s="80" t="s">
        <v>176</v>
      </c>
      <c r="B68" s="75" t="s">
        <v>143</v>
      </c>
      <c r="C68" s="78" t="s">
        <v>1336</v>
      </c>
      <c r="D68" s="79">
        <v>3253310.0</v>
      </c>
      <c r="E68" s="74"/>
      <c r="F68" s="74"/>
      <c r="G68" s="74"/>
      <c r="H68" s="74"/>
      <c r="I68" s="74"/>
      <c r="J68" s="74"/>
      <c r="K68" s="74"/>
    </row>
    <row r="69">
      <c r="A69" s="80" t="s">
        <v>205</v>
      </c>
      <c r="B69" s="75" t="s">
        <v>136</v>
      </c>
      <c r="C69" s="78" t="s">
        <v>525</v>
      </c>
      <c r="D69" s="77">
        <v>3150000.0</v>
      </c>
      <c r="E69" s="74"/>
      <c r="F69" s="74"/>
      <c r="G69" s="74"/>
      <c r="H69" s="74"/>
      <c r="I69" s="74"/>
      <c r="J69" s="74"/>
      <c r="K69" s="74"/>
    </row>
    <row r="70">
      <c r="A70" s="80" t="s">
        <v>206</v>
      </c>
      <c r="B70" s="75" t="s">
        <v>136</v>
      </c>
      <c r="C70" s="78" t="s">
        <v>525</v>
      </c>
      <c r="D70" s="77">
        <v>3150000.0</v>
      </c>
      <c r="E70" s="74"/>
      <c r="F70" s="74"/>
      <c r="G70" s="74"/>
      <c r="H70" s="74"/>
      <c r="I70" s="74"/>
      <c r="J70" s="74"/>
      <c r="K70" s="74"/>
    </row>
    <row r="71">
      <c r="A71" s="80" t="s">
        <v>207</v>
      </c>
      <c r="B71" s="75" t="s">
        <v>136</v>
      </c>
      <c r="C71" s="78" t="s">
        <v>525</v>
      </c>
      <c r="D71" s="77">
        <v>3150000.0</v>
      </c>
      <c r="E71" s="74"/>
      <c r="F71" s="74"/>
      <c r="G71" s="74"/>
      <c r="H71" s="74"/>
      <c r="I71" s="74"/>
      <c r="J71" s="74"/>
      <c r="K71" s="74"/>
    </row>
    <row r="72">
      <c r="A72" s="80" t="s">
        <v>208</v>
      </c>
      <c r="B72" s="75" t="s">
        <v>136</v>
      </c>
      <c r="C72" s="78" t="s">
        <v>525</v>
      </c>
      <c r="D72" s="77">
        <v>3150000.0</v>
      </c>
      <c r="E72" s="74"/>
      <c r="F72" s="74"/>
      <c r="G72" s="74"/>
      <c r="H72" s="74"/>
      <c r="I72" s="74"/>
      <c r="J72" s="74"/>
      <c r="K72" s="74"/>
    </row>
    <row r="73">
      <c r="A73" s="80" t="s">
        <v>177</v>
      </c>
      <c r="B73" s="75" t="s">
        <v>136</v>
      </c>
      <c r="C73" s="78" t="s">
        <v>525</v>
      </c>
      <c r="D73" s="77">
        <v>3150000.0</v>
      </c>
      <c r="E73" s="74"/>
      <c r="F73" s="74"/>
      <c r="G73" s="74"/>
      <c r="H73" s="74"/>
      <c r="I73" s="74"/>
      <c r="J73" s="74"/>
      <c r="K73" s="74"/>
    </row>
    <row r="74">
      <c r="A74" s="80" t="s">
        <v>209</v>
      </c>
      <c r="B74" s="75" t="s">
        <v>136</v>
      </c>
      <c r="C74" s="78" t="s">
        <v>525</v>
      </c>
      <c r="D74" s="77">
        <v>3150000.0</v>
      </c>
      <c r="E74" s="74"/>
      <c r="F74" s="74"/>
      <c r="G74" s="74"/>
      <c r="H74" s="74"/>
      <c r="I74" s="74"/>
      <c r="J74" s="74"/>
      <c r="K74" s="74"/>
    </row>
    <row r="75">
      <c r="A75" s="80" t="s">
        <v>212</v>
      </c>
      <c r="B75" s="75" t="s">
        <v>149</v>
      </c>
      <c r="C75" s="78" t="s">
        <v>1337</v>
      </c>
      <c r="D75" s="79">
        <v>3100000.0</v>
      </c>
      <c r="E75" s="74"/>
      <c r="F75" s="82" t="s">
        <v>1338</v>
      </c>
      <c r="G75" s="74"/>
      <c r="H75" s="74"/>
      <c r="I75" s="74"/>
      <c r="J75" s="74"/>
      <c r="K75" s="74"/>
    </row>
    <row r="76">
      <c r="A76" s="80" t="s">
        <v>228</v>
      </c>
      <c r="B76" s="75" t="s">
        <v>149</v>
      </c>
      <c r="C76" s="78" t="s">
        <v>1337</v>
      </c>
      <c r="D76" s="79">
        <v>3100000.0</v>
      </c>
      <c r="E76" s="74"/>
      <c r="F76" s="82" t="s">
        <v>1338</v>
      </c>
      <c r="G76" s="74"/>
      <c r="H76" s="74"/>
      <c r="I76" s="74"/>
      <c r="J76" s="74"/>
      <c r="K76" s="74"/>
    </row>
    <row r="77">
      <c r="A77" s="75" t="s">
        <v>447</v>
      </c>
      <c r="B77" s="75" t="s">
        <v>392</v>
      </c>
      <c r="C77" s="76"/>
      <c r="D77" s="77">
        <v>3000000.0</v>
      </c>
      <c r="E77" s="74"/>
      <c r="F77" s="74"/>
      <c r="G77" s="74"/>
      <c r="H77" s="74"/>
      <c r="I77" s="74"/>
      <c r="J77" s="74"/>
      <c r="K77" s="74"/>
    </row>
    <row r="78">
      <c r="A78" s="75" t="s">
        <v>466</v>
      </c>
      <c r="B78" s="75" t="s">
        <v>392</v>
      </c>
      <c r="C78" s="76"/>
      <c r="D78" s="77">
        <v>3000000.0</v>
      </c>
      <c r="E78" s="74"/>
      <c r="F78" s="74"/>
      <c r="G78" s="74"/>
      <c r="H78" s="74"/>
      <c r="I78" s="74"/>
      <c r="J78" s="74"/>
      <c r="K78" s="74"/>
    </row>
    <row r="79">
      <c r="A79" s="75" t="s">
        <v>469</v>
      </c>
      <c r="B79" s="75" t="s">
        <v>392</v>
      </c>
      <c r="C79" s="76"/>
      <c r="D79" s="77">
        <v>3000000.0</v>
      </c>
      <c r="E79" s="74"/>
      <c r="F79" s="74"/>
      <c r="G79" s="74"/>
      <c r="H79" s="74"/>
      <c r="I79" s="74"/>
      <c r="J79" s="74"/>
      <c r="K79" s="74"/>
    </row>
    <row r="80">
      <c r="A80" s="75" t="s">
        <v>482</v>
      </c>
      <c r="B80" s="75" t="s">
        <v>392</v>
      </c>
      <c r="C80" s="76"/>
      <c r="D80" s="77">
        <v>3000000.0</v>
      </c>
      <c r="E80" s="74"/>
      <c r="F80" s="74"/>
      <c r="G80" s="74"/>
      <c r="H80" s="74"/>
      <c r="I80" s="74"/>
      <c r="J80" s="74"/>
      <c r="K80" s="74"/>
    </row>
    <row r="81">
      <c r="A81" s="75" t="s">
        <v>91</v>
      </c>
      <c r="B81" s="75" t="s">
        <v>88</v>
      </c>
      <c r="C81" s="76" t="s">
        <v>92</v>
      </c>
      <c r="D81" s="77">
        <v>2800000.0</v>
      </c>
      <c r="E81" s="74"/>
      <c r="F81" s="74"/>
      <c r="G81" s="74"/>
      <c r="H81" s="74"/>
      <c r="I81" s="74"/>
      <c r="J81" s="74"/>
      <c r="K81" s="74"/>
    </row>
    <row r="82">
      <c r="A82" s="75" t="s">
        <v>93</v>
      </c>
      <c r="B82" s="75" t="s">
        <v>88</v>
      </c>
      <c r="C82" s="76" t="s">
        <v>94</v>
      </c>
      <c r="D82" s="77">
        <v>2800000.0</v>
      </c>
      <c r="E82" s="74"/>
      <c r="F82" s="74"/>
      <c r="G82" s="74"/>
      <c r="H82" s="74"/>
      <c r="I82" s="74"/>
      <c r="J82" s="74"/>
      <c r="K82" s="74"/>
    </row>
    <row r="83">
      <c r="A83" s="75" t="s">
        <v>283</v>
      </c>
      <c r="B83" s="75" t="s">
        <v>359</v>
      </c>
      <c r="C83" s="76"/>
      <c r="D83" s="77">
        <v>2751398.0</v>
      </c>
      <c r="E83" s="74"/>
      <c r="F83" s="74"/>
      <c r="G83" s="74"/>
      <c r="H83" s="74"/>
      <c r="I83" s="74"/>
      <c r="J83" s="74"/>
      <c r="K83" s="74"/>
    </row>
    <row r="84">
      <c r="A84" s="75" t="s">
        <v>391</v>
      </c>
      <c r="B84" s="75" t="s">
        <v>359</v>
      </c>
      <c r="C84" s="76"/>
      <c r="D84" s="77">
        <v>2751398.0</v>
      </c>
      <c r="E84" s="74"/>
      <c r="F84" s="74"/>
      <c r="G84" s="74"/>
      <c r="H84" s="74"/>
      <c r="I84" s="74"/>
      <c r="J84" s="74"/>
      <c r="K84" s="74"/>
    </row>
    <row r="85">
      <c r="A85" s="75" t="s">
        <v>398</v>
      </c>
      <c r="B85" s="75" t="s">
        <v>359</v>
      </c>
      <c r="C85" s="76"/>
      <c r="D85" s="77">
        <v>2751398.0</v>
      </c>
      <c r="E85" s="74"/>
      <c r="F85" s="74"/>
      <c r="G85" s="74"/>
      <c r="H85" s="74"/>
      <c r="I85" s="74"/>
      <c r="J85" s="74"/>
      <c r="K85" s="74"/>
    </row>
    <row r="86">
      <c r="A86" s="75" t="s">
        <v>425</v>
      </c>
      <c r="B86" s="75" t="s">
        <v>359</v>
      </c>
      <c r="C86" s="76"/>
      <c r="D86" s="77">
        <v>2751398.0</v>
      </c>
      <c r="E86" s="74"/>
      <c r="F86" s="74"/>
      <c r="G86" s="74"/>
      <c r="H86" s="74"/>
      <c r="I86" s="74"/>
      <c r="J86" s="74"/>
      <c r="K86" s="74"/>
    </row>
    <row r="87">
      <c r="A87" s="75" t="s">
        <v>467</v>
      </c>
      <c r="B87" s="75" t="s">
        <v>359</v>
      </c>
      <c r="C87" s="76"/>
      <c r="D87" s="77">
        <v>2751398.0</v>
      </c>
      <c r="E87" s="74"/>
      <c r="F87" s="74"/>
      <c r="G87" s="74"/>
      <c r="H87" s="74"/>
      <c r="I87" s="74"/>
      <c r="J87" s="74"/>
      <c r="K87" s="74"/>
    </row>
    <row r="88">
      <c r="A88" s="75" t="s">
        <v>478</v>
      </c>
      <c r="B88" s="75" t="s">
        <v>359</v>
      </c>
      <c r="C88" s="76"/>
      <c r="D88" s="77">
        <v>2751398.0</v>
      </c>
      <c r="E88" s="74"/>
      <c r="F88" s="74"/>
      <c r="G88" s="74"/>
      <c r="H88" s="74"/>
      <c r="I88" s="74"/>
      <c r="J88" s="74"/>
      <c r="K88" s="74"/>
    </row>
    <row r="89">
      <c r="A89" s="75" t="s">
        <v>472</v>
      </c>
      <c r="B89" s="75" t="s">
        <v>359</v>
      </c>
      <c r="C89" s="76"/>
      <c r="D89" s="77">
        <v>2751398.0</v>
      </c>
      <c r="E89" s="74"/>
      <c r="F89" s="74"/>
      <c r="G89" s="74"/>
      <c r="H89" s="74"/>
      <c r="I89" s="74"/>
      <c r="J89" s="74"/>
      <c r="K89" s="74"/>
    </row>
    <row r="90">
      <c r="A90" s="75" t="s">
        <v>490</v>
      </c>
      <c r="B90" s="75" t="s">
        <v>359</v>
      </c>
      <c r="C90" s="76"/>
      <c r="D90" s="77">
        <v>2751398.0</v>
      </c>
      <c r="E90" s="74"/>
      <c r="F90" s="74"/>
      <c r="G90" s="74"/>
      <c r="H90" s="74"/>
      <c r="I90" s="74"/>
      <c r="J90" s="74"/>
      <c r="K90" s="74"/>
    </row>
    <row r="91">
      <c r="A91" s="75" t="s">
        <v>486</v>
      </c>
      <c r="B91" s="87" t="s">
        <v>359</v>
      </c>
      <c r="C91" s="88"/>
      <c r="D91" s="77">
        <v>2751398.0</v>
      </c>
      <c r="E91" s="74"/>
      <c r="F91" s="74"/>
      <c r="G91" s="74"/>
      <c r="H91" s="74"/>
      <c r="I91" s="74"/>
      <c r="J91" s="74"/>
      <c r="K91" s="74"/>
    </row>
    <row r="92">
      <c r="A92" s="75" t="s">
        <v>488</v>
      </c>
      <c r="B92" s="87" t="s">
        <v>359</v>
      </c>
      <c r="C92" s="88"/>
      <c r="D92" s="77">
        <v>2751398.0</v>
      </c>
      <c r="E92" s="74"/>
      <c r="F92" s="74"/>
      <c r="G92" s="74"/>
      <c r="H92" s="74"/>
      <c r="I92" s="74"/>
      <c r="J92" s="74"/>
      <c r="K92" s="74"/>
    </row>
    <row r="93">
      <c r="A93" s="75" t="s">
        <v>673</v>
      </c>
      <c r="B93" s="75" t="s">
        <v>593</v>
      </c>
      <c r="C93" s="76"/>
      <c r="D93" s="77">
        <v>2742600.0</v>
      </c>
      <c r="E93" s="74"/>
      <c r="F93" s="74"/>
      <c r="G93" s="74"/>
      <c r="H93" s="74"/>
      <c r="I93" s="74"/>
      <c r="J93" s="74"/>
      <c r="K93" s="74"/>
    </row>
    <row r="94">
      <c r="A94" s="75" t="s">
        <v>522</v>
      </c>
      <c r="B94" s="75" t="s">
        <v>661</v>
      </c>
      <c r="C94" s="76" t="s">
        <v>662</v>
      </c>
      <c r="D94" s="77">
        <v>2600000.0</v>
      </c>
      <c r="E94" s="74"/>
      <c r="F94" s="74"/>
      <c r="G94" s="74"/>
      <c r="H94" s="74"/>
      <c r="I94" s="74"/>
      <c r="J94" s="74"/>
      <c r="K94" s="74"/>
    </row>
    <row r="95">
      <c r="A95" s="75" t="s">
        <v>576</v>
      </c>
      <c r="B95" s="75" t="s">
        <v>661</v>
      </c>
      <c r="C95" s="76" t="s">
        <v>664</v>
      </c>
      <c r="D95" s="77">
        <v>2600000.0</v>
      </c>
      <c r="E95" s="74"/>
      <c r="F95" s="74"/>
      <c r="G95" s="74"/>
      <c r="H95" s="74"/>
      <c r="I95" s="74"/>
      <c r="J95" s="74"/>
      <c r="K95" s="74"/>
    </row>
    <row r="96">
      <c r="A96" s="75" t="s">
        <v>622</v>
      </c>
      <c r="B96" s="75" t="s">
        <v>661</v>
      </c>
      <c r="C96" s="76" t="s">
        <v>664</v>
      </c>
      <c r="D96" s="77">
        <v>2600000.0</v>
      </c>
      <c r="E96" s="74"/>
      <c r="F96" s="74"/>
      <c r="G96" s="74"/>
      <c r="H96" s="74"/>
      <c r="I96" s="74"/>
      <c r="J96" s="74"/>
      <c r="K96" s="74"/>
    </row>
    <row r="97">
      <c r="A97" s="75" t="s">
        <v>629</v>
      </c>
      <c r="B97" s="75" t="s">
        <v>661</v>
      </c>
      <c r="C97" s="76" t="s">
        <v>664</v>
      </c>
      <c r="D97" s="77">
        <v>2600000.0</v>
      </c>
      <c r="E97" s="74"/>
      <c r="F97" s="74"/>
      <c r="G97" s="74"/>
      <c r="H97" s="74"/>
      <c r="I97" s="74"/>
      <c r="J97" s="74"/>
      <c r="K97" s="74"/>
    </row>
    <row r="98">
      <c r="A98" s="75" t="s">
        <v>636</v>
      </c>
      <c r="B98" s="75" t="s">
        <v>661</v>
      </c>
      <c r="C98" s="76" t="s">
        <v>662</v>
      </c>
      <c r="D98" s="77">
        <v>2600000.0</v>
      </c>
      <c r="E98" s="74"/>
      <c r="F98" s="74"/>
      <c r="G98" s="74"/>
      <c r="H98" s="74"/>
      <c r="I98" s="74"/>
      <c r="J98" s="74"/>
      <c r="K98" s="74"/>
    </row>
    <row r="99">
      <c r="A99" s="75" t="s">
        <v>355</v>
      </c>
      <c r="B99" s="75" t="s">
        <v>356</v>
      </c>
      <c r="C99" s="78" t="s">
        <v>928</v>
      </c>
      <c r="D99" s="79">
        <v>2500000.0</v>
      </c>
      <c r="E99" s="74"/>
      <c r="F99" s="74"/>
      <c r="G99" s="74"/>
      <c r="H99" s="74"/>
      <c r="I99" s="74"/>
      <c r="J99" s="74"/>
      <c r="K99" s="74"/>
    </row>
    <row r="100">
      <c r="A100" s="75" t="s">
        <v>379</v>
      </c>
      <c r="B100" s="75" t="s">
        <v>309</v>
      </c>
      <c r="C100" s="76"/>
      <c r="D100" s="77">
        <v>2500000.0</v>
      </c>
      <c r="E100" s="74"/>
      <c r="F100" s="74"/>
      <c r="G100" s="74"/>
      <c r="H100" s="74"/>
      <c r="I100" s="74"/>
      <c r="J100" s="74"/>
      <c r="K100" s="74"/>
    </row>
    <row r="101">
      <c r="A101" s="75" t="s">
        <v>412</v>
      </c>
      <c r="B101" s="75" t="s">
        <v>309</v>
      </c>
      <c r="C101" s="76"/>
      <c r="D101" s="77">
        <v>2500000.0</v>
      </c>
      <c r="E101" s="74"/>
      <c r="F101" s="74"/>
      <c r="G101" s="74"/>
      <c r="H101" s="74"/>
      <c r="I101" s="74"/>
      <c r="J101" s="74"/>
      <c r="K101" s="74"/>
    </row>
    <row r="102">
      <c r="A102" s="75" t="s">
        <v>414</v>
      </c>
      <c r="B102" s="75" t="s">
        <v>309</v>
      </c>
      <c r="C102" s="76"/>
      <c r="D102" s="77">
        <v>2500000.0</v>
      </c>
      <c r="E102" s="74"/>
      <c r="F102" s="74"/>
      <c r="G102" s="74"/>
      <c r="H102" s="74"/>
      <c r="I102" s="74"/>
      <c r="J102" s="74"/>
      <c r="K102" s="74"/>
    </row>
    <row r="103">
      <c r="A103" s="75" t="s">
        <v>470</v>
      </c>
      <c r="B103" s="75" t="s">
        <v>373</v>
      </c>
      <c r="C103" s="78" t="s">
        <v>1339</v>
      </c>
      <c r="D103" s="79">
        <v>2500000.0</v>
      </c>
      <c r="E103" s="74"/>
      <c r="F103" s="74"/>
      <c r="G103" s="74"/>
      <c r="H103" s="74"/>
      <c r="I103" s="74"/>
      <c r="J103" s="74"/>
      <c r="K103" s="74"/>
    </row>
    <row r="104">
      <c r="A104" s="75" t="s">
        <v>476</v>
      </c>
      <c r="B104" s="83" t="s">
        <v>375</v>
      </c>
      <c r="C104" s="78" t="s">
        <v>1339</v>
      </c>
      <c r="D104" s="79">
        <v>2500000.0</v>
      </c>
      <c r="E104" s="74"/>
      <c r="F104" s="74"/>
      <c r="G104" s="74"/>
      <c r="H104" s="74"/>
      <c r="I104" s="74"/>
      <c r="J104" s="74"/>
      <c r="K104" s="74"/>
    </row>
    <row r="105">
      <c r="A105" s="75" t="s">
        <v>415</v>
      </c>
      <c r="B105" s="75" t="s">
        <v>309</v>
      </c>
      <c r="C105" s="76"/>
      <c r="D105" s="77">
        <v>2500000.0</v>
      </c>
      <c r="E105" s="74"/>
      <c r="F105" s="74"/>
      <c r="G105" s="74"/>
      <c r="H105" s="74"/>
      <c r="I105" s="74"/>
      <c r="J105" s="74"/>
      <c r="K105" s="74"/>
    </row>
    <row r="106">
      <c r="A106" s="75" t="s">
        <v>483</v>
      </c>
      <c r="B106" s="75" t="s">
        <v>356</v>
      </c>
      <c r="C106" s="78" t="s">
        <v>928</v>
      </c>
      <c r="D106" s="79">
        <v>2500000.0</v>
      </c>
      <c r="E106" s="74"/>
      <c r="F106" s="74"/>
      <c r="G106" s="74"/>
      <c r="H106" s="74"/>
      <c r="I106" s="74"/>
      <c r="J106" s="74"/>
      <c r="K106" s="74"/>
    </row>
    <row r="107">
      <c r="A107" s="75" t="s">
        <v>417</v>
      </c>
      <c r="B107" s="75" t="s">
        <v>309</v>
      </c>
      <c r="C107" s="76"/>
      <c r="D107" s="77">
        <v>2500000.0</v>
      </c>
      <c r="E107" s="74"/>
      <c r="F107" s="74"/>
      <c r="G107" s="74"/>
      <c r="H107" s="74"/>
      <c r="I107" s="74"/>
      <c r="J107" s="74"/>
      <c r="K107" s="74"/>
    </row>
    <row r="108">
      <c r="A108" s="75" t="s">
        <v>484</v>
      </c>
      <c r="B108" s="75" t="s">
        <v>356</v>
      </c>
      <c r="C108" s="78" t="s">
        <v>928</v>
      </c>
      <c r="D108" s="79">
        <v>2500000.0</v>
      </c>
      <c r="E108" s="74"/>
      <c r="F108" s="74"/>
      <c r="G108" s="74"/>
      <c r="H108" s="74"/>
      <c r="I108" s="74"/>
      <c r="J108" s="74"/>
      <c r="K108" s="74"/>
    </row>
    <row r="109">
      <c r="A109" s="75" t="s">
        <v>485</v>
      </c>
      <c r="B109" s="75" t="s">
        <v>356</v>
      </c>
      <c r="C109" s="78" t="s">
        <v>928</v>
      </c>
      <c r="D109" s="79">
        <v>2500000.0</v>
      </c>
      <c r="E109" s="74"/>
      <c r="F109" s="74"/>
      <c r="G109" s="74"/>
      <c r="H109" s="74"/>
      <c r="I109" s="74"/>
      <c r="J109" s="74"/>
      <c r="K109" s="74"/>
    </row>
    <row r="110">
      <c r="A110" s="75" t="s">
        <v>418</v>
      </c>
      <c r="B110" s="75" t="s">
        <v>309</v>
      </c>
      <c r="C110" s="76"/>
      <c r="D110" s="77">
        <v>2500000.0</v>
      </c>
      <c r="E110" s="74"/>
      <c r="F110" s="74"/>
      <c r="G110" s="74"/>
      <c r="H110" s="74"/>
      <c r="I110" s="74"/>
      <c r="J110" s="74"/>
      <c r="K110" s="74"/>
    </row>
    <row r="111">
      <c r="A111" s="75" t="s">
        <v>420</v>
      </c>
      <c r="B111" s="75" t="s">
        <v>309</v>
      </c>
      <c r="C111" s="76"/>
      <c r="D111" s="77">
        <v>2500000.0</v>
      </c>
      <c r="E111" s="74"/>
      <c r="F111" s="74"/>
      <c r="G111" s="74"/>
      <c r="H111" s="74"/>
      <c r="I111" s="74"/>
      <c r="J111" s="74"/>
      <c r="K111" s="74"/>
    </row>
    <row r="112">
      <c r="A112" s="80" t="s">
        <v>168</v>
      </c>
      <c r="B112" s="75" t="s">
        <v>124</v>
      </c>
      <c r="C112" s="78" t="s">
        <v>1340</v>
      </c>
      <c r="D112" s="77">
        <v>2442300.0</v>
      </c>
      <c r="E112" s="74"/>
      <c r="F112" s="74"/>
      <c r="G112" s="74"/>
      <c r="H112" s="74"/>
      <c r="I112" s="74"/>
      <c r="J112" s="74"/>
      <c r="K112" s="74"/>
    </row>
    <row r="113">
      <c r="A113" s="80" t="s">
        <v>169</v>
      </c>
      <c r="B113" s="75" t="s">
        <v>124</v>
      </c>
      <c r="C113" s="78" t="s">
        <v>1340</v>
      </c>
      <c r="D113" s="77">
        <v>2442300.0</v>
      </c>
      <c r="E113" s="74"/>
      <c r="F113" s="74"/>
      <c r="G113" s="74"/>
      <c r="H113" s="74"/>
      <c r="I113" s="74"/>
      <c r="J113" s="74"/>
      <c r="K113" s="74"/>
    </row>
    <row r="114">
      <c r="A114" s="80" t="s">
        <v>170</v>
      </c>
      <c r="B114" s="75" t="s">
        <v>124</v>
      </c>
      <c r="C114" s="78" t="s">
        <v>1340</v>
      </c>
      <c r="D114" s="77">
        <v>2442300.0</v>
      </c>
      <c r="E114" s="74"/>
      <c r="F114" s="74"/>
      <c r="G114" s="74"/>
      <c r="H114" s="74"/>
      <c r="I114" s="74"/>
      <c r="J114" s="74"/>
      <c r="K114" s="74"/>
    </row>
    <row r="115">
      <c r="A115" s="80" t="s">
        <v>171</v>
      </c>
      <c r="B115" s="75" t="s">
        <v>124</v>
      </c>
      <c r="C115" s="78" t="s">
        <v>1340</v>
      </c>
      <c r="D115" s="77">
        <v>2442300.0</v>
      </c>
      <c r="E115" s="74"/>
      <c r="F115" s="74"/>
      <c r="G115" s="74"/>
      <c r="H115" s="74"/>
      <c r="I115" s="74"/>
      <c r="J115" s="74"/>
      <c r="K115" s="74"/>
    </row>
    <row r="116">
      <c r="A116" s="80" t="s">
        <v>166</v>
      </c>
      <c r="B116" s="75" t="s">
        <v>124</v>
      </c>
      <c r="C116" s="78" t="s">
        <v>1340</v>
      </c>
      <c r="D116" s="77">
        <v>2442300.0</v>
      </c>
      <c r="E116" s="74"/>
      <c r="F116" s="74"/>
      <c r="G116" s="74"/>
      <c r="H116" s="74"/>
      <c r="I116" s="74"/>
      <c r="J116" s="74"/>
      <c r="K116" s="74"/>
    </row>
    <row r="117">
      <c r="A117" s="80" t="s">
        <v>172</v>
      </c>
      <c r="B117" s="75" t="s">
        <v>124</v>
      </c>
      <c r="C117" s="78" t="s">
        <v>1340</v>
      </c>
      <c r="D117" s="77">
        <v>2442300.0</v>
      </c>
      <c r="E117" s="74"/>
      <c r="F117" s="74"/>
      <c r="G117" s="74"/>
      <c r="H117" s="74"/>
      <c r="I117" s="74"/>
      <c r="J117" s="74"/>
      <c r="K117" s="74"/>
    </row>
    <row r="118">
      <c r="A118" s="80" t="s">
        <v>167</v>
      </c>
      <c r="B118" s="75" t="s">
        <v>124</v>
      </c>
      <c r="C118" s="78" t="s">
        <v>1340</v>
      </c>
      <c r="D118" s="77">
        <v>2442300.0</v>
      </c>
      <c r="E118" s="74"/>
      <c r="F118" s="74"/>
      <c r="G118" s="78"/>
      <c r="H118" s="74"/>
      <c r="I118" s="74"/>
      <c r="J118" s="74"/>
      <c r="K118" s="74"/>
    </row>
    <row r="119">
      <c r="A119" s="75" t="s">
        <v>589</v>
      </c>
      <c r="B119" s="75" t="s">
        <v>580</v>
      </c>
      <c r="C119" s="76"/>
      <c r="D119" s="77">
        <v>2441964.0</v>
      </c>
      <c r="E119" s="74"/>
      <c r="F119" s="74"/>
      <c r="G119" s="74"/>
      <c r="H119" s="74"/>
      <c r="I119" s="74"/>
      <c r="J119" s="74"/>
      <c r="K119" s="74"/>
    </row>
    <row r="120">
      <c r="A120" s="75" t="s">
        <v>669</v>
      </c>
      <c r="B120" s="75" t="s">
        <v>580</v>
      </c>
      <c r="C120" s="76"/>
      <c r="D120" s="77">
        <v>2441964.0</v>
      </c>
      <c r="E120" s="74"/>
      <c r="F120" s="74"/>
      <c r="G120" s="74"/>
      <c r="H120" s="74"/>
      <c r="I120" s="74"/>
      <c r="J120" s="74"/>
      <c r="K120" s="74"/>
    </row>
    <row r="121">
      <c r="A121" s="75" t="s">
        <v>680</v>
      </c>
      <c r="B121" s="75" t="s">
        <v>580</v>
      </c>
      <c r="C121" s="76"/>
      <c r="D121" s="77">
        <v>2441964.0</v>
      </c>
      <c r="E121" s="74"/>
      <c r="F121" s="74"/>
      <c r="G121" s="74"/>
      <c r="H121" s="74"/>
      <c r="I121" s="74"/>
      <c r="J121" s="74"/>
      <c r="K121" s="74"/>
    </row>
    <row r="122">
      <c r="A122" s="87" t="s">
        <v>678</v>
      </c>
      <c r="B122" s="75" t="s">
        <v>580</v>
      </c>
      <c r="C122" s="88"/>
      <c r="D122" s="77">
        <v>2441964.0</v>
      </c>
      <c r="E122" s="74"/>
      <c r="F122" s="74"/>
      <c r="G122" s="74"/>
      <c r="H122" s="74"/>
      <c r="I122" s="74"/>
      <c r="J122" s="74"/>
      <c r="K122" s="74"/>
    </row>
    <row r="123">
      <c r="A123" s="75" t="s">
        <v>395</v>
      </c>
      <c r="B123" s="83" t="s">
        <v>375</v>
      </c>
      <c r="C123" s="76"/>
      <c r="D123" s="79">
        <v>2410000.0</v>
      </c>
      <c r="E123" s="74"/>
      <c r="F123" s="74"/>
      <c r="G123" s="74"/>
      <c r="H123" s="74"/>
      <c r="I123" s="74"/>
      <c r="J123" s="74"/>
      <c r="K123" s="74"/>
    </row>
    <row r="124">
      <c r="A124" s="75" t="s">
        <v>492</v>
      </c>
      <c r="B124" s="83" t="s">
        <v>377</v>
      </c>
      <c r="C124" s="78" t="s">
        <v>1341</v>
      </c>
      <c r="D124" s="77">
        <v>2410000.0</v>
      </c>
      <c r="E124" s="74"/>
      <c r="F124" s="74"/>
      <c r="G124" s="74"/>
      <c r="H124" s="74"/>
      <c r="I124" s="74"/>
      <c r="J124" s="74"/>
      <c r="K124" s="74"/>
    </row>
    <row r="125">
      <c r="A125" s="75" t="s">
        <v>497</v>
      </c>
      <c r="B125" s="83" t="s">
        <v>375</v>
      </c>
      <c r="C125" s="78" t="s">
        <v>1341</v>
      </c>
      <c r="D125" s="79">
        <v>2410000.0</v>
      </c>
      <c r="E125" s="74"/>
      <c r="F125" s="82" t="s">
        <v>1323</v>
      </c>
      <c r="G125" s="74"/>
      <c r="H125" s="74"/>
      <c r="I125" s="74"/>
      <c r="J125" s="74"/>
      <c r="K125" s="74"/>
    </row>
    <row r="126">
      <c r="A126" s="75" t="s">
        <v>501</v>
      </c>
      <c r="B126" s="83" t="s">
        <v>377</v>
      </c>
      <c r="C126" s="78" t="s">
        <v>1341</v>
      </c>
      <c r="D126" s="77">
        <v>2410000.0</v>
      </c>
      <c r="E126" s="74"/>
      <c r="F126" s="74"/>
      <c r="G126" s="74"/>
      <c r="H126" s="74"/>
      <c r="I126" s="74"/>
      <c r="J126" s="74"/>
      <c r="K126" s="74"/>
    </row>
    <row r="127">
      <c r="A127" s="75" t="s">
        <v>502</v>
      </c>
      <c r="B127" s="83" t="s">
        <v>377</v>
      </c>
      <c r="C127" s="78" t="s">
        <v>1341</v>
      </c>
      <c r="D127" s="77">
        <v>2410000.0</v>
      </c>
      <c r="E127" s="74"/>
      <c r="F127" s="74"/>
      <c r="G127" s="74"/>
      <c r="H127" s="74"/>
      <c r="I127" s="74"/>
      <c r="J127" s="74"/>
      <c r="K127" s="74"/>
    </row>
    <row r="128">
      <c r="A128" s="75" t="s">
        <v>323</v>
      </c>
      <c r="B128" s="75" t="s">
        <v>279</v>
      </c>
      <c r="C128" s="78" t="s">
        <v>1326</v>
      </c>
      <c r="D128" s="77">
        <v>2274650.0</v>
      </c>
      <c r="E128" s="74"/>
      <c r="F128" s="74"/>
      <c r="G128" s="74"/>
      <c r="H128" s="74"/>
      <c r="I128" s="74"/>
      <c r="J128" s="74"/>
      <c r="K128" s="74"/>
    </row>
    <row r="129">
      <c r="A129" s="75" t="s">
        <v>326</v>
      </c>
      <c r="B129" s="75" t="s">
        <v>279</v>
      </c>
      <c r="C129" s="78" t="s">
        <v>1326</v>
      </c>
      <c r="D129" s="77">
        <v>2274650.0</v>
      </c>
      <c r="E129" s="74"/>
      <c r="F129" s="74"/>
      <c r="G129" s="74"/>
      <c r="H129" s="74"/>
      <c r="I129" s="74"/>
      <c r="J129" s="74"/>
      <c r="K129" s="74"/>
    </row>
    <row r="130">
      <c r="A130" s="75" t="s">
        <v>329</v>
      </c>
      <c r="B130" s="75" t="s">
        <v>279</v>
      </c>
      <c r="C130" s="78" t="s">
        <v>1326</v>
      </c>
      <c r="D130" s="77">
        <v>2274650.0</v>
      </c>
      <c r="E130" s="74"/>
      <c r="F130" s="74"/>
      <c r="G130" s="74"/>
      <c r="H130" s="74"/>
      <c r="I130" s="74"/>
      <c r="J130" s="74"/>
      <c r="K130" s="74"/>
    </row>
    <row r="131">
      <c r="A131" s="75" t="s">
        <v>832</v>
      </c>
      <c r="B131" s="75" t="s">
        <v>801</v>
      </c>
      <c r="C131" s="76"/>
      <c r="D131" s="77">
        <v>2200000.0</v>
      </c>
      <c r="E131" s="74"/>
      <c r="F131" s="74"/>
      <c r="G131" s="74"/>
      <c r="H131" s="74"/>
      <c r="I131" s="74"/>
      <c r="J131" s="74"/>
      <c r="K131" s="74"/>
    </row>
    <row r="132">
      <c r="A132" s="75" t="s">
        <v>829</v>
      </c>
      <c r="B132" s="75" t="s">
        <v>801</v>
      </c>
      <c r="C132" s="76"/>
      <c r="D132" s="77">
        <v>2200000.0</v>
      </c>
      <c r="E132" s="74"/>
      <c r="F132" s="74"/>
      <c r="G132" s="74"/>
      <c r="H132" s="74"/>
      <c r="I132" s="74"/>
      <c r="J132" s="74"/>
      <c r="K132" s="74"/>
    </row>
    <row r="133">
      <c r="A133" s="75" t="s">
        <v>419</v>
      </c>
      <c r="B133" s="75" t="s">
        <v>373</v>
      </c>
      <c r="C133" s="78" t="s">
        <v>1342</v>
      </c>
      <c r="D133" s="79">
        <v>2200000.0</v>
      </c>
      <c r="E133" s="74"/>
      <c r="F133" s="74"/>
      <c r="G133" s="74"/>
      <c r="H133" s="74"/>
      <c r="I133" s="74"/>
      <c r="J133" s="74"/>
      <c r="K133" s="74"/>
    </row>
    <row r="134">
      <c r="A134" s="75" t="s">
        <v>833</v>
      </c>
      <c r="B134" s="75" t="s">
        <v>801</v>
      </c>
      <c r="C134" s="76"/>
      <c r="D134" s="77">
        <v>2200000.0</v>
      </c>
      <c r="E134" s="74"/>
      <c r="F134" s="74"/>
      <c r="G134" s="74"/>
      <c r="H134" s="74"/>
      <c r="I134" s="74"/>
      <c r="J134" s="74"/>
      <c r="K134" s="74"/>
    </row>
    <row r="135">
      <c r="A135" s="75" t="s">
        <v>451</v>
      </c>
      <c r="B135" s="83" t="s">
        <v>375</v>
      </c>
      <c r="C135" s="78" t="s">
        <v>1342</v>
      </c>
      <c r="D135" s="79">
        <v>2200000.0</v>
      </c>
      <c r="E135" s="74"/>
      <c r="F135" s="74"/>
      <c r="G135" s="74"/>
      <c r="H135" s="74"/>
      <c r="I135" s="74"/>
      <c r="J135" s="74"/>
      <c r="K135" s="74"/>
    </row>
    <row r="136">
      <c r="A136" s="80" t="s">
        <v>219</v>
      </c>
      <c r="B136" s="75" t="s">
        <v>145</v>
      </c>
      <c r="C136" s="78" t="s">
        <v>1340</v>
      </c>
      <c r="D136" s="79">
        <v>2200000.0</v>
      </c>
      <c r="E136" s="74"/>
      <c r="F136" s="74"/>
      <c r="G136" s="74"/>
      <c r="H136" s="74"/>
      <c r="I136" s="74"/>
      <c r="J136" s="74"/>
      <c r="K136" s="74"/>
    </row>
    <row r="137">
      <c r="A137" s="75" t="s">
        <v>831</v>
      </c>
      <c r="B137" s="75" t="s">
        <v>801</v>
      </c>
      <c r="C137" s="76"/>
      <c r="D137" s="77">
        <v>2200000.0</v>
      </c>
      <c r="E137" s="74"/>
      <c r="F137" s="74"/>
      <c r="G137" s="74"/>
      <c r="H137" s="74"/>
      <c r="I137" s="74"/>
      <c r="J137" s="74"/>
      <c r="K137" s="74"/>
    </row>
    <row r="138">
      <c r="A138" s="75" t="s">
        <v>480</v>
      </c>
      <c r="B138" s="83" t="s">
        <v>382</v>
      </c>
      <c r="C138" s="76"/>
      <c r="D138" s="77">
        <v>2150880.0</v>
      </c>
      <c r="E138" s="74"/>
      <c r="F138" s="74"/>
      <c r="G138" s="74"/>
      <c r="H138" s="74"/>
      <c r="I138" s="74"/>
      <c r="J138" s="74"/>
      <c r="K138" s="74"/>
    </row>
    <row r="139">
      <c r="A139" s="75" t="s">
        <v>495</v>
      </c>
      <c r="B139" s="83" t="s">
        <v>384</v>
      </c>
      <c r="C139" s="76"/>
      <c r="D139" s="77">
        <v>2150880.0</v>
      </c>
      <c r="E139" s="74"/>
      <c r="F139" s="74"/>
      <c r="G139" s="74"/>
      <c r="H139" s="74"/>
      <c r="I139" s="74"/>
      <c r="J139" s="74"/>
      <c r="K139" s="74"/>
    </row>
    <row r="140">
      <c r="A140" s="75" t="s">
        <v>499</v>
      </c>
      <c r="B140" s="83" t="s">
        <v>384</v>
      </c>
      <c r="C140" s="76"/>
      <c r="D140" s="77">
        <v>2150880.0</v>
      </c>
      <c r="E140" s="74"/>
      <c r="F140" s="74"/>
      <c r="G140" s="74"/>
      <c r="H140" s="74"/>
      <c r="I140" s="74"/>
      <c r="J140" s="74"/>
      <c r="K140" s="74"/>
    </row>
    <row r="141">
      <c r="A141" s="75" t="s">
        <v>503</v>
      </c>
      <c r="B141" s="83" t="s">
        <v>382</v>
      </c>
      <c r="C141" s="76"/>
      <c r="D141" s="77">
        <v>2150880.0</v>
      </c>
      <c r="E141" s="74"/>
      <c r="F141" s="74"/>
      <c r="G141" s="74"/>
      <c r="H141" s="74"/>
      <c r="I141" s="74"/>
      <c r="J141" s="74"/>
      <c r="K141" s="74"/>
    </row>
    <row r="142">
      <c r="A142" s="75" t="s">
        <v>506</v>
      </c>
      <c r="B142" s="83" t="s">
        <v>382</v>
      </c>
      <c r="C142" s="76"/>
      <c r="D142" s="77">
        <v>2150880.0</v>
      </c>
      <c r="E142" s="74"/>
      <c r="F142" s="74"/>
      <c r="G142" s="74"/>
      <c r="H142" s="74"/>
      <c r="I142" s="74"/>
      <c r="J142" s="74"/>
      <c r="K142" s="74"/>
    </row>
    <row r="143">
      <c r="A143" s="75" t="s">
        <v>467</v>
      </c>
      <c r="B143" s="75" t="s">
        <v>504</v>
      </c>
      <c r="C143" s="76"/>
      <c r="D143" s="77">
        <v>2126667.0</v>
      </c>
      <c r="E143" s="74"/>
      <c r="F143" s="74"/>
      <c r="G143" s="74"/>
      <c r="H143" s="74"/>
      <c r="I143" s="74"/>
      <c r="J143" s="74"/>
      <c r="K143" s="74"/>
    </row>
    <row r="144">
      <c r="A144" s="75" t="s">
        <v>494</v>
      </c>
      <c r="B144" s="75" t="s">
        <v>504</v>
      </c>
      <c r="C144" s="76"/>
      <c r="D144" s="77">
        <v>2126667.0</v>
      </c>
      <c r="E144" s="74"/>
      <c r="F144" s="74"/>
      <c r="G144" s="74"/>
      <c r="H144" s="74"/>
      <c r="I144" s="74"/>
      <c r="J144" s="74"/>
      <c r="K144" s="74"/>
    </row>
    <row r="145">
      <c r="A145" s="75" t="s">
        <v>500</v>
      </c>
      <c r="B145" s="75" t="s">
        <v>504</v>
      </c>
      <c r="C145" s="76"/>
      <c r="D145" s="77">
        <v>2126667.0</v>
      </c>
      <c r="E145" s="74"/>
      <c r="F145" s="74"/>
      <c r="G145" s="74"/>
      <c r="H145" s="74"/>
      <c r="I145" s="74"/>
      <c r="J145" s="74"/>
      <c r="K145" s="74"/>
    </row>
    <row r="146">
      <c r="A146" s="75" t="s">
        <v>856</v>
      </c>
      <c r="B146" s="83" t="s">
        <v>857</v>
      </c>
      <c r="C146" s="76"/>
      <c r="D146" s="77">
        <v>2100000.0</v>
      </c>
      <c r="E146" s="74"/>
      <c r="F146" s="74"/>
      <c r="G146" s="74"/>
      <c r="H146" s="74"/>
      <c r="I146" s="74"/>
      <c r="J146" s="74"/>
      <c r="K146" s="74"/>
    </row>
    <row r="147">
      <c r="A147" s="75" t="s">
        <v>836</v>
      </c>
      <c r="B147" s="75" t="s">
        <v>803</v>
      </c>
      <c r="C147" s="78" t="s">
        <v>928</v>
      </c>
      <c r="D147" s="79">
        <v>2100000.0</v>
      </c>
      <c r="E147" s="74"/>
      <c r="F147" s="74"/>
      <c r="G147" s="74"/>
      <c r="H147" s="74"/>
      <c r="I147" s="74"/>
      <c r="J147" s="74"/>
      <c r="K147" s="74"/>
    </row>
    <row r="148">
      <c r="A148" s="75" t="s">
        <v>837</v>
      </c>
      <c r="B148" s="75" t="s">
        <v>803</v>
      </c>
      <c r="C148" s="78" t="s">
        <v>928</v>
      </c>
      <c r="D148" s="79">
        <v>2100000.0</v>
      </c>
      <c r="E148" s="74"/>
      <c r="F148" s="74"/>
      <c r="G148" s="74"/>
      <c r="H148" s="74"/>
      <c r="I148" s="74"/>
      <c r="J148" s="74"/>
      <c r="K148" s="74"/>
    </row>
    <row r="149">
      <c r="A149" s="75" t="s">
        <v>860</v>
      </c>
      <c r="B149" s="83" t="s">
        <v>861</v>
      </c>
      <c r="C149" s="76"/>
      <c r="D149" s="77">
        <v>2100000.0</v>
      </c>
      <c r="E149" s="74"/>
      <c r="F149" s="74"/>
      <c r="G149" s="74"/>
      <c r="H149" s="74"/>
      <c r="I149" s="74"/>
      <c r="J149" s="74"/>
      <c r="K149" s="74"/>
    </row>
    <row r="150">
      <c r="A150" s="75" t="s">
        <v>849</v>
      </c>
      <c r="B150" s="83" t="s">
        <v>850</v>
      </c>
      <c r="C150" s="76"/>
      <c r="D150" s="77">
        <v>2100000.0</v>
      </c>
      <c r="E150" s="74"/>
      <c r="F150" s="74"/>
      <c r="G150" s="74"/>
      <c r="H150" s="74"/>
      <c r="I150" s="74"/>
      <c r="J150" s="74"/>
      <c r="K150" s="74"/>
    </row>
    <row r="151">
      <c r="A151" s="75" t="s">
        <v>211</v>
      </c>
      <c r="B151" s="83" t="s">
        <v>851</v>
      </c>
      <c r="C151" s="76"/>
      <c r="D151" s="77">
        <v>2100000.0</v>
      </c>
      <c r="E151" s="74"/>
      <c r="F151" s="74"/>
      <c r="G151" s="74"/>
      <c r="H151" s="74"/>
      <c r="I151" s="74"/>
      <c r="J151" s="74"/>
      <c r="K151" s="74"/>
    </row>
    <row r="152">
      <c r="A152" s="75" t="s">
        <v>852</v>
      </c>
      <c r="B152" s="83" t="s">
        <v>853</v>
      </c>
      <c r="C152" s="76"/>
      <c r="D152" s="77">
        <v>2100000.0</v>
      </c>
      <c r="E152" s="74"/>
      <c r="F152" s="74"/>
      <c r="G152" s="74"/>
      <c r="H152" s="74"/>
      <c r="I152" s="74"/>
      <c r="J152" s="74"/>
      <c r="K152" s="74"/>
    </row>
    <row r="153">
      <c r="A153" s="75" t="s">
        <v>858</v>
      </c>
      <c r="B153" s="83" t="s">
        <v>859</v>
      </c>
      <c r="C153" s="76"/>
      <c r="D153" s="77">
        <v>2100000.0</v>
      </c>
      <c r="E153" s="74"/>
      <c r="F153" s="74"/>
      <c r="G153" s="74"/>
      <c r="H153" s="74"/>
      <c r="I153" s="74"/>
      <c r="J153" s="74"/>
      <c r="K153" s="74"/>
    </row>
    <row r="154">
      <c r="A154" s="75" t="s">
        <v>854</v>
      </c>
      <c r="B154" s="83" t="s">
        <v>855</v>
      </c>
      <c r="C154" s="76"/>
      <c r="D154" s="77">
        <v>2100000.0</v>
      </c>
      <c r="E154" s="74"/>
      <c r="F154" s="74"/>
      <c r="G154" s="74"/>
      <c r="H154" s="74"/>
      <c r="I154" s="74"/>
      <c r="J154" s="74"/>
      <c r="K154" s="74"/>
    </row>
    <row r="155">
      <c r="A155" s="75" t="s">
        <v>862</v>
      </c>
      <c r="B155" s="75" t="s">
        <v>863</v>
      </c>
      <c r="C155" s="88"/>
      <c r="D155" s="77">
        <v>2100000.0</v>
      </c>
      <c r="E155" s="74"/>
      <c r="F155" s="74"/>
      <c r="G155" s="74"/>
      <c r="H155" s="74"/>
      <c r="I155" s="74"/>
      <c r="J155" s="74"/>
      <c r="K155" s="74"/>
    </row>
    <row r="156">
      <c r="A156" s="80" t="s">
        <v>647</v>
      </c>
      <c r="B156" s="83" t="s">
        <v>543</v>
      </c>
      <c r="C156" s="76"/>
      <c r="D156" s="77">
        <v>2013000.0</v>
      </c>
      <c r="E156" s="74"/>
      <c r="F156" s="74"/>
      <c r="G156" s="74"/>
      <c r="H156" s="74"/>
      <c r="I156" s="74"/>
      <c r="J156" s="74"/>
      <c r="K156" s="74"/>
    </row>
    <row r="157">
      <c r="A157" s="80" t="s">
        <v>645</v>
      </c>
      <c r="B157" s="83" t="s">
        <v>543</v>
      </c>
      <c r="C157" s="76"/>
      <c r="D157" s="77">
        <v>2013000.0</v>
      </c>
      <c r="E157" s="74"/>
      <c r="F157" s="74"/>
      <c r="G157" s="74"/>
      <c r="H157" s="74"/>
      <c r="I157" s="74"/>
      <c r="J157" s="74"/>
      <c r="K157" s="74"/>
    </row>
    <row r="158">
      <c r="A158" s="80" t="s">
        <v>104</v>
      </c>
      <c r="B158" s="78" t="s">
        <v>1343</v>
      </c>
      <c r="C158" s="78" t="s">
        <v>1344</v>
      </c>
      <c r="D158" s="79">
        <v>2000499.0</v>
      </c>
      <c r="E158" s="74"/>
      <c r="F158" s="74"/>
      <c r="G158" s="74"/>
      <c r="H158" s="74"/>
      <c r="I158" s="74"/>
      <c r="J158" s="74"/>
      <c r="K158" s="74"/>
    </row>
    <row r="159">
      <c r="A159" s="80" t="s">
        <v>106</v>
      </c>
      <c r="B159" s="78" t="s">
        <v>1343</v>
      </c>
      <c r="C159" s="78" t="s">
        <v>1344</v>
      </c>
      <c r="D159" s="79">
        <v>2000499.0</v>
      </c>
      <c r="E159" s="74"/>
      <c r="F159" s="74"/>
      <c r="G159" s="74"/>
      <c r="H159" s="74"/>
      <c r="I159" s="74"/>
      <c r="J159" s="74"/>
      <c r="K159" s="74"/>
    </row>
    <row r="160">
      <c r="A160" s="80" t="s">
        <v>109</v>
      </c>
      <c r="B160" s="78" t="s">
        <v>1343</v>
      </c>
      <c r="C160" s="78" t="s">
        <v>1344</v>
      </c>
      <c r="D160" s="79">
        <v>2000499.0</v>
      </c>
      <c r="E160" s="74"/>
      <c r="F160" s="74"/>
      <c r="G160" s="74"/>
      <c r="H160" s="74"/>
      <c r="I160" s="74"/>
      <c r="J160" s="74"/>
      <c r="K160" s="74"/>
    </row>
    <row r="161">
      <c r="A161" s="80" t="s">
        <v>112</v>
      </c>
      <c r="B161" s="78" t="s">
        <v>1343</v>
      </c>
      <c r="C161" s="78" t="s">
        <v>1344</v>
      </c>
      <c r="D161" s="79">
        <v>2000499.0</v>
      </c>
      <c r="E161" s="74"/>
      <c r="F161" s="74"/>
      <c r="G161" s="74"/>
      <c r="H161" s="74"/>
      <c r="I161" s="74"/>
      <c r="J161" s="74"/>
      <c r="K161" s="74"/>
    </row>
    <row r="162">
      <c r="A162" s="75" t="s">
        <v>327</v>
      </c>
      <c r="B162" s="75" t="s">
        <v>336</v>
      </c>
      <c r="C162" s="78" t="s">
        <v>1345</v>
      </c>
      <c r="D162" s="79">
        <v>2000316.0</v>
      </c>
      <c r="E162" s="74"/>
      <c r="F162" s="74"/>
      <c r="G162" s="74"/>
      <c r="H162" s="74"/>
      <c r="I162" s="74"/>
      <c r="J162" s="74"/>
      <c r="K162" s="74"/>
    </row>
    <row r="163">
      <c r="A163" s="75" t="s">
        <v>403</v>
      </c>
      <c r="B163" s="75" t="s">
        <v>331</v>
      </c>
      <c r="C163" s="76"/>
      <c r="D163" s="79">
        <v>2000316.0</v>
      </c>
      <c r="E163" s="74"/>
      <c r="F163" s="74"/>
      <c r="G163" s="74"/>
      <c r="H163" s="74"/>
      <c r="I163" s="74"/>
      <c r="J163" s="74"/>
      <c r="K163" s="74"/>
    </row>
    <row r="164">
      <c r="A164" s="75" t="s">
        <v>429</v>
      </c>
      <c r="B164" s="75" t="s">
        <v>336</v>
      </c>
      <c r="C164" s="78" t="s">
        <v>1345</v>
      </c>
      <c r="D164" s="79">
        <v>2000316.0</v>
      </c>
      <c r="E164" s="74"/>
      <c r="F164" s="74"/>
      <c r="G164" s="74"/>
      <c r="H164" s="74"/>
      <c r="I164" s="74"/>
      <c r="J164" s="74"/>
      <c r="K164" s="74"/>
    </row>
    <row r="165">
      <c r="A165" s="80" t="s">
        <v>220</v>
      </c>
      <c r="B165" s="75" t="s">
        <v>147</v>
      </c>
      <c r="C165" s="78"/>
      <c r="D165" s="79">
        <v>2000316.0</v>
      </c>
      <c r="E165" s="74"/>
      <c r="F165" s="74"/>
      <c r="G165" s="74"/>
      <c r="H165" s="74"/>
      <c r="I165" s="74"/>
      <c r="J165" s="74"/>
      <c r="K165" s="74"/>
    </row>
    <row r="166">
      <c r="A166" s="75" t="s">
        <v>438</v>
      </c>
      <c r="B166" s="75" t="s">
        <v>336</v>
      </c>
      <c r="C166" s="78" t="s">
        <v>1345</v>
      </c>
      <c r="D166" s="79">
        <v>2000316.0</v>
      </c>
      <c r="E166" s="74"/>
      <c r="F166" s="74"/>
      <c r="G166" s="74"/>
      <c r="H166" s="74"/>
      <c r="I166" s="74"/>
      <c r="J166" s="74"/>
      <c r="K166" s="74"/>
    </row>
    <row r="167">
      <c r="A167" s="75" t="s">
        <v>465</v>
      </c>
      <c r="B167" s="75" t="s">
        <v>331</v>
      </c>
      <c r="C167" s="76"/>
      <c r="D167" s="79">
        <v>2000316.0</v>
      </c>
      <c r="E167" s="74"/>
      <c r="F167" s="74"/>
      <c r="G167" s="74"/>
      <c r="H167" s="74"/>
      <c r="I167" s="74"/>
      <c r="J167" s="74"/>
      <c r="K167" s="74"/>
    </row>
    <row r="168">
      <c r="A168" s="75" t="s">
        <v>468</v>
      </c>
      <c r="B168" s="75" t="s">
        <v>336</v>
      </c>
      <c r="C168" s="78" t="s">
        <v>1345</v>
      </c>
      <c r="D168" s="79">
        <v>2000316.0</v>
      </c>
      <c r="E168" s="74"/>
      <c r="F168" s="74"/>
      <c r="G168" s="74"/>
      <c r="H168" s="74"/>
      <c r="I168" s="74"/>
      <c r="J168" s="74"/>
      <c r="K168" s="74"/>
    </row>
    <row r="169">
      <c r="A169" s="80" t="s">
        <v>221</v>
      </c>
      <c r="B169" s="75" t="s">
        <v>147</v>
      </c>
      <c r="C169" s="89"/>
      <c r="D169" s="79">
        <v>2000316.0</v>
      </c>
      <c r="E169" s="74"/>
      <c r="F169" s="74"/>
      <c r="G169" s="74"/>
      <c r="H169" s="74"/>
      <c r="I169" s="74"/>
      <c r="J169" s="74"/>
      <c r="K169" s="74"/>
    </row>
    <row r="170">
      <c r="A170" s="75" t="s">
        <v>275</v>
      </c>
      <c r="B170" s="75" t="s">
        <v>370</v>
      </c>
      <c r="C170" s="76"/>
      <c r="D170" s="77">
        <v>2000000.0</v>
      </c>
      <c r="E170" s="74"/>
      <c r="F170" s="74"/>
      <c r="G170" s="74"/>
      <c r="H170" s="74"/>
      <c r="I170" s="74"/>
      <c r="J170" s="74"/>
      <c r="K170" s="74"/>
    </row>
    <row r="171">
      <c r="A171" s="75" t="s">
        <v>530</v>
      </c>
      <c r="B171" s="75" t="s">
        <v>556</v>
      </c>
      <c r="C171" s="76"/>
      <c r="D171" s="77">
        <v>2000000.0</v>
      </c>
      <c r="E171" s="74"/>
      <c r="F171" s="74"/>
      <c r="G171" s="74"/>
      <c r="H171" s="74"/>
      <c r="I171" s="74"/>
      <c r="J171" s="74"/>
      <c r="K171" s="74"/>
    </row>
    <row r="172">
      <c r="A172" s="80" t="s">
        <v>532</v>
      </c>
      <c r="B172" s="75" t="s">
        <v>556</v>
      </c>
      <c r="C172" s="76"/>
      <c r="D172" s="77">
        <v>2000000.0</v>
      </c>
      <c r="E172" s="74"/>
      <c r="F172" s="74"/>
      <c r="G172" s="74"/>
      <c r="H172" s="74"/>
      <c r="I172" s="74"/>
      <c r="J172" s="74"/>
      <c r="K172" s="74"/>
    </row>
    <row r="173">
      <c r="A173" s="80" t="s">
        <v>222</v>
      </c>
      <c r="B173" s="75" t="s">
        <v>149</v>
      </c>
      <c r="C173" s="78" t="s">
        <v>1346</v>
      </c>
      <c r="D173" s="79">
        <v>2000000.0</v>
      </c>
      <c r="E173" s="74"/>
      <c r="F173" s="82" t="s">
        <v>1338</v>
      </c>
      <c r="G173" s="74"/>
      <c r="H173" s="74"/>
      <c r="I173" s="74"/>
      <c r="J173" s="74"/>
      <c r="K173" s="74"/>
    </row>
    <row r="174">
      <c r="A174" s="80" t="s">
        <v>223</v>
      </c>
      <c r="B174" s="75" t="s">
        <v>149</v>
      </c>
      <c r="C174" s="78" t="s">
        <v>1347</v>
      </c>
      <c r="D174" s="79">
        <v>2000000.0</v>
      </c>
      <c r="E174" s="74"/>
      <c r="F174" s="82" t="s">
        <v>1338</v>
      </c>
      <c r="G174" s="74"/>
      <c r="H174" s="74"/>
      <c r="I174" s="74"/>
      <c r="J174" s="74"/>
      <c r="K174" s="74"/>
    </row>
    <row r="175">
      <c r="A175" s="80" t="s">
        <v>224</v>
      </c>
      <c r="B175" s="75" t="s">
        <v>149</v>
      </c>
      <c r="C175" s="78" t="s">
        <v>1346</v>
      </c>
      <c r="D175" s="79">
        <v>2000000.0</v>
      </c>
      <c r="E175" s="74"/>
      <c r="F175" s="82" t="s">
        <v>1338</v>
      </c>
      <c r="G175" s="74"/>
      <c r="H175" s="74"/>
      <c r="I175" s="74"/>
      <c r="J175" s="74"/>
      <c r="K175" s="74"/>
    </row>
    <row r="176">
      <c r="A176" s="80" t="s">
        <v>225</v>
      </c>
      <c r="B176" s="75" t="s">
        <v>149</v>
      </c>
      <c r="C176" s="78" t="s">
        <v>1347</v>
      </c>
      <c r="D176" s="79">
        <v>2000000.0</v>
      </c>
      <c r="E176" s="74"/>
      <c r="F176" s="82" t="s">
        <v>1338</v>
      </c>
      <c r="G176" s="74"/>
      <c r="H176" s="74"/>
      <c r="I176" s="74"/>
      <c r="J176" s="74"/>
      <c r="K176" s="74"/>
    </row>
    <row r="177">
      <c r="A177" s="80" t="s">
        <v>226</v>
      </c>
      <c r="B177" s="75" t="s">
        <v>149</v>
      </c>
      <c r="C177" s="78" t="s">
        <v>1347</v>
      </c>
      <c r="D177" s="79">
        <v>2000000.0</v>
      </c>
      <c r="E177" s="74"/>
      <c r="F177" s="82" t="s">
        <v>1338</v>
      </c>
      <c r="G177" s="74"/>
      <c r="H177" s="74"/>
      <c r="I177" s="74"/>
      <c r="J177" s="74"/>
      <c r="K177" s="74"/>
    </row>
    <row r="178">
      <c r="A178" s="75" t="s">
        <v>627</v>
      </c>
      <c r="B178" s="75" t="s">
        <v>556</v>
      </c>
      <c r="C178" s="76"/>
      <c r="D178" s="77">
        <v>2000000.0</v>
      </c>
      <c r="E178" s="74"/>
      <c r="F178" s="74"/>
      <c r="G178" s="74"/>
      <c r="H178" s="74"/>
      <c r="I178" s="74"/>
      <c r="J178" s="74"/>
      <c r="K178" s="74"/>
    </row>
    <row r="179">
      <c r="A179" s="75" t="s">
        <v>337</v>
      </c>
      <c r="B179" s="75" t="s">
        <v>333</v>
      </c>
      <c r="C179" s="78" t="s">
        <v>334</v>
      </c>
      <c r="D179" s="79">
        <v>2000000.0</v>
      </c>
      <c r="E179" s="74"/>
      <c r="F179" s="74"/>
      <c r="G179" s="74"/>
      <c r="H179" s="74"/>
      <c r="I179" s="74"/>
      <c r="J179" s="74"/>
      <c r="K179" s="74"/>
    </row>
    <row r="180">
      <c r="A180" s="80" t="s">
        <v>140</v>
      </c>
      <c r="B180" s="75" t="s">
        <v>116</v>
      </c>
      <c r="C180" s="78" t="s">
        <v>334</v>
      </c>
      <c r="D180" s="79">
        <v>2000000.0</v>
      </c>
      <c r="E180" s="74"/>
      <c r="F180" s="74"/>
      <c r="G180" s="74"/>
      <c r="H180" s="74"/>
      <c r="I180" s="74"/>
      <c r="J180" s="74"/>
      <c r="K180" s="74"/>
    </row>
    <row r="181">
      <c r="A181" s="75" t="s">
        <v>740</v>
      </c>
      <c r="B181" s="75" t="s">
        <v>720</v>
      </c>
      <c r="C181" s="76"/>
      <c r="D181" s="77">
        <v>2000000.0</v>
      </c>
      <c r="E181" s="74"/>
      <c r="F181" s="74"/>
      <c r="G181" s="74"/>
      <c r="H181" s="74"/>
      <c r="I181" s="74"/>
      <c r="J181" s="74"/>
      <c r="K181" s="74"/>
    </row>
    <row r="182">
      <c r="A182" s="80" t="s">
        <v>227</v>
      </c>
      <c r="B182" s="75" t="s">
        <v>149</v>
      </c>
      <c r="C182" s="78" t="s">
        <v>1346</v>
      </c>
      <c r="D182" s="79">
        <v>2000000.0</v>
      </c>
      <c r="E182" s="74"/>
      <c r="F182" s="82" t="s">
        <v>1338</v>
      </c>
      <c r="G182" s="74"/>
      <c r="H182" s="74"/>
      <c r="I182" s="74"/>
      <c r="J182" s="74"/>
      <c r="K182" s="74"/>
    </row>
    <row r="183">
      <c r="A183" s="75" t="s">
        <v>743</v>
      </c>
      <c r="B183" s="75" t="s">
        <v>720</v>
      </c>
      <c r="C183" s="76"/>
      <c r="D183" s="77">
        <v>2000000.0</v>
      </c>
      <c r="E183" s="74"/>
      <c r="F183" s="74"/>
      <c r="G183" s="74"/>
      <c r="H183" s="74"/>
      <c r="I183" s="74"/>
      <c r="J183" s="74"/>
      <c r="K183" s="74"/>
    </row>
    <row r="184">
      <c r="A184" s="75" t="s">
        <v>87</v>
      </c>
      <c r="B184" s="75" t="s">
        <v>88</v>
      </c>
      <c r="C184" s="76" t="s">
        <v>89</v>
      </c>
      <c r="D184" s="77">
        <v>2000000.0</v>
      </c>
      <c r="E184" s="74"/>
      <c r="F184" s="74"/>
      <c r="G184" s="74"/>
      <c r="H184" s="74"/>
      <c r="I184" s="74"/>
      <c r="J184" s="74"/>
      <c r="K184" s="74"/>
    </row>
    <row r="185">
      <c r="A185" s="75" t="s">
        <v>668</v>
      </c>
      <c r="B185" s="75" t="s">
        <v>556</v>
      </c>
      <c r="C185" s="76"/>
      <c r="D185" s="77">
        <v>2000000.0</v>
      </c>
      <c r="E185" s="74"/>
      <c r="F185" s="74"/>
      <c r="G185" s="74"/>
      <c r="H185" s="74"/>
      <c r="I185" s="74"/>
      <c r="J185" s="74"/>
      <c r="K185" s="74"/>
    </row>
    <row r="186">
      <c r="A186" s="75" t="s">
        <v>745</v>
      </c>
      <c r="B186" s="75" t="s">
        <v>720</v>
      </c>
      <c r="C186" s="76"/>
      <c r="D186" s="77">
        <v>2000000.0</v>
      </c>
      <c r="E186" s="74"/>
      <c r="F186" s="74"/>
      <c r="G186" s="74"/>
      <c r="H186" s="74"/>
      <c r="I186" s="74"/>
      <c r="J186" s="74"/>
      <c r="K186" s="74"/>
    </row>
    <row r="187">
      <c r="A187" s="75" t="s">
        <v>595</v>
      </c>
      <c r="B187" s="75" t="s">
        <v>587</v>
      </c>
      <c r="C187" s="78" t="s">
        <v>1348</v>
      </c>
      <c r="D187" s="79">
        <v>1900000.0</v>
      </c>
      <c r="E187" s="74"/>
      <c r="F187" s="74"/>
      <c r="G187" s="74"/>
      <c r="H187" s="74"/>
      <c r="I187" s="74"/>
      <c r="J187" s="74"/>
      <c r="K187" s="74"/>
    </row>
    <row r="188">
      <c r="A188" s="75" t="s">
        <v>626</v>
      </c>
      <c r="B188" s="75" t="s">
        <v>590</v>
      </c>
      <c r="C188" s="78" t="s">
        <v>928</v>
      </c>
      <c r="D188" s="77">
        <v>1844000.0</v>
      </c>
      <c r="E188" s="74"/>
      <c r="F188" s="74"/>
      <c r="G188" s="74"/>
      <c r="H188" s="74"/>
      <c r="I188" s="74"/>
      <c r="J188" s="74"/>
      <c r="K188" s="74"/>
    </row>
    <row r="189">
      <c r="A189" s="75" t="s">
        <v>646</v>
      </c>
      <c r="B189" s="75" t="s">
        <v>590</v>
      </c>
      <c r="C189" s="78" t="s">
        <v>928</v>
      </c>
      <c r="D189" s="77">
        <v>1844000.0</v>
      </c>
      <c r="E189" s="74"/>
      <c r="F189" s="74"/>
      <c r="G189" s="74"/>
      <c r="H189" s="74"/>
      <c r="I189" s="74"/>
      <c r="J189" s="74"/>
      <c r="K189" s="74"/>
    </row>
    <row r="190">
      <c r="A190" s="75" t="s">
        <v>665</v>
      </c>
      <c r="B190" s="75" t="s">
        <v>590</v>
      </c>
      <c r="C190" s="78" t="s">
        <v>928</v>
      </c>
      <c r="D190" s="77">
        <v>1844000.0</v>
      </c>
      <c r="E190" s="74"/>
      <c r="F190" s="74"/>
      <c r="G190" s="74"/>
      <c r="H190" s="74"/>
      <c r="I190" s="74"/>
      <c r="J190" s="74"/>
      <c r="K190" s="74"/>
    </row>
    <row r="191">
      <c r="A191" s="75" t="s">
        <v>669</v>
      </c>
      <c r="B191" s="83" t="s">
        <v>583</v>
      </c>
      <c r="C191" s="76"/>
      <c r="D191" s="77">
        <v>1808428.0</v>
      </c>
      <c r="E191" s="74"/>
      <c r="F191" s="74"/>
      <c r="G191" s="74"/>
      <c r="H191" s="74"/>
      <c r="I191" s="74"/>
      <c r="J191" s="74"/>
      <c r="K191" s="74"/>
    </row>
    <row r="192">
      <c r="A192" s="75" t="s">
        <v>733</v>
      </c>
      <c r="B192" s="83" t="s">
        <v>583</v>
      </c>
      <c r="C192" s="76"/>
      <c r="D192" s="77">
        <v>1808428.0</v>
      </c>
      <c r="E192" s="74"/>
      <c r="F192" s="74"/>
      <c r="G192" s="74"/>
      <c r="H192" s="74"/>
      <c r="I192" s="74"/>
      <c r="J192" s="74"/>
      <c r="K192" s="74"/>
    </row>
    <row r="193">
      <c r="A193" s="75" t="s">
        <v>682</v>
      </c>
      <c r="B193" s="83" t="s">
        <v>583</v>
      </c>
      <c r="C193" s="76"/>
      <c r="D193" s="77">
        <v>1808428.0</v>
      </c>
      <c r="E193" s="74"/>
      <c r="F193" s="74"/>
      <c r="G193" s="74"/>
      <c r="H193" s="74"/>
      <c r="I193" s="74"/>
      <c r="J193" s="74"/>
      <c r="K193" s="74"/>
    </row>
    <row r="194">
      <c r="A194" s="75" t="s">
        <v>681</v>
      </c>
      <c r="B194" s="83" t="s">
        <v>583</v>
      </c>
      <c r="C194" s="76"/>
      <c r="D194" s="77">
        <v>1808428.0</v>
      </c>
      <c r="E194" s="74"/>
      <c r="F194" s="74"/>
      <c r="G194" s="74"/>
      <c r="H194" s="74"/>
      <c r="I194" s="74"/>
      <c r="J194" s="74"/>
      <c r="K194" s="74"/>
    </row>
    <row r="195">
      <c r="A195" s="75" t="s">
        <v>685</v>
      </c>
      <c r="B195" s="83" t="s">
        <v>583</v>
      </c>
      <c r="C195" s="76"/>
      <c r="D195" s="77">
        <v>1808428.0</v>
      </c>
      <c r="E195" s="74"/>
      <c r="F195" s="74"/>
      <c r="G195" s="74"/>
      <c r="H195" s="74"/>
      <c r="I195" s="74"/>
      <c r="J195" s="74"/>
      <c r="K195" s="74"/>
    </row>
    <row r="196">
      <c r="A196" s="75" t="s">
        <v>684</v>
      </c>
      <c r="B196" s="90" t="s">
        <v>583</v>
      </c>
      <c r="C196" s="88"/>
      <c r="D196" s="77">
        <v>1808428.0</v>
      </c>
      <c r="E196" s="74"/>
      <c r="F196" s="74"/>
      <c r="G196" s="74"/>
      <c r="H196" s="74"/>
      <c r="I196" s="74"/>
      <c r="J196" s="74"/>
      <c r="K196" s="74"/>
    </row>
    <row r="197">
      <c r="A197" s="75" t="s">
        <v>290</v>
      </c>
      <c r="B197" s="75" t="s">
        <v>322</v>
      </c>
      <c r="C197" s="78" t="s">
        <v>525</v>
      </c>
      <c r="D197" s="77">
        <v>1800000.0</v>
      </c>
      <c r="E197" s="74"/>
      <c r="F197" s="74"/>
      <c r="G197" s="74"/>
      <c r="H197" s="74"/>
      <c r="I197" s="74"/>
      <c r="J197" s="74"/>
      <c r="K197" s="74"/>
    </row>
    <row r="198">
      <c r="A198" s="75" t="s">
        <v>301</v>
      </c>
      <c r="B198" s="75" t="s">
        <v>322</v>
      </c>
      <c r="C198" s="78" t="s">
        <v>525</v>
      </c>
      <c r="D198" s="77">
        <v>1800000.0</v>
      </c>
      <c r="E198" s="74"/>
      <c r="F198" s="74"/>
      <c r="G198" s="74"/>
      <c r="H198" s="74"/>
      <c r="I198" s="74"/>
      <c r="J198" s="74"/>
      <c r="K198" s="74"/>
    </row>
    <row r="199">
      <c r="A199" s="75" t="s">
        <v>316</v>
      </c>
      <c r="B199" s="75" t="s">
        <v>322</v>
      </c>
      <c r="C199" s="78" t="s">
        <v>525</v>
      </c>
      <c r="D199" s="77">
        <v>1800000.0</v>
      </c>
      <c r="E199" s="74"/>
      <c r="F199" s="74"/>
      <c r="G199" s="74"/>
      <c r="H199" s="74"/>
      <c r="I199" s="74"/>
      <c r="J199" s="74"/>
      <c r="K199" s="74"/>
    </row>
    <row r="200">
      <c r="A200" s="75" t="s">
        <v>330</v>
      </c>
      <c r="B200" s="75" t="s">
        <v>322</v>
      </c>
      <c r="C200" s="78" t="s">
        <v>525</v>
      </c>
      <c r="D200" s="77">
        <v>1800000.0</v>
      </c>
      <c r="E200" s="74"/>
      <c r="F200" s="74"/>
      <c r="G200" s="74"/>
      <c r="H200" s="74"/>
      <c r="I200" s="74"/>
      <c r="J200" s="74"/>
      <c r="K200" s="74"/>
    </row>
    <row r="201">
      <c r="A201" s="80" t="s">
        <v>173</v>
      </c>
      <c r="B201" s="75" t="s">
        <v>126</v>
      </c>
      <c r="C201" s="78" t="s">
        <v>525</v>
      </c>
      <c r="D201" s="79">
        <v>1800000.0</v>
      </c>
      <c r="E201" s="74"/>
      <c r="F201" s="74"/>
      <c r="G201" s="74"/>
      <c r="H201" s="74"/>
      <c r="I201" s="74"/>
      <c r="J201" s="74"/>
      <c r="K201" s="74"/>
    </row>
    <row r="202">
      <c r="A202" s="75" t="s">
        <v>366</v>
      </c>
      <c r="B202" s="75" t="s">
        <v>79</v>
      </c>
      <c r="C202" s="78" t="s">
        <v>1349</v>
      </c>
      <c r="D202" s="77">
        <v>1800000.0</v>
      </c>
      <c r="E202" s="74"/>
      <c r="F202" s="74"/>
      <c r="G202" s="74"/>
      <c r="H202" s="74"/>
      <c r="I202" s="74"/>
      <c r="J202" s="74"/>
      <c r="K202" s="74"/>
    </row>
    <row r="203">
      <c r="A203" s="80" t="s">
        <v>131</v>
      </c>
      <c r="B203" s="75" t="s">
        <v>141</v>
      </c>
      <c r="C203" s="78" t="s">
        <v>928</v>
      </c>
      <c r="D203" s="77">
        <v>1800000.0</v>
      </c>
      <c r="E203" s="74"/>
      <c r="F203" s="74"/>
      <c r="G203" s="74"/>
      <c r="H203" s="74"/>
      <c r="I203" s="74"/>
      <c r="J203" s="74"/>
      <c r="K203" s="74"/>
    </row>
    <row r="204">
      <c r="A204" s="80" t="s">
        <v>134</v>
      </c>
      <c r="B204" s="75" t="s">
        <v>141</v>
      </c>
      <c r="C204" s="78" t="s">
        <v>928</v>
      </c>
      <c r="D204" s="77">
        <v>1800000.0</v>
      </c>
      <c r="E204" s="74"/>
      <c r="F204" s="74"/>
      <c r="G204" s="74"/>
      <c r="H204" s="74"/>
      <c r="I204" s="74"/>
      <c r="J204" s="74"/>
      <c r="K204" s="74"/>
    </row>
    <row r="205">
      <c r="A205" s="80" t="s">
        <v>169</v>
      </c>
      <c r="B205" s="75" t="s">
        <v>141</v>
      </c>
      <c r="C205" s="78" t="s">
        <v>928</v>
      </c>
      <c r="D205" s="77">
        <v>1800000.0</v>
      </c>
      <c r="E205" s="74"/>
      <c r="F205" s="74"/>
      <c r="G205" s="74"/>
      <c r="H205" s="74"/>
      <c r="I205" s="74"/>
      <c r="J205" s="74"/>
      <c r="K205" s="74"/>
    </row>
    <row r="206">
      <c r="A206" s="75" t="s">
        <v>387</v>
      </c>
      <c r="B206" s="75" t="s">
        <v>79</v>
      </c>
      <c r="C206" s="78" t="s">
        <v>1349</v>
      </c>
      <c r="D206" s="77">
        <v>1800000.0</v>
      </c>
      <c r="E206" s="74"/>
      <c r="F206" s="74"/>
      <c r="G206" s="74"/>
      <c r="H206" s="74"/>
      <c r="I206" s="74"/>
      <c r="J206" s="74"/>
      <c r="K206" s="74"/>
    </row>
    <row r="207">
      <c r="A207" s="80" t="s">
        <v>212</v>
      </c>
      <c r="B207" s="75" t="s">
        <v>141</v>
      </c>
      <c r="C207" s="78" t="s">
        <v>928</v>
      </c>
      <c r="D207" s="77">
        <v>1800000.0</v>
      </c>
      <c r="E207" s="74"/>
      <c r="F207" s="74"/>
      <c r="G207" s="74"/>
      <c r="H207" s="74"/>
      <c r="I207" s="74"/>
      <c r="J207" s="74"/>
      <c r="K207" s="74"/>
    </row>
    <row r="208">
      <c r="A208" s="75" t="s">
        <v>390</v>
      </c>
      <c r="B208" s="75" t="s">
        <v>79</v>
      </c>
      <c r="C208" s="78" t="s">
        <v>1349</v>
      </c>
      <c r="D208" s="77">
        <v>1800000.0</v>
      </c>
      <c r="E208" s="74"/>
      <c r="F208" s="74"/>
      <c r="G208" s="74"/>
      <c r="H208" s="74"/>
      <c r="I208" s="74"/>
      <c r="J208" s="74"/>
      <c r="K208" s="74"/>
    </row>
    <row r="209">
      <c r="A209" s="75" t="s">
        <v>804</v>
      </c>
      <c r="B209" s="75" t="s">
        <v>793</v>
      </c>
      <c r="C209" s="76"/>
      <c r="D209" s="77">
        <v>1800000.0</v>
      </c>
      <c r="E209" s="74"/>
      <c r="F209" s="74"/>
      <c r="G209" s="74"/>
      <c r="H209" s="74"/>
      <c r="I209" s="74"/>
      <c r="J209" s="74"/>
      <c r="K209" s="74"/>
    </row>
    <row r="210">
      <c r="A210" s="75" t="s">
        <v>406</v>
      </c>
      <c r="B210" s="75" t="s">
        <v>322</v>
      </c>
      <c r="C210" s="78" t="s">
        <v>525</v>
      </c>
      <c r="D210" s="77">
        <v>1800000.0</v>
      </c>
      <c r="E210" s="74"/>
      <c r="F210" s="74"/>
      <c r="G210" s="74"/>
      <c r="H210" s="74"/>
      <c r="I210" s="74"/>
      <c r="J210" s="74"/>
      <c r="K210" s="74"/>
    </row>
    <row r="211">
      <c r="A211" s="75" t="s">
        <v>78</v>
      </c>
      <c r="B211" s="75" t="s">
        <v>79</v>
      </c>
      <c r="C211" s="78" t="s">
        <v>1349</v>
      </c>
      <c r="D211" s="77">
        <v>1800000.0</v>
      </c>
      <c r="E211" s="74"/>
      <c r="F211" s="74"/>
      <c r="G211" s="74"/>
      <c r="H211" s="74"/>
      <c r="I211" s="74"/>
      <c r="J211" s="74"/>
      <c r="K211" s="74"/>
    </row>
    <row r="212">
      <c r="A212" s="80" t="s">
        <v>560</v>
      </c>
      <c r="B212" s="75" t="s">
        <v>79</v>
      </c>
      <c r="C212" s="78" t="s">
        <v>1349</v>
      </c>
      <c r="D212" s="77">
        <v>1800000.0</v>
      </c>
      <c r="E212" s="74"/>
      <c r="F212" s="74"/>
      <c r="G212" s="74"/>
      <c r="H212" s="74"/>
      <c r="I212" s="74"/>
      <c r="J212" s="74"/>
      <c r="K212" s="74"/>
    </row>
    <row r="213">
      <c r="A213" s="80" t="s">
        <v>569</v>
      </c>
      <c r="B213" s="75" t="s">
        <v>79</v>
      </c>
      <c r="C213" s="78" t="s">
        <v>1349</v>
      </c>
      <c r="D213" s="77">
        <v>1800000.0</v>
      </c>
      <c r="E213" s="74"/>
      <c r="F213" s="74"/>
      <c r="G213" s="74"/>
      <c r="H213" s="74"/>
      <c r="I213" s="74"/>
      <c r="J213" s="74"/>
      <c r="K213" s="74"/>
    </row>
    <row r="214">
      <c r="A214" s="75" t="s">
        <v>416</v>
      </c>
      <c r="B214" s="75" t="s">
        <v>322</v>
      </c>
      <c r="C214" s="78" t="s">
        <v>525</v>
      </c>
      <c r="D214" s="77">
        <v>1800000.0</v>
      </c>
      <c r="E214" s="74"/>
      <c r="F214" s="74"/>
      <c r="G214" s="74"/>
      <c r="H214" s="74"/>
      <c r="I214" s="74"/>
      <c r="J214" s="74"/>
      <c r="K214" s="74"/>
    </row>
    <row r="215">
      <c r="A215" s="80" t="s">
        <v>213</v>
      </c>
      <c r="B215" s="75" t="s">
        <v>141</v>
      </c>
      <c r="C215" s="78" t="s">
        <v>928</v>
      </c>
      <c r="D215" s="77">
        <v>1800000.0</v>
      </c>
      <c r="E215" s="74"/>
      <c r="F215" s="74"/>
      <c r="G215" s="74"/>
      <c r="H215" s="74"/>
      <c r="I215" s="74"/>
      <c r="J215" s="74"/>
      <c r="K215" s="74"/>
    </row>
    <row r="216">
      <c r="A216" s="75" t="s">
        <v>421</v>
      </c>
      <c r="B216" s="75" t="s">
        <v>322</v>
      </c>
      <c r="C216" s="78" t="s">
        <v>525</v>
      </c>
      <c r="D216" s="77">
        <v>1800000.0</v>
      </c>
      <c r="E216" s="74"/>
      <c r="F216" s="74"/>
      <c r="G216" s="74"/>
      <c r="H216" s="74"/>
      <c r="I216" s="74"/>
      <c r="J216" s="74"/>
      <c r="K216" s="74"/>
    </row>
    <row r="217">
      <c r="A217" s="80" t="s">
        <v>214</v>
      </c>
      <c r="B217" s="75" t="s">
        <v>141</v>
      </c>
      <c r="C217" s="78" t="s">
        <v>928</v>
      </c>
      <c r="D217" s="77">
        <v>1800000.0</v>
      </c>
      <c r="E217" s="74"/>
      <c r="F217" s="74"/>
      <c r="G217" s="74"/>
      <c r="H217" s="74"/>
      <c r="I217" s="74"/>
      <c r="J217" s="74"/>
      <c r="K217" s="74"/>
    </row>
    <row r="218">
      <c r="A218" s="80" t="s">
        <v>215</v>
      </c>
      <c r="B218" s="75" t="s">
        <v>141</v>
      </c>
      <c r="C218" s="78" t="s">
        <v>928</v>
      </c>
      <c r="D218" s="77">
        <v>1800000.0</v>
      </c>
      <c r="E218" s="74"/>
      <c r="F218" s="74"/>
      <c r="G218" s="74"/>
      <c r="H218" s="74"/>
      <c r="I218" s="74"/>
      <c r="J218" s="74"/>
      <c r="K218" s="74"/>
    </row>
    <row r="219">
      <c r="A219" s="80" t="s">
        <v>995</v>
      </c>
      <c r="B219" s="91" t="s">
        <v>979</v>
      </c>
      <c r="C219" s="76"/>
      <c r="D219" s="77">
        <v>1800000.0</v>
      </c>
      <c r="E219" s="74"/>
      <c r="F219" s="74"/>
      <c r="G219" s="74"/>
      <c r="H219" s="74"/>
      <c r="I219" s="74"/>
      <c r="J219" s="74"/>
      <c r="K219" s="74"/>
    </row>
    <row r="220">
      <c r="A220" s="75" t="s">
        <v>82</v>
      </c>
      <c r="B220" s="75" t="s">
        <v>79</v>
      </c>
      <c r="C220" s="78" t="s">
        <v>1349</v>
      </c>
      <c r="D220" s="77">
        <v>1800000.0</v>
      </c>
      <c r="E220" s="74"/>
      <c r="F220" s="74"/>
      <c r="G220" s="74"/>
      <c r="H220" s="74"/>
      <c r="I220" s="74"/>
      <c r="J220" s="74"/>
      <c r="K220" s="74"/>
    </row>
    <row r="221">
      <c r="A221" s="80" t="s">
        <v>1005</v>
      </c>
      <c r="B221" s="91" t="s">
        <v>979</v>
      </c>
      <c r="C221" s="76"/>
      <c r="D221" s="77">
        <v>1800000.0</v>
      </c>
      <c r="E221" s="74"/>
      <c r="F221" s="74"/>
      <c r="G221" s="74"/>
      <c r="H221" s="74"/>
      <c r="I221" s="74"/>
      <c r="J221" s="74"/>
      <c r="K221" s="74"/>
    </row>
    <row r="222">
      <c r="A222" s="75" t="s">
        <v>431</v>
      </c>
      <c r="B222" s="75" t="s">
        <v>322</v>
      </c>
      <c r="C222" s="78" t="s">
        <v>525</v>
      </c>
      <c r="D222" s="77">
        <v>1800000.0</v>
      </c>
      <c r="E222" s="74"/>
      <c r="F222" s="74"/>
      <c r="G222" s="74"/>
      <c r="H222" s="74"/>
      <c r="I222" s="74"/>
      <c r="J222" s="74"/>
      <c r="K222" s="74"/>
    </row>
    <row r="223">
      <c r="A223" s="75" t="s">
        <v>433</v>
      </c>
      <c r="B223" s="75" t="s">
        <v>322</v>
      </c>
      <c r="C223" s="78" t="s">
        <v>525</v>
      </c>
      <c r="D223" s="77">
        <v>1800000.0</v>
      </c>
      <c r="E223" s="74"/>
      <c r="F223" s="74"/>
      <c r="G223" s="74"/>
      <c r="H223" s="74"/>
      <c r="I223" s="74"/>
      <c r="J223" s="74"/>
      <c r="K223" s="74"/>
    </row>
    <row r="224">
      <c r="A224" s="80" t="s">
        <v>1006</v>
      </c>
      <c r="B224" s="91" t="s">
        <v>979</v>
      </c>
      <c r="C224" s="76"/>
      <c r="D224" s="77">
        <v>1800000.0</v>
      </c>
      <c r="E224" s="74"/>
      <c r="F224" s="74"/>
      <c r="G224" s="74"/>
      <c r="H224" s="74"/>
      <c r="I224" s="74"/>
      <c r="J224" s="74"/>
      <c r="K224" s="74"/>
    </row>
    <row r="225">
      <c r="A225" s="75" t="s">
        <v>434</v>
      </c>
      <c r="B225" s="75" t="s">
        <v>322</v>
      </c>
      <c r="C225" s="78" t="s">
        <v>525</v>
      </c>
      <c r="D225" s="77">
        <v>1800000.0</v>
      </c>
      <c r="E225" s="74"/>
      <c r="F225" s="74"/>
      <c r="G225" s="74"/>
      <c r="H225" s="74"/>
      <c r="I225" s="74"/>
      <c r="J225" s="74"/>
      <c r="K225" s="74"/>
    </row>
    <row r="226">
      <c r="A226" s="75" t="s">
        <v>435</v>
      </c>
      <c r="B226" s="75" t="s">
        <v>322</v>
      </c>
      <c r="C226" s="78" t="s">
        <v>525</v>
      </c>
      <c r="D226" s="77">
        <v>1800000.0</v>
      </c>
      <c r="E226" s="74"/>
      <c r="F226" s="74"/>
      <c r="G226" s="74"/>
      <c r="H226" s="74"/>
      <c r="I226" s="74"/>
      <c r="J226" s="74"/>
      <c r="K226" s="74"/>
    </row>
    <row r="227">
      <c r="A227" s="80" t="s">
        <v>216</v>
      </c>
      <c r="B227" s="75" t="s">
        <v>141</v>
      </c>
      <c r="C227" s="78" t="s">
        <v>928</v>
      </c>
      <c r="D227" s="77">
        <v>1800000.0</v>
      </c>
      <c r="E227" s="74"/>
      <c r="F227" s="74"/>
      <c r="G227" s="74"/>
      <c r="H227" s="74"/>
      <c r="I227" s="74"/>
      <c r="J227" s="74"/>
      <c r="K227" s="74"/>
    </row>
    <row r="228">
      <c r="A228" s="75" t="s">
        <v>437</v>
      </c>
      <c r="B228" s="75" t="s">
        <v>322</v>
      </c>
      <c r="C228" s="78" t="s">
        <v>525</v>
      </c>
      <c r="D228" s="77">
        <v>1800000.0</v>
      </c>
      <c r="E228" s="74"/>
      <c r="F228" s="74"/>
      <c r="G228" s="74"/>
      <c r="H228" s="74"/>
      <c r="I228" s="74"/>
      <c r="J228" s="74"/>
      <c r="K228" s="74"/>
    </row>
    <row r="229">
      <c r="A229" s="80" t="s">
        <v>217</v>
      </c>
      <c r="B229" s="75" t="s">
        <v>141</v>
      </c>
      <c r="C229" s="78" t="s">
        <v>928</v>
      </c>
      <c r="D229" s="77">
        <v>1800000.0</v>
      </c>
      <c r="E229" s="74"/>
      <c r="F229" s="74"/>
      <c r="G229" s="74"/>
      <c r="H229" s="74"/>
      <c r="I229" s="74"/>
      <c r="J229" s="74"/>
      <c r="K229" s="74"/>
    </row>
    <row r="230">
      <c r="A230" s="75" t="s">
        <v>807</v>
      </c>
      <c r="B230" s="75" t="s">
        <v>793</v>
      </c>
      <c r="C230" s="76"/>
      <c r="D230" s="77">
        <v>1800000.0</v>
      </c>
      <c r="E230" s="74"/>
      <c r="F230" s="74"/>
      <c r="G230" s="74"/>
      <c r="H230" s="74"/>
      <c r="I230" s="74"/>
      <c r="J230" s="74"/>
      <c r="K230" s="74"/>
    </row>
    <row r="231">
      <c r="A231" s="75" t="s">
        <v>438</v>
      </c>
      <c r="B231" s="75" t="s">
        <v>322</v>
      </c>
      <c r="C231" s="78" t="s">
        <v>525</v>
      </c>
      <c r="D231" s="77">
        <v>1800000.0</v>
      </c>
      <c r="E231" s="74"/>
      <c r="F231" s="74"/>
      <c r="G231" s="74"/>
      <c r="H231" s="74"/>
      <c r="I231" s="74"/>
      <c r="J231" s="74"/>
      <c r="K231" s="74"/>
    </row>
    <row r="232">
      <c r="A232" s="80" t="s">
        <v>557</v>
      </c>
      <c r="B232" s="75" t="s">
        <v>79</v>
      </c>
      <c r="C232" s="78" t="s">
        <v>1349</v>
      </c>
      <c r="D232" s="77">
        <v>1800000.0</v>
      </c>
      <c r="E232" s="74"/>
      <c r="F232" s="74"/>
      <c r="G232" s="74"/>
      <c r="H232" s="74"/>
      <c r="I232" s="74"/>
      <c r="J232" s="74"/>
      <c r="K232" s="74"/>
    </row>
    <row r="233">
      <c r="A233" s="80" t="s">
        <v>218</v>
      </c>
      <c r="B233" s="75" t="s">
        <v>141</v>
      </c>
      <c r="C233" s="78" t="s">
        <v>928</v>
      </c>
      <c r="D233" s="77">
        <v>1800000.0</v>
      </c>
      <c r="E233" s="74"/>
      <c r="F233" s="74"/>
      <c r="G233" s="74"/>
      <c r="H233" s="74"/>
      <c r="I233" s="74"/>
      <c r="J233" s="74"/>
      <c r="K233" s="74"/>
    </row>
    <row r="234">
      <c r="A234" s="80" t="s">
        <v>563</v>
      </c>
      <c r="B234" s="75" t="s">
        <v>79</v>
      </c>
      <c r="C234" s="78" t="s">
        <v>1349</v>
      </c>
      <c r="D234" s="77">
        <v>1800000.0</v>
      </c>
      <c r="E234" s="74"/>
      <c r="F234" s="74"/>
      <c r="G234" s="74"/>
      <c r="H234" s="74"/>
      <c r="I234" s="74"/>
      <c r="J234" s="74"/>
      <c r="K234" s="74"/>
    </row>
    <row r="235">
      <c r="A235" s="80" t="s">
        <v>566</v>
      </c>
      <c r="B235" s="75" t="s">
        <v>79</v>
      </c>
      <c r="C235" s="78" t="s">
        <v>1349</v>
      </c>
      <c r="D235" s="77">
        <v>1800000.0</v>
      </c>
      <c r="E235" s="74"/>
      <c r="F235" s="74"/>
      <c r="G235" s="74"/>
      <c r="H235" s="74"/>
      <c r="I235" s="74"/>
      <c r="J235" s="74"/>
      <c r="K235" s="74"/>
    </row>
    <row r="236">
      <c r="A236" s="75" t="s">
        <v>754</v>
      </c>
      <c r="B236" s="75" t="s">
        <v>729</v>
      </c>
      <c r="C236" s="76"/>
      <c r="D236" s="77">
        <v>1800000.0</v>
      </c>
      <c r="E236" s="74"/>
      <c r="F236" s="74"/>
      <c r="G236" s="74"/>
      <c r="H236" s="74"/>
      <c r="I236" s="74"/>
      <c r="J236" s="74"/>
      <c r="K236" s="74"/>
    </row>
    <row r="237">
      <c r="A237" s="75" t="s">
        <v>440</v>
      </c>
      <c r="B237" s="75" t="s">
        <v>322</v>
      </c>
      <c r="C237" s="78" t="s">
        <v>525</v>
      </c>
      <c r="D237" s="77">
        <v>1800000.0</v>
      </c>
      <c r="E237" s="74"/>
      <c r="F237" s="74"/>
      <c r="G237" s="74"/>
      <c r="H237" s="74"/>
      <c r="I237" s="74"/>
      <c r="J237" s="74"/>
      <c r="K237" s="74"/>
    </row>
    <row r="238">
      <c r="A238" s="75" t="s">
        <v>442</v>
      </c>
      <c r="B238" s="75" t="s">
        <v>322</v>
      </c>
      <c r="C238" s="78" t="s">
        <v>525</v>
      </c>
      <c r="D238" s="77">
        <v>1800000.0</v>
      </c>
      <c r="E238" s="74"/>
      <c r="F238" s="74"/>
      <c r="G238" s="74"/>
      <c r="H238" s="74"/>
      <c r="I238" s="74"/>
      <c r="J238" s="74"/>
      <c r="K238" s="74"/>
    </row>
    <row r="239">
      <c r="A239" s="80" t="s">
        <v>210</v>
      </c>
      <c r="B239" s="83" t="s">
        <v>139</v>
      </c>
      <c r="C239" s="76"/>
      <c r="D239" s="77">
        <v>1800000.0</v>
      </c>
      <c r="E239" s="74"/>
      <c r="F239" s="74"/>
      <c r="G239" s="74"/>
      <c r="H239" s="74"/>
      <c r="I239" s="74"/>
      <c r="J239" s="74"/>
      <c r="K239" s="74"/>
    </row>
    <row r="240">
      <c r="A240" s="80" t="s">
        <v>211</v>
      </c>
      <c r="B240" s="83" t="s">
        <v>139</v>
      </c>
      <c r="C240" s="76"/>
      <c r="D240" s="77">
        <v>1800000.0</v>
      </c>
      <c r="E240" s="74"/>
      <c r="F240" s="74"/>
      <c r="G240" s="74"/>
      <c r="H240" s="74"/>
      <c r="I240" s="74"/>
      <c r="J240" s="74"/>
      <c r="K240" s="74"/>
    </row>
    <row r="241">
      <c r="A241" s="75" t="s">
        <v>424</v>
      </c>
      <c r="B241" s="92" t="s">
        <v>1178</v>
      </c>
      <c r="C241" s="78" t="s">
        <v>1350</v>
      </c>
      <c r="D241" s="77">
        <v>1800000.0</v>
      </c>
      <c r="E241" s="74"/>
      <c r="F241" s="74"/>
      <c r="G241" s="74"/>
      <c r="H241" s="74"/>
      <c r="I241" s="74"/>
      <c r="J241" s="74"/>
      <c r="K241" s="74"/>
    </row>
    <row r="242">
      <c r="A242" s="75" t="s">
        <v>755</v>
      </c>
      <c r="B242" s="75" t="s">
        <v>729</v>
      </c>
      <c r="C242" s="76"/>
      <c r="D242" s="77">
        <v>1800000.0</v>
      </c>
      <c r="E242" s="74"/>
      <c r="F242" s="74"/>
      <c r="G242" s="74"/>
      <c r="H242" s="74"/>
      <c r="I242" s="74"/>
      <c r="J242" s="74"/>
      <c r="K242" s="74"/>
    </row>
    <row r="243">
      <c r="A243" s="80" t="s">
        <v>634</v>
      </c>
      <c r="B243" s="75" t="s">
        <v>536</v>
      </c>
      <c r="C243" s="78" t="s">
        <v>1351</v>
      </c>
      <c r="D243" s="79">
        <v>1780208.0</v>
      </c>
      <c r="E243" s="74"/>
      <c r="F243" s="74"/>
      <c r="G243" s="74"/>
      <c r="H243" s="74"/>
      <c r="I243" s="74"/>
      <c r="J243" s="74"/>
      <c r="K243" s="74"/>
    </row>
    <row r="244">
      <c r="A244" s="80" t="s">
        <v>638</v>
      </c>
      <c r="B244" s="75" t="s">
        <v>536</v>
      </c>
      <c r="C244" s="78" t="s">
        <v>1351</v>
      </c>
      <c r="D244" s="79">
        <v>1780208.0</v>
      </c>
      <c r="E244" s="74"/>
      <c r="F244" s="74"/>
      <c r="G244" s="74"/>
      <c r="H244" s="74"/>
      <c r="I244" s="74"/>
      <c r="J244" s="74"/>
      <c r="K244" s="74"/>
    </row>
    <row r="245">
      <c r="A245" s="80" t="s">
        <v>632</v>
      </c>
      <c r="B245" s="75" t="s">
        <v>536</v>
      </c>
      <c r="C245" s="78" t="s">
        <v>1351</v>
      </c>
      <c r="D245" s="79">
        <v>1780208.0</v>
      </c>
      <c r="E245" s="74"/>
      <c r="F245" s="74"/>
      <c r="G245" s="74"/>
      <c r="H245" s="74"/>
      <c r="I245" s="74"/>
      <c r="J245" s="74"/>
      <c r="K245" s="74"/>
    </row>
    <row r="246">
      <c r="A246" s="75" t="s">
        <v>296</v>
      </c>
      <c r="B246" s="75" t="s">
        <v>351</v>
      </c>
      <c r="C246" s="78"/>
      <c r="D246" s="77">
        <v>1750000.0</v>
      </c>
      <c r="E246" s="74"/>
      <c r="F246" s="74"/>
      <c r="G246" s="74"/>
      <c r="H246" s="74"/>
      <c r="I246" s="74"/>
      <c r="J246" s="74"/>
      <c r="K246" s="74"/>
    </row>
    <row r="247">
      <c r="A247" s="75" t="s">
        <v>311</v>
      </c>
      <c r="B247" s="75" t="s">
        <v>351</v>
      </c>
      <c r="C247" s="78"/>
      <c r="D247" s="77">
        <v>1750000.0</v>
      </c>
      <c r="E247" s="74"/>
      <c r="F247" s="74"/>
      <c r="G247" s="74"/>
      <c r="H247" s="74"/>
      <c r="I247" s="74"/>
      <c r="J247" s="74"/>
      <c r="K247" s="74"/>
    </row>
    <row r="248">
      <c r="A248" s="80" t="s">
        <v>552</v>
      </c>
      <c r="B248" s="75" t="s">
        <v>351</v>
      </c>
      <c r="C248" s="76" t="s">
        <v>92</v>
      </c>
      <c r="D248" s="77">
        <v>1750000.0</v>
      </c>
      <c r="E248" s="74"/>
      <c r="F248" s="74"/>
      <c r="G248" s="74"/>
      <c r="H248" s="74"/>
      <c r="I248" s="74"/>
      <c r="J248" s="74"/>
      <c r="K248" s="74"/>
    </row>
    <row r="249">
      <c r="A249" s="75" t="s">
        <v>348</v>
      </c>
      <c r="B249" s="75" t="s">
        <v>351</v>
      </c>
      <c r="C249" s="78"/>
      <c r="D249" s="77">
        <v>1750000.0</v>
      </c>
      <c r="E249" s="74"/>
      <c r="F249" s="74"/>
      <c r="G249" s="74"/>
      <c r="H249" s="74"/>
      <c r="I249" s="74"/>
      <c r="J249" s="74"/>
      <c r="K249" s="74"/>
    </row>
    <row r="250">
      <c r="A250" s="80" t="s">
        <v>599</v>
      </c>
      <c r="B250" s="75" t="s">
        <v>351</v>
      </c>
      <c r="C250" s="76" t="s">
        <v>92</v>
      </c>
      <c r="D250" s="77">
        <v>1750000.0</v>
      </c>
      <c r="E250" s="74"/>
      <c r="F250" s="74"/>
      <c r="G250" s="74"/>
      <c r="H250" s="74"/>
      <c r="I250" s="74"/>
      <c r="J250" s="74"/>
      <c r="K250" s="74"/>
    </row>
    <row r="251">
      <c r="A251" s="75" t="s">
        <v>411</v>
      </c>
      <c r="B251" s="75" t="s">
        <v>351</v>
      </c>
      <c r="C251" s="78"/>
      <c r="D251" s="77">
        <v>1750000.0</v>
      </c>
      <c r="E251" s="74"/>
      <c r="F251" s="78" t="s">
        <v>1352</v>
      </c>
      <c r="G251" s="74"/>
      <c r="H251" s="74"/>
      <c r="I251" s="74"/>
      <c r="J251" s="74"/>
      <c r="K251" s="74"/>
    </row>
    <row r="252">
      <c r="A252" s="75" t="s">
        <v>441</v>
      </c>
      <c r="B252" s="75" t="s">
        <v>351</v>
      </c>
      <c r="C252" s="78"/>
      <c r="D252" s="77">
        <v>1750000.0</v>
      </c>
      <c r="E252" s="74"/>
      <c r="F252" s="78" t="s">
        <v>1353</v>
      </c>
      <c r="G252" s="74"/>
      <c r="H252" s="74"/>
      <c r="I252" s="74"/>
      <c r="J252" s="74"/>
      <c r="K252" s="74"/>
    </row>
    <row r="253">
      <c r="A253" s="75" t="s">
        <v>445</v>
      </c>
      <c r="B253" s="75" t="s">
        <v>351</v>
      </c>
      <c r="C253" s="78" t="s">
        <v>1354</v>
      </c>
      <c r="D253" s="79">
        <v>1750000.0</v>
      </c>
      <c r="E253" s="74"/>
      <c r="F253" s="74"/>
      <c r="G253" s="74"/>
      <c r="H253" s="74"/>
      <c r="I253" s="74"/>
      <c r="J253" s="74"/>
      <c r="K253" s="74"/>
    </row>
    <row r="254">
      <c r="A254" s="80" t="s">
        <v>642</v>
      </c>
      <c r="B254" s="75" t="s">
        <v>351</v>
      </c>
      <c r="C254" s="76" t="s">
        <v>92</v>
      </c>
      <c r="D254" s="77">
        <v>1750000.0</v>
      </c>
      <c r="E254" s="74"/>
      <c r="F254" s="82" t="s">
        <v>1355</v>
      </c>
      <c r="G254" s="74"/>
      <c r="H254" s="74"/>
      <c r="I254" s="74"/>
      <c r="J254" s="74"/>
      <c r="K254" s="74"/>
    </row>
    <row r="255">
      <c r="A255" s="80" t="s">
        <v>641</v>
      </c>
      <c r="B255" s="75" t="s">
        <v>351</v>
      </c>
      <c r="C255" s="76" t="s">
        <v>92</v>
      </c>
      <c r="D255" s="77">
        <v>1750000.0</v>
      </c>
      <c r="E255" s="74"/>
      <c r="F255" s="74"/>
      <c r="G255" s="74"/>
      <c r="H255" s="74"/>
      <c r="I255" s="74"/>
      <c r="J255" s="74"/>
      <c r="K255" s="74"/>
    </row>
    <row r="256">
      <c r="A256" s="80" t="s">
        <v>644</v>
      </c>
      <c r="B256" s="75" t="s">
        <v>351</v>
      </c>
      <c r="C256" s="76" t="s">
        <v>92</v>
      </c>
      <c r="D256" s="77">
        <v>1750000.0</v>
      </c>
      <c r="E256" s="74"/>
      <c r="F256" s="74"/>
      <c r="G256" s="74"/>
      <c r="H256" s="74"/>
      <c r="I256" s="74"/>
      <c r="J256" s="74"/>
      <c r="K256" s="74"/>
    </row>
    <row r="257">
      <c r="A257" s="75" t="s">
        <v>372</v>
      </c>
      <c r="B257" s="75" t="s">
        <v>339</v>
      </c>
      <c r="C257" s="76"/>
      <c r="D257" s="77">
        <v>1673000.0</v>
      </c>
      <c r="E257" s="74"/>
      <c r="F257" s="74"/>
      <c r="G257" s="74"/>
      <c r="H257" s="74"/>
      <c r="I257" s="74"/>
      <c r="J257" s="74"/>
      <c r="K257" s="74"/>
    </row>
    <row r="258">
      <c r="A258" s="75" t="s">
        <v>396</v>
      </c>
      <c r="B258" s="75" t="s">
        <v>339</v>
      </c>
      <c r="C258" s="76"/>
      <c r="D258" s="77">
        <v>1673000.0</v>
      </c>
      <c r="E258" s="74"/>
      <c r="F258" s="74"/>
      <c r="G258" s="74"/>
      <c r="H258" s="74"/>
      <c r="I258" s="74"/>
      <c r="J258" s="74"/>
      <c r="K258" s="74"/>
    </row>
    <row r="259">
      <c r="A259" s="75" t="s">
        <v>397</v>
      </c>
      <c r="B259" s="75" t="s">
        <v>339</v>
      </c>
      <c r="C259" s="76"/>
      <c r="D259" s="77">
        <v>1673000.0</v>
      </c>
      <c r="E259" s="74"/>
      <c r="F259" s="74"/>
      <c r="G259" s="74"/>
      <c r="H259" s="74"/>
      <c r="I259" s="74"/>
      <c r="J259" s="74"/>
      <c r="K259" s="74"/>
    </row>
    <row r="260">
      <c r="A260" s="75" t="s">
        <v>462</v>
      </c>
      <c r="B260" s="75" t="s">
        <v>339</v>
      </c>
      <c r="C260" s="76"/>
      <c r="D260" s="77">
        <v>1673000.0</v>
      </c>
      <c r="E260" s="74"/>
      <c r="F260" s="74"/>
      <c r="G260" s="74"/>
      <c r="H260" s="74"/>
      <c r="I260" s="74"/>
      <c r="J260" s="74"/>
      <c r="K260" s="74"/>
    </row>
    <row r="261">
      <c r="A261" s="75" t="s">
        <v>464</v>
      </c>
      <c r="B261" s="75" t="s">
        <v>339</v>
      </c>
      <c r="C261" s="76"/>
      <c r="D261" s="77">
        <v>1673000.0</v>
      </c>
      <c r="E261" s="74"/>
      <c r="F261" s="74"/>
      <c r="G261" s="74"/>
      <c r="H261" s="74"/>
      <c r="I261" s="74"/>
      <c r="J261" s="74"/>
      <c r="K261" s="74"/>
    </row>
    <row r="262">
      <c r="A262" s="75" t="s">
        <v>472</v>
      </c>
      <c r="B262" s="75" t="s">
        <v>339</v>
      </c>
      <c r="C262" s="76"/>
      <c r="D262" s="77">
        <v>1673000.0</v>
      </c>
      <c r="E262" s="74"/>
      <c r="F262" s="74"/>
      <c r="G262" s="74"/>
      <c r="H262" s="74"/>
      <c r="I262" s="74"/>
      <c r="J262" s="74"/>
      <c r="K262" s="74"/>
    </row>
    <row r="263">
      <c r="A263" s="75" t="s">
        <v>453</v>
      </c>
      <c r="B263" s="75" t="s">
        <v>353</v>
      </c>
      <c r="C263" s="76"/>
      <c r="D263" s="77">
        <v>1653223.0</v>
      </c>
      <c r="E263" s="74"/>
      <c r="F263" s="74"/>
      <c r="G263" s="74"/>
      <c r="H263" s="74"/>
      <c r="I263" s="74"/>
      <c r="J263" s="74"/>
      <c r="K263" s="74"/>
    </row>
    <row r="264">
      <c r="A264" s="75" t="s">
        <v>455</v>
      </c>
      <c r="B264" s="75" t="s">
        <v>353</v>
      </c>
      <c r="C264" s="76"/>
      <c r="D264" s="77">
        <v>1653223.0</v>
      </c>
      <c r="E264" s="74"/>
      <c r="F264" s="74"/>
      <c r="G264" s="74"/>
      <c r="H264" s="74"/>
      <c r="I264" s="74"/>
      <c r="J264" s="74"/>
      <c r="K264" s="74"/>
    </row>
    <row r="265">
      <c r="A265" s="75" t="s">
        <v>457</v>
      </c>
      <c r="B265" s="75" t="s">
        <v>353</v>
      </c>
      <c r="C265" s="76"/>
      <c r="D265" s="77">
        <v>1653223.0</v>
      </c>
      <c r="E265" s="74"/>
      <c r="F265" s="74"/>
      <c r="G265" s="74"/>
      <c r="H265" s="74"/>
      <c r="I265" s="74"/>
      <c r="J265" s="74"/>
      <c r="K265" s="74"/>
    </row>
    <row r="266">
      <c r="A266" s="75" t="s">
        <v>414</v>
      </c>
      <c r="B266" s="75" t="s">
        <v>353</v>
      </c>
      <c r="C266" s="76"/>
      <c r="D266" s="77">
        <v>1653223.0</v>
      </c>
      <c r="E266" s="74"/>
      <c r="F266" s="74"/>
      <c r="G266" s="74"/>
      <c r="H266" s="74"/>
      <c r="I266" s="74"/>
      <c r="J266" s="74"/>
      <c r="K266" s="74"/>
    </row>
    <row r="267">
      <c r="A267" s="80" t="s">
        <v>516</v>
      </c>
      <c r="B267" s="75" t="s">
        <v>533</v>
      </c>
      <c r="C267" s="78" t="s">
        <v>1356</v>
      </c>
      <c r="D267" s="77">
        <v>1600000.0</v>
      </c>
      <c r="E267" s="74"/>
      <c r="F267" s="74"/>
      <c r="G267" s="74"/>
      <c r="H267" s="74"/>
      <c r="I267" s="74"/>
      <c r="J267" s="74"/>
      <c r="K267" s="74"/>
    </row>
    <row r="268">
      <c r="A268" s="75" t="s">
        <v>810</v>
      </c>
      <c r="B268" s="75" t="s">
        <v>568</v>
      </c>
      <c r="C268" s="78" t="s">
        <v>1357</v>
      </c>
      <c r="D268" s="79">
        <v>1600000.0</v>
      </c>
      <c r="E268" s="74"/>
      <c r="F268" s="74"/>
      <c r="G268" s="74"/>
      <c r="H268" s="74"/>
      <c r="I268" s="74"/>
      <c r="J268" s="74"/>
      <c r="K268" s="74"/>
    </row>
    <row r="269">
      <c r="A269" s="80" t="s">
        <v>538</v>
      </c>
      <c r="B269" s="75" t="s">
        <v>533</v>
      </c>
      <c r="C269" s="78" t="s">
        <v>1356</v>
      </c>
      <c r="D269" s="77">
        <v>1600000.0</v>
      </c>
      <c r="E269" s="74"/>
      <c r="F269" s="74"/>
      <c r="G269" s="74"/>
      <c r="H269" s="74"/>
      <c r="I269" s="74"/>
      <c r="J269" s="74"/>
      <c r="K269" s="74"/>
    </row>
    <row r="270">
      <c r="A270" s="80" t="s">
        <v>542</v>
      </c>
      <c r="B270" s="75" t="s">
        <v>533</v>
      </c>
      <c r="C270" s="78" t="s">
        <v>1356</v>
      </c>
      <c r="D270" s="77">
        <v>1600000.0</v>
      </c>
      <c r="E270" s="74"/>
      <c r="F270" s="74"/>
      <c r="G270" s="74"/>
      <c r="H270" s="74"/>
      <c r="I270" s="74"/>
      <c r="J270" s="74"/>
      <c r="K270" s="74"/>
    </row>
    <row r="271">
      <c r="A271" s="80" t="s">
        <v>549</v>
      </c>
      <c r="B271" s="80" t="s">
        <v>562</v>
      </c>
      <c r="C271" s="78" t="s">
        <v>928</v>
      </c>
      <c r="D271" s="79">
        <v>1600000.0</v>
      </c>
      <c r="E271" s="74"/>
      <c r="F271" s="74"/>
      <c r="G271" s="74"/>
      <c r="H271" s="74"/>
      <c r="I271" s="74"/>
      <c r="J271" s="74"/>
      <c r="K271" s="74"/>
    </row>
    <row r="272">
      <c r="A272" s="80" t="s">
        <v>555</v>
      </c>
      <c r="B272" s="80" t="s">
        <v>675</v>
      </c>
      <c r="C272" s="76"/>
      <c r="D272" s="77">
        <v>1600000.0</v>
      </c>
      <c r="E272" s="74"/>
      <c r="F272" s="74"/>
      <c r="G272" s="74"/>
      <c r="H272" s="74"/>
      <c r="I272" s="74"/>
      <c r="J272" s="74"/>
      <c r="K272" s="74"/>
    </row>
    <row r="273">
      <c r="A273" s="80" t="s">
        <v>558</v>
      </c>
      <c r="B273" s="75" t="s">
        <v>533</v>
      </c>
      <c r="C273" s="78" t="s">
        <v>1356</v>
      </c>
      <c r="D273" s="77">
        <v>1600000.0</v>
      </c>
      <c r="E273" s="74"/>
      <c r="F273" s="74"/>
      <c r="G273" s="74"/>
      <c r="H273" s="74"/>
      <c r="I273" s="74"/>
      <c r="J273" s="74"/>
      <c r="K273" s="74"/>
    </row>
    <row r="274">
      <c r="A274" s="75" t="s">
        <v>335</v>
      </c>
      <c r="B274" s="75" t="s">
        <v>328</v>
      </c>
      <c r="C274" s="78" t="s">
        <v>928</v>
      </c>
      <c r="D274" s="77">
        <v>1600000.0</v>
      </c>
      <c r="E274" s="74"/>
      <c r="F274" s="74"/>
      <c r="G274" s="74"/>
      <c r="H274" s="74"/>
      <c r="I274" s="74"/>
      <c r="J274" s="74"/>
      <c r="K274" s="74"/>
    </row>
    <row r="275">
      <c r="A275" s="80" t="s">
        <v>561</v>
      </c>
      <c r="B275" s="75" t="s">
        <v>533</v>
      </c>
      <c r="C275" s="78" t="s">
        <v>1356</v>
      </c>
      <c r="D275" s="77">
        <v>1600000.0</v>
      </c>
      <c r="E275" s="74"/>
      <c r="F275" s="74"/>
      <c r="G275" s="74"/>
      <c r="H275" s="74"/>
      <c r="I275" s="74"/>
      <c r="J275" s="74"/>
      <c r="K275" s="74"/>
    </row>
    <row r="276">
      <c r="A276" s="80" t="s">
        <v>570</v>
      </c>
      <c r="B276" s="80" t="s">
        <v>675</v>
      </c>
      <c r="C276" s="76"/>
      <c r="D276" s="77">
        <v>1600000.0</v>
      </c>
      <c r="E276" s="74"/>
      <c r="F276" s="74"/>
      <c r="G276" s="74"/>
      <c r="H276" s="74"/>
      <c r="I276" s="74"/>
      <c r="J276" s="74"/>
      <c r="K276" s="74"/>
    </row>
    <row r="277">
      <c r="A277" s="75" t="s">
        <v>765</v>
      </c>
      <c r="B277" s="75" t="s">
        <v>737</v>
      </c>
      <c r="C277" s="76"/>
      <c r="D277" s="79">
        <v>1600000.0</v>
      </c>
      <c r="E277" s="74"/>
      <c r="F277" s="74"/>
      <c r="G277" s="74"/>
      <c r="H277" s="74"/>
      <c r="I277" s="74"/>
      <c r="J277" s="74"/>
      <c r="K277" s="74"/>
    </row>
    <row r="278">
      <c r="A278" s="75" t="s">
        <v>814</v>
      </c>
      <c r="B278" s="75" t="s">
        <v>568</v>
      </c>
      <c r="C278" s="78" t="s">
        <v>1357</v>
      </c>
      <c r="D278" s="79">
        <v>1600000.0</v>
      </c>
      <c r="E278" s="74"/>
      <c r="F278" s="74"/>
      <c r="G278" s="74"/>
      <c r="H278" s="74"/>
      <c r="I278" s="74"/>
      <c r="J278" s="74"/>
      <c r="K278" s="74"/>
    </row>
    <row r="279">
      <c r="A279" s="75" t="s">
        <v>358</v>
      </c>
      <c r="B279" s="75" t="s">
        <v>328</v>
      </c>
      <c r="C279" s="78" t="s">
        <v>928</v>
      </c>
      <c r="D279" s="77">
        <v>1600000.0</v>
      </c>
      <c r="E279" s="74"/>
      <c r="F279" s="74"/>
      <c r="G279" s="74"/>
      <c r="H279" s="74"/>
      <c r="I279" s="74"/>
      <c r="J279" s="74"/>
      <c r="K279" s="74"/>
    </row>
    <row r="280">
      <c r="A280" s="80" t="s">
        <v>582</v>
      </c>
      <c r="B280" s="80" t="s">
        <v>571</v>
      </c>
      <c r="C280" s="76"/>
      <c r="D280" s="77">
        <v>1600000.0</v>
      </c>
      <c r="E280" s="74"/>
      <c r="F280" s="74"/>
      <c r="G280" s="74"/>
      <c r="H280" s="74"/>
      <c r="I280" s="74"/>
      <c r="J280" s="74"/>
      <c r="K280" s="74"/>
    </row>
    <row r="281">
      <c r="A281" s="75" t="s">
        <v>369</v>
      </c>
      <c r="B281" s="75" t="s">
        <v>328</v>
      </c>
      <c r="C281" s="78" t="s">
        <v>928</v>
      </c>
      <c r="D281" s="77">
        <v>1600000.0</v>
      </c>
      <c r="E281" s="74"/>
      <c r="F281" s="74"/>
      <c r="G281" s="74"/>
      <c r="H281" s="74"/>
      <c r="I281" s="74"/>
      <c r="J281" s="74"/>
      <c r="K281" s="74"/>
    </row>
    <row r="282">
      <c r="A282" s="80" t="s">
        <v>585</v>
      </c>
      <c r="B282" s="80" t="s">
        <v>571</v>
      </c>
      <c r="C282" s="76"/>
      <c r="D282" s="77">
        <v>1600000.0</v>
      </c>
      <c r="E282" s="74"/>
      <c r="F282" s="74"/>
      <c r="G282" s="74"/>
      <c r="H282" s="74"/>
      <c r="I282" s="74"/>
      <c r="J282" s="74"/>
      <c r="K282" s="74"/>
    </row>
    <row r="283">
      <c r="A283" s="80" t="s">
        <v>592</v>
      </c>
      <c r="B283" s="75" t="s">
        <v>533</v>
      </c>
      <c r="C283" s="78" t="s">
        <v>1356</v>
      </c>
      <c r="D283" s="77">
        <v>1600000.0</v>
      </c>
      <c r="E283" s="74"/>
      <c r="F283" s="74"/>
      <c r="G283" s="74"/>
      <c r="H283" s="74"/>
      <c r="I283" s="74"/>
      <c r="J283" s="74"/>
      <c r="K283" s="74"/>
    </row>
    <row r="284">
      <c r="A284" s="75" t="s">
        <v>385</v>
      </c>
      <c r="B284" s="75" t="s">
        <v>328</v>
      </c>
      <c r="C284" s="78" t="s">
        <v>928</v>
      </c>
      <c r="D284" s="77">
        <v>1600000.0</v>
      </c>
      <c r="E284" s="74"/>
      <c r="F284" s="74"/>
      <c r="G284" s="74"/>
      <c r="H284" s="74"/>
      <c r="I284" s="74"/>
      <c r="J284" s="74"/>
      <c r="K284" s="74"/>
    </row>
    <row r="285">
      <c r="A285" s="80" t="s">
        <v>992</v>
      </c>
      <c r="B285" s="80" t="s">
        <v>975</v>
      </c>
      <c r="C285" s="76"/>
      <c r="D285" s="77">
        <v>1600000.0</v>
      </c>
      <c r="E285" s="74"/>
      <c r="F285" s="74"/>
      <c r="G285" s="74"/>
      <c r="H285" s="74"/>
      <c r="I285" s="74"/>
      <c r="J285" s="74"/>
      <c r="K285" s="74"/>
    </row>
    <row r="286">
      <c r="A286" s="80" t="s">
        <v>608</v>
      </c>
      <c r="B286" s="75" t="s">
        <v>533</v>
      </c>
      <c r="C286" s="78" t="s">
        <v>1356</v>
      </c>
      <c r="D286" s="77">
        <v>1600000.0</v>
      </c>
      <c r="E286" s="74"/>
      <c r="F286" s="74"/>
      <c r="G286" s="74"/>
      <c r="H286" s="74"/>
      <c r="I286" s="74"/>
      <c r="J286" s="74"/>
      <c r="K286" s="74"/>
    </row>
    <row r="287">
      <c r="A287" s="80" t="s">
        <v>610</v>
      </c>
      <c r="B287" s="75" t="s">
        <v>533</v>
      </c>
      <c r="C287" s="78" t="s">
        <v>1356</v>
      </c>
      <c r="D287" s="77">
        <v>1600000.0</v>
      </c>
      <c r="E287" s="74"/>
      <c r="F287" s="74"/>
      <c r="G287" s="74"/>
      <c r="H287" s="74"/>
      <c r="I287" s="74"/>
      <c r="J287" s="74"/>
      <c r="K287" s="74"/>
    </row>
    <row r="288">
      <c r="A288" s="80" t="s">
        <v>614</v>
      </c>
      <c r="B288" s="75" t="s">
        <v>533</v>
      </c>
      <c r="C288" s="78" t="s">
        <v>1356</v>
      </c>
      <c r="D288" s="77">
        <v>1600000.0</v>
      </c>
      <c r="E288" s="74"/>
      <c r="F288" s="74"/>
      <c r="G288" s="74"/>
      <c r="H288" s="74"/>
      <c r="I288" s="74"/>
      <c r="J288" s="74"/>
      <c r="K288" s="74"/>
    </row>
    <row r="289">
      <c r="A289" s="75" t="s">
        <v>766</v>
      </c>
      <c r="B289" s="75" t="s">
        <v>737</v>
      </c>
      <c r="C289" s="76"/>
      <c r="D289" s="79">
        <v>1600000.0</v>
      </c>
      <c r="E289" s="74"/>
      <c r="F289" s="74"/>
      <c r="G289" s="74"/>
      <c r="H289" s="74"/>
      <c r="I289" s="74"/>
      <c r="J289" s="74"/>
      <c r="K289" s="74"/>
    </row>
    <row r="290">
      <c r="A290" s="80" t="s">
        <v>616</v>
      </c>
      <c r="B290" s="75" t="s">
        <v>533</v>
      </c>
      <c r="C290" s="78" t="s">
        <v>1356</v>
      </c>
      <c r="D290" s="77">
        <v>1600000.0</v>
      </c>
      <c r="E290" s="74"/>
      <c r="F290" s="74"/>
      <c r="G290" s="74"/>
      <c r="H290" s="74"/>
      <c r="I290" s="74"/>
      <c r="J290" s="74"/>
      <c r="K290" s="74"/>
    </row>
    <row r="291">
      <c r="A291" s="75" t="s">
        <v>812</v>
      </c>
      <c r="B291" s="75" t="s">
        <v>568</v>
      </c>
      <c r="C291" s="78" t="s">
        <v>1357</v>
      </c>
      <c r="D291" s="79">
        <v>1600000.0</v>
      </c>
      <c r="E291" s="74"/>
      <c r="F291" s="74"/>
      <c r="G291" s="74"/>
      <c r="H291" s="74"/>
      <c r="I291" s="74"/>
      <c r="J291" s="74"/>
      <c r="K291" s="74"/>
    </row>
    <row r="292">
      <c r="A292" s="75" t="s">
        <v>463</v>
      </c>
      <c r="B292" s="75" t="s">
        <v>328</v>
      </c>
      <c r="C292" s="78" t="s">
        <v>928</v>
      </c>
      <c r="D292" s="77">
        <v>1600000.0</v>
      </c>
      <c r="E292" s="74"/>
      <c r="F292" s="74"/>
      <c r="G292" s="74"/>
      <c r="H292" s="74"/>
      <c r="I292" s="74"/>
      <c r="J292" s="74"/>
      <c r="K292" s="74"/>
    </row>
    <row r="293">
      <c r="A293" s="80" t="s">
        <v>463</v>
      </c>
      <c r="B293" s="75" t="s">
        <v>328</v>
      </c>
      <c r="C293" s="78" t="s">
        <v>928</v>
      </c>
      <c r="D293" s="77">
        <v>1600000.0</v>
      </c>
      <c r="E293" s="74"/>
      <c r="F293" s="74"/>
      <c r="G293" s="74"/>
      <c r="H293" s="74"/>
      <c r="I293" s="74"/>
      <c r="J293" s="74"/>
      <c r="K293" s="74"/>
    </row>
    <row r="294">
      <c r="A294" s="80" t="s">
        <v>605</v>
      </c>
      <c r="B294" s="75" t="s">
        <v>533</v>
      </c>
      <c r="C294" s="78" t="s">
        <v>1356</v>
      </c>
      <c r="D294" s="77">
        <v>1600000.0</v>
      </c>
      <c r="E294" s="74"/>
      <c r="F294" s="74"/>
      <c r="G294" s="74"/>
      <c r="H294" s="74"/>
      <c r="I294" s="74"/>
      <c r="J294" s="74"/>
      <c r="K294" s="74"/>
    </row>
    <row r="295">
      <c r="A295" s="80" t="s">
        <v>603</v>
      </c>
      <c r="B295" s="75" t="s">
        <v>533</v>
      </c>
      <c r="C295" s="78" t="s">
        <v>1356</v>
      </c>
      <c r="D295" s="77">
        <v>1600000.0</v>
      </c>
      <c r="E295" s="74"/>
      <c r="F295" s="74"/>
      <c r="G295" s="74"/>
      <c r="H295" s="74"/>
      <c r="I295" s="74"/>
      <c r="J295" s="74"/>
      <c r="K295" s="74"/>
    </row>
    <row r="296">
      <c r="A296" s="75" t="s">
        <v>416</v>
      </c>
      <c r="B296" s="75" t="s">
        <v>328</v>
      </c>
      <c r="C296" s="78" t="s">
        <v>928</v>
      </c>
      <c r="D296" s="77">
        <v>1600000.0</v>
      </c>
      <c r="E296" s="74"/>
      <c r="F296" s="74"/>
      <c r="G296" s="74"/>
      <c r="H296" s="74"/>
      <c r="I296" s="74"/>
      <c r="J296" s="74"/>
      <c r="K296" s="74"/>
    </row>
    <row r="297">
      <c r="A297" s="80" t="s">
        <v>611</v>
      </c>
      <c r="B297" s="75" t="s">
        <v>533</v>
      </c>
      <c r="C297" s="78" t="s">
        <v>1356</v>
      </c>
      <c r="D297" s="77">
        <v>1600000.0</v>
      </c>
      <c r="E297" s="74"/>
      <c r="F297" s="74"/>
      <c r="G297" s="74"/>
      <c r="H297" s="74"/>
      <c r="I297" s="74"/>
      <c r="J297" s="74"/>
      <c r="K297" s="74"/>
    </row>
    <row r="298">
      <c r="A298" s="80" t="s">
        <v>624</v>
      </c>
      <c r="B298" s="80" t="s">
        <v>568</v>
      </c>
      <c r="C298" s="78" t="s">
        <v>1357</v>
      </c>
      <c r="D298" s="79">
        <v>1600000.0</v>
      </c>
      <c r="E298" s="74"/>
      <c r="F298" s="74"/>
      <c r="G298" s="74"/>
      <c r="H298" s="74"/>
      <c r="I298" s="74"/>
      <c r="J298" s="74"/>
      <c r="K298" s="74"/>
    </row>
    <row r="299">
      <c r="A299" s="80" t="s">
        <v>631</v>
      </c>
      <c r="B299" s="80" t="s">
        <v>562</v>
      </c>
      <c r="C299" s="78" t="s">
        <v>928</v>
      </c>
      <c r="D299" s="79">
        <v>1600000.0</v>
      </c>
      <c r="E299" s="74"/>
      <c r="F299" s="74"/>
      <c r="G299" s="74"/>
      <c r="H299" s="74"/>
      <c r="I299" s="74"/>
      <c r="J299" s="74"/>
      <c r="K299" s="74"/>
    </row>
    <row r="300">
      <c r="A300" s="80" t="s">
        <v>995</v>
      </c>
      <c r="B300" s="80" t="s">
        <v>975</v>
      </c>
      <c r="C300" s="76"/>
      <c r="D300" s="77">
        <v>1600000.0</v>
      </c>
      <c r="E300" s="74"/>
      <c r="F300" s="74"/>
      <c r="G300" s="74"/>
      <c r="H300" s="74"/>
      <c r="I300" s="74"/>
      <c r="J300" s="74"/>
      <c r="K300" s="74"/>
    </row>
    <row r="301">
      <c r="A301" s="75" t="s">
        <v>461</v>
      </c>
      <c r="B301" s="75" t="s">
        <v>328</v>
      </c>
      <c r="C301" s="78" t="s">
        <v>928</v>
      </c>
      <c r="D301" s="77">
        <v>1600000.0</v>
      </c>
      <c r="E301" s="74"/>
      <c r="F301" s="74"/>
      <c r="G301" s="74"/>
      <c r="H301" s="74"/>
      <c r="I301" s="74"/>
      <c r="J301" s="74"/>
      <c r="K301" s="74"/>
    </row>
    <row r="302">
      <c r="A302" s="80" t="s">
        <v>461</v>
      </c>
      <c r="B302" s="75" t="s">
        <v>328</v>
      </c>
      <c r="C302" s="78" t="s">
        <v>928</v>
      </c>
      <c r="D302" s="77">
        <v>1600000.0</v>
      </c>
      <c r="E302" s="74"/>
      <c r="F302" s="74"/>
      <c r="G302" s="74"/>
      <c r="H302" s="74"/>
      <c r="I302" s="74"/>
      <c r="J302" s="74"/>
      <c r="K302" s="74"/>
    </row>
    <row r="303">
      <c r="A303" s="80" t="s">
        <v>632</v>
      </c>
      <c r="B303" s="75" t="s">
        <v>533</v>
      </c>
      <c r="C303" s="78" t="s">
        <v>1356</v>
      </c>
      <c r="D303" s="77">
        <v>1600000.0</v>
      </c>
      <c r="E303" s="74"/>
      <c r="F303" s="74"/>
      <c r="G303" s="74"/>
      <c r="H303" s="74"/>
      <c r="I303" s="74"/>
      <c r="J303" s="74"/>
      <c r="K303" s="74"/>
    </row>
    <row r="304">
      <c r="A304" s="80" t="s">
        <v>994</v>
      </c>
      <c r="B304" s="80" t="s">
        <v>975</v>
      </c>
      <c r="C304" s="76"/>
      <c r="D304" s="77">
        <v>1600000.0</v>
      </c>
      <c r="E304" s="74"/>
      <c r="F304" s="74"/>
      <c r="G304" s="74"/>
      <c r="H304" s="74"/>
      <c r="I304" s="74"/>
      <c r="J304" s="74"/>
      <c r="K304" s="74"/>
    </row>
    <row r="305">
      <c r="A305" s="80" t="s">
        <v>637</v>
      </c>
      <c r="B305" s="75" t="s">
        <v>533</v>
      </c>
      <c r="C305" s="78" t="s">
        <v>1356</v>
      </c>
      <c r="D305" s="77">
        <v>1600000.0</v>
      </c>
      <c r="E305" s="74"/>
      <c r="F305" s="74"/>
      <c r="G305" s="74"/>
      <c r="H305" s="74"/>
      <c r="I305" s="74"/>
      <c r="J305" s="74"/>
      <c r="K305" s="74"/>
    </row>
    <row r="306">
      <c r="A306" s="80" t="s">
        <v>615</v>
      </c>
      <c r="B306" s="75" t="s">
        <v>533</v>
      </c>
      <c r="C306" s="78" t="s">
        <v>1356</v>
      </c>
      <c r="D306" s="77">
        <v>1600000.0</v>
      </c>
      <c r="E306" s="74"/>
      <c r="F306" s="74"/>
      <c r="G306" s="74"/>
      <c r="H306" s="74"/>
      <c r="I306" s="74"/>
      <c r="J306" s="74"/>
      <c r="K306" s="74"/>
    </row>
    <row r="307">
      <c r="A307" s="80" t="s">
        <v>625</v>
      </c>
      <c r="B307" s="75" t="s">
        <v>533</v>
      </c>
      <c r="C307" s="78" t="s">
        <v>1356</v>
      </c>
      <c r="D307" s="77">
        <v>1600000.0</v>
      </c>
      <c r="E307" s="74"/>
      <c r="F307" s="74"/>
      <c r="G307" s="74"/>
      <c r="H307" s="74"/>
      <c r="I307" s="74"/>
      <c r="J307" s="74"/>
      <c r="K307" s="74"/>
    </row>
    <row r="308">
      <c r="A308" s="75" t="s">
        <v>769</v>
      </c>
      <c r="B308" s="75" t="s">
        <v>737</v>
      </c>
      <c r="C308" s="76"/>
      <c r="D308" s="79">
        <v>1600000.0</v>
      </c>
      <c r="E308" s="74"/>
      <c r="F308" s="74"/>
      <c r="G308" s="74"/>
      <c r="H308" s="74"/>
      <c r="I308" s="74"/>
      <c r="J308" s="74"/>
      <c r="K308" s="74"/>
    </row>
    <row r="309">
      <c r="A309" s="75" t="s">
        <v>770</v>
      </c>
      <c r="B309" s="75" t="s">
        <v>737</v>
      </c>
      <c r="C309" s="76"/>
      <c r="D309" s="79">
        <v>1600000.0</v>
      </c>
      <c r="E309" s="74"/>
      <c r="F309" s="74"/>
      <c r="G309" s="74"/>
      <c r="H309" s="74"/>
      <c r="I309" s="74"/>
      <c r="J309" s="74"/>
      <c r="K309" s="74"/>
    </row>
    <row r="310">
      <c r="A310" s="80" t="s">
        <v>630</v>
      </c>
      <c r="B310" s="75" t="s">
        <v>533</v>
      </c>
      <c r="C310" s="78" t="s">
        <v>1356</v>
      </c>
      <c r="D310" s="77">
        <v>1600000.0</v>
      </c>
      <c r="E310" s="74"/>
      <c r="F310" s="74"/>
      <c r="G310" s="74"/>
      <c r="H310" s="74"/>
      <c r="I310" s="74"/>
      <c r="J310" s="74"/>
      <c r="K310" s="74"/>
    </row>
    <row r="311">
      <c r="A311" s="75" t="s">
        <v>771</v>
      </c>
      <c r="B311" s="75" t="s">
        <v>737</v>
      </c>
      <c r="C311" s="76"/>
      <c r="D311" s="79">
        <v>1600000.0</v>
      </c>
      <c r="E311" s="74"/>
      <c r="F311" s="74"/>
      <c r="G311" s="74"/>
      <c r="H311" s="74"/>
      <c r="I311" s="74"/>
      <c r="J311" s="74"/>
      <c r="K311" s="74"/>
    </row>
    <row r="312">
      <c r="A312" s="80" t="s">
        <v>609</v>
      </c>
      <c r="B312" s="75" t="s">
        <v>533</v>
      </c>
      <c r="C312" s="78" t="s">
        <v>1356</v>
      </c>
      <c r="D312" s="77">
        <v>1600000.0</v>
      </c>
      <c r="E312" s="74"/>
      <c r="F312" s="74"/>
      <c r="G312" s="74"/>
      <c r="H312" s="74"/>
      <c r="I312" s="74"/>
      <c r="J312" s="74"/>
      <c r="K312" s="74"/>
    </row>
    <row r="313">
      <c r="A313" s="75" t="s">
        <v>443</v>
      </c>
      <c r="B313" s="75" t="s">
        <v>328</v>
      </c>
      <c r="C313" s="78" t="s">
        <v>928</v>
      </c>
      <c r="D313" s="77">
        <v>1600000.0</v>
      </c>
      <c r="E313" s="74"/>
      <c r="F313" s="74"/>
      <c r="G313" s="74"/>
      <c r="H313" s="74"/>
      <c r="I313" s="74"/>
      <c r="J313" s="74"/>
      <c r="K313" s="74"/>
    </row>
    <row r="314">
      <c r="A314" s="80" t="s">
        <v>635</v>
      </c>
      <c r="B314" s="75" t="s">
        <v>533</v>
      </c>
      <c r="C314" s="78" t="s">
        <v>1356</v>
      </c>
      <c r="D314" s="77">
        <v>1600000.0</v>
      </c>
      <c r="E314" s="74"/>
      <c r="F314" s="74"/>
      <c r="G314" s="74"/>
      <c r="H314" s="74"/>
      <c r="I314" s="74"/>
      <c r="J314" s="74"/>
      <c r="K314" s="74"/>
    </row>
    <row r="315">
      <c r="A315" s="80" t="s">
        <v>618</v>
      </c>
      <c r="B315" s="75" t="s">
        <v>533</v>
      </c>
      <c r="C315" s="78" t="s">
        <v>1356</v>
      </c>
      <c r="D315" s="77">
        <v>1600000.0</v>
      </c>
      <c r="E315" s="74"/>
      <c r="F315" s="74"/>
      <c r="G315" s="74"/>
      <c r="H315" s="74"/>
      <c r="I315" s="74"/>
      <c r="J315" s="74"/>
      <c r="K315" s="74"/>
    </row>
    <row r="316">
      <c r="A316" s="80" t="s">
        <v>628</v>
      </c>
      <c r="B316" s="75" t="s">
        <v>533</v>
      </c>
      <c r="C316" s="78" t="s">
        <v>1356</v>
      </c>
      <c r="D316" s="77">
        <v>1600000.0</v>
      </c>
      <c r="E316" s="74"/>
      <c r="F316" s="74"/>
      <c r="G316" s="74"/>
      <c r="H316" s="74"/>
      <c r="I316" s="74"/>
      <c r="J316" s="74"/>
      <c r="K316" s="74"/>
    </row>
    <row r="317">
      <c r="A317" s="80" t="s">
        <v>973</v>
      </c>
      <c r="B317" s="80" t="s">
        <v>975</v>
      </c>
      <c r="C317" s="76"/>
      <c r="D317" s="77">
        <v>1600000.0</v>
      </c>
      <c r="E317" s="74"/>
      <c r="F317" s="74"/>
      <c r="G317" s="74"/>
      <c r="H317" s="74"/>
      <c r="I317" s="74"/>
      <c r="J317" s="74"/>
      <c r="K317" s="74"/>
    </row>
    <row r="318">
      <c r="A318" s="80" t="s">
        <v>613</v>
      </c>
      <c r="B318" s="75" t="s">
        <v>533</v>
      </c>
      <c r="C318" s="78" t="s">
        <v>1356</v>
      </c>
      <c r="D318" s="77">
        <v>1600000.0</v>
      </c>
      <c r="E318" s="74"/>
      <c r="F318" s="74"/>
      <c r="G318" s="74"/>
      <c r="H318" s="74"/>
      <c r="I318" s="74"/>
      <c r="J318" s="74"/>
      <c r="K318" s="74"/>
    </row>
    <row r="319">
      <c r="A319" s="75" t="s">
        <v>447</v>
      </c>
      <c r="B319" s="75" t="s">
        <v>328</v>
      </c>
      <c r="C319" s="78" t="s">
        <v>928</v>
      </c>
      <c r="D319" s="77">
        <v>1600000.0</v>
      </c>
      <c r="E319" s="74"/>
      <c r="F319" s="74"/>
      <c r="G319" s="74"/>
      <c r="H319" s="74"/>
      <c r="I319" s="74"/>
      <c r="J319" s="74"/>
      <c r="K319" s="74"/>
    </row>
    <row r="320">
      <c r="A320" s="75" t="s">
        <v>448</v>
      </c>
      <c r="B320" s="75" t="s">
        <v>328</v>
      </c>
      <c r="C320" s="78" t="s">
        <v>928</v>
      </c>
      <c r="D320" s="77">
        <v>1600000.0</v>
      </c>
      <c r="E320" s="74"/>
      <c r="F320" s="74"/>
      <c r="G320" s="74"/>
      <c r="H320" s="74"/>
      <c r="I320" s="74"/>
      <c r="J320" s="74"/>
      <c r="K320" s="74"/>
    </row>
    <row r="321">
      <c r="A321" s="80" t="s">
        <v>674</v>
      </c>
      <c r="B321" s="80" t="s">
        <v>571</v>
      </c>
      <c r="C321" s="76"/>
      <c r="D321" s="77">
        <v>1600000.0</v>
      </c>
      <c r="E321" s="74"/>
      <c r="F321" s="74"/>
      <c r="G321" s="74"/>
      <c r="H321" s="74"/>
      <c r="I321" s="74"/>
      <c r="J321" s="74"/>
      <c r="K321" s="74"/>
    </row>
    <row r="322">
      <c r="A322" s="80" t="s">
        <v>607</v>
      </c>
      <c r="B322" s="75" t="s">
        <v>533</v>
      </c>
      <c r="C322" s="78" t="s">
        <v>1356</v>
      </c>
      <c r="D322" s="77">
        <v>1600000.0</v>
      </c>
      <c r="E322" s="74"/>
      <c r="F322" s="74"/>
      <c r="G322" s="74"/>
      <c r="H322" s="74"/>
      <c r="I322" s="74"/>
      <c r="J322" s="74"/>
      <c r="K322" s="74"/>
    </row>
    <row r="323">
      <c r="A323" s="80" t="s">
        <v>639</v>
      </c>
      <c r="B323" s="75" t="s">
        <v>533</v>
      </c>
      <c r="C323" s="78" t="s">
        <v>1356</v>
      </c>
      <c r="D323" s="77">
        <v>1600000.0</v>
      </c>
      <c r="E323" s="74"/>
      <c r="F323" s="74"/>
      <c r="G323" s="74"/>
      <c r="H323" s="74"/>
      <c r="I323" s="74"/>
      <c r="J323" s="74"/>
      <c r="K323" s="74"/>
    </row>
    <row r="324">
      <c r="A324" s="75" t="s">
        <v>449</v>
      </c>
      <c r="B324" s="75" t="s">
        <v>328</v>
      </c>
      <c r="C324" s="78" t="s">
        <v>928</v>
      </c>
      <c r="D324" s="77">
        <v>1600000.0</v>
      </c>
      <c r="E324" s="74"/>
      <c r="F324" s="74"/>
      <c r="G324" s="74"/>
      <c r="H324" s="74"/>
      <c r="I324" s="74"/>
      <c r="J324" s="74"/>
      <c r="K324" s="74"/>
    </row>
    <row r="325">
      <c r="A325" s="75" t="s">
        <v>775</v>
      </c>
      <c r="B325" s="75" t="s">
        <v>737</v>
      </c>
      <c r="C325" s="78" t="s">
        <v>1312</v>
      </c>
      <c r="D325" s="79">
        <v>1600000.0</v>
      </c>
      <c r="E325" s="74"/>
      <c r="F325" s="74"/>
      <c r="G325" s="74"/>
      <c r="H325" s="74"/>
      <c r="I325" s="74"/>
      <c r="J325" s="74"/>
      <c r="K325" s="74"/>
    </row>
    <row r="326">
      <c r="A326" s="80" t="s">
        <v>993</v>
      </c>
      <c r="B326" s="80" t="s">
        <v>975</v>
      </c>
      <c r="C326" s="76"/>
      <c r="D326" s="77">
        <v>1600000.0</v>
      </c>
      <c r="E326" s="74"/>
      <c r="F326" s="74"/>
      <c r="G326" s="74"/>
      <c r="H326" s="74"/>
      <c r="I326" s="74"/>
      <c r="J326" s="74"/>
      <c r="K326" s="74"/>
    </row>
    <row r="327">
      <c r="A327" s="80" t="s">
        <v>623</v>
      </c>
      <c r="B327" s="75" t="s">
        <v>533</v>
      </c>
      <c r="C327" s="78" t="s">
        <v>1356</v>
      </c>
      <c r="D327" s="77">
        <v>1600000.0</v>
      </c>
      <c r="E327" s="74"/>
      <c r="F327" s="74"/>
      <c r="G327" s="74"/>
      <c r="H327" s="74"/>
      <c r="I327" s="74"/>
      <c r="J327" s="74"/>
      <c r="K327" s="74"/>
    </row>
    <row r="328" ht="16.5" customHeight="1">
      <c r="A328" s="80" t="s">
        <v>621</v>
      </c>
      <c r="B328" s="75" t="s">
        <v>533</v>
      </c>
      <c r="C328" s="78" t="s">
        <v>1356</v>
      </c>
      <c r="D328" s="77">
        <v>1600000.0</v>
      </c>
      <c r="E328" s="74"/>
      <c r="F328" s="74"/>
      <c r="G328" s="74"/>
      <c r="H328" s="74"/>
      <c r="I328" s="74"/>
      <c r="J328" s="74"/>
      <c r="K328" s="74"/>
    </row>
    <row r="329">
      <c r="A329" s="80" t="s">
        <v>620</v>
      </c>
      <c r="B329" s="75" t="s">
        <v>533</v>
      </c>
      <c r="C329" s="78" t="s">
        <v>1356</v>
      </c>
      <c r="D329" s="77">
        <v>1600000.0</v>
      </c>
      <c r="E329" s="74"/>
      <c r="F329" s="74"/>
      <c r="G329" s="74"/>
      <c r="H329" s="74"/>
      <c r="I329" s="74"/>
      <c r="J329" s="74"/>
      <c r="K329" s="74"/>
    </row>
    <row r="330">
      <c r="A330" s="80" t="s">
        <v>633</v>
      </c>
      <c r="B330" s="75" t="s">
        <v>533</v>
      </c>
      <c r="C330" s="78" t="s">
        <v>1356</v>
      </c>
      <c r="D330" s="77">
        <v>1600000.0</v>
      </c>
      <c r="E330" s="74"/>
      <c r="F330" s="74"/>
      <c r="G330" s="74"/>
      <c r="H330" s="74"/>
      <c r="I330" s="74"/>
      <c r="J330" s="74"/>
      <c r="K330" s="74"/>
    </row>
    <row r="331">
      <c r="A331" s="75" t="s">
        <v>450</v>
      </c>
      <c r="B331" s="75" t="s">
        <v>328</v>
      </c>
      <c r="C331" s="78" t="s">
        <v>928</v>
      </c>
      <c r="D331" s="77">
        <v>1600000.0</v>
      </c>
      <c r="E331" s="74"/>
      <c r="F331" s="74"/>
      <c r="G331" s="74"/>
      <c r="H331" s="74"/>
      <c r="I331" s="74"/>
      <c r="J331" s="74"/>
      <c r="K331" s="74"/>
    </row>
    <row r="332">
      <c r="A332" s="75" t="s">
        <v>452</v>
      </c>
      <c r="B332" s="75" t="s">
        <v>328</v>
      </c>
      <c r="C332" s="78" t="s">
        <v>928</v>
      </c>
      <c r="D332" s="77">
        <v>1600000.0</v>
      </c>
      <c r="E332" s="74"/>
      <c r="F332" s="74"/>
      <c r="G332" s="74"/>
      <c r="H332" s="74"/>
      <c r="I332" s="74"/>
      <c r="J332" s="74"/>
      <c r="K332" s="74"/>
    </row>
    <row r="333">
      <c r="A333" s="75" t="s">
        <v>454</v>
      </c>
      <c r="B333" s="75" t="s">
        <v>328</v>
      </c>
      <c r="C333" s="78" t="s">
        <v>928</v>
      </c>
      <c r="D333" s="77">
        <v>1600000.0</v>
      </c>
      <c r="E333" s="74"/>
      <c r="F333" s="74"/>
      <c r="G333" s="74"/>
      <c r="H333" s="74"/>
      <c r="I333" s="74"/>
      <c r="J333" s="74"/>
      <c r="K333" s="74"/>
    </row>
    <row r="334">
      <c r="A334" s="75" t="s">
        <v>456</v>
      </c>
      <c r="B334" s="75" t="s">
        <v>328</v>
      </c>
      <c r="C334" s="78" t="s">
        <v>928</v>
      </c>
      <c r="D334" s="77">
        <v>1600000.0</v>
      </c>
      <c r="E334" s="74"/>
      <c r="F334" s="74"/>
      <c r="G334" s="74"/>
      <c r="H334" s="74"/>
      <c r="I334" s="74"/>
      <c r="J334" s="74"/>
      <c r="K334" s="74"/>
    </row>
    <row r="335">
      <c r="A335" s="75" t="s">
        <v>458</v>
      </c>
      <c r="B335" s="75" t="s">
        <v>328</v>
      </c>
      <c r="C335" s="78" t="s">
        <v>928</v>
      </c>
      <c r="D335" s="77">
        <v>1600000.0</v>
      </c>
      <c r="E335" s="74"/>
      <c r="F335" s="74"/>
      <c r="G335" s="74"/>
      <c r="H335" s="74"/>
      <c r="I335" s="74"/>
      <c r="J335" s="74"/>
      <c r="K335" s="74"/>
    </row>
    <row r="336">
      <c r="A336" s="75" t="s">
        <v>459</v>
      </c>
      <c r="B336" s="75" t="s">
        <v>328</v>
      </c>
      <c r="C336" s="78" t="s">
        <v>928</v>
      </c>
      <c r="D336" s="77">
        <v>1600000.0</v>
      </c>
      <c r="E336" s="74"/>
      <c r="F336" s="74"/>
      <c r="G336" s="74"/>
      <c r="H336" s="74"/>
      <c r="I336" s="74"/>
      <c r="J336" s="74"/>
      <c r="K336" s="74"/>
    </row>
    <row r="337">
      <c r="A337" s="75" t="s">
        <v>415</v>
      </c>
      <c r="B337" s="75" t="s">
        <v>393</v>
      </c>
      <c r="C337" s="76"/>
      <c r="D337" s="77">
        <v>1575000.0</v>
      </c>
      <c r="E337" s="74"/>
      <c r="F337" s="74"/>
      <c r="G337" s="74"/>
      <c r="H337" s="74"/>
      <c r="I337" s="74"/>
      <c r="J337" s="74"/>
      <c r="K337" s="74"/>
    </row>
    <row r="338">
      <c r="A338" s="75" t="s">
        <v>505</v>
      </c>
      <c r="B338" s="75" t="s">
        <v>393</v>
      </c>
      <c r="C338" s="76"/>
      <c r="D338" s="77">
        <v>1575000.0</v>
      </c>
      <c r="E338" s="74"/>
      <c r="F338" s="74"/>
      <c r="G338" s="74"/>
      <c r="H338" s="74"/>
      <c r="I338" s="74"/>
      <c r="J338" s="74"/>
      <c r="K338" s="74"/>
    </row>
    <row r="339">
      <c r="A339" s="75" t="s">
        <v>271</v>
      </c>
      <c r="B339" s="75" t="s">
        <v>272</v>
      </c>
      <c r="C339" s="78" t="s">
        <v>1358</v>
      </c>
      <c r="D339" s="77">
        <v>1510102.0</v>
      </c>
      <c r="E339" s="74"/>
      <c r="F339" s="74"/>
      <c r="G339" s="74"/>
      <c r="H339" s="74"/>
      <c r="I339" s="74"/>
      <c r="J339" s="74"/>
      <c r="K339" s="74"/>
    </row>
    <row r="340">
      <c r="A340" s="75" t="s">
        <v>274</v>
      </c>
      <c r="B340" s="75" t="s">
        <v>272</v>
      </c>
      <c r="C340" s="78" t="s">
        <v>1358</v>
      </c>
      <c r="D340" s="77">
        <v>1510102.0</v>
      </c>
      <c r="E340" s="74"/>
      <c r="F340" s="74"/>
      <c r="G340" s="74"/>
      <c r="H340" s="74"/>
      <c r="I340" s="74"/>
      <c r="J340" s="74"/>
      <c r="K340" s="74"/>
    </row>
    <row r="341">
      <c r="A341" s="80" t="s">
        <v>649</v>
      </c>
      <c r="B341" s="75" t="s">
        <v>546</v>
      </c>
      <c r="C341" s="76"/>
      <c r="D341" s="77">
        <v>1504400.0</v>
      </c>
      <c r="E341" s="74"/>
      <c r="F341" s="74"/>
      <c r="G341" s="74"/>
      <c r="H341" s="74"/>
      <c r="I341" s="74"/>
      <c r="J341" s="74"/>
      <c r="K341" s="74"/>
    </row>
    <row r="342">
      <c r="A342" s="80" t="s">
        <v>651</v>
      </c>
      <c r="B342" s="75" t="s">
        <v>546</v>
      </c>
      <c r="C342" s="76"/>
      <c r="D342" s="77">
        <v>1504400.0</v>
      </c>
      <c r="E342" s="74"/>
      <c r="F342" s="74"/>
      <c r="G342" s="74"/>
      <c r="H342" s="74"/>
      <c r="I342" s="74"/>
      <c r="J342" s="74"/>
      <c r="K342" s="74"/>
    </row>
    <row r="343">
      <c r="A343" s="80" t="s">
        <v>652</v>
      </c>
      <c r="B343" s="75" t="s">
        <v>546</v>
      </c>
      <c r="C343" s="76"/>
      <c r="D343" s="77">
        <v>1504400.0</v>
      </c>
      <c r="E343" s="74"/>
      <c r="F343" s="74"/>
      <c r="G343" s="74"/>
      <c r="H343" s="74"/>
      <c r="I343" s="74"/>
      <c r="J343" s="74"/>
      <c r="K343" s="74"/>
    </row>
    <row r="344">
      <c r="A344" s="80" t="s">
        <v>656</v>
      </c>
      <c r="B344" s="75" t="s">
        <v>546</v>
      </c>
      <c r="C344" s="76"/>
      <c r="D344" s="77">
        <v>1504400.0</v>
      </c>
      <c r="E344" s="74"/>
      <c r="F344" s="74"/>
      <c r="G344" s="74"/>
      <c r="H344" s="74"/>
      <c r="I344" s="74"/>
      <c r="J344" s="74"/>
      <c r="K344" s="74"/>
    </row>
    <row r="345">
      <c r="A345" s="80" t="s">
        <v>660</v>
      </c>
      <c r="B345" s="75" t="s">
        <v>546</v>
      </c>
      <c r="C345" s="76"/>
      <c r="D345" s="77">
        <v>1504400.0</v>
      </c>
      <c r="E345" s="74"/>
      <c r="F345" s="74"/>
      <c r="G345" s="74"/>
      <c r="H345" s="74"/>
      <c r="I345" s="74"/>
      <c r="J345" s="74"/>
      <c r="K345" s="74"/>
    </row>
    <row r="346">
      <c r="A346" s="80" t="s">
        <v>658</v>
      </c>
      <c r="B346" s="75" t="s">
        <v>546</v>
      </c>
      <c r="C346" s="76"/>
      <c r="D346" s="77">
        <v>1504400.0</v>
      </c>
      <c r="E346" s="74"/>
      <c r="F346" s="74"/>
      <c r="G346" s="74"/>
      <c r="H346" s="74"/>
      <c r="I346" s="74"/>
      <c r="J346" s="74"/>
      <c r="K346" s="74"/>
    </row>
    <row r="347">
      <c r="A347" s="80" t="s">
        <v>655</v>
      </c>
      <c r="B347" s="75" t="s">
        <v>546</v>
      </c>
      <c r="C347" s="76"/>
      <c r="D347" s="77">
        <v>1504400.0</v>
      </c>
      <c r="E347" s="74"/>
      <c r="F347" s="74"/>
      <c r="G347" s="74"/>
      <c r="H347" s="74"/>
      <c r="I347" s="74"/>
      <c r="J347" s="74"/>
      <c r="K347" s="74"/>
    </row>
    <row r="348">
      <c r="A348" s="80" t="s">
        <v>657</v>
      </c>
      <c r="B348" s="75" t="s">
        <v>546</v>
      </c>
      <c r="C348" s="76"/>
      <c r="D348" s="77">
        <v>1504400.0</v>
      </c>
      <c r="E348" s="74"/>
      <c r="F348" s="74"/>
      <c r="G348" s="74"/>
      <c r="H348" s="74"/>
      <c r="I348" s="74"/>
      <c r="J348" s="74"/>
      <c r="K348" s="74"/>
    </row>
    <row r="349">
      <c r="A349" s="80" t="s">
        <v>653</v>
      </c>
      <c r="B349" s="75" t="s">
        <v>546</v>
      </c>
      <c r="C349" s="76"/>
      <c r="D349" s="77">
        <v>1504400.0</v>
      </c>
      <c r="E349" s="74"/>
      <c r="F349" s="74"/>
      <c r="G349" s="74"/>
      <c r="H349" s="74"/>
      <c r="I349" s="74"/>
      <c r="J349" s="74"/>
      <c r="K349" s="74"/>
    </row>
    <row r="350">
      <c r="A350" s="75" t="s">
        <v>714</v>
      </c>
      <c r="B350" s="75" t="s">
        <v>711</v>
      </c>
      <c r="C350" s="78" t="s">
        <v>1359</v>
      </c>
      <c r="D350" s="77">
        <v>1500000.0</v>
      </c>
      <c r="E350" s="74"/>
      <c r="F350" s="74"/>
      <c r="G350" s="74"/>
      <c r="H350" s="74"/>
      <c r="I350" s="74"/>
      <c r="J350" s="74"/>
      <c r="K350" s="74"/>
    </row>
    <row r="351">
      <c r="A351" s="75" t="s">
        <v>884</v>
      </c>
      <c r="B351" s="75" t="s">
        <v>821</v>
      </c>
      <c r="C351" s="78" t="s">
        <v>525</v>
      </c>
      <c r="D351" s="77">
        <v>1500000.0</v>
      </c>
      <c r="E351" s="74"/>
      <c r="F351" s="74"/>
      <c r="G351" s="74"/>
      <c r="H351" s="74"/>
      <c r="I351" s="74"/>
      <c r="J351" s="74"/>
      <c r="K351" s="74"/>
    </row>
    <row r="352">
      <c r="A352" s="75" t="s">
        <v>1132</v>
      </c>
      <c r="B352" s="75" t="s">
        <v>1115</v>
      </c>
      <c r="C352" s="76"/>
      <c r="D352" s="77">
        <v>1500000.0</v>
      </c>
      <c r="E352" s="74"/>
      <c r="F352" s="74"/>
      <c r="G352" s="74"/>
      <c r="H352" s="74"/>
      <c r="I352" s="74"/>
      <c r="J352" s="74"/>
      <c r="K352" s="74"/>
    </row>
    <row r="353">
      <c r="A353" s="75" t="s">
        <v>716</v>
      </c>
      <c r="B353" s="75" t="s">
        <v>711</v>
      </c>
      <c r="C353" s="78" t="s">
        <v>1359</v>
      </c>
      <c r="D353" s="77">
        <v>1500000.0</v>
      </c>
      <c r="E353" s="74"/>
      <c r="F353" s="74"/>
      <c r="G353" s="74"/>
      <c r="H353" s="74"/>
      <c r="I353" s="74"/>
      <c r="J353" s="74"/>
      <c r="K353" s="74"/>
    </row>
    <row r="354">
      <c r="A354" s="75" t="s">
        <v>883</v>
      </c>
      <c r="B354" s="75" t="s">
        <v>821</v>
      </c>
      <c r="C354" s="78" t="s">
        <v>525</v>
      </c>
      <c r="D354" s="77">
        <v>1500000.0</v>
      </c>
      <c r="E354" s="74"/>
      <c r="F354" s="74"/>
      <c r="G354" s="74"/>
      <c r="H354" s="74"/>
      <c r="I354" s="74"/>
      <c r="J354" s="74"/>
      <c r="K354" s="74"/>
    </row>
    <row r="355">
      <c r="A355" s="75" t="s">
        <v>875</v>
      </c>
      <c r="B355" s="75" t="s">
        <v>821</v>
      </c>
      <c r="C355" s="78" t="s">
        <v>525</v>
      </c>
      <c r="D355" s="77">
        <v>1500000.0</v>
      </c>
      <c r="E355" s="74"/>
      <c r="F355" s="74"/>
      <c r="G355" s="74"/>
      <c r="H355" s="74"/>
      <c r="I355" s="74"/>
      <c r="J355" s="74"/>
      <c r="K355" s="74"/>
    </row>
    <row r="356">
      <c r="A356" s="75" t="s">
        <v>876</v>
      </c>
      <c r="B356" s="75" t="s">
        <v>821</v>
      </c>
      <c r="C356" s="78" t="s">
        <v>525</v>
      </c>
      <c r="D356" s="77">
        <v>1500000.0</v>
      </c>
      <c r="E356" s="74"/>
      <c r="F356" s="74"/>
      <c r="G356" s="74"/>
      <c r="H356" s="74"/>
      <c r="I356" s="74"/>
      <c r="J356" s="74"/>
      <c r="K356" s="74"/>
    </row>
    <row r="357">
      <c r="A357" s="75" t="s">
        <v>894</v>
      </c>
      <c r="B357" s="75" t="s">
        <v>889</v>
      </c>
      <c r="C357" s="78" t="s">
        <v>1360</v>
      </c>
      <c r="D357" s="77">
        <v>1500000.0</v>
      </c>
      <c r="E357" s="74"/>
      <c r="F357" s="74"/>
      <c r="G357" s="74"/>
      <c r="H357" s="74"/>
      <c r="I357" s="74"/>
      <c r="J357" s="74"/>
      <c r="K357" s="74"/>
    </row>
    <row r="358">
      <c r="A358" s="75" t="s">
        <v>885</v>
      </c>
      <c r="B358" s="75" t="s">
        <v>821</v>
      </c>
      <c r="C358" s="78" t="s">
        <v>525</v>
      </c>
      <c r="D358" s="77">
        <v>1500000.0</v>
      </c>
      <c r="E358" s="74"/>
      <c r="F358" s="74"/>
      <c r="G358" s="74"/>
      <c r="H358" s="74"/>
      <c r="I358" s="74"/>
      <c r="J358" s="74"/>
      <c r="K358" s="74"/>
    </row>
    <row r="359">
      <c r="A359" s="80" t="s">
        <v>174</v>
      </c>
      <c r="B359" s="75" t="s">
        <v>128</v>
      </c>
      <c r="C359" s="78" t="s">
        <v>1349</v>
      </c>
      <c r="D359" s="77">
        <v>1500000.0</v>
      </c>
      <c r="E359" s="74"/>
      <c r="F359" s="74"/>
      <c r="G359" s="74"/>
      <c r="H359" s="74"/>
      <c r="I359" s="74"/>
      <c r="J359" s="74"/>
      <c r="K359" s="74"/>
    </row>
    <row r="360">
      <c r="A360" s="75" t="s">
        <v>719</v>
      </c>
      <c r="B360" s="75" t="s">
        <v>711</v>
      </c>
      <c r="C360" s="78" t="s">
        <v>1359</v>
      </c>
      <c r="D360" s="77">
        <v>1500000.0</v>
      </c>
      <c r="E360" s="74"/>
      <c r="F360" s="74"/>
      <c r="G360" s="74"/>
      <c r="H360" s="74"/>
      <c r="I360" s="74"/>
      <c r="J360" s="74"/>
      <c r="K360" s="74"/>
    </row>
    <row r="361">
      <c r="A361" s="75" t="s">
        <v>409</v>
      </c>
      <c r="B361" s="75" t="s">
        <v>325</v>
      </c>
      <c r="C361" s="78" t="s">
        <v>89</v>
      </c>
      <c r="D361" s="77">
        <v>1500000.0</v>
      </c>
      <c r="E361" s="74"/>
      <c r="F361" s="74"/>
      <c r="G361" s="74"/>
      <c r="H361" s="74"/>
      <c r="I361" s="74"/>
      <c r="J361" s="74"/>
      <c r="K361" s="74"/>
    </row>
    <row r="362">
      <c r="A362" s="75" t="s">
        <v>1134</v>
      </c>
      <c r="B362" s="75" t="s">
        <v>1115</v>
      </c>
      <c r="C362" s="76"/>
      <c r="D362" s="77">
        <v>1500000.0</v>
      </c>
      <c r="E362" s="74"/>
      <c r="F362" s="74"/>
      <c r="G362" s="74"/>
      <c r="H362" s="74"/>
      <c r="I362" s="74"/>
      <c r="J362" s="74"/>
      <c r="K362" s="74"/>
    </row>
    <row r="363">
      <c r="A363" s="75" t="s">
        <v>1007</v>
      </c>
      <c r="B363" s="83" t="s">
        <v>1008</v>
      </c>
      <c r="C363" s="78" t="s">
        <v>1361</v>
      </c>
      <c r="D363" s="79">
        <v>1500000.0</v>
      </c>
      <c r="E363" s="74"/>
      <c r="F363" s="74"/>
      <c r="G363" s="74"/>
      <c r="H363" s="74"/>
      <c r="I363" s="74"/>
      <c r="J363" s="74"/>
      <c r="K363" s="74"/>
    </row>
    <row r="364">
      <c r="A364" s="75" t="s">
        <v>881</v>
      </c>
      <c r="B364" s="75" t="s">
        <v>821</v>
      </c>
      <c r="C364" s="78" t="s">
        <v>525</v>
      </c>
      <c r="D364" s="77">
        <v>1500000.0</v>
      </c>
      <c r="E364" s="74"/>
      <c r="F364" s="74"/>
      <c r="G364" s="74"/>
      <c r="H364" s="74"/>
      <c r="I364" s="74"/>
      <c r="J364" s="74"/>
      <c r="K364" s="74"/>
    </row>
    <row r="365">
      <c r="A365" s="75" t="s">
        <v>888</v>
      </c>
      <c r="B365" s="75" t="s">
        <v>889</v>
      </c>
      <c r="C365" s="78" t="s">
        <v>1360</v>
      </c>
      <c r="D365" s="77">
        <v>1500000.0</v>
      </c>
      <c r="E365" s="74"/>
      <c r="F365" s="74"/>
      <c r="G365" s="74"/>
      <c r="H365" s="74"/>
      <c r="I365" s="74"/>
      <c r="J365" s="74"/>
      <c r="K365" s="74"/>
    </row>
    <row r="366">
      <c r="A366" s="75" t="s">
        <v>879</v>
      </c>
      <c r="B366" s="75" t="s">
        <v>821</v>
      </c>
      <c r="C366" s="78" t="s">
        <v>525</v>
      </c>
      <c r="D366" s="77">
        <v>1500000.0</v>
      </c>
      <c r="E366" s="74"/>
      <c r="F366" s="74"/>
      <c r="G366" s="74"/>
      <c r="H366" s="74"/>
      <c r="I366" s="74"/>
      <c r="J366" s="74"/>
      <c r="K366" s="74"/>
    </row>
    <row r="367">
      <c r="A367" s="75" t="s">
        <v>878</v>
      </c>
      <c r="B367" s="75" t="s">
        <v>821</v>
      </c>
      <c r="C367" s="78" t="s">
        <v>525</v>
      </c>
      <c r="D367" s="77">
        <v>1500000.0</v>
      </c>
      <c r="E367" s="74"/>
      <c r="F367" s="74"/>
      <c r="G367" s="74"/>
      <c r="H367" s="74"/>
      <c r="I367" s="74"/>
      <c r="J367" s="74"/>
      <c r="K367" s="74"/>
    </row>
    <row r="368">
      <c r="A368" s="80" t="s">
        <v>246</v>
      </c>
      <c r="B368" s="75" t="s">
        <v>155</v>
      </c>
      <c r="C368" s="76"/>
      <c r="D368" s="77">
        <v>1500000.0</v>
      </c>
      <c r="E368" s="74"/>
      <c r="F368" s="74"/>
      <c r="G368" s="74"/>
      <c r="H368" s="74"/>
      <c r="I368" s="74"/>
      <c r="J368" s="74"/>
      <c r="K368" s="74"/>
    </row>
    <row r="369">
      <c r="A369" s="75" t="s">
        <v>890</v>
      </c>
      <c r="B369" s="75" t="s">
        <v>889</v>
      </c>
      <c r="C369" s="78" t="s">
        <v>1360</v>
      </c>
      <c r="D369" s="77">
        <v>1500000.0</v>
      </c>
      <c r="E369" s="74"/>
      <c r="F369" s="74"/>
      <c r="G369" s="74"/>
      <c r="H369" s="74"/>
      <c r="I369" s="74"/>
      <c r="J369" s="74"/>
      <c r="K369" s="74"/>
    </row>
    <row r="370">
      <c r="A370" s="75" t="s">
        <v>833</v>
      </c>
      <c r="B370" s="75" t="s">
        <v>821</v>
      </c>
      <c r="C370" s="78" t="s">
        <v>525</v>
      </c>
      <c r="D370" s="77">
        <v>1500000.0</v>
      </c>
      <c r="E370" s="74"/>
      <c r="F370" s="74"/>
      <c r="G370" s="74"/>
      <c r="H370" s="74"/>
      <c r="I370" s="74"/>
      <c r="J370" s="74"/>
      <c r="K370" s="74"/>
    </row>
    <row r="371">
      <c r="A371" s="75" t="s">
        <v>882</v>
      </c>
      <c r="B371" s="75" t="s">
        <v>821</v>
      </c>
      <c r="C371" s="78" t="s">
        <v>525</v>
      </c>
      <c r="D371" s="77">
        <v>1500000.0</v>
      </c>
      <c r="E371" s="74"/>
      <c r="F371" s="74"/>
      <c r="G371" s="74"/>
      <c r="H371" s="74"/>
      <c r="I371" s="74"/>
      <c r="J371" s="74"/>
      <c r="K371" s="74"/>
    </row>
    <row r="372">
      <c r="A372" s="75" t="s">
        <v>877</v>
      </c>
      <c r="B372" s="75" t="s">
        <v>821</v>
      </c>
      <c r="C372" s="78" t="s">
        <v>525</v>
      </c>
      <c r="D372" s="77">
        <v>1500000.0</v>
      </c>
      <c r="E372" s="74"/>
      <c r="F372" s="78"/>
      <c r="G372" s="78"/>
      <c r="H372" s="74"/>
      <c r="I372" s="74"/>
      <c r="J372" s="74"/>
      <c r="K372" s="74"/>
    </row>
    <row r="373">
      <c r="A373" s="75" t="s">
        <v>880</v>
      </c>
      <c r="B373" s="75" t="s">
        <v>821</v>
      </c>
      <c r="C373" s="78" t="s">
        <v>525</v>
      </c>
      <c r="D373" s="77">
        <v>1500000.0</v>
      </c>
      <c r="E373" s="74"/>
      <c r="F373" s="78"/>
      <c r="G373" s="78"/>
      <c r="H373" s="74"/>
      <c r="I373" s="74"/>
      <c r="J373" s="74"/>
      <c r="K373" s="74"/>
    </row>
    <row r="374">
      <c r="A374" s="75" t="s">
        <v>891</v>
      </c>
      <c r="B374" s="75" t="s">
        <v>889</v>
      </c>
      <c r="C374" s="78" t="s">
        <v>1360</v>
      </c>
      <c r="D374" s="77">
        <v>1500000.0</v>
      </c>
      <c r="E374" s="74"/>
      <c r="F374" s="74"/>
      <c r="G374" s="74"/>
      <c r="H374" s="74"/>
      <c r="I374" s="74"/>
      <c r="J374" s="74"/>
      <c r="K374" s="74"/>
    </row>
    <row r="375">
      <c r="A375" s="75" t="s">
        <v>905</v>
      </c>
      <c r="B375" s="75" t="s">
        <v>900</v>
      </c>
      <c r="C375" s="76"/>
      <c r="D375" s="77">
        <v>1500000.0</v>
      </c>
      <c r="E375" s="74"/>
      <c r="F375" s="74"/>
      <c r="G375" s="74"/>
      <c r="H375" s="74"/>
      <c r="I375" s="74"/>
      <c r="J375" s="74"/>
      <c r="K375" s="74"/>
    </row>
    <row r="376">
      <c r="A376" s="80" t="s">
        <v>176</v>
      </c>
      <c r="B376" s="75" t="s">
        <v>128</v>
      </c>
      <c r="C376" s="78" t="s">
        <v>1349</v>
      </c>
      <c r="D376" s="79">
        <v>1500000.0</v>
      </c>
      <c r="E376" s="74"/>
      <c r="F376" s="74"/>
      <c r="G376" s="74"/>
      <c r="H376" s="74"/>
      <c r="I376" s="74"/>
      <c r="J376" s="74"/>
      <c r="K376" s="74"/>
    </row>
    <row r="377">
      <c r="A377" s="75" t="s">
        <v>444</v>
      </c>
      <c r="B377" s="75" t="s">
        <v>325</v>
      </c>
      <c r="C377" s="78" t="s">
        <v>89</v>
      </c>
      <c r="D377" s="77">
        <v>1500000.0</v>
      </c>
      <c r="E377" s="74"/>
      <c r="F377" s="74"/>
      <c r="G377" s="74"/>
      <c r="H377" s="74"/>
      <c r="I377" s="74"/>
      <c r="J377" s="74"/>
      <c r="K377" s="74"/>
    </row>
    <row r="378">
      <c r="A378" s="75" t="s">
        <v>1127</v>
      </c>
      <c r="B378" s="75" t="s">
        <v>1115</v>
      </c>
      <c r="C378" s="76"/>
      <c r="D378" s="77">
        <v>1500000.0</v>
      </c>
      <c r="E378" s="74"/>
      <c r="F378" s="74"/>
      <c r="G378" s="74"/>
      <c r="H378" s="74"/>
      <c r="I378" s="74"/>
      <c r="J378" s="74"/>
      <c r="K378" s="74"/>
    </row>
    <row r="379">
      <c r="A379" s="75" t="s">
        <v>1129</v>
      </c>
      <c r="B379" s="75" t="s">
        <v>1115</v>
      </c>
      <c r="C379" s="76"/>
      <c r="D379" s="77">
        <v>1500000.0</v>
      </c>
      <c r="E379" s="74"/>
      <c r="F379" s="74"/>
      <c r="G379" s="74"/>
      <c r="H379" s="74"/>
      <c r="I379" s="74"/>
      <c r="J379" s="74"/>
      <c r="K379" s="74"/>
    </row>
    <row r="380">
      <c r="A380" s="75" t="s">
        <v>1130</v>
      </c>
      <c r="B380" s="75" t="s">
        <v>1115</v>
      </c>
      <c r="C380" s="76"/>
      <c r="D380" s="77">
        <v>1500000.0</v>
      </c>
      <c r="E380" s="74"/>
      <c r="F380" s="74"/>
      <c r="G380" s="74"/>
      <c r="H380" s="74"/>
      <c r="I380" s="74"/>
      <c r="J380" s="74"/>
      <c r="K380" s="74"/>
    </row>
    <row r="381">
      <c r="A381" s="80" t="s">
        <v>146</v>
      </c>
      <c r="B381" s="75" t="s">
        <v>119</v>
      </c>
      <c r="C381" s="78" t="s">
        <v>1362</v>
      </c>
      <c r="D381" s="79">
        <v>1471782.0</v>
      </c>
      <c r="E381" s="74"/>
      <c r="F381" s="74"/>
      <c r="G381" s="74"/>
      <c r="H381" s="74"/>
      <c r="I381" s="74"/>
      <c r="J381" s="74"/>
      <c r="K381" s="74"/>
    </row>
    <row r="382">
      <c r="A382" s="80" t="s">
        <v>148</v>
      </c>
      <c r="B382" s="75" t="s">
        <v>119</v>
      </c>
      <c r="C382" s="78" t="s">
        <v>1362</v>
      </c>
      <c r="D382" s="79">
        <v>1471782.0</v>
      </c>
      <c r="E382" s="74"/>
      <c r="F382" s="74"/>
      <c r="G382" s="74"/>
      <c r="H382" s="74"/>
      <c r="I382" s="74"/>
      <c r="J382" s="74"/>
      <c r="K382" s="74"/>
    </row>
    <row r="383">
      <c r="A383" s="80" t="s">
        <v>150</v>
      </c>
      <c r="B383" s="75" t="s">
        <v>119</v>
      </c>
      <c r="C383" s="78" t="s">
        <v>1362</v>
      </c>
      <c r="D383" s="79">
        <v>1471782.0</v>
      </c>
      <c r="E383" s="74"/>
      <c r="F383" s="74"/>
      <c r="G383" s="74"/>
      <c r="H383" s="74"/>
      <c r="I383" s="74"/>
      <c r="J383" s="74"/>
      <c r="K383" s="74"/>
    </row>
    <row r="384">
      <c r="A384" s="80" t="s">
        <v>152</v>
      </c>
      <c r="B384" s="75" t="s">
        <v>119</v>
      </c>
      <c r="C384" s="78" t="s">
        <v>1362</v>
      </c>
      <c r="D384" s="79">
        <v>1471782.0</v>
      </c>
      <c r="E384" s="74"/>
      <c r="F384" s="74"/>
      <c r="G384" s="74"/>
      <c r="H384" s="74"/>
      <c r="I384" s="74"/>
      <c r="J384" s="74"/>
      <c r="K384" s="74"/>
    </row>
    <row r="385">
      <c r="A385" s="80" t="s">
        <v>154</v>
      </c>
      <c r="B385" s="75" t="s">
        <v>119</v>
      </c>
      <c r="C385" s="78" t="s">
        <v>1362</v>
      </c>
      <c r="D385" s="79">
        <v>1471782.0</v>
      </c>
      <c r="E385" s="74"/>
      <c r="F385" s="74"/>
      <c r="G385" s="74"/>
      <c r="H385" s="74"/>
      <c r="I385" s="74"/>
      <c r="J385" s="74"/>
      <c r="K385" s="74"/>
    </row>
    <row r="386">
      <c r="A386" s="80" t="s">
        <v>156</v>
      </c>
      <c r="B386" s="75" t="s">
        <v>119</v>
      </c>
      <c r="C386" s="78" t="s">
        <v>1362</v>
      </c>
      <c r="D386" s="79">
        <v>1471782.0</v>
      </c>
      <c r="E386" s="74"/>
      <c r="F386" s="74"/>
      <c r="G386" s="74"/>
      <c r="H386" s="74"/>
      <c r="I386" s="74"/>
      <c r="J386" s="74"/>
      <c r="K386" s="74"/>
    </row>
    <row r="387">
      <c r="A387" s="80" t="s">
        <v>158</v>
      </c>
      <c r="B387" s="75" t="s">
        <v>119</v>
      </c>
      <c r="C387" s="78" t="s">
        <v>1362</v>
      </c>
      <c r="D387" s="79">
        <v>1471782.0</v>
      </c>
      <c r="E387" s="74"/>
      <c r="F387" s="74"/>
      <c r="G387" s="74"/>
      <c r="H387" s="74"/>
      <c r="I387" s="74"/>
      <c r="J387" s="74"/>
      <c r="K387" s="74"/>
    </row>
    <row r="388">
      <c r="A388" s="80" t="s">
        <v>160</v>
      </c>
      <c r="B388" s="75" t="s">
        <v>119</v>
      </c>
      <c r="C388" s="78" t="s">
        <v>1362</v>
      </c>
      <c r="D388" s="79">
        <v>1471782.0</v>
      </c>
      <c r="E388" s="74"/>
      <c r="F388" s="74"/>
      <c r="G388" s="74"/>
      <c r="H388" s="74"/>
      <c r="I388" s="74"/>
      <c r="J388" s="74"/>
      <c r="K388" s="74"/>
    </row>
    <row r="389">
      <c r="A389" s="80" t="s">
        <v>162</v>
      </c>
      <c r="B389" s="75" t="s">
        <v>119</v>
      </c>
      <c r="C389" s="78" t="s">
        <v>1362</v>
      </c>
      <c r="D389" s="79">
        <v>1471782.0</v>
      </c>
      <c r="E389" s="74"/>
      <c r="F389" s="74"/>
      <c r="G389" s="74"/>
      <c r="H389" s="74"/>
      <c r="I389" s="74"/>
      <c r="J389" s="74"/>
      <c r="K389" s="74"/>
    </row>
    <row r="390">
      <c r="A390" s="75" t="s">
        <v>273</v>
      </c>
      <c r="B390" s="75" t="s">
        <v>285</v>
      </c>
      <c r="C390" s="78" t="s">
        <v>1312</v>
      </c>
      <c r="D390" s="77">
        <v>1450000.0</v>
      </c>
      <c r="E390" s="74"/>
      <c r="F390" s="74"/>
      <c r="G390" s="74"/>
      <c r="H390" s="74"/>
      <c r="I390" s="74"/>
      <c r="J390" s="74"/>
      <c r="K390" s="74"/>
    </row>
    <row r="391">
      <c r="A391" s="75" t="s">
        <v>284</v>
      </c>
      <c r="B391" s="75" t="s">
        <v>285</v>
      </c>
      <c r="C391" s="78" t="s">
        <v>1312</v>
      </c>
      <c r="D391" s="77">
        <v>1450000.0</v>
      </c>
      <c r="E391" s="74"/>
      <c r="F391" s="74"/>
      <c r="G391" s="74"/>
      <c r="H391" s="74"/>
      <c r="I391" s="74"/>
      <c r="J391" s="74"/>
      <c r="K391" s="74"/>
    </row>
    <row r="392">
      <c r="A392" s="75" t="s">
        <v>347</v>
      </c>
      <c r="B392" s="75" t="s">
        <v>285</v>
      </c>
      <c r="C392" s="78" t="s">
        <v>1312</v>
      </c>
      <c r="D392" s="77">
        <v>1450000.0</v>
      </c>
      <c r="E392" s="74"/>
      <c r="F392" s="74"/>
      <c r="G392" s="74"/>
      <c r="H392" s="74"/>
      <c r="I392" s="74"/>
      <c r="J392" s="74"/>
      <c r="K392" s="74"/>
    </row>
    <row r="393">
      <c r="A393" s="75" t="s">
        <v>767</v>
      </c>
      <c r="B393" s="75" t="s">
        <v>737</v>
      </c>
      <c r="C393" s="76"/>
      <c r="D393" s="79">
        <v>1450000.0</v>
      </c>
      <c r="E393" s="74"/>
      <c r="F393" s="74"/>
      <c r="G393" s="74"/>
      <c r="H393" s="74"/>
      <c r="I393" s="74"/>
      <c r="J393" s="74"/>
      <c r="K393" s="74"/>
    </row>
    <row r="394">
      <c r="A394" s="75" t="s">
        <v>768</v>
      </c>
      <c r="B394" s="75" t="s">
        <v>737</v>
      </c>
      <c r="C394" s="76"/>
      <c r="D394" s="79">
        <v>1450000.0</v>
      </c>
      <c r="E394" s="74"/>
      <c r="F394" s="74"/>
      <c r="G394" s="74"/>
      <c r="H394" s="74"/>
      <c r="I394" s="74"/>
      <c r="J394" s="74"/>
      <c r="K394" s="74"/>
    </row>
    <row r="395">
      <c r="A395" s="75" t="s">
        <v>350</v>
      </c>
      <c r="B395" s="75" t="s">
        <v>285</v>
      </c>
      <c r="C395" s="78" t="s">
        <v>1312</v>
      </c>
      <c r="D395" s="77">
        <v>1450000.0</v>
      </c>
      <c r="E395" s="74"/>
      <c r="F395" s="74"/>
      <c r="G395" s="74"/>
      <c r="H395" s="74"/>
      <c r="I395" s="74"/>
      <c r="J395" s="74"/>
      <c r="K395" s="74"/>
    </row>
    <row r="396">
      <c r="A396" s="75" t="s">
        <v>772</v>
      </c>
      <c r="B396" s="75" t="s">
        <v>737</v>
      </c>
      <c r="C396" s="76"/>
      <c r="D396" s="79">
        <v>1450000.0</v>
      </c>
      <c r="E396" s="74"/>
      <c r="F396" s="74"/>
      <c r="G396" s="74"/>
      <c r="H396" s="74"/>
      <c r="I396" s="74"/>
      <c r="J396" s="74"/>
      <c r="K396" s="74"/>
    </row>
    <row r="397">
      <c r="A397" s="75" t="s">
        <v>773</v>
      </c>
      <c r="B397" s="75" t="s">
        <v>737</v>
      </c>
      <c r="C397" s="76"/>
      <c r="D397" s="79">
        <v>1450000.0</v>
      </c>
      <c r="E397" s="74"/>
      <c r="F397" s="74"/>
      <c r="G397" s="74"/>
      <c r="H397" s="74"/>
      <c r="I397" s="74"/>
      <c r="J397" s="74"/>
      <c r="K397" s="74"/>
    </row>
    <row r="398">
      <c r="A398" s="80" t="s">
        <v>512</v>
      </c>
      <c r="B398" s="83" t="s">
        <v>513</v>
      </c>
      <c r="C398" s="76"/>
      <c r="D398" s="77">
        <v>1450000.0</v>
      </c>
      <c r="E398" s="74"/>
      <c r="F398" s="74"/>
      <c r="G398" s="74"/>
      <c r="H398" s="74"/>
      <c r="I398" s="74"/>
      <c r="J398" s="74"/>
      <c r="K398" s="74"/>
    </row>
    <row r="399">
      <c r="A399" s="75" t="s">
        <v>774</v>
      </c>
      <c r="B399" s="75" t="s">
        <v>737</v>
      </c>
      <c r="C399" s="78" t="s">
        <v>1363</v>
      </c>
      <c r="D399" s="79">
        <v>1450000.0</v>
      </c>
      <c r="E399" s="74"/>
      <c r="F399" s="74"/>
      <c r="G399" s="74"/>
      <c r="H399" s="74"/>
      <c r="I399" s="74"/>
      <c r="J399" s="74"/>
      <c r="K399" s="74"/>
    </row>
    <row r="400">
      <c r="A400" s="80" t="s">
        <v>515</v>
      </c>
      <c r="B400" s="83" t="s">
        <v>513</v>
      </c>
      <c r="C400" s="76"/>
      <c r="D400" s="77">
        <v>1450000.0</v>
      </c>
      <c r="E400" s="74"/>
      <c r="F400" s="74"/>
      <c r="G400" s="74"/>
      <c r="H400" s="74"/>
      <c r="I400" s="74"/>
      <c r="J400" s="74"/>
      <c r="K400" s="74"/>
    </row>
    <row r="401">
      <c r="A401" s="75" t="s">
        <v>352</v>
      </c>
      <c r="B401" s="75" t="s">
        <v>285</v>
      </c>
      <c r="C401" s="78" t="s">
        <v>1312</v>
      </c>
      <c r="D401" s="77">
        <v>1450000.0</v>
      </c>
      <c r="E401" s="74"/>
      <c r="F401" s="74"/>
      <c r="G401" s="74"/>
      <c r="H401" s="74"/>
      <c r="I401" s="74"/>
      <c r="J401" s="74"/>
      <c r="K401" s="74"/>
    </row>
    <row r="402">
      <c r="A402" s="75" t="s">
        <v>354</v>
      </c>
      <c r="B402" s="75" t="s">
        <v>285</v>
      </c>
      <c r="C402" s="78" t="s">
        <v>1312</v>
      </c>
      <c r="D402" s="77">
        <v>1450000.0</v>
      </c>
      <c r="E402" s="74"/>
      <c r="F402" s="74"/>
      <c r="G402" s="74"/>
      <c r="H402" s="74"/>
      <c r="I402" s="74"/>
      <c r="J402" s="74"/>
      <c r="K402" s="74"/>
    </row>
    <row r="403">
      <c r="A403" s="75" t="s">
        <v>357</v>
      </c>
      <c r="B403" s="75" t="s">
        <v>285</v>
      </c>
      <c r="C403" s="78" t="s">
        <v>1312</v>
      </c>
      <c r="D403" s="77">
        <v>1450000.0</v>
      </c>
      <c r="E403" s="74"/>
      <c r="F403" s="74"/>
      <c r="G403" s="74"/>
      <c r="H403" s="74"/>
      <c r="I403" s="74"/>
      <c r="J403" s="74"/>
      <c r="K403" s="74"/>
    </row>
    <row r="404">
      <c r="A404" s="75" t="s">
        <v>479</v>
      </c>
      <c r="B404" s="75" t="s">
        <v>344</v>
      </c>
      <c r="C404" s="76"/>
      <c r="D404" s="77">
        <v>1430000.0</v>
      </c>
      <c r="E404" s="74"/>
      <c r="F404" s="74"/>
      <c r="G404" s="74"/>
      <c r="H404" s="74"/>
      <c r="I404" s="74"/>
      <c r="J404" s="74"/>
      <c r="K404" s="74"/>
    </row>
    <row r="405">
      <c r="A405" s="80" t="s">
        <v>970</v>
      </c>
      <c r="B405" s="80" t="s">
        <v>962</v>
      </c>
      <c r="C405" s="78" t="s">
        <v>1364</v>
      </c>
      <c r="D405" s="77">
        <v>1400000.0</v>
      </c>
      <c r="E405" s="74"/>
      <c r="F405" s="74"/>
      <c r="G405" s="74"/>
      <c r="H405" s="74"/>
      <c r="I405" s="74"/>
      <c r="J405" s="74"/>
      <c r="K405" s="74"/>
    </row>
    <row r="406">
      <c r="A406" s="80" t="s">
        <v>114</v>
      </c>
      <c r="B406" s="75" t="s">
        <v>108</v>
      </c>
      <c r="C406" s="78" t="s">
        <v>1365</v>
      </c>
      <c r="D406" s="79">
        <v>1400000.0</v>
      </c>
      <c r="E406" s="74"/>
      <c r="F406" s="74"/>
      <c r="G406" s="74"/>
      <c r="H406" s="74"/>
      <c r="I406" s="74"/>
      <c r="J406" s="74"/>
      <c r="K406" s="74"/>
    </row>
    <row r="407">
      <c r="A407" s="80" t="s">
        <v>976</v>
      </c>
      <c r="B407" s="80" t="s">
        <v>962</v>
      </c>
      <c r="C407" s="78" t="s">
        <v>1364</v>
      </c>
      <c r="D407" s="77">
        <v>1400000.0</v>
      </c>
      <c r="E407" s="74"/>
      <c r="F407" s="74"/>
      <c r="G407" s="74"/>
      <c r="H407" s="74"/>
      <c r="I407" s="74"/>
      <c r="J407" s="74"/>
      <c r="K407" s="74"/>
    </row>
    <row r="408">
      <c r="A408" s="80" t="s">
        <v>117</v>
      </c>
      <c r="B408" s="75" t="s">
        <v>108</v>
      </c>
      <c r="C408" s="78" t="s">
        <v>1365</v>
      </c>
      <c r="D408" s="79">
        <v>1400000.0</v>
      </c>
      <c r="E408" s="74"/>
      <c r="F408" s="74"/>
      <c r="G408" s="74"/>
      <c r="H408" s="74"/>
      <c r="I408" s="74"/>
      <c r="J408" s="74"/>
      <c r="K408" s="74"/>
    </row>
    <row r="409">
      <c r="A409" s="75" t="s">
        <v>1253</v>
      </c>
      <c r="B409" s="75" t="s">
        <v>1167</v>
      </c>
      <c r="C409" s="76"/>
      <c r="D409" s="77">
        <v>1400000.0</v>
      </c>
      <c r="E409" s="74"/>
      <c r="F409" s="74"/>
      <c r="G409" s="74"/>
      <c r="H409" s="74"/>
      <c r="I409" s="74"/>
      <c r="J409" s="74"/>
      <c r="K409" s="74"/>
    </row>
    <row r="410">
      <c r="A410" s="80" t="s">
        <v>120</v>
      </c>
      <c r="B410" s="75" t="s">
        <v>108</v>
      </c>
      <c r="C410" s="78" t="s">
        <v>1365</v>
      </c>
      <c r="D410" s="79">
        <v>1400000.0</v>
      </c>
      <c r="E410" s="74"/>
      <c r="F410" s="74"/>
      <c r="G410" s="74"/>
      <c r="H410" s="74"/>
      <c r="I410" s="74"/>
      <c r="J410" s="74"/>
      <c r="K410" s="74"/>
    </row>
    <row r="411">
      <c r="A411" s="75" t="s">
        <v>1251</v>
      </c>
      <c r="B411" s="75" t="s">
        <v>1167</v>
      </c>
      <c r="C411" s="76"/>
      <c r="D411" s="77">
        <v>1400000.0</v>
      </c>
      <c r="E411" s="74"/>
      <c r="F411" s="74"/>
      <c r="G411" s="74"/>
      <c r="H411" s="74"/>
      <c r="I411" s="74"/>
      <c r="J411" s="74"/>
      <c r="K411" s="74"/>
    </row>
    <row r="412">
      <c r="A412" s="75" t="s">
        <v>1250</v>
      </c>
      <c r="B412" s="75" t="s">
        <v>1167</v>
      </c>
      <c r="C412" s="76"/>
      <c r="D412" s="77">
        <v>1400000.0</v>
      </c>
      <c r="E412" s="74"/>
      <c r="F412" s="74"/>
      <c r="G412" s="74"/>
      <c r="H412" s="74"/>
      <c r="I412" s="74"/>
      <c r="J412" s="74"/>
      <c r="K412" s="74"/>
    </row>
    <row r="413">
      <c r="A413" s="80" t="s">
        <v>973</v>
      </c>
      <c r="B413" s="80" t="s">
        <v>962</v>
      </c>
      <c r="C413" s="78" t="s">
        <v>1364</v>
      </c>
      <c r="D413" s="77">
        <v>1400000.0</v>
      </c>
      <c r="E413" s="74"/>
      <c r="F413" s="74"/>
      <c r="G413" s="74"/>
      <c r="H413" s="74"/>
      <c r="I413" s="74"/>
      <c r="J413" s="74"/>
      <c r="K413" s="74"/>
    </row>
    <row r="414">
      <c r="A414" s="80" t="s">
        <v>991</v>
      </c>
      <c r="B414" s="80" t="s">
        <v>909</v>
      </c>
      <c r="C414" s="78" t="s">
        <v>931</v>
      </c>
      <c r="D414" s="79">
        <v>1400000.0</v>
      </c>
      <c r="E414" s="74"/>
      <c r="F414" s="74"/>
      <c r="G414" s="74"/>
      <c r="H414" s="74"/>
      <c r="I414" s="74"/>
      <c r="J414" s="74"/>
      <c r="K414" s="74"/>
    </row>
    <row r="415">
      <c r="A415" s="75" t="s">
        <v>1249</v>
      </c>
      <c r="B415" s="75" t="s">
        <v>1167</v>
      </c>
      <c r="C415" s="76"/>
      <c r="D415" s="77">
        <v>1400000.0</v>
      </c>
      <c r="E415" s="74"/>
      <c r="F415" s="74"/>
      <c r="G415" s="74"/>
      <c r="H415" s="74"/>
      <c r="I415" s="74"/>
      <c r="J415" s="74"/>
      <c r="K415" s="74"/>
    </row>
    <row r="416">
      <c r="A416" s="75" t="s">
        <v>1248</v>
      </c>
      <c r="B416" s="75" t="s">
        <v>1167</v>
      </c>
      <c r="C416" s="76"/>
      <c r="D416" s="77">
        <v>1400000.0</v>
      </c>
      <c r="E416" s="74"/>
      <c r="F416" s="74"/>
      <c r="G416" s="74"/>
      <c r="H416" s="74"/>
      <c r="I416" s="74"/>
      <c r="J416" s="74"/>
      <c r="K416" s="74"/>
    </row>
    <row r="417">
      <c r="A417" s="75" t="s">
        <v>936</v>
      </c>
      <c r="B417" s="75" t="s">
        <v>909</v>
      </c>
      <c r="C417" s="76" t="s">
        <v>937</v>
      </c>
      <c r="D417" s="77">
        <v>1400000.0</v>
      </c>
      <c r="E417" s="74"/>
      <c r="F417" s="74"/>
      <c r="G417" s="74"/>
      <c r="H417" s="74"/>
      <c r="I417" s="74"/>
      <c r="J417" s="74"/>
      <c r="K417" s="74"/>
    </row>
    <row r="418">
      <c r="A418" s="75" t="s">
        <v>930</v>
      </c>
      <c r="B418" s="75" t="s">
        <v>909</v>
      </c>
      <c r="C418" s="76" t="s">
        <v>931</v>
      </c>
      <c r="D418" s="77">
        <v>1400000.0</v>
      </c>
      <c r="E418" s="74"/>
      <c r="F418" s="74"/>
      <c r="G418" s="74"/>
      <c r="H418" s="74"/>
      <c r="I418" s="74"/>
      <c r="J418" s="74"/>
      <c r="K418" s="74"/>
    </row>
    <row r="419">
      <c r="A419" s="80" t="s">
        <v>989</v>
      </c>
      <c r="B419" s="80" t="s">
        <v>909</v>
      </c>
      <c r="C419" s="78" t="s">
        <v>1366</v>
      </c>
      <c r="D419" s="79">
        <v>1400000.0</v>
      </c>
      <c r="E419" s="74"/>
      <c r="F419" s="74"/>
      <c r="G419" s="74"/>
      <c r="H419" s="74"/>
      <c r="I419" s="74"/>
      <c r="J419" s="74"/>
      <c r="K419" s="74"/>
    </row>
    <row r="420">
      <c r="A420" s="75" t="s">
        <v>496</v>
      </c>
      <c r="B420" s="75" t="s">
        <v>389</v>
      </c>
      <c r="C420" s="76"/>
      <c r="D420" s="77">
        <v>1400000.0</v>
      </c>
      <c r="E420" s="74"/>
      <c r="F420" s="74"/>
      <c r="G420" s="74"/>
      <c r="H420" s="74"/>
      <c r="I420" s="74"/>
      <c r="J420" s="74"/>
      <c r="K420" s="74"/>
    </row>
    <row r="421">
      <c r="A421" s="75" t="s">
        <v>927</v>
      </c>
      <c r="B421" s="75" t="s">
        <v>909</v>
      </c>
      <c r="C421" s="76" t="s">
        <v>928</v>
      </c>
      <c r="D421" s="77">
        <v>1350000.0</v>
      </c>
      <c r="E421" s="74"/>
      <c r="F421" s="74"/>
      <c r="G421" s="74"/>
      <c r="H421" s="74"/>
      <c r="I421" s="74"/>
      <c r="J421" s="74"/>
      <c r="K421" s="74"/>
    </row>
    <row r="422">
      <c r="A422" s="75" t="s">
        <v>473</v>
      </c>
      <c r="B422" s="75" t="s">
        <v>342</v>
      </c>
      <c r="C422" s="76"/>
      <c r="D422" s="77">
        <v>1350000.0</v>
      </c>
      <c r="E422" s="74"/>
      <c r="F422" s="74"/>
      <c r="G422" s="74"/>
      <c r="H422" s="74"/>
      <c r="I422" s="74"/>
      <c r="J422" s="74"/>
      <c r="K422" s="74"/>
    </row>
    <row r="423">
      <c r="A423" s="75" t="s">
        <v>477</v>
      </c>
      <c r="B423" s="75" t="s">
        <v>342</v>
      </c>
      <c r="C423" s="76"/>
      <c r="D423" s="77">
        <v>1350000.0</v>
      </c>
      <c r="E423" s="74"/>
      <c r="F423" s="74"/>
      <c r="G423" s="74"/>
      <c r="H423" s="74"/>
      <c r="I423" s="74"/>
      <c r="J423" s="74"/>
      <c r="K423" s="74"/>
    </row>
    <row r="424">
      <c r="A424" s="75" t="s">
        <v>475</v>
      </c>
      <c r="B424" s="75" t="s">
        <v>342</v>
      </c>
      <c r="C424" s="76"/>
      <c r="D424" s="77">
        <v>1350000.0</v>
      </c>
      <c r="E424" s="74"/>
      <c r="F424" s="74"/>
      <c r="G424" s="74"/>
      <c r="H424" s="74"/>
      <c r="I424" s="74"/>
      <c r="J424" s="74"/>
      <c r="K424" s="74"/>
    </row>
    <row r="425">
      <c r="A425" s="75" t="s">
        <v>474</v>
      </c>
      <c r="B425" s="75" t="s">
        <v>342</v>
      </c>
      <c r="C425" s="76"/>
      <c r="D425" s="77">
        <v>1350000.0</v>
      </c>
      <c r="E425" s="74"/>
      <c r="F425" s="74"/>
      <c r="G425" s="74"/>
      <c r="H425" s="74"/>
      <c r="I425" s="74"/>
      <c r="J425" s="74"/>
      <c r="K425" s="74"/>
    </row>
    <row r="426">
      <c r="A426" s="75" t="s">
        <v>378</v>
      </c>
      <c r="B426" s="75" t="s">
        <v>342</v>
      </c>
      <c r="C426" s="76"/>
      <c r="D426" s="77">
        <v>1350000.0</v>
      </c>
      <c r="E426" s="74"/>
      <c r="F426" s="74"/>
      <c r="G426" s="74"/>
      <c r="H426" s="74"/>
      <c r="I426" s="74"/>
      <c r="J426" s="74"/>
      <c r="K426" s="74"/>
    </row>
    <row r="427">
      <c r="A427" s="75" t="s">
        <v>932</v>
      </c>
      <c r="B427" s="75" t="s">
        <v>909</v>
      </c>
      <c r="C427" s="76" t="s">
        <v>928</v>
      </c>
      <c r="D427" s="77">
        <v>1350000.0</v>
      </c>
      <c r="E427" s="74"/>
      <c r="F427" s="74"/>
      <c r="G427" s="74"/>
      <c r="H427" s="74"/>
      <c r="I427" s="74"/>
      <c r="J427" s="74"/>
      <c r="K427" s="74"/>
    </row>
    <row r="428">
      <c r="A428" s="80" t="s">
        <v>987</v>
      </c>
      <c r="B428" s="80" t="s">
        <v>909</v>
      </c>
      <c r="C428" s="78" t="s">
        <v>1367</v>
      </c>
      <c r="D428" s="79">
        <v>1350000.0</v>
      </c>
      <c r="E428" s="74"/>
      <c r="F428" s="74"/>
      <c r="G428" s="74"/>
      <c r="H428" s="74"/>
      <c r="I428" s="74"/>
      <c r="J428" s="74"/>
      <c r="K428" s="74"/>
    </row>
    <row r="429">
      <c r="A429" s="87" t="s">
        <v>938</v>
      </c>
      <c r="B429" s="75" t="s">
        <v>909</v>
      </c>
      <c r="C429" s="76" t="s">
        <v>939</v>
      </c>
      <c r="D429" s="77">
        <v>1350000.0</v>
      </c>
      <c r="E429" s="74"/>
      <c r="F429" s="74"/>
      <c r="G429" s="74"/>
      <c r="H429" s="74"/>
      <c r="I429" s="74"/>
      <c r="J429" s="74"/>
      <c r="K429" s="74"/>
    </row>
    <row r="430">
      <c r="A430" s="75" t="s">
        <v>933</v>
      </c>
      <c r="B430" s="75" t="s">
        <v>909</v>
      </c>
      <c r="C430" s="88" t="s">
        <v>934</v>
      </c>
      <c r="D430" s="77">
        <v>1350000.0</v>
      </c>
      <c r="E430" s="74"/>
      <c r="F430" s="74"/>
      <c r="G430" s="74"/>
      <c r="H430" s="74"/>
      <c r="I430" s="74"/>
      <c r="J430" s="74"/>
      <c r="K430" s="74"/>
    </row>
    <row r="431">
      <c r="A431" s="80" t="s">
        <v>229</v>
      </c>
      <c r="B431" s="75" t="s">
        <v>151</v>
      </c>
      <c r="C431" s="76"/>
      <c r="D431" s="77">
        <v>1322000.0</v>
      </c>
      <c r="E431" s="74"/>
      <c r="F431" s="74"/>
      <c r="G431" s="74"/>
      <c r="H431" s="74"/>
      <c r="I431" s="74"/>
      <c r="J431" s="74"/>
      <c r="K431" s="74"/>
    </row>
    <row r="432">
      <c r="A432" s="80" t="s">
        <v>169</v>
      </c>
      <c r="B432" s="75" t="s">
        <v>151</v>
      </c>
      <c r="C432" s="76"/>
      <c r="D432" s="77">
        <v>1322000.0</v>
      </c>
      <c r="E432" s="74"/>
      <c r="F432" s="74"/>
      <c r="G432" s="74"/>
      <c r="H432" s="74"/>
      <c r="I432" s="74"/>
      <c r="J432" s="74"/>
      <c r="K432" s="74"/>
    </row>
    <row r="433">
      <c r="A433" s="80" t="s">
        <v>230</v>
      </c>
      <c r="B433" s="75" t="s">
        <v>151</v>
      </c>
      <c r="C433" s="76"/>
      <c r="D433" s="77">
        <v>1322000.0</v>
      </c>
      <c r="E433" s="74"/>
      <c r="F433" s="74"/>
      <c r="G433" s="74"/>
      <c r="H433" s="74"/>
      <c r="I433" s="74"/>
      <c r="J433" s="74"/>
      <c r="K433" s="74"/>
    </row>
    <row r="434">
      <c r="A434" s="80" t="s">
        <v>231</v>
      </c>
      <c r="B434" s="75" t="s">
        <v>151</v>
      </c>
      <c r="C434" s="76"/>
      <c r="D434" s="77">
        <v>1322000.0</v>
      </c>
      <c r="E434" s="74"/>
      <c r="F434" s="74"/>
      <c r="G434" s="74"/>
      <c r="H434" s="74"/>
      <c r="I434" s="74"/>
      <c r="J434" s="74"/>
      <c r="K434" s="74"/>
    </row>
    <row r="435">
      <c r="A435" s="80" t="s">
        <v>232</v>
      </c>
      <c r="B435" s="75" t="s">
        <v>151</v>
      </c>
      <c r="C435" s="76"/>
      <c r="D435" s="77">
        <v>1322000.0</v>
      </c>
      <c r="E435" s="74"/>
      <c r="F435" s="74"/>
      <c r="G435" s="74"/>
      <c r="H435" s="74"/>
      <c r="I435" s="74"/>
      <c r="J435" s="74"/>
      <c r="K435" s="74"/>
    </row>
    <row r="436">
      <c r="A436" s="80" t="s">
        <v>215</v>
      </c>
      <c r="B436" s="75" t="s">
        <v>151</v>
      </c>
      <c r="C436" s="76"/>
      <c r="D436" s="77">
        <v>1322000.0</v>
      </c>
      <c r="E436" s="74"/>
      <c r="F436" s="74"/>
      <c r="G436" s="74"/>
      <c r="H436" s="74"/>
      <c r="I436" s="74"/>
      <c r="J436" s="74"/>
      <c r="K436" s="74"/>
    </row>
    <row r="437">
      <c r="A437" s="80" t="s">
        <v>233</v>
      </c>
      <c r="B437" s="75" t="s">
        <v>151</v>
      </c>
      <c r="C437" s="76"/>
      <c r="D437" s="77">
        <v>1322000.0</v>
      </c>
      <c r="E437" s="74"/>
      <c r="F437" s="74"/>
      <c r="G437" s="74"/>
      <c r="H437" s="74"/>
      <c r="I437" s="74"/>
      <c r="J437" s="74"/>
      <c r="K437" s="74"/>
    </row>
    <row r="438">
      <c r="A438" s="80" t="s">
        <v>216</v>
      </c>
      <c r="B438" s="75" t="s">
        <v>151</v>
      </c>
      <c r="C438" s="76"/>
      <c r="D438" s="77">
        <v>1322000.0</v>
      </c>
      <c r="E438" s="74"/>
      <c r="F438" s="74"/>
      <c r="G438" s="74"/>
      <c r="H438" s="74"/>
      <c r="I438" s="74"/>
      <c r="J438" s="74"/>
      <c r="K438" s="74"/>
    </row>
    <row r="439">
      <c r="A439" s="80" t="s">
        <v>234</v>
      </c>
      <c r="B439" s="75" t="s">
        <v>151</v>
      </c>
      <c r="C439" s="76"/>
      <c r="D439" s="77">
        <v>1322000.0</v>
      </c>
      <c r="E439" s="74"/>
      <c r="F439" s="74"/>
      <c r="G439" s="74"/>
      <c r="H439" s="74"/>
      <c r="I439" s="74"/>
      <c r="J439" s="74"/>
      <c r="K439" s="74"/>
    </row>
    <row r="440">
      <c r="A440" s="80" t="s">
        <v>235</v>
      </c>
      <c r="B440" s="75" t="s">
        <v>151</v>
      </c>
      <c r="C440" s="76"/>
      <c r="D440" s="77">
        <v>1322000.0</v>
      </c>
      <c r="E440" s="74"/>
      <c r="F440" s="74"/>
      <c r="G440" s="74"/>
      <c r="H440" s="74"/>
      <c r="I440" s="74"/>
      <c r="J440" s="74"/>
      <c r="K440" s="74"/>
    </row>
    <row r="441">
      <c r="A441" s="80" t="s">
        <v>236</v>
      </c>
      <c r="B441" s="75" t="s">
        <v>151</v>
      </c>
      <c r="C441" s="76"/>
      <c r="D441" s="77">
        <v>1322000.0</v>
      </c>
      <c r="E441" s="74"/>
      <c r="F441" s="74"/>
      <c r="G441" s="74"/>
      <c r="H441" s="74"/>
      <c r="I441" s="74"/>
      <c r="J441" s="74"/>
      <c r="K441" s="74"/>
    </row>
    <row r="442">
      <c r="A442" s="80" t="s">
        <v>237</v>
      </c>
      <c r="B442" s="75" t="s">
        <v>151</v>
      </c>
      <c r="C442" s="76"/>
      <c r="D442" s="77">
        <v>1322000.0</v>
      </c>
      <c r="E442" s="74"/>
      <c r="F442" s="74"/>
      <c r="G442" s="74"/>
      <c r="H442" s="74"/>
      <c r="I442" s="74"/>
      <c r="J442" s="74"/>
      <c r="K442" s="74"/>
    </row>
    <row r="443">
      <c r="A443" s="80" t="s">
        <v>238</v>
      </c>
      <c r="B443" s="75" t="s">
        <v>151</v>
      </c>
      <c r="C443" s="76"/>
      <c r="D443" s="77">
        <v>1322000.0</v>
      </c>
      <c r="E443" s="74"/>
      <c r="F443" s="74"/>
      <c r="G443" s="74"/>
      <c r="H443" s="74"/>
      <c r="I443" s="74"/>
      <c r="J443" s="74"/>
      <c r="K443" s="74"/>
    </row>
    <row r="444">
      <c r="A444" s="80" t="s">
        <v>239</v>
      </c>
      <c r="B444" s="75" t="s">
        <v>151</v>
      </c>
      <c r="C444" s="76"/>
      <c r="D444" s="77">
        <v>1322000.0</v>
      </c>
      <c r="E444" s="74"/>
      <c r="F444" s="74"/>
      <c r="G444" s="74"/>
      <c r="H444" s="74"/>
      <c r="I444" s="74"/>
      <c r="J444" s="74"/>
      <c r="K444" s="74"/>
    </row>
    <row r="445">
      <c r="A445" s="80" t="s">
        <v>240</v>
      </c>
      <c r="B445" s="75" t="s">
        <v>151</v>
      </c>
      <c r="C445" s="76"/>
      <c r="D445" s="77">
        <v>1322000.0</v>
      </c>
      <c r="E445" s="74"/>
      <c r="F445" s="74"/>
      <c r="G445" s="74"/>
      <c r="H445" s="74"/>
      <c r="I445" s="74"/>
      <c r="J445" s="74"/>
      <c r="K445" s="74"/>
    </row>
    <row r="446">
      <c r="A446" s="80" t="s">
        <v>241</v>
      </c>
      <c r="B446" s="75" t="s">
        <v>151</v>
      </c>
      <c r="C446" s="76"/>
      <c r="D446" s="77">
        <v>1322000.0</v>
      </c>
      <c r="E446" s="74"/>
      <c r="F446" s="74"/>
      <c r="G446" s="74"/>
      <c r="H446" s="74"/>
      <c r="I446" s="74"/>
      <c r="J446" s="74"/>
      <c r="K446" s="74"/>
    </row>
    <row r="447">
      <c r="A447" s="80" t="s">
        <v>242</v>
      </c>
      <c r="B447" s="75" t="s">
        <v>151</v>
      </c>
      <c r="C447" s="76"/>
      <c r="D447" s="77">
        <v>1322000.0</v>
      </c>
      <c r="E447" s="74"/>
      <c r="F447" s="74"/>
      <c r="G447" s="74"/>
      <c r="H447" s="74"/>
      <c r="I447" s="74"/>
      <c r="J447" s="74"/>
      <c r="K447" s="74"/>
    </row>
    <row r="448">
      <c r="A448" s="80" t="s">
        <v>243</v>
      </c>
      <c r="B448" s="75" t="s">
        <v>151</v>
      </c>
      <c r="C448" s="76"/>
      <c r="D448" s="77">
        <v>1322000.0</v>
      </c>
      <c r="E448" s="74"/>
      <c r="F448" s="74"/>
      <c r="G448" s="74"/>
      <c r="H448" s="74"/>
      <c r="I448" s="74"/>
      <c r="J448" s="74"/>
      <c r="K448" s="74"/>
    </row>
    <row r="449">
      <c r="A449" s="75" t="s">
        <v>460</v>
      </c>
      <c r="B449" s="75" t="s">
        <v>362</v>
      </c>
      <c r="C449" s="78" t="s">
        <v>928</v>
      </c>
      <c r="D449" s="79">
        <v>1320000.0</v>
      </c>
      <c r="E449" s="74"/>
      <c r="F449" s="74"/>
      <c r="G449" s="74"/>
      <c r="H449" s="74"/>
      <c r="I449" s="74"/>
      <c r="J449" s="74"/>
      <c r="K449" s="74"/>
    </row>
    <row r="450">
      <c r="A450" s="75" t="s">
        <v>759</v>
      </c>
      <c r="B450" s="75" t="s">
        <v>732</v>
      </c>
      <c r="C450" s="78" t="s">
        <v>1368</v>
      </c>
      <c r="D450" s="79">
        <v>1310000.0</v>
      </c>
      <c r="E450" s="74"/>
      <c r="F450" s="74"/>
      <c r="G450" s="74"/>
      <c r="H450" s="74"/>
      <c r="I450" s="74"/>
      <c r="J450" s="74"/>
      <c r="K450" s="74"/>
    </row>
    <row r="451">
      <c r="A451" s="75" t="s">
        <v>760</v>
      </c>
      <c r="B451" s="75" t="s">
        <v>732</v>
      </c>
      <c r="C451" s="78" t="s">
        <v>1368</v>
      </c>
      <c r="D451" s="79">
        <v>1310000.0</v>
      </c>
      <c r="E451" s="74"/>
      <c r="F451" s="74"/>
      <c r="G451" s="74"/>
      <c r="H451" s="74"/>
      <c r="I451" s="74"/>
      <c r="J451" s="74"/>
      <c r="K451" s="74"/>
    </row>
    <row r="452">
      <c r="A452" s="75" t="s">
        <v>757</v>
      </c>
      <c r="B452" s="75" t="s">
        <v>732</v>
      </c>
      <c r="C452" s="78" t="s">
        <v>1369</v>
      </c>
      <c r="D452" s="79">
        <v>1310000.0</v>
      </c>
      <c r="E452" s="74"/>
      <c r="F452" s="78"/>
      <c r="G452" s="78"/>
      <c r="H452" s="74"/>
      <c r="I452" s="74"/>
      <c r="J452" s="74"/>
      <c r="K452" s="74"/>
    </row>
    <row r="453">
      <c r="A453" s="75" t="s">
        <v>758</v>
      </c>
      <c r="B453" s="75" t="s">
        <v>732</v>
      </c>
      <c r="C453" s="78" t="s">
        <v>1369</v>
      </c>
      <c r="D453" s="79">
        <v>1310000.0</v>
      </c>
      <c r="E453" s="74"/>
      <c r="F453" s="78"/>
      <c r="G453" s="78"/>
      <c r="H453" s="74"/>
      <c r="I453" s="74"/>
      <c r="J453" s="74"/>
      <c r="K453" s="74"/>
    </row>
    <row r="454">
      <c r="A454" s="87" t="s">
        <v>756</v>
      </c>
      <c r="B454" s="75" t="s">
        <v>732</v>
      </c>
      <c r="C454" s="78" t="s">
        <v>1369</v>
      </c>
      <c r="D454" s="79">
        <v>1310000.0</v>
      </c>
      <c r="E454" s="74"/>
      <c r="F454" s="74"/>
      <c r="G454" s="74"/>
      <c r="H454" s="74"/>
      <c r="I454" s="74"/>
      <c r="J454" s="74"/>
      <c r="K454" s="74"/>
    </row>
    <row r="455">
      <c r="A455" s="80" t="s">
        <v>544</v>
      </c>
      <c r="B455" s="75" t="s">
        <v>517</v>
      </c>
      <c r="C455" s="76" t="s">
        <v>525</v>
      </c>
      <c r="D455" s="77">
        <v>1300112.0</v>
      </c>
      <c r="E455" s="74"/>
      <c r="F455" s="74"/>
      <c r="G455" s="74"/>
      <c r="H455" s="74"/>
      <c r="I455" s="74"/>
      <c r="J455" s="74"/>
      <c r="K455" s="74"/>
    </row>
    <row r="456">
      <c r="A456" s="80" t="s">
        <v>541</v>
      </c>
      <c r="B456" s="75" t="s">
        <v>517</v>
      </c>
      <c r="C456" s="76" t="s">
        <v>525</v>
      </c>
      <c r="D456" s="77">
        <v>1300112.0</v>
      </c>
      <c r="E456" s="74"/>
      <c r="F456" s="74"/>
      <c r="G456" s="74"/>
      <c r="H456" s="74"/>
      <c r="I456" s="74"/>
      <c r="J456" s="74"/>
      <c r="K456" s="74"/>
    </row>
    <row r="457">
      <c r="A457" s="80" t="s">
        <v>521</v>
      </c>
      <c r="B457" s="75" t="s">
        <v>517</v>
      </c>
      <c r="C457" s="76" t="s">
        <v>519</v>
      </c>
      <c r="D457" s="77">
        <v>1300112.0</v>
      </c>
      <c r="E457" s="74"/>
      <c r="F457" s="74"/>
      <c r="G457" s="74"/>
      <c r="H457" s="74"/>
      <c r="I457" s="74"/>
      <c r="J457" s="74"/>
      <c r="K457" s="74"/>
    </row>
    <row r="458">
      <c r="A458" s="80" t="s">
        <v>461</v>
      </c>
      <c r="B458" s="75" t="s">
        <v>517</v>
      </c>
      <c r="C458" s="76" t="s">
        <v>529</v>
      </c>
      <c r="D458" s="77">
        <v>1300112.0</v>
      </c>
      <c r="E458" s="74"/>
      <c r="F458" s="74"/>
      <c r="G458" s="74"/>
      <c r="H458" s="74"/>
      <c r="I458" s="74"/>
      <c r="J458" s="74"/>
      <c r="K458" s="74"/>
    </row>
    <row r="459">
      <c r="A459" s="80" t="s">
        <v>537</v>
      </c>
      <c r="B459" s="75" t="s">
        <v>517</v>
      </c>
      <c r="C459" s="76" t="s">
        <v>525</v>
      </c>
      <c r="D459" s="77">
        <v>1300112.0</v>
      </c>
      <c r="E459" s="74"/>
      <c r="F459" s="74"/>
      <c r="G459" s="74"/>
      <c r="H459" s="74"/>
      <c r="I459" s="74"/>
      <c r="J459" s="74"/>
      <c r="K459" s="74"/>
    </row>
    <row r="460">
      <c r="A460" s="80" t="s">
        <v>531</v>
      </c>
      <c r="B460" s="75" t="s">
        <v>517</v>
      </c>
      <c r="C460" s="76" t="s">
        <v>525</v>
      </c>
      <c r="D460" s="77">
        <v>1300112.0</v>
      </c>
      <c r="E460" s="74"/>
      <c r="F460" s="74"/>
      <c r="G460" s="74"/>
      <c r="H460" s="74"/>
      <c r="I460" s="74"/>
      <c r="J460" s="74"/>
      <c r="K460" s="74"/>
    </row>
    <row r="461">
      <c r="A461" s="80" t="s">
        <v>518</v>
      </c>
      <c r="B461" s="75" t="s">
        <v>517</v>
      </c>
      <c r="C461" s="76" t="s">
        <v>519</v>
      </c>
      <c r="D461" s="77">
        <v>1300112.0</v>
      </c>
      <c r="E461" s="74"/>
      <c r="F461" s="74"/>
      <c r="G461" s="74"/>
      <c r="H461" s="74"/>
      <c r="I461" s="74"/>
      <c r="J461" s="74"/>
      <c r="K461" s="74"/>
    </row>
    <row r="462">
      <c r="A462" s="80" t="s">
        <v>539</v>
      </c>
      <c r="B462" s="75" t="s">
        <v>517</v>
      </c>
      <c r="C462" s="76" t="s">
        <v>525</v>
      </c>
      <c r="D462" s="77">
        <v>1300112.0</v>
      </c>
      <c r="E462" s="74"/>
      <c r="F462" s="74"/>
      <c r="G462" s="74"/>
      <c r="H462" s="74"/>
      <c r="I462" s="74"/>
      <c r="J462" s="74"/>
      <c r="K462" s="74"/>
    </row>
    <row r="463">
      <c r="A463" s="80" t="s">
        <v>528</v>
      </c>
      <c r="B463" s="75" t="s">
        <v>517</v>
      </c>
      <c r="C463" s="76" t="s">
        <v>529</v>
      </c>
      <c r="D463" s="77">
        <v>1300112.0</v>
      </c>
      <c r="E463" s="74"/>
      <c r="F463" s="74"/>
      <c r="G463" s="74"/>
      <c r="H463" s="74"/>
      <c r="I463" s="74"/>
      <c r="J463" s="74"/>
      <c r="K463" s="74"/>
    </row>
    <row r="464">
      <c r="A464" s="80" t="s">
        <v>551</v>
      </c>
      <c r="B464" s="75" t="s">
        <v>517</v>
      </c>
      <c r="C464" s="76" t="s">
        <v>525</v>
      </c>
      <c r="D464" s="77">
        <v>1300112.0</v>
      </c>
      <c r="E464" s="74"/>
      <c r="F464" s="74"/>
      <c r="G464" s="74"/>
      <c r="H464" s="74"/>
      <c r="I464" s="74"/>
      <c r="J464" s="74"/>
      <c r="K464" s="74"/>
    </row>
    <row r="465">
      <c r="A465" s="80" t="s">
        <v>524</v>
      </c>
      <c r="B465" s="75" t="s">
        <v>517</v>
      </c>
      <c r="C465" s="76" t="s">
        <v>525</v>
      </c>
      <c r="D465" s="77">
        <v>1300112.0</v>
      </c>
      <c r="E465" s="74"/>
      <c r="F465" s="74"/>
      <c r="G465" s="74"/>
      <c r="H465" s="74"/>
      <c r="I465" s="74"/>
      <c r="J465" s="74"/>
      <c r="K465" s="74"/>
    </row>
    <row r="466">
      <c r="A466" s="80" t="s">
        <v>554</v>
      </c>
      <c r="B466" s="75" t="s">
        <v>517</v>
      </c>
      <c r="C466" s="76" t="s">
        <v>529</v>
      </c>
      <c r="D466" s="77">
        <v>1300112.0</v>
      </c>
      <c r="E466" s="74"/>
      <c r="F466" s="74"/>
      <c r="G466" s="74"/>
      <c r="H466" s="74"/>
      <c r="I466" s="74"/>
      <c r="J466" s="74"/>
      <c r="K466" s="74"/>
    </row>
    <row r="467">
      <c r="A467" s="80" t="s">
        <v>548</v>
      </c>
      <c r="B467" s="75" t="s">
        <v>517</v>
      </c>
      <c r="C467" s="76" t="s">
        <v>525</v>
      </c>
      <c r="D467" s="77">
        <v>1300112.0</v>
      </c>
      <c r="E467" s="74"/>
      <c r="F467" s="74"/>
      <c r="G467" s="74"/>
      <c r="H467" s="74"/>
      <c r="I467" s="74"/>
      <c r="J467" s="74"/>
      <c r="K467" s="74"/>
    </row>
    <row r="468">
      <c r="A468" s="80" t="s">
        <v>534</v>
      </c>
      <c r="B468" s="75" t="s">
        <v>517</v>
      </c>
      <c r="C468" s="88" t="s">
        <v>525</v>
      </c>
      <c r="D468" s="77">
        <v>1300112.0</v>
      </c>
      <c r="E468" s="74"/>
      <c r="F468" s="74"/>
      <c r="G468" s="74"/>
      <c r="H468" s="74"/>
      <c r="I468" s="74"/>
      <c r="J468" s="74"/>
      <c r="K468" s="74"/>
    </row>
    <row r="469">
      <c r="A469" s="75" t="s">
        <v>278</v>
      </c>
      <c r="B469" s="75" t="s">
        <v>299</v>
      </c>
      <c r="C469" s="78" t="s">
        <v>1370</v>
      </c>
      <c r="D469" s="79">
        <v>1300000.0</v>
      </c>
      <c r="E469" s="74"/>
      <c r="F469" s="74"/>
      <c r="G469" s="74"/>
      <c r="H469" s="74"/>
      <c r="I469" s="74"/>
      <c r="J469" s="74"/>
      <c r="K469" s="74"/>
    </row>
    <row r="470">
      <c r="A470" s="75" t="s">
        <v>281</v>
      </c>
      <c r="B470" s="75" t="s">
        <v>299</v>
      </c>
      <c r="C470" s="78" t="s">
        <v>1370</v>
      </c>
      <c r="D470" s="79">
        <v>1300000.0</v>
      </c>
      <c r="E470" s="74"/>
      <c r="F470" s="74"/>
      <c r="G470" s="74"/>
      <c r="H470" s="74"/>
      <c r="I470" s="74"/>
      <c r="J470" s="74"/>
      <c r="K470" s="74"/>
    </row>
    <row r="471">
      <c r="A471" s="75" t="s">
        <v>540</v>
      </c>
      <c r="B471" s="75" t="s">
        <v>600</v>
      </c>
      <c r="C471" s="76" t="s">
        <v>692</v>
      </c>
      <c r="D471" s="77">
        <v>1300000.0</v>
      </c>
      <c r="E471" s="74"/>
      <c r="F471" s="74"/>
      <c r="G471" s="74"/>
      <c r="H471" s="74"/>
      <c r="I471" s="74"/>
      <c r="J471" s="74"/>
      <c r="K471" s="74"/>
    </row>
    <row r="472">
      <c r="A472" s="75" t="s">
        <v>545</v>
      </c>
      <c r="B472" s="75" t="s">
        <v>600</v>
      </c>
      <c r="C472" s="76" t="s">
        <v>691</v>
      </c>
      <c r="D472" s="77">
        <v>1300000.0</v>
      </c>
      <c r="E472" s="74"/>
      <c r="F472" s="74"/>
      <c r="G472" s="74"/>
      <c r="H472" s="74"/>
      <c r="I472" s="74"/>
      <c r="J472" s="74"/>
      <c r="K472" s="74"/>
    </row>
    <row r="473">
      <c r="A473" s="75" t="s">
        <v>324</v>
      </c>
      <c r="B473" s="75" t="s">
        <v>299</v>
      </c>
      <c r="C473" s="78" t="s">
        <v>1370</v>
      </c>
      <c r="D473" s="79">
        <v>1300000.0</v>
      </c>
      <c r="E473" s="74"/>
      <c r="F473" s="74"/>
      <c r="G473" s="74"/>
      <c r="H473" s="74"/>
      <c r="I473" s="74"/>
      <c r="J473" s="74"/>
      <c r="K473" s="74"/>
    </row>
    <row r="474">
      <c r="A474" s="75" t="s">
        <v>564</v>
      </c>
      <c r="B474" s="75" t="s">
        <v>600</v>
      </c>
      <c r="C474" s="76" t="s">
        <v>690</v>
      </c>
      <c r="D474" s="77">
        <v>1300000.0</v>
      </c>
      <c r="E474" s="74"/>
      <c r="F474" s="74"/>
      <c r="G474" s="74"/>
      <c r="H474" s="74"/>
      <c r="I474" s="74"/>
      <c r="J474" s="74"/>
      <c r="K474" s="74"/>
    </row>
    <row r="475">
      <c r="A475" s="75" t="s">
        <v>388</v>
      </c>
      <c r="B475" s="75" t="s">
        <v>299</v>
      </c>
      <c r="C475" s="78" t="s">
        <v>1370</v>
      </c>
      <c r="D475" s="79">
        <v>1300000.0</v>
      </c>
      <c r="E475" s="74"/>
      <c r="F475" s="74"/>
      <c r="G475" s="74"/>
      <c r="H475" s="74"/>
      <c r="I475" s="74"/>
      <c r="J475" s="74"/>
      <c r="K475" s="74"/>
    </row>
    <row r="476">
      <c r="A476" s="80" t="s">
        <v>1004</v>
      </c>
      <c r="B476" s="80" t="s">
        <v>983</v>
      </c>
      <c r="C476" s="78" t="s">
        <v>1320</v>
      </c>
      <c r="D476" s="79">
        <v>1300000.0</v>
      </c>
      <c r="E476" s="74"/>
      <c r="F476" s="74"/>
      <c r="G476" s="74"/>
      <c r="H476" s="74"/>
      <c r="I476" s="74"/>
      <c r="J476" s="74"/>
      <c r="K476" s="74"/>
    </row>
    <row r="477">
      <c r="A477" s="75" t="s">
        <v>612</v>
      </c>
      <c r="B477" s="75" t="s">
        <v>600</v>
      </c>
      <c r="C477" s="76" t="s">
        <v>688</v>
      </c>
      <c r="D477" s="77">
        <v>1300000.0</v>
      </c>
      <c r="E477" s="74"/>
      <c r="F477" s="74"/>
      <c r="G477" s="74"/>
      <c r="H477" s="74"/>
      <c r="I477" s="74"/>
      <c r="J477" s="74"/>
      <c r="K477" s="74"/>
    </row>
    <row r="478">
      <c r="A478" s="75" t="s">
        <v>617</v>
      </c>
      <c r="B478" s="75" t="s">
        <v>600</v>
      </c>
      <c r="C478" s="76" t="s">
        <v>690</v>
      </c>
      <c r="D478" s="77">
        <v>1300000.0</v>
      </c>
      <c r="E478" s="74"/>
      <c r="F478" s="74"/>
      <c r="G478" s="74"/>
      <c r="H478" s="74"/>
      <c r="I478" s="74"/>
      <c r="J478" s="74"/>
      <c r="K478" s="74"/>
    </row>
    <row r="479">
      <c r="A479" s="75" t="s">
        <v>399</v>
      </c>
      <c r="B479" s="75" t="s">
        <v>299</v>
      </c>
      <c r="C479" s="78" t="s">
        <v>1370</v>
      </c>
      <c r="D479" s="79">
        <v>1300000.0</v>
      </c>
      <c r="E479" s="74"/>
      <c r="F479" s="74"/>
      <c r="G479" s="74"/>
      <c r="H479" s="74"/>
      <c r="I479" s="74"/>
      <c r="J479" s="74"/>
      <c r="K479" s="74"/>
    </row>
    <row r="480">
      <c r="A480" s="75" t="s">
        <v>401</v>
      </c>
      <c r="B480" s="75" t="s">
        <v>299</v>
      </c>
      <c r="C480" s="78" t="s">
        <v>1370</v>
      </c>
      <c r="D480" s="79">
        <v>1300000.0</v>
      </c>
      <c r="E480" s="74"/>
      <c r="F480" s="74"/>
      <c r="G480" s="74"/>
      <c r="H480" s="74"/>
      <c r="I480" s="74"/>
      <c r="J480" s="74"/>
      <c r="K480" s="74"/>
    </row>
    <row r="481">
      <c r="A481" s="75" t="s">
        <v>402</v>
      </c>
      <c r="B481" s="75" t="s">
        <v>299</v>
      </c>
      <c r="C481" s="78" t="s">
        <v>1370</v>
      </c>
      <c r="D481" s="79">
        <v>1300000.0</v>
      </c>
      <c r="E481" s="74"/>
      <c r="F481" s="74"/>
      <c r="G481" s="74"/>
      <c r="H481" s="74"/>
      <c r="I481" s="74"/>
      <c r="J481" s="74"/>
      <c r="K481" s="74"/>
    </row>
    <row r="482">
      <c r="A482" s="75" t="s">
        <v>404</v>
      </c>
      <c r="B482" s="75" t="s">
        <v>299</v>
      </c>
      <c r="C482" s="78" t="s">
        <v>1370</v>
      </c>
      <c r="D482" s="79">
        <v>1300000.0</v>
      </c>
      <c r="E482" s="74"/>
      <c r="F482" s="74"/>
      <c r="G482" s="74"/>
      <c r="H482" s="74"/>
      <c r="I482" s="74"/>
      <c r="J482" s="74"/>
      <c r="K482" s="74"/>
    </row>
    <row r="483">
      <c r="A483" s="75" t="s">
        <v>659</v>
      </c>
      <c r="B483" s="75" t="s">
        <v>600</v>
      </c>
      <c r="C483" s="76" t="s">
        <v>688</v>
      </c>
      <c r="D483" s="77">
        <v>1300000.0</v>
      </c>
      <c r="E483" s="74"/>
      <c r="F483" s="74"/>
      <c r="G483" s="74"/>
      <c r="H483" s="74"/>
      <c r="I483" s="74"/>
      <c r="J483" s="74"/>
      <c r="K483" s="74"/>
    </row>
    <row r="484">
      <c r="A484" s="75" t="s">
        <v>676</v>
      </c>
      <c r="B484" s="75" t="s">
        <v>600</v>
      </c>
      <c r="C484" s="76" t="s">
        <v>688</v>
      </c>
      <c r="D484" s="77">
        <v>1300000.0</v>
      </c>
      <c r="E484" s="74"/>
      <c r="F484" s="74"/>
      <c r="G484" s="74"/>
      <c r="H484" s="74"/>
      <c r="I484" s="74"/>
      <c r="J484" s="74"/>
      <c r="K484" s="74"/>
    </row>
    <row r="485">
      <c r="A485" s="75" t="s">
        <v>784</v>
      </c>
      <c r="B485" s="75" t="s">
        <v>742</v>
      </c>
      <c r="C485" s="78" t="s">
        <v>1371</v>
      </c>
      <c r="D485" s="79">
        <v>1252528.0</v>
      </c>
      <c r="E485" s="74"/>
      <c r="F485" s="74"/>
      <c r="G485" s="74"/>
      <c r="H485" s="74"/>
      <c r="I485" s="74"/>
      <c r="J485" s="74"/>
      <c r="K485" s="74"/>
    </row>
    <row r="486">
      <c r="A486" s="75" t="s">
        <v>783</v>
      </c>
      <c r="B486" s="75" t="s">
        <v>742</v>
      </c>
      <c r="C486" s="78" t="s">
        <v>1371</v>
      </c>
      <c r="D486" s="79">
        <v>1252528.0</v>
      </c>
      <c r="E486" s="74"/>
      <c r="F486" s="74"/>
      <c r="G486" s="74"/>
      <c r="H486" s="74"/>
      <c r="I486" s="74"/>
      <c r="J486" s="74"/>
      <c r="K486" s="74"/>
    </row>
    <row r="487">
      <c r="A487" s="75" t="s">
        <v>782</v>
      </c>
      <c r="B487" s="75" t="s">
        <v>742</v>
      </c>
      <c r="C487" s="78" t="s">
        <v>1371</v>
      </c>
      <c r="D487" s="79">
        <v>1252528.0</v>
      </c>
      <c r="E487" s="74"/>
      <c r="F487" s="74"/>
      <c r="G487" s="74"/>
      <c r="H487" s="74"/>
      <c r="I487" s="74"/>
      <c r="J487" s="74"/>
      <c r="K487" s="74"/>
    </row>
    <row r="488">
      <c r="A488" s="75" t="s">
        <v>781</v>
      </c>
      <c r="B488" s="75" t="s">
        <v>742</v>
      </c>
      <c r="C488" s="78" t="s">
        <v>1371</v>
      </c>
      <c r="D488" s="79">
        <v>1252528.0</v>
      </c>
      <c r="E488" s="74"/>
      <c r="F488" s="74"/>
      <c r="G488" s="74"/>
      <c r="H488" s="74"/>
      <c r="I488" s="74"/>
      <c r="J488" s="74"/>
      <c r="K488" s="74"/>
    </row>
    <row r="489">
      <c r="A489" s="75" t="s">
        <v>1088</v>
      </c>
      <c r="B489" s="75" t="s">
        <v>1073</v>
      </c>
      <c r="C489" s="78" t="s">
        <v>1372</v>
      </c>
      <c r="D489" s="77">
        <v>1250000.0</v>
      </c>
      <c r="E489" s="74"/>
      <c r="F489" s="74"/>
      <c r="G489" s="74"/>
      <c r="H489" s="74"/>
      <c r="I489" s="74"/>
      <c r="J489" s="74"/>
      <c r="K489" s="74"/>
    </row>
    <row r="490">
      <c r="A490" s="75" t="s">
        <v>1086</v>
      </c>
      <c r="B490" s="75" t="s">
        <v>1073</v>
      </c>
      <c r="C490" s="78" t="s">
        <v>1373</v>
      </c>
      <c r="D490" s="77">
        <v>1250000.0</v>
      </c>
      <c r="E490" s="74"/>
      <c r="F490" s="74"/>
      <c r="G490" s="74"/>
      <c r="H490" s="74"/>
      <c r="I490" s="74"/>
      <c r="J490" s="74"/>
      <c r="K490" s="74"/>
    </row>
    <row r="491">
      <c r="A491" s="75" t="s">
        <v>747</v>
      </c>
      <c r="B491" s="75" t="s">
        <v>723</v>
      </c>
      <c r="C491" s="76"/>
      <c r="D491" s="77">
        <v>1250000.0</v>
      </c>
      <c r="E491" s="74"/>
      <c r="F491" s="74"/>
      <c r="G491" s="74"/>
      <c r="H491" s="74"/>
      <c r="I491" s="74"/>
      <c r="J491" s="74"/>
      <c r="K491" s="74"/>
    </row>
    <row r="492">
      <c r="A492" s="75" t="s">
        <v>1091</v>
      </c>
      <c r="B492" s="75" t="s">
        <v>1073</v>
      </c>
      <c r="C492" s="78" t="s">
        <v>1372</v>
      </c>
      <c r="D492" s="77">
        <v>1250000.0</v>
      </c>
      <c r="E492" s="74"/>
      <c r="F492" s="74"/>
      <c r="G492" s="78"/>
      <c r="H492" s="74"/>
      <c r="I492" s="74"/>
      <c r="J492" s="74"/>
      <c r="K492" s="74"/>
    </row>
    <row r="493">
      <c r="A493" s="75" t="s">
        <v>748</v>
      </c>
      <c r="B493" s="75" t="s">
        <v>723</v>
      </c>
      <c r="C493" s="76"/>
      <c r="D493" s="77">
        <v>1250000.0</v>
      </c>
      <c r="E493" s="74"/>
      <c r="F493" s="74"/>
      <c r="G493" s="74"/>
      <c r="H493" s="74"/>
      <c r="I493" s="74"/>
      <c r="J493" s="74"/>
      <c r="K493" s="74"/>
    </row>
    <row r="494">
      <c r="A494" s="75" t="s">
        <v>824</v>
      </c>
      <c r="B494" s="75" t="s">
        <v>798</v>
      </c>
      <c r="C494" s="78" t="s">
        <v>1372</v>
      </c>
      <c r="D494" s="77">
        <v>1250000.0</v>
      </c>
      <c r="E494" s="74"/>
      <c r="F494" s="74"/>
      <c r="G494" s="74"/>
      <c r="H494" s="74"/>
      <c r="I494" s="74"/>
      <c r="J494" s="74"/>
      <c r="K494" s="74"/>
    </row>
    <row r="495">
      <c r="A495" s="75" t="s">
        <v>822</v>
      </c>
      <c r="B495" s="75" t="s">
        <v>798</v>
      </c>
      <c r="C495" s="78" t="s">
        <v>1373</v>
      </c>
      <c r="D495" s="77">
        <v>1250000.0</v>
      </c>
      <c r="E495" s="74"/>
      <c r="F495" s="74"/>
      <c r="G495" s="74"/>
      <c r="H495" s="74"/>
      <c r="I495" s="74"/>
      <c r="J495" s="74"/>
      <c r="K495" s="74"/>
    </row>
    <row r="496">
      <c r="A496" s="75" t="s">
        <v>826</v>
      </c>
      <c r="B496" s="75" t="s">
        <v>798</v>
      </c>
      <c r="C496" s="78" t="s">
        <v>1372</v>
      </c>
      <c r="D496" s="77">
        <v>1250000.0</v>
      </c>
      <c r="E496" s="74"/>
      <c r="F496" s="74"/>
      <c r="G496" s="74"/>
      <c r="H496" s="74"/>
      <c r="I496" s="74"/>
      <c r="J496" s="74"/>
      <c r="K496" s="74"/>
    </row>
    <row r="497">
      <c r="A497" s="75" t="s">
        <v>817</v>
      </c>
      <c r="B497" s="75" t="s">
        <v>798</v>
      </c>
      <c r="C497" s="78" t="s">
        <v>1373</v>
      </c>
      <c r="D497" s="77">
        <v>1250000.0</v>
      </c>
      <c r="E497" s="74"/>
      <c r="F497" s="74"/>
      <c r="G497" s="74"/>
      <c r="H497" s="74"/>
      <c r="I497" s="74"/>
      <c r="J497" s="74"/>
      <c r="K497" s="74"/>
    </row>
    <row r="498">
      <c r="A498" s="75" t="s">
        <v>828</v>
      </c>
      <c r="B498" s="75" t="s">
        <v>798</v>
      </c>
      <c r="C498" s="78" t="s">
        <v>1372</v>
      </c>
      <c r="D498" s="77">
        <v>1250000.0</v>
      </c>
      <c r="E498" s="74"/>
      <c r="F498" s="74"/>
      <c r="G498" s="74"/>
      <c r="H498" s="74"/>
      <c r="I498" s="74"/>
      <c r="J498" s="74"/>
      <c r="K498" s="74"/>
    </row>
    <row r="499">
      <c r="A499" s="75" t="s">
        <v>750</v>
      </c>
      <c r="B499" s="75" t="s">
        <v>723</v>
      </c>
      <c r="C499" s="76"/>
      <c r="D499" s="77">
        <v>1250000.0</v>
      </c>
      <c r="E499" s="74"/>
      <c r="F499" s="74"/>
      <c r="G499" s="74"/>
      <c r="H499" s="74"/>
      <c r="I499" s="74"/>
      <c r="J499" s="74"/>
      <c r="K499" s="74"/>
    </row>
    <row r="500">
      <c r="A500" s="75" t="s">
        <v>1089</v>
      </c>
      <c r="B500" s="75" t="s">
        <v>1073</v>
      </c>
      <c r="C500" s="78" t="s">
        <v>1373</v>
      </c>
      <c r="D500" s="77">
        <v>1250000.0</v>
      </c>
      <c r="E500" s="74"/>
      <c r="F500" s="74"/>
      <c r="G500" s="78"/>
      <c r="H500" s="74"/>
      <c r="I500" s="74"/>
      <c r="J500" s="74"/>
      <c r="K500" s="74"/>
    </row>
    <row r="501">
      <c r="A501" s="75" t="s">
        <v>819</v>
      </c>
      <c r="B501" s="75" t="s">
        <v>798</v>
      </c>
      <c r="C501" s="78" t="s">
        <v>1373</v>
      </c>
      <c r="D501" s="77">
        <v>1250000.0</v>
      </c>
      <c r="E501" s="74"/>
      <c r="F501" s="74"/>
      <c r="G501" s="74"/>
      <c r="H501" s="74"/>
      <c r="I501" s="74"/>
      <c r="J501" s="74"/>
      <c r="K501" s="74"/>
    </row>
    <row r="502">
      <c r="A502" s="75" t="s">
        <v>825</v>
      </c>
      <c r="B502" s="75" t="s">
        <v>798</v>
      </c>
      <c r="C502" s="78" t="s">
        <v>1372</v>
      </c>
      <c r="D502" s="77">
        <v>1250000.0</v>
      </c>
      <c r="E502" s="74"/>
      <c r="F502" s="74"/>
      <c r="G502" s="74"/>
      <c r="H502" s="74"/>
      <c r="I502" s="74"/>
      <c r="J502" s="74"/>
      <c r="K502" s="74"/>
    </row>
    <row r="503">
      <c r="A503" s="75" t="s">
        <v>827</v>
      </c>
      <c r="B503" s="75" t="s">
        <v>798</v>
      </c>
      <c r="C503" s="78" t="s">
        <v>1373</v>
      </c>
      <c r="D503" s="77">
        <v>1250000.0</v>
      </c>
      <c r="E503" s="74"/>
      <c r="F503" s="74"/>
      <c r="G503" s="74"/>
      <c r="H503" s="74"/>
      <c r="I503" s="74"/>
      <c r="J503" s="74"/>
      <c r="K503" s="74"/>
    </row>
    <row r="504">
      <c r="A504" s="75" t="s">
        <v>940</v>
      </c>
      <c r="B504" s="75" t="s">
        <v>914</v>
      </c>
      <c r="C504" s="76"/>
      <c r="D504" s="77">
        <v>1200000.0</v>
      </c>
      <c r="E504" s="74"/>
      <c r="F504" s="74"/>
      <c r="G504" s="74"/>
      <c r="H504" s="74"/>
      <c r="I504" s="74"/>
      <c r="J504" s="74"/>
      <c r="K504" s="74"/>
    </row>
    <row r="505">
      <c r="A505" s="75" t="s">
        <v>761</v>
      </c>
      <c r="B505" s="75" t="s">
        <v>735</v>
      </c>
      <c r="C505" s="76"/>
      <c r="D505" s="77">
        <v>1200000.0</v>
      </c>
      <c r="E505" s="74"/>
      <c r="F505" s="74"/>
      <c r="G505" s="74"/>
      <c r="H505" s="74"/>
      <c r="I505" s="74"/>
      <c r="J505" s="74"/>
      <c r="K505" s="74"/>
    </row>
    <row r="506">
      <c r="A506" s="75" t="s">
        <v>1080</v>
      </c>
      <c r="B506" s="75" t="s">
        <v>1071</v>
      </c>
      <c r="C506" s="78" t="s">
        <v>1327</v>
      </c>
      <c r="D506" s="79">
        <v>1200000.0</v>
      </c>
      <c r="E506" s="74"/>
      <c r="F506" s="74"/>
      <c r="G506" s="74"/>
      <c r="H506" s="74"/>
      <c r="I506" s="74"/>
      <c r="J506" s="74"/>
      <c r="K506" s="74"/>
    </row>
    <row r="507">
      <c r="A507" s="75" t="s">
        <v>716</v>
      </c>
      <c r="B507" s="75" t="s">
        <v>735</v>
      </c>
      <c r="C507" s="76"/>
      <c r="D507" s="77">
        <v>1200000.0</v>
      </c>
      <c r="E507" s="74"/>
      <c r="F507" s="74"/>
      <c r="G507" s="74"/>
      <c r="H507" s="74"/>
      <c r="I507" s="74"/>
      <c r="J507" s="74"/>
      <c r="K507" s="74"/>
    </row>
    <row r="508">
      <c r="A508" s="75" t="s">
        <v>1084</v>
      </c>
      <c r="B508" s="75" t="s">
        <v>1071</v>
      </c>
      <c r="C508" s="78" t="s">
        <v>1327</v>
      </c>
      <c r="D508" s="79">
        <v>1200000.0</v>
      </c>
      <c r="E508" s="74"/>
      <c r="F508" s="74"/>
      <c r="G508" s="74"/>
      <c r="H508" s="74"/>
      <c r="I508" s="74"/>
      <c r="J508" s="74"/>
      <c r="K508" s="74"/>
    </row>
    <row r="509">
      <c r="A509" s="75" t="s">
        <v>842</v>
      </c>
      <c r="B509" s="75" t="s">
        <v>806</v>
      </c>
      <c r="C509" s="76"/>
      <c r="D509" s="77">
        <v>1200000.0</v>
      </c>
      <c r="E509" s="74"/>
      <c r="F509" s="74"/>
      <c r="G509" s="74"/>
      <c r="H509" s="74"/>
      <c r="I509" s="74"/>
      <c r="J509" s="74"/>
      <c r="K509" s="74"/>
    </row>
    <row r="510">
      <c r="A510" s="75" t="s">
        <v>1081</v>
      </c>
      <c r="B510" s="75" t="s">
        <v>1071</v>
      </c>
      <c r="C510" s="78" t="s">
        <v>1327</v>
      </c>
      <c r="D510" s="79">
        <v>1200000.0</v>
      </c>
      <c r="E510" s="74"/>
      <c r="F510" s="74"/>
      <c r="G510" s="74"/>
      <c r="H510" s="74"/>
      <c r="I510" s="74"/>
      <c r="J510" s="74"/>
      <c r="K510" s="74"/>
    </row>
    <row r="511">
      <c r="A511" s="75" t="s">
        <v>841</v>
      </c>
      <c r="B511" s="75" t="s">
        <v>806</v>
      </c>
      <c r="C511" s="76"/>
      <c r="D511" s="77">
        <v>1200000.0</v>
      </c>
      <c r="E511" s="74"/>
      <c r="F511" s="74"/>
      <c r="G511" s="74"/>
      <c r="H511" s="74"/>
      <c r="I511" s="74"/>
      <c r="J511" s="74"/>
      <c r="K511" s="74"/>
    </row>
    <row r="512">
      <c r="A512" s="80" t="s">
        <v>984</v>
      </c>
      <c r="B512" s="80" t="s">
        <v>966</v>
      </c>
      <c r="C512" s="76"/>
      <c r="D512" s="77">
        <v>1200000.0</v>
      </c>
      <c r="E512" s="74"/>
      <c r="F512" s="74"/>
      <c r="G512" s="74"/>
      <c r="H512" s="74"/>
      <c r="I512" s="74"/>
      <c r="J512" s="74"/>
      <c r="K512" s="74"/>
    </row>
    <row r="513">
      <c r="A513" s="75" t="s">
        <v>573</v>
      </c>
      <c r="B513" s="75" t="s">
        <v>600</v>
      </c>
      <c r="C513" s="76" t="s">
        <v>689</v>
      </c>
      <c r="D513" s="77">
        <v>1200000.0</v>
      </c>
      <c r="E513" s="74"/>
      <c r="F513" s="74"/>
      <c r="G513" s="74"/>
      <c r="H513" s="74"/>
      <c r="I513" s="74"/>
      <c r="J513" s="74"/>
      <c r="K513" s="74"/>
    </row>
    <row r="514">
      <c r="A514" s="75" t="s">
        <v>719</v>
      </c>
      <c r="B514" s="75" t="s">
        <v>726</v>
      </c>
      <c r="C514" s="76"/>
      <c r="D514" s="77">
        <v>1200000.0</v>
      </c>
      <c r="E514" s="74"/>
      <c r="F514" s="74"/>
      <c r="G514" s="74"/>
      <c r="H514" s="74"/>
      <c r="I514" s="74"/>
      <c r="J514" s="74"/>
      <c r="K514" s="74"/>
    </row>
    <row r="515">
      <c r="A515" s="80" t="s">
        <v>255</v>
      </c>
      <c r="B515" s="75" t="s">
        <v>161</v>
      </c>
      <c r="C515" s="76"/>
      <c r="D515" s="77">
        <v>1200000.0</v>
      </c>
      <c r="E515" s="74"/>
      <c r="F515" s="74"/>
      <c r="G515" s="74"/>
      <c r="H515" s="74"/>
      <c r="I515" s="74"/>
      <c r="J515" s="74"/>
      <c r="K515" s="74"/>
    </row>
    <row r="516">
      <c r="A516" s="75" t="s">
        <v>762</v>
      </c>
      <c r="B516" s="75" t="s">
        <v>735</v>
      </c>
      <c r="C516" s="76"/>
      <c r="D516" s="77">
        <v>1200000.0</v>
      </c>
      <c r="E516" s="74"/>
      <c r="F516" s="74"/>
      <c r="G516" s="74"/>
      <c r="H516" s="74"/>
      <c r="I516" s="74"/>
      <c r="J516" s="74"/>
      <c r="K516" s="74"/>
    </row>
    <row r="517">
      <c r="A517" s="75" t="s">
        <v>703</v>
      </c>
      <c r="B517" s="75" t="s">
        <v>735</v>
      </c>
      <c r="C517" s="76"/>
      <c r="D517" s="77">
        <v>1200000.0</v>
      </c>
      <c r="E517" s="74"/>
      <c r="F517" s="74"/>
      <c r="G517" s="74"/>
      <c r="H517" s="74"/>
      <c r="I517" s="74"/>
      <c r="J517" s="74"/>
      <c r="K517" s="74"/>
    </row>
    <row r="518">
      <c r="A518" s="75" t="s">
        <v>1296</v>
      </c>
      <c r="B518" s="75" t="s">
        <v>1184</v>
      </c>
      <c r="C518" s="76"/>
      <c r="D518" s="77">
        <v>1200000.0</v>
      </c>
      <c r="E518" s="74"/>
      <c r="F518" s="74"/>
      <c r="G518" s="74"/>
      <c r="H518" s="74"/>
      <c r="I518" s="74"/>
      <c r="J518" s="74"/>
      <c r="K518" s="74"/>
    </row>
    <row r="519">
      <c r="A519" s="75" t="s">
        <v>1082</v>
      </c>
      <c r="B519" s="75" t="s">
        <v>1071</v>
      </c>
      <c r="C519" s="78" t="s">
        <v>1327</v>
      </c>
      <c r="D519" s="79">
        <v>1200000.0</v>
      </c>
      <c r="E519" s="74"/>
      <c r="F519" s="74"/>
      <c r="G519" s="74"/>
      <c r="H519" s="74"/>
      <c r="I519" s="74"/>
      <c r="J519" s="74"/>
      <c r="K519" s="74"/>
    </row>
    <row r="520">
      <c r="A520" s="75" t="s">
        <v>840</v>
      </c>
      <c r="B520" s="75" t="s">
        <v>806</v>
      </c>
      <c r="C520" s="76"/>
      <c r="D520" s="77">
        <v>1200000.0</v>
      </c>
      <c r="E520" s="74"/>
      <c r="F520" s="74"/>
      <c r="G520" s="74"/>
      <c r="H520" s="74"/>
      <c r="I520" s="74"/>
      <c r="J520" s="74"/>
      <c r="K520" s="74"/>
    </row>
    <row r="521">
      <c r="A521" s="75" t="s">
        <v>619</v>
      </c>
      <c r="B521" s="75" t="s">
        <v>600</v>
      </c>
      <c r="C521" s="76" t="s">
        <v>689</v>
      </c>
      <c r="D521" s="77">
        <v>1200000.0</v>
      </c>
      <c r="E521" s="74"/>
      <c r="F521" s="74"/>
      <c r="G521" s="74"/>
      <c r="H521" s="74"/>
      <c r="I521" s="74"/>
      <c r="J521" s="74"/>
      <c r="K521" s="74"/>
    </row>
    <row r="522">
      <c r="A522" s="75" t="s">
        <v>1011</v>
      </c>
      <c r="B522" s="75" t="s">
        <v>1012</v>
      </c>
      <c r="C522" s="76" t="s">
        <v>1013</v>
      </c>
      <c r="D522" s="77">
        <v>1200000.0</v>
      </c>
      <c r="E522" s="74"/>
      <c r="F522" s="74"/>
      <c r="G522" s="74"/>
      <c r="H522" s="74"/>
      <c r="I522" s="74"/>
      <c r="J522" s="74"/>
      <c r="K522" s="74"/>
    </row>
    <row r="523">
      <c r="A523" s="75" t="s">
        <v>838</v>
      </c>
      <c r="B523" s="75" t="s">
        <v>806</v>
      </c>
      <c r="C523" s="76"/>
      <c r="D523" s="77">
        <v>1200000.0</v>
      </c>
      <c r="E523" s="74"/>
      <c r="F523" s="74"/>
      <c r="G523" s="74"/>
      <c r="H523" s="74"/>
      <c r="I523" s="74"/>
      <c r="J523" s="74"/>
      <c r="K523" s="74"/>
    </row>
    <row r="524">
      <c r="A524" s="80" t="s">
        <v>978</v>
      </c>
      <c r="B524" s="80" t="s">
        <v>966</v>
      </c>
      <c r="C524" s="76"/>
      <c r="D524" s="77">
        <v>1200000.0</v>
      </c>
      <c r="E524" s="74"/>
      <c r="F524" s="74"/>
      <c r="G524" s="74"/>
      <c r="H524" s="74"/>
      <c r="I524" s="74"/>
      <c r="J524" s="74"/>
      <c r="K524" s="74"/>
    </row>
    <row r="525">
      <c r="A525" s="75" t="s">
        <v>1085</v>
      </c>
      <c r="B525" s="75" t="s">
        <v>1071</v>
      </c>
      <c r="C525" s="78" t="s">
        <v>1327</v>
      </c>
      <c r="D525" s="79">
        <v>1200000.0</v>
      </c>
      <c r="E525" s="74"/>
      <c r="F525" s="74"/>
      <c r="G525" s="74"/>
      <c r="H525" s="74"/>
      <c r="I525" s="74"/>
      <c r="J525" s="74"/>
      <c r="K525" s="74"/>
    </row>
    <row r="526">
      <c r="A526" s="75" t="s">
        <v>763</v>
      </c>
      <c r="B526" s="75" t="s">
        <v>735</v>
      </c>
      <c r="C526" s="76"/>
      <c r="D526" s="77">
        <v>1200000.0</v>
      </c>
      <c r="E526" s="74"/>
      <c r="F526" s="74"/>
      <c r="G526" s="74"/>
      <c r="H526" s="74"/>
      <c r="I526" s="74"/>
      <c r="J526" s="74"/>
      <c r="K526" s="74"/>
    </row>
    <row r="527">
      <c r="A527" s="75" t="s">
        <v>839</v>
      </c>
      <c r="B527" s="75" t="s">
        <v>806</v>
      </c>
      <c r="C527" s="76"/>
      <c r="D527" s="77">
        <v>1200000.0</v>
      </c>
      <c r="E527" s="74"/>
      <c r="F527" s="74"/>
      <c r="G527" s="74"/>
      <c r="H527" s="74"/>
      <c r="I527" s="74"/>
      <c r="J527" s="74"/>
      <c r="K527" s="74"/>
    </row>
    <row r="528">
      <c r="A528" s="75" t="s">
        <v>925</v>
      </c>
      <c r="B528" s="75" t="s">
        <v>912</v>
      </c>
      <c r="C528" s="76"/>
      <c r="D528" s="77">
        <v>1200000.0</v>
      </c>
      <c r="E528" s="74"/>
      <c r="F528" s="78"/>
      <c r="G528" s="86"/>
      <c r="H528" s="78"/>
      <c r="I528" s="74"/>
      <c r="J528" s="74"/>
      <c r="K528" s="74"/>
    </row>
    <row r="529">
      <c r="A529" s="75" t="s">
        <v>752</v>
      </c>
      <c r="B529" s="75" t="s">
        <v>726</v>
      </c>
      <c r="C529" s="76"/>
      <c r="D529" s="77">
        <v>1200000.0</v>
      </c>
      <c r="E529" s="74"/>
      <c r="F529" s="74"/>
      <c r="G529" s="74"/>
      <c r="H529" s="74"/>
      <c r="I529" s="74"/>
      <c r="J529" s="74"/>
      <c r="K529" s="74"/>
    </row>
    <row r="530">
      <c r="A530" s="75" t="s">
        <v>918</v>
      </c>
      <c r="B530" s="75" t="s">
        <v>904</v>
      </c>
      <c r="C530" s="76"/>
      <c r="D530" s="77">
        <v>1200000.0</v>
      </c>
      <c r="E530" s="74"/>
      <c r="F530" s="74"/>
      <c r="G530" s="74"/>
      <c r="H530" s="74"/>
      <c r="I530" s="74"/>
      <c r="J530" s="74"/>
      <c r="K530" s="74"/>
    </row>
    <row r="531">
      <c r="A531" s="75" t="s">
        <v>764</v>
      </c>
      <c r="B531" s="75" t="s">
        <v>735</v>
      </c>
      <c r="C531" s="76"/>
      <c r="D531" s="77">
        <v>1200000.0</v>
      </c>
      <c r="E531" s="74"/>
      <c r="F531" s="74"/>
      <c r="G531" s="74"/>
      <c r="H531" s="74"/>
      <c r="I531" s="74"/>
      <c r="J531" s="74"/>
      <c r="K531" s="74"/>
    </row>
    <row r="532">
      <c r="A532" s="75" t="s">
        <v>941</v>
      </c>
      <c r="B532" s="75" t="s">
        <v>914</v>
      </c>
      <c r="C532" s="76"/>
      <c r="D532" s="77">
        <v>1200000.0</v>
      </c>
      <c r="E532" s="74"/>
      <c r="F532" s="74"/>
      <c r="G532" s="74"/>
      <c r="H532" s="74"/>
      <c r="I532" s="74"/>
      <c r="J532" s="74"/>
      <c r="K532" s="74"/>
    </row>
    <row r="533">
      <c r="A533" s="75" t="s">
        <v>1070</v>
      </c>
      <c r="B533" s="83" t="s">
        <v>1066</v>
      </c>
      <c r="C533" s="76"/>
      <c r="D533" s="77">
        <v>1200000.0</v>
      </c>
      <c r="E533" s="74"/>
      <c r="F533" s="74"/>
      <c r="G533" s="74"/>
      <c r="H533" s="74"/>
      <c r="I533" s="74"/>
      <c r="J533" s="74"/>
      <c r="K533" s="74"/>
    </row>
    <row r="534">
      <c r="A534" s="75" t="s">
        <v>1072</v>
      </c>
      <c r="B534" s="83" t="s">
        <v>1066</v>
      </c>
      <c r="C534" s="76"/>
      <c r="D534" s="77">
        <v>1200000.0</v>
      </c>
      <c r="E534" s="74"/>
      <c r="F534" s="74"/>
      <c r="G534" s="74"/>
      <c r="H534" s="74"/>
      <c r="I534" s="74"/>
      <c r="J534" s="74"/>
      <c r="K534" s="74"/>
    </row>
    <row r="535">
      <c r="A535" s="75" t="s">
        <v>1295</v>
      </c>
      <c r="B535" s="75" t="s">
        <v>1183</v>
      </c>
      <c r="C535" s="76"/>
      <c r="D535" s="77">
        <v>1200000.0</v>
      </c>
      <c r="E535" s="74"/>
      <c r="F535" s="74"/>
      <c r="G535" s="74"/>
      <c r="H535" s="74"/>
      <c r="I535" s="74"/>
      <c r="J535" s="74"/>
      <c r="K535" s="74"/>
    </row>
    <row r="536">
      <c r="A536" s="75" t="s">
        <v>594</v>
      </c>
      <c r="B536" s="75" t="s">
        <v>527</v>
      </c>
      <c r="C536" s="78" t="s">
        <v>1374</v>
      </c>
      <c r="D536" s="79">
        <v>1200000.0</v>
      </c>
      <c r="E536" s="74"/>
      <c r="F536" s="74"/>
      <c r="G536" s="74"/>
      <c r="H536" s="74"/>
      <c r="I536" s="74"/>
      <c r="J536" s="74"/>
      <c r="K536" s="74"/>
    </row>
    <row r="537">
      <c r="A537" s="80" t="s">
        <v>980</v>
      </c>
      <c r="B537" s="80" t="s">
        <v>966</v>
      </c>
      <c r="C537" s="76"/>
      <c r="D537" s="77">
        <v>1200000.0</v>
      </c>
      <c r="E537" s="74"/>
      <c r="F537" s="74"/>
      <c r="G537" s="74"/>
      <c r="H537" s="74"/>
      <c r="I537" s="74"/>
      <c r="J537" s="74"/>
      <c r="K537" s="74"/>
    </row>
    <row r="538">
      <c r="A538" s="80" t="s">
        <v>554</v>
      </c>
      <c r="B538" s="75" t="s">
        <v>527</v>
      </c>
      <c r="C538" s="78" t="s">
        <v>1374</v>
      </c>
      <c r="D538" s="79">
        <v>1200000.0</v>
      </c>
      <c r="E538" s="74"/>
      <c r="F538" s="74"/>
      <c r="G538" s="74"/>
      <c r="H538" s="74"/>
      <c r="I538" s="74"/>
      <c r="J538" s="74"/>
      <c r="K538" s="74"/>
    </row>
    <row r="539">
      <c r="A539" s="75" t="s">
        <v>753</v>
      </c>
      <c r="B539" s="75" t="s">
        <v>726</v>
      </c>
      <c r="C539" s="76"/>
      <c r="D539" s="77">
        <v>1200000.0</v>
      </c>
      <c r="E539" s="74"/>
      <c r="F539" s="74"/>
      <c r="G539" s="74"/>
      <c r="H539" s="74"/>
      <c r="I539" s="74"/>
      <c r="J539" s="74"/>
      <c r="K539" s="74"/>
    </row>
    <row r="540">
      <c r="A540" s="75" t="s">
        <v>942</v>
      </c>
      <c r="B540" s="75" t="s">
        <v>916</v>
      </c>
      <c r="C540" s="76" t="s">
        <v>945</v>
      </c>
      <c r="D540" s="77">
        <v>1200000.0</v>
      </c>
      <c r="E540" s="74"/>
      <c r="F540" s="74"/>
      <c r="G540" s="74"/>
      <c r="H540" s="74"/>
      <c r="I540" s="74"/>
      <c r="J540" s="74"/>
      <c r="K540" s="74"/>
    </row>
    <row r="541">
      <c r="A541" s="75" t="s">
        <v>1025</v>
      </c>
      <c r="B541" s="75" t="s">
        <v>1012</v>
      </c>
      <c r="C541" s="76" t="s">
        <v>1026</v>
      </c>
      <c r="D541" s="77">
        <v>1200000.0</v>
      </c>
      <c r="E541" s="74"/>
      <c r="F541" s="74"/>
      <c r="G541" s="74"/>
      <c r="H541" s="74"/>
      <c r="I541" s="74"/>
      <c r="J541" s="74"/>
      <c r="K541" s="74"/>
    </row>
    <row r="542">
      <c r="A542" s="87" t="s">
        <v>1074</v>
      </c>
      <c r="B542" s="90" t="s">
        <v>1066</v>
      </c>
      <c r="C542" s="88"/>
      <c r="D542" s="77">
        <v>1200000.0</v>
      </c>
      <c r="E542" s="74"/>
      <c r="F542" s="74"/>
      <c r="G542" s="74"/>
      <c r="H542" s="74"/>
      <c r="I542" s="74"/>
      <c r="J542" s="74"/>
      <c r="K542" s="74"/>
    </row>
    <row r="543">
      <c r="A543" s="75" t="s">
        <v>1076</v>
      </c>
      <c r="B543" s="83" t="s">
        <v>1066</v>
      </c>
      <c r="C543" s="88"/>
      <c r="D543" s="77">
        <v>1200000.0</v>
      </c>
      <c r="E543" s="74"/>
      <c r="F543" s="74"/>
      <c r="G543" s="74"/>
      <c r="H543" s="74"/>
      <c r="I543" s="74"/>
      <c r="J543" s="74"/>
      <c r="K543" s="74"/>
    </row>
    <row r="544">
      <c r="A544" s="75" t="s">
        <v>1014</v>
      </c>
      <c r="B544" s="75" t="s">
        <v>1012</v>
      </c>
      <c r="C544" s="76" t="s">
        <v>1013</v>
      </c>
      <c r="D544" s="77">
        <v>1200000.0</v>
      </c>
      <c r="E544" s="74"/>
      <c r="F544" s="74"/>
      <c r="G544" s="74"/>
      <c r="H544" s="74"/>
      <c r="I544" s="74"/>
      <c r="J544" s="74"/>
      <c r="K544" s="74"/>
    </row>
    <row r="545">
      <c r="A545" s="75" t="s">
        <v>1018</v>
      </c>
      <c r="B545" s="75" t="s">
        <v>1012</v>
      </c>
      <c r="C545" s="76" t="s">
        <v>1013</v>
      </c>
      <c r="D545" s="77">
        <v>1200000.0</v>
      </c>
      <c r="E545" s="74"/>
      <c r="F545" s="74"/>
      <c r="G545" s="74"/>
      <c r="H545" s="74"/>
      <c r="I545" s="74"/>
      <c r="J545" s="74"/>
      <c r="K545" s="74"/>
    </row>
    <row r="546">
      <c r="A546" s="75" t="s">
        <v>1016</v>
      </c>
      <c r="B546" s="87" t="s">
        <v>1012</v>
      </c>
      <c r="C546" s="88" t="s">
        <v>1013</v>
      </c>
      <c r="D546" s="77">
        <v>1200000.0</v>
      </c>
      <c r="E546" s="74"/>
      <c r="F546" s="74"/>
      <c r="G546" s="74"/>
      <c r="H546" s="74"/>
      <c r="I546" s="74"/>
      <c r="J546" s="74"/>
      <c r="K546" s="74"/>
    </row>
    <row r="547">
      <c r="A547" s="75" t="s">
        <v>1022</v>
      </c>
      <c r="B547" s="75" t="s">
        <v>1012</v>
      </c>
      <c r="C547" s="88" t="s">
        <v>1013</v>
      </c>
      <c r="D547" s="77">
        <v>1200000.0</v>
      </c>
      <c r="E547" s="74"/>
      <c r="F547" s="74"/>
      <c r="G547" s="74"/>
      <c r="H547" s="74"/>
      <c r="I547" s="74"/>
      <c r="J547" s="74"/>
      <c r="K547" s="74"/>
    </row>
    <row r="548">
      <c r="A548" s="75" t="s">
        <v>699</v>
      </c>
      <c r="B548" s="75" t="s">
        <v>700</v>
      </c>
      <c r="C548" s="74"/>
      <c r="D548" s="79">
        <v>1196000.0</v>
      </c>
      <c r="E548" s="74"/>
      <c r="F548" s="78" t="s">
        <v>1375</v>
      </c>
      <c r="G548" s="79">
        <v>1380000.0</v>
      </c>
      <c r="H548" s="78" t="s">
        <v>1376</v>
      </c>
      <c r="I548" s="79">
        <v>1196000.0</v>
      </c>
      <c r="J548" s="78" t="s">
        <v>1377</v>
      </c>
      <c r="K548" s="79">
        <v>1128000.0</v>
      </c>
    </row>
    <row r="549">
      <c r="A549" s="75" t="s">
        <v>695</v>
      </c>
      <c r="B549" s="75" t="s">
        <v>602</v>
      </c>
      <c r="C549" s="76"/>
      <c r="D549" s="77">
        <v>1150000.0</v>
      </c>
      <c r="E549" s="74"/>
      <c r="F549" s="74"/>
      <c r="G549" s="74"/>
      <c r="H549" s="74"/>
      <c r="I549" s="74"/>
      <c r="J549" s="74"/>
      <c r="K549" s="74"/>
    </row>
    <row r="550">
      <c r="A550" s="75" t="s">
        <v>693</v>
      </c>
      <c r="B550" s="75" t="s">
        <v>602</v>
      </c>
      <c r="C550" s="76"/>
      <c r="D550" s="77">
        <v>1150000.0</v>
      </c>
      <c r="E550" s="74"/>
      <c r="F550" s="74"/>
      <c r="G550" s="74"/>
      <c r="H550" s="74"/>
      <c r="I550" s="74"/>
      <c r="J550" s="74"/>
      <c r="K550" s="74"/>
    </row>
    <row r="551">
      <c r="A551" s="75" t="s">
        <v>694</v>
      </c>
      <c r="B551" s="75" t="s">
        <v>602</v>
      </c>
      <c r="C551" s="76"/>
      <c r="D551" s="77">
        <v>1150000.0</v>
      </c>
      <c r="E551" s="74"/>
      <c r="F551" s="74"/>
      <c r="G551" s="74"/>
      <c r="H551" s="74"/>
      <c r="I551" s="74"/>
      <c r="J551" s="74"/>
      <c r="K551" s="74"/>
    </row>
    <row r="552">
      <c r="A552" s="93" t="s">
        <v>1378</v>
      </c>
      <c r="B552" s="75" t="s">
        <v>1171</v>
      </c>
      <c r="C552" s="78" t="s">
        <v>1379</v>
      </c>
      <c r="D552" s="79">
        <v>1150000.0</v>
      </c>
      <c r="E552" s="87" t="s">
        <v>1300</v>
      </c>
      <c r="F552" s="82" t="s">
        <v>1323</v>
      </c>
      <c r="G552" s="74"/>
      <c r="H552" s="74"/>
      <c r="I552" s="74"/>
      <c r="J552" s="74"/>
      <c r="K552" s="82" t="s">
        <v>86</v>
      </c>
      <c r="N552" s="40" t="s">
        <v>1161</v>
      </c>
    </row>
    <row r="553">
      <c r="A553" s="94" t="s">
        <v>1380</v>
      </c>
      <c r="B553" s="87" t="s">
        <v>602</v>
      </c>
      <c r="C553" s="89"/>
      <c r="D553" s="77">
        <v>1150000.0</v>
      </c>
      <c r="E553" s="74"/>
      <c r="F553" s="87" t="s">
        <v>696</v>
      </c>
      <c r="G553" s="74"/>
      <c r="H553" s="74"/>
      <c r="I553" s="74"/>
      <c r="J553" s="74"/>
      <c r="K553" s="74"/>
      <c r="N553" s="40" t="s">
        <v>1168</v>
      </c>
    </row>
    <row r="554">
      <c r="A554" s="94" t="s">
        <v>1380</v>
      </c>
      <c r="B554" s="87" t="s">
        <v>602</v>
      </c>
      <c r="C554" s="89"/>
      <c r="D554" s="77">
        <v>1150000.0</v>
      </c>
      <c r="E554" s="74"/>
      <c r="F554" s="87" t="s">
        <v>696</v>
      </c>
      <c r="G554" s="74"/>
      <c r="H554" s="74"/>
      <c r="I554" s="74"/>
      <c r="J554" s="74"/>
      <c r="K554" s="74"/>
      <c r="N554" s="40" t="s">
        <v>1181</v>
      </c>
    </row>
    <row r="555">
      <c r="A555" s="75" t="s">
        <v>1256</v>
      </c>
      <c r="B555" s="75" t="s">
        <v>602</v>
      </c>
      <c r="C555" s="76"/>
      <c r="D555" s="77">
        <v>1150000.0</v>
      </c>
      <c r="E555" s="74"/>
      <c r="F555" s="74"/>
      <c r="G555" s="74"/>
      <c r="H555" s="74"/>
      <c r="I555" s="74"/>
      <c r="J555" s="74"/>
      <c r="K555" s="74"/>
    </row>
    <row r="556">
      <c r="A556" s="75" t="s">
        <v>1079</v>
      </c>
      <c r="B556" s="75" t="s">
        <v>1069</v>
      </c>
      <c r="C556" s="76"/>
      <c r="D556" s="77">
        <v>1120000.0</v>
      </c>
      <c r="E556" s="74"/>
      <c r="F556" s="74"/>
      <c r="G556" s="74"/>
      <c r="H556" s="74"/>
      <c r="I556" s="74"/>
      <c r="J556" s="74"/>
      <c r="K556" s="74"/>
    </row>
    <row r="557">
      <c r="A557" s="87" t="s">
        <v>1078</v>
      </c>
      <c r="B557" s="75" t="s">
        <v>1069</v>
      </c>
      <c r="C557" s="88"/>
      <c r="D557" s="77">
        <v>1120000.0</v>
      </c>
      <c r="E557" s="74"/>
      <c r="F557" s="74"/>
      <c r="G557" s="74"/>
      <c r="H557" s="74"/>
      <c r="I557" s="74"/>
      <c r="J557" s="74"/>
      <c r="K557" s="74"/>
    </row>
    <row r="558">
      <c r="A558" s="80" t="s">
        <v>1003</v>
      </c>
      <c r="B558" s="80" t="s">
        <v>977</v>
      </c>
      <c r="C558" s="76"/>
      <c r="D558" s="77">
        <v>1100000.0</v>
      </c>
      <c r="E558" s="74"/>
      <c r="F558" s="74"/>
      <c r="G558" s="74"/>
      <c r="H558" s="74"/>
      <c r="I558" s="74"/>
      <c r="J558" s="74"/>
      <c r="K558" s="74"/>
    </row>
    <row r="559">
      <c r="A559" s="80" t="s">
        <v>1001</v>
      </c>
      <c r="B559" s="80" t="s">
        <v>977</v>
      </c>
      <c r="C559" s="76"/>
      <c r="D559" s="77">
        <v>1100000.0</v>
      </c>
      <c r="E559" s="74"/>
      <c r="F559" s="74"/>
      <c r="G559" s="74"/>
      <c r="H559" s="74"/>
      <c r="I559" s="74"/>
      <c r="J559" s="74"/>
      <c r="K559" s="74"/>
    </row>
    <row r="560">
      <c r="A560" s="75" t="s">
        <v>1046</v>
      </c>
      <c r="B560" s="75" t="s">
        <v>1017</v>
      </c>
      <c r="C560" s="78" t="s">
        <v>1381</v>
      </c>
      <c r="D560" s="79">
        <v>1100000.0</v>
      </c>
      <c r="E560" s="74"/>
      <c r="F560" s="74"/>
      <c r="G560" s="74"/>
      <c r="H560" s="74"/>
      <c r="I560" s="74"/>
      <c r="J560" s="74"/>
      <c r="K560" s="74"/>
    </row>
    <row r="561">
      <c r="A561" s="75" t="s">
        <v>799</v>
      </c>
      <c r="B561" s="75" t="s">
        <v>789</v>
      </c>
      <c r="C561" s="78" t="s">
        <v>1382</v>
      </c>
      <c r="D561" s="77">
        <v>1100000.0</v>
      </c>
      <c r="E561" s="74"/>
      <c r="F561" s="74"/>
      <c r="G561" s="74"/>
      <c r="H561" s="74"/>
      <c r="I561" s="74"/>
      <c r="J561" s="74"/>
      <c r="K561" s="74"/>
    </row>
    <row r="562">
      <c r="A562" s="80" t="s">
        <v>175</v>
      </c>
      <c r="B562" s="75" t="s">
        <v>128</v>
      </c>
      <c r="C562" s="78" t="s">
        <v>1349</v>
      </c>
      <c r="D562" s="79">
        <v>1100000.0</v>
      </c>
      <c r="E562" s="74"/>
      <c r="F562" s="74"/>
      <c r="G562" s="74"/>
      <c r="H562" s="74"/>
      <c r="I562" s="74"/>
      <c r="J562" s="74"/>
      <c r="K562" s="74"/>
    </row>
    <row r="563">
      <c r="A563" s="80" t="s">
        <v>951</v>
      </c>
      <c r="B563" s="80" t="s">
        <v>952</v>
      </c>
      <c r="C563" s="78" t="s">
        <v>1383</v>
      </c>
      <c r="D563" s="77">
        <v>1100000.0</v>
      </c>
      <c r="E563" s="74"/>
      <c r="F563" s="74"/>
      <c r="G563" s="74"/>
      <c r="H563" s="74"/>
      <c r="I563" s="74"/>
      <c r="J563" s="74"/>
      <c r="K563" s="74"/>
    </row>
    <row r="564">
      <c r="A564" s="75" t="s">
        <v>1291</v>
      </c>
      <c r="B564" s="83" t="s">
        <v>1181</v>
      </c>
      <c r="C564" s="76"/>
      <c r="D564" s="77">
        <v>1100000.0</v>
      </c>
      <c r="E564" s="74"/>
      <c r="F564" s="74"/>
      <c r="G564" s="74"/>
      <c r="H564" s="74"/>
      <c r="I564" s="74"/>
      <c r="J564" s="74"/>
      <c r="K564" s="74"/>
    </row>
    <row r="565">
      <c r="A565" s="75" t="s">
        <v>794</v>
      </c>
      <c r="B565" s="75" t="s">
        <v>789</v>
      </c>
      <c r="C565" s="78" t="s">
        <v>1382</v>
      </c>
      <c r="D565" s="77">
        <v>1100000.0</v>
      </c>
      <c r="E565" s="74"/>
      <c r="F565" s="74"/>
      <c r="G565" s="74"/>
      <c r="H565" s="74"/>
      <c r="I565" s="74"/>
      <c r="J565" s="74"/>
      <c r="K565" s="74"/>
    </row>
    <row r="566">
      <c r="A566" s="80" t="s">
        <v>996</v>
      </c>
      <c r="B566" s="80" t="s">
        <v>977</v>
      </c>
      <c r="C566" s="76"/>
      <c r="D566" s="77">
        <v>1100000.0</v>
      </c>
      <c r="E566" s="74"/>
      <c r="F566" s="74"/>
      <c r="G566" s="74"/>
      <c r="H566" s="74"/>
      <c r="I566" s="74"/>
      <c r="J566" s="74"/>
      <c r="K566" s="74"/>
    </row>
    <row r="567">
      <c r="A567" s="75" t="s">
        <v>896</v>
      </c>
      <c r="B567" s="75" t="s">
        <v>789</v>
      </c>
      <c r="C567" s="78" t="s">
        <v>1382</v>
      </c>
      <c r="D567" s="77">
        <v>1100000.0</v>
      </c>
      <c r="E567" s="74"/>
      <c r="F567" s="74"/>
      <c r="G567" s="74"/>
      <c r="H567" s="74"/>
      <c r="I567" s="74"/>
      <c r="J567" s="74"/>
      <c r="K567" s="74"/>
    </row>
    <row r="568">
      <c r="A568" s="75" t="s">
        <v>1292</v>
      </c>
      <c r="B568" s="75" t="s">
        <v>1175</v>
      </c>
      <c r="C568" s="78" t="s">
        <v>928</v>
      </c>
      <c r="D568" s="79">
        <v>1100000.0</v>
      </c>
      <c r="E568" s="74"/>
      <c r="F568" s="74"/>
      <c r="G568" s="74"/>
      <c r="H568" s="74"/>
      <c r="I568" s="74"/>
      <c r="J568" s="74"/>
      <c r="K568" s="74"/>
    </row>
    <row r="569">
      <c r="A569" s="80" t="s">
        <v>997</v>
      </c>
      <c r="B569" s="80" t="s">
        <v>977</v>
      </c>
      <c r="C569" s="76"/>
      <c r="D569" s="77">
        <v>1100000.0</v>
      </c>
      <c r="E569" s="74"/>
      <c r="F569" s="74"/>
      <c r="G569" s="74"/>
      <c r="H569" s="74"/>
      <c r="I569" s="74"/>
      <c r="J569" s="74"/>
      <c r="K569" s="74"/>
    </row>
    <row r="570">
      <c r="A570" s="75" t="s">
        <v>363</v>
      </c>
      <c r="B570" s="75" t="s">
        <v>288</v>
      </c>
      <c r="C570" s="78" t="s">
        <v>1384</v>
      </c>
      <c r="D570" s="77">
        <v>1100000.0</v>
      </c>
      <c r="E570" s="74"/>
      <c r="F570" s="74"/>
      <c r="G570" s="74"/>
      <c r="H570" s="74"/>
      <c r="I570" s="74"/>
      <c r="J570" s="74"/>
      <c r="K570" s="74"/>
    </row>
    <row r="571">
      <c r="A571" s="75" t="s">
        <v>796</v>
      </c>
      <c r="B571" s="75" t="s">
        <v>789</v>
      </c>
      <c r="C571" s="78" t="s">
        <v>1382</v>
      </c>
      <c r="D571" s="77">
        <v>1100000.0</v>
      </c>
      <c r="E571" s="74"/>
      <c r="F571" s="74"/>
      <c r="G571" s="74"/>
      <c r="H571" s="74"/>
      <c r="I571" s="74"/>
      <c r="J571" s="74"/>
      <c r="K571" s="74"/>
    </row>
    <row r="572">
      <c r="A572" s="80" t="s">
        <v>1000</v>
      </c>
      <c r="B572" s="80" t="s">
        <v>977</v>
      </c>
      <c r="C572" s="76"/>
      <c r="D572" s="77">
        <v>1100000.0</v>
      </c>
      <c r="E572" s="74"/>
      <c r="F572" s="74"/>
      <c r="G572" s="74"/>
      <c r="H572" s="74"/>
      <c r="I572" s="74"/>
      <c r="J572" s="74"/>
      <c r="K572" s="74"/>
    </row>
    <row r="573">
      <c r="A573" s="80" t="s">
        <v>999</v>
      </c>
      <c r="B573" s="80" t="s">
        <v>977</v>
      </c>
      <c r="C573" s="76"/>
      <c r="D573" s="77">
        <v>1100000.0</v>
      </c>
      <c r="E573" s="74"/>
      <c r="F573" s="74"/>
      <c r="G573" s="74"/>
      <c r="H573" s="74"/>
      <c r="I573" s="74"/>
      <c r="J573" s="74"/>
      <c r="K573" s="74"/>
    </row>
    <row r="574">
      <c r="A574" s="80" t="s">
        <v>998</v>
      </c>
      <c r="B574" s="80" t="s">
        <v>977</v>
      </c>
      <c r="C574" s="76"/>
      <c r="D574" s="77">
        <v>1100000.0</v>
      </c>
      <c r="E574" s="74"/>
      <c r="F574" s="74"/>
      <c r="G574" s="74"/>
      <c r="H574" s="74"/>
      <c r="I574" s="74"/>
      <c r="J574" s="74"/>
      <c r="K574" s="74"/>
    </row>
    <row r="575">
      <c r="A575" s="75" t="s">
        <v>792</v>
      </c>
      <c r="B575" s="75" t="s">
        <v>789</v>
      </c>
      <c r="C575" s="78" t="s">
        <v>1382</v>
      </c>
      <c r="D575" s="77">
        <v>1100000.0</v>
      </c>
      <c r="E575" s="74"/>
      <c r="F575" s="74"/>
      <c r="G575" s="74"/>
      <c r="H575" s="74"/>
      <c r="I575" s="74"/>
      <c r="J575" s="74"/>
      <c r="K575" s="74"/>
    </row>
    <row r="576">
      <c r="A576" s="75" t="s">
        <v>83</v>
      </c>
      <c r="B576" s="75" t="s">
        <v>84</v>
      </c>
      <c r="C576" s="76"/>
      <c r="D576" s="79">
        <v>1100000.0</v>
      </c>
      <c r="E576" s="74"/>
      <c r="F576" s="74"/>
      <c r="G576" s="74"/>
      <c r="H576" s="74"/>
      <c r="I576" s="74"/>
      <c r="J576" s="74"/>
      <c r="K576" s="74"/>
    </row>
    <row r="577">
      <c r="A577" s="80" t="s">
        <v>1002</v>
      </c>
      <c r="B577" s="80" t="s">
        <v>977</v>
      </c>
      <c r="C577" s="76"/>
      <c r="D577" s="77">
        <v>1100000.0</v>
      </c>
      <c r="E577" s="74"/>
      <c r="F577" s="74"/>
      <c r="G577" s="74"/>
      <c r="H577" s="74"/>
      <c r="I577" s="74"/>
      <c r="J577" s="74"/>
      <c r="K577" s="74"/>
    </row>
    <row r="578">
      <c r="A578" s="80" t="s">
        <v>954</v>
      </c>
      <c r="B578" s="80" t="s">
        <v>952</v>
      </c>
      <c r="C578" s="78" t="s">
        <v>1383</v>
      </c>
      <c r="D578" s="77">
        <v>1100000.0</v>
      </c>
      <c r="E578" s="74"/>
      <c r="F578" s="74"/>
      <c r="G578" s="74"/>
      <c r="H578" s="74"/>
      <c r="I578" s="74"/>
      <c r="J578" s="74"/>
      <c r="K578" s="74"/>
    </row>
    <row r="579">
      <c r="A579" s="75" t="s">
        <v>365</v>
      </c>
      <c r="B579" s="75" t="s">
        <v>288</v>
      </c>
      <c r="C579" s="78" t="s">
        <v>1384</v>
      </c>
      <c r="D579" s="77">
        <v>1100000.0</v>
      </c>
      <c r="E579" s="74"/>
      <c r="F579" s="74"/>
      <c r="G579" s="74"/>
      <c r="H579" s="74"/>
      <c r="I579" s="74"/>
      <c r="J579" s="74"/>
      <c r="K579" s="74"/>
    </row>
    <row r="580">
      <c r="A580" s="75" t="s">
        <v>368</v>
      </c>
      <c r="B580" s="75" t="s">
        <v>288</v>
      </c>
      <c r="C580" s="78" t="s">
        <v>1384</v>
      </c>
      <c r="D580" s="77">
        <v>1100000.0</v>
      </c>
      <c r="E580" s="74"/>
      <c r="F580" s="74"/>
      <c r="G580" s="74"/>
      <c r="H580" s="74"/>
      <c r="I580" s="74"/>
      <c r="J580" s="74"/>
      <c r="K580" s="74"/>
    </row>
    <row r="581">
      <c r="A581" s="75" t="s">
        <v>1267</v>
      </c>
      <c r="B581" s="75" t="s">
        <v>1175</v>
      </c>
      <c r="C581" s="78" t="s">
        <v>928</v>
      </c>
      <c r="D581" s="79">
        <v>1100000.0</v>
      </c>
      <c r="E581" s="74"/>
      <c r="F581" s="74"/>
      <c r="G581" s="74"/>
      <c r="H581" s="74"/>
      <c r="I581" s="74"/>
      <c r="J581" s="74"/>
      <c r="K581" s="74"/>
    </row>
    <row r="582">
      <c r="A582" s="75" t="s">
        <v>371</v>
      </c>
      <c r="B582" s="75" t="s">
        <v>288</v>
      </c>
      <c r="C582" s="78" t="s">
        <v>1384</v>
      </c>
      <c r="D582" s="77">
        <v>1100000.0</v>
      </c>
      <c r="E582" s="74"/>
      <c r="F582" s="74"/>
      <c r="G582" s="74"/>
      <c r="H582" s="74"/>
      <c r="I582" s="74"/>
      <c r="J582" s="74"/>
      <c r="K582" s="74"/>
    </row>
    <row r="583">
      <c r="A583" s="75" t="s">
        <v>360</v>
      </c>
      <c r="B583" s="75" t="s">
        <v>288</v>
      </c>
      <c r="C583" s="78" t="s">
        <v>1384</v>
      </c>
      <c r="D583" s="77">
        <v>1100000.0</v>
      </c>
      <c r="E583" s="74"/>
      <c r="F583" s="74"/>
      <c r="G583" s="74"/>
      <c r="H583" s="74"/>
      <c r="I583" s="74"/>
      <c r="J583" s="74"/>
      <c r="K583" s="74"/>
    </row>
    <row r="584">
      <c r="A584" s="75" t="s">
        <v>374</v>
      </c>
      <c r="B584" s="75" t="s">
        <v>288</v>
      </c>
      <c r="C584" s="78" t="s">
        <v>1384</v>
      </c>
      <c r="D584" s="77">
        <v>1100000.0</v>
      </c>
      <c r="E584" s="74"/>
      <c r="F584" s="74"/>
      <c r="G584" s="74"/>
      <c r="H584" s="74"/>
      <c r="I584" s="74"/>
      <c r="J584" s="74"/>
      <c r="K584" s="74"/>
    </row>
    <row r="585">
      <c r="A585" s="75" t="s">
        <v>376</v>
      </c>
      <c r="B585" s="75" t="s">
        <v>288</v>
      </c>
      <c r="C585" s="78" t="s">
        <v>1384</v>
      </c>
      <c r="D585" s="77">
        <v>1100000.0</v>
      </c>
      <c r="E585" s="74"/>
      <c r="F585" s="74"/>
      <c r="G585" s="74"/>
      <c r="H585" s="74"/>
      <c r="I585" s="74"/>
      <c r="J585" s="74"/>
      <c r="K585" s="74"/>
    </row>
    <row r="586">
      <c r="A586" s="75" t="s">
        <v>383</v>
      </c>
      <c r="B586" s="75" t="s">
        <v>291</v>
      </c>
      <c r="C586" s="76"/>
      <c r="D586" s="77">
        <v>1100000.0</v>
      </c>
      <c r="E586" s="74"/>
      <c r="F586" s="74"/>
      <c r="G586" s="74"/>
      <c r="H586" s="74"/>
      <c r="I586" s="74"/>
      <c r="J586" s="74"/>
      <c r="K586" s="74"/>
    </row>
    <row r="587">
      <c r="A587" s="75" t="s">
        <v>378</v>
      </c>
      <c r="B587" s="75" t="s">
        <v>288</v>
      </c>
      <c r="C587" s="78" t="s">
        <v>1384</v>
      </c>
      <c r="D587" s="77">
        <v>1100000.0</v>
      </c>
      <c r="E587" s="74"/>
      <c r="F587" s="74"/>
      <c r="G587" s="74"/>
      <c r="H587" s="74"/>
      <c r="I587" s="74"/>
      <c r="J587" s="74"/>
      <c r="K587" s="74"/>
    </row>
    <row r="588">
      <c r="A588" s="75" t="s">
        <v>381</v>
      </c>
      <c r="B588" s="75" t="s">
        <v>288</v>
      </c>
      <c r="C588" s="78" t="s">
        <v>1384</v>
      </c>
      <c r="D588" s="77">
        <v>1100000.0</v>
      </c>
      <c r="E588" s="74"/>
      <c r="F588" s="74"/>
      <c r="G588" s="74"/>
      <c r="H588" s="74"/>
      <c r="I588" s="74"/>
      <c r="J588" s="74"/>
      <c r="K588" s="74"/>
    </row>
    <row r="589">
      <c r="A589" s="75" t="s">
        <v>1110</v>
      </c>
      <c r="B589" s="83" t="s">
        <v>1101</v>
      </c>
      <c r="C589" s="88"/>
      <c r="D589" s="79">
        <v>1063067.0</v>
      </c>
      <c r="E589" s="74"/>
      <c r="F589" s="74"/>
      <c r="G589" s="74"/>
      <c r="H589" s="74"/>
      <c r="I589" s="74"/>
      <c r="J589" s="74"/>
      <c r="K589" s="74"/>
    </row>
    <row r="590">
      <c r="A590" s="87" t="s">
        <v>1113</v>
      </c>
      <c r="B590" s="83" t="s">
        <v>1101</v>
      </c>
      <c r="C590" s="78" t="s">
        <v>1385</v>
      </c>
      <c r="D590" s="79">
        <v>1063067.0</v>
      </c>
      <c r="E590" s="74"/>
      <c r="F590" s="74"/>
      <c r="G590" s="74"/>
      <c r="H590" s="74"/>
      <c r="I590" s="74"/>
      <c r="J590" s="74"/>
      <c r="K590" s="74"/>
    </row>
    <row r="591">
      <c r="A591" s="87" t="s">
        <v>667</v>
      </c>
      <c r="B591" s="87" t="s">
        <v>553</v>
      </c>
      <c r="C591" s="78" t="s">
        <v>1386</v>
      </c>
      <c r="D591" s="79">
        <v>1052739.0</v>
      </c>
      <c r="E591" s="74"/>
      <c r="F591" s="74"/>
      <c r="G591" s="74"/>
      <c r="H591" s="74"/>
      <c r="I591" s="74"/>
      <c r="J591" s="74"/>
      <c r="K591" s="74"/>
    </row>
    <row r="592">
      <c r="A592" s="75" t="s">
        <v>666</v>
      </c>
      <c r="B592" s="75" t="s">
        <v>553</v>
      </c>
      <c r="C592" s="78" t="s">
        <v>1386</v>
      </c>
      <c r="D592" s="79">
        <v>1052739.0</v>
      </c>
      <c r="E592" s="74"/>
      <c r="F592" s="74"/>
      <c r="G592" s="74"/>
      <c r="H592" s="74"/>
      <c r="I592" s="74"/>
      <c r="J592" s="74"/>
      <c r="K592" s="74"/>
    </row>
    <row r="593">
      <c r="A593" s="75" t="s">
        <v>920</v>
      </c>
      <c r="B593" s="75" t="s">
        <v>907</v>
      </c>
      <c r="C593" s="76"/>
      <c r="D593" s="77">
        <v>1035207.0</v>
      </c>
      <c r="E593" s="74"/>
      <c r="F593" s="74"/>
      <c r="G593" s="74"/>
      <c r="H593" s="74"/>
      <c r="I593" s="74"/>
      <c r="J593" s="74"/>
      <c r="K593" s="74"/>
    </row>
    <row r="594">
      <c r="A594" s="75" t="s">
        <v>924</v>
      </c>
      <c r="B594" s="75" t="s">
        <v>907</v>
      </c>
      <c r="C594" s="76"/>
      <c r="D594" s="77">
        <v>1035207.0</v>
      </c>
      <c r="E594" s="74"/>
      <c r="F594" s="74"/>
      <c r="G594" s="74"/>
      <c r="H594" s="74"/>
      <c r="I594" s="74"/>
      <c r="J594" s="74"/>
      <c r="K594" s="74"/>
    </row>
    <row r="595">
      <c r="A595" s="75" t="s">
        <v>921</v>
      </c>
      <c r="B595" s="75" t="s">
        <v>907</v>
      </c>
      <c r="C595" s="76"/>
      <c r="D595" s="77">
        <v>1035207.0</v>
      </c>
      <c r="E595" s="74"/>
      <c r="F595" s="74"/>
      <c r="G595" s="74"/>
      <c r="H595" s="74"/>
      <c r="I595" s="74"/>
      <c r="J595" s="74"/>
      <c r="K595" s="74"/>
    </row>
    <row r="596">
      <c r="A596" s="75" t="s">
        <v>926</v>
      </c>
      <c r="B596" s="75" t="s">
        <v>907</v>
      </c>
      <c r="C596" s="76"/>
      <c r="D596" s="77">
        <v>1035207.0</v>
      </c>
      <c r="E596" s="74"/>
      <c r="F596" s="74"/>
      <c r="G596" s="74"/>
      <c r="H596" s="74"/>
      <c r="I596" s="74"/>
      <c r="J596" s="74"/>
      <c r="K596" s="74"/>
    </row>
    <row r="597">
      <c r="A597" s="75" t="s">
        <v>923</v>
      </c>
      <c r="B597" s="75" t="s">
        <v>907</v>
      </c>
      <c r="C597" s="76"/>
      <c r="D597" s="77">
        <v>1035207.0</v>
      </c>
      <c r="E597" s="74"/>
      <c r="F597" s="74"/>
      <c r="G597" s="74"/>
      <c r="H597" s="74"/>
      <c r="I597" s="74"/>
      <c r="J597" s="74"/>
      <c r="K597" s="74"/>
    </row>
    <row r="598">
      <c r="A598" s="75" t="s">
        <v>925</v>
      </c>
      <c r="B598" s="75" t="s">
        <v>907</v>
      </c>
      <c r="C598" s="76"/>
      <c r="D598" s="77">
        <v>1035207.0</v>
      </c>
      <c r="E598" s="74"/>
      <c r="F598" s="74"/>
      <c r="G598" s="74"/>
      <c r="H598" s="74"/>
      <c r="I598" s="74"/>
      <c r="J598" s="74"/>
      <c r="K598" s="74"/>
    </row>
    <row r="599">
      <c r="A599" s="75" t="s">
        <v>898</v>
      </c>
      <c r="B599" s="75" t="s">
        <v>893</v>
      </c>
      <c r="C599" s="76" t="s">
        <v>899</v>
      </c>
      <c r="D599" s="77">
        <v>1020000.0</v>
      </c>
      <c r="E599" s="74"/>
      <c r="F599" s="74"/>
      <c r="G599" s="74"/>
      <c r="H599" s="74"/>
      <c r="I599" s="74"/>
      <c r="J599" s="74"/>
      <c r="K599" s="74"/>
    </row>
    <row r="600">
      <c r="A600" s="75" t="s">
        <v>898</v>
      </c>
      <c r="B600" s="75" t="s">
        <v>893</v>
      </c>
      <c r="C600" s="76" t="s">
        <v>899</v>
      </c>
      <c r="D600" s="77">
        <v>1020000.0</v>
      </c>
      <c r="E600" s="74"/>
      <c r="F600" s="74"/>
      <c r="G600" s="74"/>
      <c r="H600" s="74"/>
      <c r="I600" s="74"/>
      <c r="J600" s="74"/>
      <c r="K600" s="74"/>
    </row>
    <row r="601">
      <c r="A601" s="75" t="s">
        <v>413</v>
      </c>
      <c r="B601" s="75" t="s">
        <v>364</v>
      </c>
      <c r="C601" s="78" t="s">
        <v>1387</v>
      </c>
      <c r="D601" s="79">
        <v>1005000.0</v>
      </c>
      <c r="E601" s="74"/>
      <c r="F601" s="74"/>
      <c r="G601" s="74"/>
      <c r="H601" s="74"/>
      <c r="I601" s="74"/>
      <c r="J601" s="74"/>
      <c r="K601" s="74"/>
    </row>
    <row r="602">
      <c r="A602" s="75" t="s">
        <v>430</v>
      </c>
      <c r="B602" s="75" t="s">
        <v>364</v>
      </c>
      <c r="C602" s="78" t="s">
        <v>1387</v>
      </c>
      <c r="D602" s="79">
        <v>1005000.0</v>
      </c>
      <c r="E602" s="74"/>
      <c r="F602" s="74"/>
      <c r="G602" s="74"/>
      <c r="H602" s="74"/>
      <c r="I602" s="74"/>
      <c r="J602" s="74"/>
      <c r="K602" s="74"/>
    </row>
    <row r="603">
      <c r="A603" s="75" t="s">
        <v>489</v>
      </c>
      <c r="B603" s="75" t="s">
        <v>364</v>
      </c>
      <c r="C603" s="78" t="s">
        <v>1387</v>
      </c>
      <c r="D603" s="79">
        <v>1005000.0</v>
      </c>
      <c r="E603" s="74"/>
      <c r="F603" s="74"/>
      <c r="G603" s="74"/>
      <c r="H603" s="74"/>
      <c r="I603" s="74"/>
      <c r="J603" s="74"/>
      <c r="K603" s="74"/>
    </row>
    <row r="604">
      <c r="A604" s="75" t="s">
        <v>1213</v>
      </c>
      <c r="B604" s="75" t="s">
        <v>1164</v>
      </c>
      <c r="C604" s="76"/>
      <c r="D604" s="77">
        <v>1000000.0</v>
      </c>
      <c r="E604" s="74"/>
      <c r="F604" s="74"/>
      <c r="G604" s="74"/>
      <c r="H604" s="74"/>
      <c r="I604" s="74"/>
      <c r="J604" s="74"/>
      <c r="K604" s="74"/>
    </row>
    <row r="605">
      <c r="A605" s="75" t="s">
        <v>1298</v>
      </c>
      <c r="B605" s="75" t="s">
        <v>1172</v>
      </c>
      <c r="C605" s="76"/>
      <c r="D605" s="77">
        <v>1000000.0</v>
      </c>
      <c r="E605" s="74"/>
      <c r="F605" s="74"/>
      <c r="G605" s="74"/>
      <c r="H605" s="74"/>
      <c r="I605" s="74"/>
      <c r="J605" s="74"/>
      <c r="K605" s="74"/>
    </row>
    <row r="606">
      <c r="A606" s="80" t="s">
        <v>123</v>
      </c>
      <c r="B606" s="75" t="s">
        <v>111</v>
      </c>
      <c r="C606" s="78" t="s">
        <v>1388</v>
      </c>
      <c r="D606" s="79">
        <v>1000000.0</v>
      </c>
      <c r="E606" s="74"/>
      <c r="F606" s="74"/>
      <c r="G606" s="74"/>
      <c r="H606" s="74"/>
      <c r="I606" s="74"/>
      <c r="J606" s="74"/>
      <c r="K606" s="74"/>
    </row>
    <row r="607">
      <c r="A607" s="80" t="s">
        <v>125</v>
      </c>
      <c r="B607" s="75" t="s">
        <v>111</v>
      </c>
      <c r="C607" s="78" t="s">
        <v>1389</v>
      </c>
      <c r="D607" s="79">
        <v>1000000.0</v>
      </c>
      <c r="E607" s="74"/>
      <c r="F607" s="78" t="s">
        <v>1388</v>
      </c>
      <c r="G607" s="74"/>
      <c r="H607" s="74"/>
      <c r="I607" s="74"/>
      <c r="J607" s="74"/>
      <c r="K607" s="74"/>
    </row>
    <row r="608">
      <c r="A608" s="75" t="s">
        <v>721</v>
      </c>
      <c r="B608" s="75" t="s">
        <v>713</v>
      </c>
      <c r="C608" s="78" t="s">
        <v>1387</v>
      </c>
      <c r="D608" s="77">
        <v>1000000.0</v>
      </c>
      <c r="E608" s="74"/>
      <c r="F608" s="74"/>
      <c r="G608" s="74"/>
      <c r="H608" s="74"/>
      <c r="I608" s="74"/>
      <c r="J608" s="74"/>
      <c r="K608" s="74"/>
    </row>
    <row r="609">
      <c r="A609" s="75" t="s">
        <v>1297</v>
      </c>
      <c r="B609" s="75" t="s">
        <v>1172</v>
      </c>
      <c r="C609" s="76"/>
      <c r="D609" s="77">
        <v>1000000.0</v>
      </c>
      <c r="E609" s="74"/>
      <c r="F609" s="74"/>
      <c r="G609" s="74"/>
      <c r="H609" s="74"/>
      <c r="I609" s="74"/>
      <c r="J609" s="74"/>
      <c r="K609" s="74"/>
    </row>
    <row r="610">
      <c r="A610" s="75" t="s">
        <v>785</v>
      </c>
      <c r="B610" s="75" t="s">
        <v>786</v>
      </c>
      <c r="C610" s="78" t="s">
        <v>1390</v>
      </c>
      <c r="D610" s="77">
        <v>1000000.0</v>
      </c>
      <c r="E610" s="74"/>
      <c r="F610" s="74"/>
      <c r="G610" s="74"/>
      <c r="H610" s="74"/>
      <c r="I610" s="74"/>
      <c r="J610" s="74"/>
      <c r="K610" s="74"/>
    </row>
    <row r="611">
      <c r="A611" s="75" t="s">
        <v>1215</v>
      </c>
      <c r="B611" s="75" t="s">
        <v>1164</v>
      </c>
      <c r="C611" s="76"/>
      <c r="D611" s="77">
        <v>1000000.0</v>
      </c>
      <c r="E611" s="74"/>
      <c r="F611" s="74"/>
      <c r="G611" s="74"/>
      <c r="H611" s="74"/>
      <c r="I611" s="74"/>
      <c r="J611" s="74"/>
      <c r="K611" s="74"/>
    </row>
    <row r="612">
      <c r="A612" s="87" t="s">
        <v>1225</v>
      </c>
      <c r="B612" s="75" t="s">
        <v>1169</v>
      </c>
      <c r="C612" s="78" t="s">
        <v>1391</v>
      </c>
      <c r="D612" s="79">
        <v>1000000.0</v>
      </c>
      <c r="E612" s="74"/>
      <c r="F612" s="74"/>
      <c r="G612" s="74"/>
      <c r="H612" s="74"/>
      <c r="I612" s="74"/>
      <c r="J612" s="74"/>
      <c r="K612" s="82" t="s">
        <v>708</v>
      </c>
      <c r="N612" s="18" t="s">
        <v>1173</v>
      </c>
    </row>
    <row r="613">
      <c r="A613" s="75" t="s">
        <v>724</v>
      </c>
      <c r="B613" s="75" t="s">
        <v>713</v>
      </c>
      <c r="C613" s="78" t="s">
        <v>1387</v>
      </c>
      <c r="D613" s="77">
        <v>1000000.0</v>
      </c>
      <c r="E613" s="74"/>
      <c r="F613" s="74"/>
      <c r="G613" s="74"/>
      <c r="H613" s="74"/>
      <c r="I613" s="74"/>
      <c r="J613" s="74"/>
      <c r="K613" s="74"/>
    </row>
    <row r="614">
      <c r="A614" s="75" t="s">
        <v>727</v>
      </c>
      <c r="B614" s="75" t="s">
        <v>713</v>
      </c>
      <c r="C614" s="78" t="s">
        <v>1387</v>
      </c>
      <c r="D614" s="77">
        <v>1000000.0</v>
      </c>
      <c r="E614" s="74"/>
      <c r="F614" s="74"/>
      <c r="G614" s="74"/>
      <c r="H614" s="74"/>
      <c r="I614" s="74"/>
      <c r="J614" s="74"/>
      <c r="K614" s="74"/>
    </row>
    <row r="615">
      <c r="A615" s="75" t="s">
        <v>730</v>
      </c>
      <c r="B615" s="75" t="s">
        <v>713</v>
      </c>
      <c r="C615" s="78" t="s">
        <v>1387</v>
      </c>
      <c r="D615" s="77">
        <v>1000000.0</v>
      </c>
      <c r="E615" s="74"/>
      <c r="F615" s="74"/>
      <c r="G615" s="78"/>
      <c r="H615" s="74"/>
      <c r="I615" s="74"/>
      <c r="J615" s="74"/>
      <c r="K615" s="74"/>
    </row>
    <row r="616">
      <c r="A616" s="80" t="s">
        <v>985</v>
      </c>
      <c r="B616" s="80" t="s">
        <v>969</v>
      </c>
      <c r="C616" s="76"/>
      <c r="D616" s="77">
        <v>1000000.0</v>
      </c>
      <c r="E616" s="74"/>
      <c r="F616" s="74"/>
      <c r="G616" s="74"/>
      <c r="H616" s="74"/>
      <c r="I616" s="74"/>
      <c r="J616" s="74"/>
      <c r="K616" s="74"/>
    </row>
    <row r="617">
      <c r="A617" s="75" t="s">
        <v>1211</v>
      </c>
      <c r="B617" s="75" t="s">
        <v>1164</v>
      </c>
      <c r="C617" s="76"/>
      <c r="D617" s="77">
        <v>1000000.0</v>
      </c>
      <c r="E617" s="74"/>
      <c r="F617" s="74"/>
      <c r="G617" s="74"/>
      <c r="H617" s="74"/>
      <c r="I617" s="74"/>
      <c r="J617" s="74"/>
      <c r="K617" s="74"/>
    </row>
    <row r="618">
      <c r="A618" s="80" t="s">
        <v>127</v>
      </c>
      <c r="B618" s="75" t="s">
        <v>111</v>
      </c>
      <c r="C618" s="78" t="s">
        <v>1388</v>
      </c>
      <c r="D618" s="79">
        <v>1000000.0</v>
      </c>
      <c r="E618" s="74"/>
      <c r="F618" s="78" t="s">
        <v>1389</v>
      </c>
      <c r="G618" s="74"/>
      <c r="H618" s="74"/>
      <c r="I618" s="74"/>
      <c r="J618" s="74"/>
      <c r="K618" s="74"/>
    </row>
    <row r="619">
      <c r="A619" s="75" t="s">
        <v>650</v>
      </c>
      <c r="B619" s="75" t="s">
        <v>598</v>
      </c>
      <c r="C619" s="76"/>
      <c r="D619" s="77">
        <v>1000000.0</v>
      </c>
      <c r="E619" s="74"/>
      <c r="F619" s="74"/>
      <c r="G619" s="74"/>
      <c r="H619" s="74"/>
      <c r="I619" s="74"/>
      <c r="J619" s="74"/>
      <c r="K619" s="74"/>
    </row>
    <row r="620">
      <c r="A620" s="75" t="s">
        <v>787</v>
      </c>
      <c r="B620" s="75" t="s">
        <v>786</v>
      </c>
      <c r="C620" s="78" t="s">
        <v>1390</v>
      </c>
      <c r="D620" s="77">
        <v>1000000.0</v>
      </c>
      <c r="E620" s="74"/>
      <c r="F620" s="74"/>
      <c r="G620" s="74"/>
      <c r="H620" s="74"/>
      <c r="I620" s="74"/>
      <c r="J620" s="74"/>
      <c r="K620" s="74"/>
    </row>
    <row r="621">
      <c r="A621" s="75" t="s">
        <v>663</v>
      </c>
      <c r="B621" s="75" t="s">
        <v>598</v>
      </c>
      <c r="C621" s="76"/>
      <c r="D621" s="77">
        <v>1000000.0</v>
      </c>
      <c r="E621" s="74"/>
      <c r="F621" s="74"/>
      <c r="G621" s="74"/>
      <c r="H621" s="74"/>
      <c r="I621" s="74"/>
      <c r="J621" s="74"/>
      <c r="K621" s="74"/>
    </row>
    <row r="622">
      <c r="A622" s="75" t="s">
        <v>1299</v>
      </c>
      <c r="B622" s="75" t="s">
        <v>1172</v>
      </c>
      <c r="C622" s="76"/>
      <c r="D622" s="77">
        <v>1000000.0</v>
      </c>
      <c r="E622" s="74"/>
      <c r="F622" s="74"/>
      <c r="G622" s="74"/>
      <c r="H622" s="74"/>
      <c r="I622" s="74"/>
      <c r="J622" s="74"/>
      <c r="K622" s="74"/>
    </row>
    <row r="623">
      <c r="A623" s="94" t="s">
        <v>1232</v>
      </c>
      <c r="B623" s="75" t="s">
        <v>1169</v>
      </c>
      <c r="C623" s="78" t="s">
        <v>1391</v>
      </c>
      <c r="D623" s="79">
        <v>1000000.0</v>
      </c>
      <c r="E623" s="74"/>
      <c r="F623" s="87" t="s">
        <v>1300</v>
      </c>
      <c r="G623" s="74"/>
      <c r="H623" s="74"/>
      <c r="I623" s="74"/>
      <c r="J623" s="74"/>
      <c r="K623" s="74"/>
      <c r="N623" s="40" t="s">
        <v>1169</v>
      </c>
    </row>
    <row r="624">
      <c r="A624" s="75" t="s">
        <v>790</v>
      </c>
      <c r="B624" s="75" t="s">
        <v>786</v>
      </c>
      <c r="C624" s="78" t="s">
        <v>1390</v>
      </c>
      <c r="D624" s="77">
        <v>1000000.0</v>
      </c>
      <c r="E624" s="74"/>
      <c r="F624" s="74"/>
      <c r="G624" s="74"/>
      <c r="H624" s="74"/>
      <c r="I624" s="74"/>
      <c r="J624" s="74"/>
      <c r="K624" s="74"/>
    </row>
    <row r="625">
      <c r="A625" s="75" t="s">
        <v>679</v>
      </c>
      <c r="B625" s="75" t="s">
        <v>598</v>
      </c>
      <c r="C625" s="76"/>
      <c r="D625" s="77">
        <v>1000000.0</v>
      </c>
      <c r="E625" s="74"/>
      <c r="F625" s="74"/>
      <c r="G625" s="74"/>
      <c r="H625" s="74"/>
      <c r="I625" s="74"/>
      <c r="J625" s="74"/>
      <c r="K625" s="74"/>
    </row>
    <row r="626">
      <c r="A626" s="80" t="s">
        <v>129</v>
      </c>
      <c r="B626" s="75" t="s">
        <v>111</v>
      </c>
      <c r="C626" s="78" t="s">
        <v>1389</v>
      </c>
      <c r="D626" s="79">
        <v>1000000.0</v>
      </c>
      <c r="E626" s="74"/>
      <c r="F626" s="82" t="s">
        <v>1323</v>
      </c>
      <c r="G626" s="74"/>
      <c r="H626" s="74"/>
      <c r="I626" s="74"/>
      <c r="J626" s="74"/>
      <c r="K626" s="74"/>
    </row>
    <row r="627">
      <c r="A627" s="80" t="s">
        <v>578</v>
      </c>
      <c r="B627" s="75" t="s">
        <v>523</v>
      </c>
      <c r="C627" s="76"/>
      <c r="D627" s="79">
        <v>1000000.0</v>
      </c>
      <c r="E627" s="74"/>
      <c r="F627" s="74"/>
      <c r="G627" s="74"/>
      <c r="H627" s="74"/>
      <c r="I627" s="74"/>
      <c r="J627" s="74"/>
      <c r="K627" s="74"/>
    </row>
    <row r="628">
      <c r="A628" s="75" t="s">
        <v>687</v>
      </c>
      <c r="B628" s="75" t="s">
        <v>598</v>
      </c>
      <c r="C628" s="76"/>
      <c r="D628" s="77">
        <v>1000000.0</v>
      </c>
      <c r="E628" s="74"/>
      <c r="F628" s="74"/>
      <c r="G628" s="74"/>
      <c r="H628" s="74"/>
      <c r="I628" s="74"/>
      <c r="J628" s="74"/>
      <c r="K628" s="74"/>
    </row>
    <row r="629">
      <c r="A629" s="80" t="s">
        <v>584</v>
      </c>
      <c r="B629" s="75" t="s">
        <v>523</v>
      </c>
      <c r="C629" s="76"/>
      <c r="D629" s="79">
        <v>1000000.0</v>
      </c>
      <c r="E629" s="74"/>
      <c r="F629" s="74"/>
      <c r="G629" s="74"/>
      <c r="H629" s="74"/>
      <c r="I629" s="74"/>
      <c r="J629" s="74"/>
      <c r="K629" s="74"/>
    </row>
    <row r="630">
      <c r="A630" s="80" t="s">
        <v>581</v>
      </c>
      <c r="B630" s="75" t="s">
        <v>523</v>
      </c>
      <c r="C630" s="76"/>
      <c r="D630" s="79">
        <v>1000000.0</v>
      </c>
      <c r="E630" s="74"/>
      <c r="F630" s="74"/>
      <c r="G630" s="74"/>
      <c r="H630" s="74"/>
      <c r="I630" s="74"/>
      <c r="J630" s="74"/>
      <c r="K630" s="74"/>
    </row>
    <row r="631">
      <c r="A631" s="80" t="s">
        <v>591</v>
      </c>
      <c r="B631" s="75" t="s">
        <v>523</v>
      </c>
      <c r="C631" s="76"/>
      <c r="D631" s="79">
        <v>1000000.0</v>
      </c>
      <c r="E631" s="74"/>
      <c r="F631" s="74"/>
      <c r="G631" s="74"/>
      <c r="H631" s="74"/>
      <c r="I631" s="74"/>
      <c r="J631" s="74"/>
      <c r="K631" s="74"/>
    </row>
    <row r="632">
      <c r="A632" s="80" t="s">
        <v>588</v>
      </c>
      <c r="B632" s="75" t="s">
        <v>523</v>
      </c>
      <c r="C632" s="76"/>
      <c r="D632" s="79">
        <v>1000000.0</v>
      </c>
      <c r="E632" s="74"/>
      <c r="F632" s="74"/>
      <c r="G632" s="74"/>
      <c r="H632" s="74"/>
      <c r="I632" s="74"/>
      <c r="J632" s="74"/>
      <c r="K632" s="74"/>
    </row>
    <row r="633">
      <c r="A633" s="94" t="s">
        <v>1392</v>
      </c>
      <c r="B633" s="87" t="s">
        <v>1169</v>
      </c>
      <c r="C633" s="78" t="s">
        <v>1391</v>
      </c>
      <c r="D633" s="79">
        <v>1000000.0</v>
      </c>
      <c r="E633" s="74"/>
      <c r="F633" s="87" t="s">
        <v>1229</v>
      </c>
      <c r="G633" s="74"/>
      <c r="H633" s="74"/>
      <c r="I633" s="74"/>
      <c r="J633" s="74"/>
      <c r="K633" s="74"/>
      <c r="N633" s="40" t="s">
        <v>602</v>
      </c>
    </row>
    <row r="634">
      <c r="A634" s="94" t="s">
        <v>1392</v>
      </c>
      <c r="B634" s="75" t="s">
        <v>1169</v>
      </c>
      <c r="C634" s="78" t="s">
        <v>1391</v>
      </c>
      <c r="D634" s="79">
        <v>1000000.0</v>
      </c>
      <c r="E634" s="74"/>
      <c r="F634" s="87" t="s">
        <v>1233</v>
      </c>
      <c r="G634" s="74"/>
      <c r="H634" s="74"/>
      <c r="I634" s="74"/>
      <c r="J634" s="74"/>
      <c r="K634" s="82" t="s">
        <v>710</v>
      </c>
      <c r="N634" s="40" t="s">
        <v>1164</v>
      </c>
    </row>
    <row r="635">
      <c r="A635" s="80" t="s">
        <v>572</v>
      </c>
      <c r="B635" s="75" t="s">
        <v>523</v>
      </c>
      <c r="C635" s="76"/>
      <c r="D635" s="79">
        <v>1000000.0</v>
      </c>
      <c r="E635" s="74"/>
      <c r="F635" s="74"/>
      <c r="G635" s="74"/>
      <c r="H635" s="74"/>
      <c r="I635" s="74"/>
      <c r="J635" s="74"/>
      <c r="K635" s="74"/>
    </row>
    <row r="636">
      <c r="A636" s="80" t="s">
        <v>575</v>
      </c>
      <c r="B636" s="87" t="s">
        <v>523</v>
      </c>
      <c r="C636" s="78" t="s">
        <v>1393</v>
      </c>
      <c r="D636" s="79">
        <v>1000000.0</v>
      </c>
      <c r="E636" s="74"/>
      <c r="F636" s="74"/>
      <c r="G636" s="74"/>
      <c r="H636" s="74"/>
      <c r="I636" s="74"/>
      <c r="J636" s="74"/>
      <c r="K636" s="74"/>
    </row>
    <row r="637">
      <c r="A637" s="80" t="s">
        <v>514</v>
      </c>
      <c r="B637" s="80" t="s">
        <v>577</v>
      </c>
      <c r="C637" s="76"/>
      <c r="D637" s="77">
        <v>990000.0</v>
      </c>
      <c r="E637" s="74"/>
      <c r="F637" s="74"/>
      <c r="G637" s="74"/>
      <c r="H637" s="74"/>
      <c r="I637" s="74"/>
      <c r="J637" s="74"/>
      <c r="K637" s="74"/>
    </row>
    <row r="638">
      <c r="A638" s="80" t="s">
        <v>567</v>
      </c>
      <c r="B638" s="80" t="s">
        <v>577</v>
      </c>
      <c r="C638" s="76"/>
      <c r="D638" s="77">
        <v>990000.0</v>
      </c>
      <c r="E638" s="74"/>
      <c r="F638" s="74"/>
      <c r="G638" s="74"/>
      <c r="H638" s="74"/>
      <c r="I638" s="74"/>
      <c r="J638" s="74"/>
      <c r="K638" s="74"/>
    </row>
    <row r="639">
      <c r="A639" s="80" t="s">
        <v>579</v>
      </c>
      <c r="B639" s="80" t="s">
        <v>577</v>
      </c>
      <c r="C639" s="76"/>
      <c r="D639" s="77">
        <v>990000.0</v>
      </c>
      <c r="E639" s="74"/>
      <c r="F639" s="74"/>
      <c r="G639" s="74"/>
      <c r="H639" s="74"/>
      <c r="I639" s="74"/>
      <c r="J639" s="74"/>
      <c r="K639" s="74"/>
    </row>
    <row r="640">
      <c r="A640" s="80" t="s">
        <v>597</v>
      </c>
      <c r="B640" s="80" t="s">
        <v>577</v>
      </c>
      <c r="C640" s="76"/>
      <c r="D640" s="77">
        <v>990000.0</v>
      </c>
      <c r="E640" s="74"/>
      <c r="F640" s="74"/>
      <c r="G640" s="74"/>
      <c r="H640" s="74"/>
      <c r="I640" s="74"/>
      <c r="J640" s="74"/>
      <c r="K640" s="74"/>
    </row>
    <row r="641">
      <c r="A641" s="80" t="s">
        <v>604</v>
      </c>
      <c r="B641" s="80" t="s">
        <v>577</v>
      </c>
      <c r="C641" s="76"/>
      <c r="D641" s="77">
        <v>990000.0</v>
      </c>
      <c r="E641" s="74"/>
      <c r="F641" s="74"/>
      <c r="G641" s="74"/>
      <c r="H641" s="74"/>
      <c r="I641" s="74"/>
      <c r="J641" s="74"/>
      <c r="K641" s="74"/>
    </row>
    <row r="642">
      <c r="A642" s="80" t="s">
        <v>606</v>
      </c>
      <c r="B642" s="80" t="s">
        <v>577</v>
      </c>
      <c r="C642" s="76"/>
      <c r="D642" s="77">
        <v>990000.0</v>
      </c>
      <c r="E642" s="74"/>
      <c r="F642" s="74"/>
      <c r="G642" s="74"/>
      <c r="H642" s="74"/>
      <c r="I642" s="74"/>
      <c r="J642" s="74"/>
      <c r="K642" s="74"/>
    </row>
    <row r="643">
      <c r="A643" s="80" t="s">
        <v>668</v>
      </c>
      <c r="B643" s="80" t="s">
        <v>577</v>
      </c>
      <c r="C643" s="76"/>
      <c r="D643" s="77">
        <v>990000.0</v>
      </c>
      <c r="E643" s="74"/>
      <c r="F643" s="74"/>
      <c r="G643" s="74"/>
      <c r="H643" s="74"/>
      <c r="I643" s="74"/>
      <c r="J643" s="74"/>
      <c r="K643" s="74"/>
    </row>
    <row r="644">
      <c r="A644" s="80" t="s">
        <v>670</v>
      </c>
      <c r="B644" s="80" t="s">
        <v>577</v>
      </c>
      <c r="C644" s="76"/>
      <c r="D644" s="77">
        <v>990000.0</v>
      </c>
      <c r="E644" s="74"/>
      <c r="F644" s="74"/>
      <c r="G644" s="74"/>
      <c r="H644" s="74"/>
      <c r="I644" s="74"/>
      <c r="J644" s="74"/>
      <c r="K644" s="74"/>
    </row>
    <row r="645">
      <c r="A645" s="80" t="s">
        <v>671</v>
      </c>
      <c r="B645" s="80" t="s">
        <v>577</v>
      </c>
      <c r="C645" s="76"/>
      <c r="D645" s="77">
        <v>990000.0</v>
      </c>
      <c r="E645" s="74"/>
      <c r="F645" s="74"/>
      <c r="G645" s="74"/>
      <c r="H645" s="74"/>
      <c r="I645" s="74"/>
      <c r="J645" s="74"/>
      <c r="K645" s="74"/>
    </row>
    <row r="646">
      <c r="A646" s="80" t="s">
        <v>672</v>
      </c>
      <c r="B646" s="80" t="s">
        <v>577</v>
      </c>
      <c r="C646" s="76"/>
      <c r="D646" s="77">
        <v>990000.0</v>
      </c>
      <c r="E646" s="74"/>
      <c r="F646" s="74"/>
      <c r="G646" s="74"/>
      <c r="H646" s="74"/>
      <c r="I646" s="74"/>
      <c r="J646" s="74"/>
      <c r="K646" s="74"/>
    </row>
    <row r="647">
      <c r="A647" s="75" t="s">
        <v>873</v>
      </c>
      <c r="B647" s="83" t="s">
        <v>818</v>
      </c>
      <c r="C647" s="76"/>
      <c r="D647" s="77">
        <v>960000.0</v>
      </c>
      <c r="E647" s="74"/>
      <c r="F647" s="74"/>
      <c r="G647" s="74"/>
      <c r="H647" s="74"/>
      <c r="I647" s="74"/>
      <c r="J647" s="74"/>
      <c r="K647" s="74"/>
    </row>
    <row r="648">
      <c r="A648" s="75" t="s">
        <v>874</v>
      </c>
      <c r="B648" s="83" t="s">
        <v>818</v>
      </c>
      <c r="C648" s="76"/>
      <c r="D648" s="77">
        <v>960000.0</v>
      </c>
      <c r="E648" s="74"/>
      <c r="F648" s="74"/>
      <c r="G648" s="74"/>
      <c r="H648" s="74"/>
      <c r="I648" s="74"/>
      <c r="J648" s="74"/>
      <c r="K648" s="74"/>
    </row>
    <row r="649">
      <c r="A649" s="75" t="s">
        <v>1136</v>
      </c>
      <c r="B649" s="75" t="s">
        <v>1119</v>
      </c>
      <c r="C649" s="76"/>
      <c r="D649" s="77">
        <v>950000.0</v>
      </c>
      <c r="E649" s="74"/>
      <c r="F649" s="74"/>
      <c r="G649" s="74"/>
      <c r="H649" s="74"/>
      <c r="I649" s="74"/>
      <c r="J649" s="74"/>
      <c r="K649" s="74"/>
    </row>
    <row r="650">
      <c r="A650" s="75" t="s">
        <v>1138</v>
      </c>
      <c r="B650" s="75" t="s">
        <v>1119</v>
      </c>
      <c r="C650" s="76"/>
      <c r="D650" s="77">
        <v>950000.0</v>
      </c>
      <c r="E650" s="74"/>
      <c r="F650" s="74"/>
      <c r="G650" s="74"/>
      <c r="H650" s="74"/>
      <c r="I650" s="74"/>
      <c r="J650" s="74"/>
      <c r="K650" s="74"/>
    </row>
    <row r="651">
      <c r="A651" s="75" t="s">
        <v>1102</v>
      </c>
      <c r="B651" s="75" t="s">
        <v>1098</v>
      </c>
      <c r="C651" s="78" t="s">
        <v>1394</v>
      </c>
      <c r="D651" s="79">
        <v>910200.0</v>
      </c>
      <c r="E651" s="74"/>
      <c r="F651" s="74"/>
      <c r="G651" s="74"/>
      <c r="H651" s="74"/>
      <c r="I651" s="74"/>
      <c r="J651" s="74"/>
      <c r="K651" s="74"/>
    </row>
    <row r="652">
      <c r="A652" s="75" t="s">
        <v>1105</v>
      </c>
      <c r="B652" s="75" t="s">
        <v>1098</v>
      </c>
      <c r="C652" s="78" t="s">
        <v>1394</v>
      </c>
      <c r="D652" s="79">
        <v>910200.0</v>
      </c>
      <c r="E652" s="74"/>
      <c r="F652" s="74"/>
      <c r="G652" s="74"/>
      <c r="H652" s="74"/>
      <c r="I652" s="74"/>
      <c r="J652" s="74"/>
      <c r="K652" s="74"/>
    </row>
    <row r="653">
      <c r="A653" s="75" t="s">
        <v>1108</v>
      </c>
      <c r="B653" s="94" t="s">
        <v>1098</v>
      </c>
      <c r="C653" s="78" t="s">
        <v>1394</v>
      </c>
      <c r="D653" s="79">
        <v>910200.0</v>
      </c>
      <c r="E653" s="74"/>
      <c r="F653" s="74"/>
      <c r="G653" s="74"/>
      <c r="H653" s="74"/>
      <c r="I653" s="74"/>
      <c r="J653" s="74"/>
      <c r="K653" s="74"/>
    </row>
    <row r="654">
      <c r="A654" s="75" t="s">
        <v>1097</v>
      </c>
      <c r="B654" s="75" t="s">
        <v>1098</v>
      </c>
      <c r="C654" s="78" t="s">
        <v>1394</v>
      </c>
      <c r="D654" s="79">
        <v>910200.0</v>
      </c>
      <c r="E654" s="74"/>
      <c r="F654" s="74"/>
      <c r="G654" s="74"/>
      <c r="H654" s="74"/>
      <c r="I654" s="74"/>
      <c r="J654" s="74"/>
      <c r="K654" s="74"/>
    </row>
    <row r="655">
      <c r="A655" s="75" t="s">
        <v>1100</v>
      </c>
      <c r="B655" s="75" t="s">
        <v>1098</v>
      </c>
      <c r="C655" s="78" t="s">
        <v>1394</v>
      </c>
      <c r="D655" s="79">
        <v>910200.0</v>
      </c>
      <c r="E655" s="74"/>
      <c r="F655" s="74"/>
      <c r="G655" s="74"/>
      <c r="H655" s="74"/>
      <c r="I655" s="74"/>
      <c r="J655" s="74"/>
      <c r="K655" s="74"/>
    </row>
    <row r="656">
      <c r="A656" s="75" t="s">
        <v>1059</v>
      </c>
      <c r="B656" s="75" t="s">
        <v>1027</v>
      </c>
      <c r="C656" s="78" t="s">
        <v>1395</v>
      </c>
      <c r="D656" s="77">
        <v>900000.0</v>
      </c>
      <c r="E656" s="74"/>
      <c r="F656" s="74"/>
      <c r="G656" s="74"/>
      <c r="H656" s="74"/>
      <c r="I656" s="74"/>
      <c r="J656" s="74"/>
      <c r="K656" s="74"/>
    </row>
    <row r="657">
      <c r="A657" s="80" t="s">
        <v>963</v>
      </c>
      <c r="B657" s="80" t="s">
        <v>957</v>
      </c>
      <c r="C657" s="78" t="s">
        <v>688</v>
      </c>
      <c r="D657" s="77">
        <v>900000.0</v>
      </c>
      <c r="E657" s="74"/>
      <c r="F657" s="74"/>
      <c r="G657" s="74"/>
      <c r="H657" s="74"/>
      <c r="I657" s="74"/>
      <c r="J657" s="74"/>
      <c r="K657" s="74"/>
    </row>
    <row r="658">
      <c r="A658" s="75" t="s">
        <v>1057</v>
      </c>
      <c r="B658" s="75" t="s">
        <v>1027</v>
      </c>
      <c r="C658" s="78" t="s">
        <v>1396</v>
      </c>
      <c r="D658" s="77">
        <v>900000.0</v>
      </c>
      <c r="E658" s="74"/>
      <c r="F658" s="74"/>
      <c r="G658" s="74"/>
      <c r="H658" s="74"/>
      <c r="I658" s="74"/>
      <c r="J658" s="74"/>
      <c r="K658" s="74"/>
    </row>
    <row r="659">
      <c r="A659" s="75" t="s">
        <v>287</v>
      </c>
      <c r="B659" s="83" t="s">
        <v>386</v>
      </c>
      <c r="C659" s="76"/>
      <c r="D659" s="77">
        <v>900000.0</v>
      </c>
      <c r="E659" s="74"/>
      <c r="F659" s="74"/>
      <c r="G659" s="74"/>
      <c r="H659" s="74"/>
      <c r="I659" s="74"/>
      <c r="J659" s="74"/>
      <c r="K659" s="74"/>
    </row>
    <row r="660">
      <c r="A660" s="75" t="s">
        <v>293</v>
      </c>
      <c r="B660" s="92" t="s">
        <v>1178</v>
      </c>
      <c r="C660" s="78" t="s">
        <v>1397</v>
      </c>
      <c r="D660" s="77">
        <v>900000.0</v>
      </c>
      <c r="E660" s="74"/>
      <c r="F660" s="74"/>
      <c r="G660" s="74"/>
      <c r="H660" s="74"/>
      <c r="I660" s="74"/>
      <c r="J660" s="74"/>
      <c r="K660" s="74"/>
    </row>
    <row r="661">
      <c r="A661" s="75" t="s">
        <v>306</v>
      </c>
      <c r="B661" s="83" t="s">
        <v>386</v>
      </c>
      <c r="C661" s="76"/>
      <c r="D661" s="77">
        <v>900000.0</v>
      </c>
      <c r="E661" s="74"/>
      <c r="F661" s="74"/>
      <c r="G661" s="74"/>
      <c r="H661" s="74"/>
      <c r="I661" s="74"/>
      <c r="J661" s="74"/>
      <c r="K661" s="74"/>
    </row>
    <row r="662">
      <c r="A662" s="80" t="s">
        <v>262</v>
      </c>
      <c r="B662" s="75" t="s">
        <v>163</v>
      </c>
      <c r="C662" s="76" t="s">
        <v>1050</v>
      </c>
      <c r="D662" s="77">
        <v>900000.0</v>
      </c>
      <c r="E662" s="74"/>
      <c r="F662" s="74"/>
      <c r="G662" s="74"/>
      <c r="H662" s="74"/>
      <c r="I662" s="74"/>
      <c r="J662" s="74"/>
      <c r="K662" s="74"/>
    </row>
    <row r="663">
      <c r="A663" s="75" t="s">
        <v>321</v>
      </c>
      <c r="B663" s="92" t="s">
        <v>1178</v>
      </c>
      <c r="C663" s="78" t="s">
        <v>1397</v>
      </c>
      <c r="D663" s="77">
        <v>900000.0</v>
      </c>
      <c r="E663" s="74"/>
      <c r="F663" s="74"/>
      <c r="G663" s="74"/>
      <c r="H663" s="74"/>
      <c r="I663" s="74"/>
      <c r="J663" s="74"/>
      <c r="K663" s="74"/>
    </row>
    <row r="664">
      <c r="A664" s="80" t="s">
        <v>958</v>
      </c>
      <c r="B664" s="80" t="s">
        <v>957</v>
      </c>
      <c r="C664" s="78" t="s">
        <v>688</v>
      </c>
      <c r="D664" s="77">
        <v>900000.0</v>
      </c>
      <c r="E664" s="74"/>
      <c r="F664" s="74"/>
      <c r="G664" s="74"/>
      <c r="H664" s="74"/>
      <c r="I664" s="74"/>
      <c r="J664" s="74"/>
      <c r="K664" s="74"/>
    </row>
    <row r="665">
      <c r="A665" s="75" t="s">
        <v>338</v>
      </c>
      <c r="B665" s="75" t="s">
        <v>304</v>
      </c>
      <c r="C665" s="78" t="s">
        <v>1398</v>
      </c>
      <c r="D665" s="79">
        <v>900000.0</v>
      </c>
      <c r="E665" s="74"/>
      <c r="F665" s="74"/>
      <c r="G665" s="74"/>
      <c r="H665" s="74"/>
      <c r="I665" s="74"/>
      <c r="J665" s="74"/>
      <c r="K665" s="74"/>
    </row>
    <row r="666">
      <c r="A666" s="75" t="s">
        <v>341</v>
      </c>
      <c r="B666" s="75" t="s">
        <v>304</v>
      </c>
      <c r="C666" s="78" t="s">
        <v>1398</v>
      </c>
      <c r="D666" s="79">
        <v>900000.0</v>
      </c>
      <c r="E666" s="74"/>
      <c r="F666" s="74"/>
      <c r="G666" s="74"/>
      <c r="H666" s="74"/>
      <c r="I666" s="74"/>
      <c r="J666" s="74"/>
      <c r="K666" s="74"/>
    </row>
    <row r="667">
      <c r="A667" s="75" t="s">
        <v>343</v>
      </c>
      <c r="B667" s="75" t="s">
        <v>304</v>
      </c>
      <c r="C667" s="78" t="s">
        <v>1398</v>
      </c>
      <c r="D667" s="79">
        <v>900000.0</v>
      </c>
      <c r="E667" s="74"/>
      <c r="F667" s="74"/>
      <c r="G667" s="74"/>
      <c r="H667" s="74"/>
      <c r="I667" s="74"/>
      <c r="J667" s="74"/>
      <c r="K667" s="74"/>
    </row>
    <row r="668">
      <c r="A668" s="75" t="s">
        <v>345</v>
      </c>
      <c r="B668" s="75" t="s">
        <v>304</v>
      </c>
      <c r="C668" s="78" t="s">
        <v>1398</v>
      </c>
      <c r="D668" s="79">
        <v>900000.0</v>
      </c>
      <c r="E668" s="74"/>
      <c r="F668" s="74"/>
      <c r="G668" s="74"/>
      <c r="H668" s="74"/>
      <c r="I668" s="74"/>
      <c r="J668" s="74"/>
      <c r="K668" s="74"/>
    </row>
    <row r="669">
      <c r="A669" s="75" t="s">
        <v>1124</v>
      </c>
      <c r="B669" s="75" t="s">
        <v>1109</v>
      </c>
      <c r="C669" s="78" t="s">
        <v>1340</v>
      </c>
      <c r="D669" s="77">
        <v>900000.0</v>
      </c>
      <c r="E669" s="74"/>
      <c r="F669" s="74"/>
      <c r="G669" s="74"/>
      <c r="H669" s="74"/>
      <c r="I669" s="74"/>
      <c r="J669" s="74"/>
      <c r="K669" s="74"/>
    </row>
    <row r="670">
      <c r="A670" s="75" t="s">
        <v>406</v>
      </c>
      <c r="B670" s="92" t="s">
        <v>1178</v>
      </c>
      <c r="C670" s="78" t="s">
        <v>1399</v>
      </c>
      <c r="D670" s="77">
        <v>900000.0</v>
      </c>
      <c r="E670" s="74"/>
      <c r="F670" s="74"/>
      <c r="G670" s="74"/>
      <c r="H670" s="74"/>
      <c r="I670" s="74"/>
      <c r="J670" s="74"/>
      <c r="K670" s="74"/>
    </row>
    <row r="671">
      <c r="A671" s="75" t="s">
        <v>1122</v>
      </c>
      <c r="B671" s="75" t="s">
        <v>1109</v>
      </c>
      <c r="C671" s="78" t="s">
        <v>1340</v>
      </c>
      <c r="D671" s="77">
        <v>900000.0</v>
      </c>
      <c r="E671" s="74"/>
      <c r="F671" s="74"/>
      <c r="G671" s="74"/>
      <c r="H671" s="74"/>
      <c r="I671" s="74"/>
      <c r="J671" s="74"/>
      <c r="K671" s="74"/>
    </row>
    <row r="672">
      <c r="A672" s="75" t="s">
        <v>401</v>
      </c>
      <c r="B672" s="75" t="s">
        <v>304</v>
      </c>
      <c r="C672" s="78" t="s">
        <v>1398</v>
      </c>
      <c r="D672" s="79">
        <v>900000.0</v>
      </c>
      <c r="E672" s="74"/>
      <c r="F672" s="74"/>
      <c r="G672" s="74"/>
      <c r="H672" s="74"/>
      <c r="I672" s="74"/>
      <c r="J672" s="74"/>
      <c r="K672" s="74"/>
    </row>
    <row r="673">
      <c r="A673" s="75" t="s">
        <v>428</v>
      </c>
      <c r="B673" s="83" t="s">
        <v>386</v>
      </c>
      <c r="C673" s="76"/>
      <c r="D673" s="77">
        <v>900000.0</v>
      </c>
      <c r="E673" s="74"/>
      <c r="F673" s="74"/>
      <c r="G673" s="74"/>
      <c r="H673" s="74"/>
      <c r="I673" s="74"/>
      <c r="J673" s="74"/>
      <c r="K673" s="74"/>
    </row>
    <row r="674">
      <c r="A674" s="75" t="s">
        <v>410</v>
      </c>
      <c r="B674" s="75" t="s">
        <v>304</v>
      </c>
      <c r="C674" s="78" t="s">
        <v>1398</v>
      </c>
      <c r="D674" s="79">
        <v>900000.0</v>
      </c>
      <c r="E674" s="74"/>
      <c r="F674" s="74"/>
      <c r="G674" s="74"/>
      <c r="H674" s="74"/>
      <c r="I674" s="74"/>
      <c r="J674" s="74"/>
      <c r="K674" s="74"/>
    </row>
    <row r="675">
      <c r="A675" s="75" t="s">
        <v>844</v>
      </c>
      <c r="B675" s="75" t="s">
        <v>1178</v>
      </c>
      <c r="C675" s="78" t="s">
        <v>1399</v>
      </c>
      <c r="D675" s="77">
        <v>900000.0</v>
      </c>
      <c r="E675" s="74"/>
      <c r="F675" s="74"/>
      <c r="G675" s="74"/>
      <c r="H675" s="74"/>
      <c r="I675" s="74"/>
      <c r="J675" s="74"/>
      <c r="K675" s="74"/>
    </row>
    <row r="676">
      <c r="A676" s="75" t="s">
        <v>436</v>
      </c>
      <c r="B676" s="83" t="s">
        <v>386</v>
      </c>
      <c r="C676" s="76"/>
      <c r="D676" s="77">
        <v>900000.0</v>
      </c>
      <c r="E676" s="74"/>
      <c r="F676" s="74"/>
      <c r="G676" s="74"/>
      <c r="H676" s="74"/>
      <c r="I676" s="74"/>
      <c r="J676" s="74"/>
      <c r="K676" s="74"/>
    </row>
    <row r="677">
      <c r="A677" s="75" t="s">
        <v>439</v>
      </c>
      <c r="B677" s="83" t="s">
        <v>386</v>
      </c>
      <c r="C677" s="76"/>
      <c r="D677" s="77">
        <v>900000.0</v>
      </c>
      <c r="E677" s="74"/>
      <c r="F677" s="74"/>
      <c r="G677" s="74"/>
      <c r="H677" s="74"/>
      <c r="I677" s="74"/>
      <c r="J677" s="74"/>
      <c r="K677" s="74"/>
    </row>
    <row r="678">
      <c r="A678" s="80" t="s">
        <v>961</v>
      </c>
      <c r="B678" s="80" t="s">
        <v>957</v>
      </c>
      <c r="C678" s="78" t="s">
        <v>688</v>
      </c>
      <c r="D678" s="77">
        <v>900000.0</v>
      </c>
      <c r="E678" s="74"/>
      <c r="F678" s="74"/>
      <c r="G678" s="74"/>
      <c r="H678" s="74"/>
      <c r="I678" s="74"/>
      <c r="J678" s="74"/>
      <c r="K678" s="74"/>
    </row>
    <row r="679">
      <c r="A679" s="75" t="s">
        <v>1060</v>
      </c>
      <c r="B679" s="75" t="s">
        <v>1027</v>
      </c>
      <c r="C679" s="78" t="s">
        <v>1395</v>
      </c>
      <c r="D679" s="77">
        <v>900000.0</v>
      </c>
      <c r="E679" s="74"/>
      <c r="F679" s="74"/>
      <c r="G679" s="74"/>
      <c r="H679" s="74"/>
      <c r="I679" s="74"/>
      <c r="J679" s="74"/>
      <c r="K679" s="74"/>
    </row>
    <row r="680">
      <c r="A680" s="75" t="s">
        <v>1056</v>
      </c>
      <c r="B680" s="75" t="s">
        <v>1027</v>
      </c>
      <c r="C680" s="78" t="s">
        <v>1396</v>
      </c>
      <c r="D680" s="77">
        <v>900000.0</v>
      </c>
      <c r="E680" s="74"/>
      <c r="F680" s="74"/>
      <c r="G680" s="74"/>
      <c r="H680" s="74"/>
      <c r="I680" s="74"/>
      <c r="J680" s="74"/>
      <c r="K680" s="74"/>
    </row>
    <row r="681">
      <c r="A681" s="75" t="s">
        <v>446</v>
      </c>
      <c r="B681" s="83" t="s">
        <v>386</v>
      </c>
      <c r="C681" s="76"/>
      <c r="D681" s="77">
        <v>900000.0</v>
      </c>
      <c r="E681" s="74"/>
      <c r="F681" s="74"/>
      <c r="G681" s="74"/>
      <c r="H681" s="74"/>
      <c r="I681" s="74"/>
      <c r="J681" s="74"/>
      <c r="K681" s="74"/>
    </row>
    <row r="682">
      <c r="A682" s="75" t="s">
        <v>426</v>
      </c>
      <c r="B682" s="92" t="s">
        <v>1178</v>
      </c>
      <c r="C682" s="78" t="s">
        <v>1399</v>
      </c>
      <c r="D682" s="77">
        <v>900000.0</v>
      </c>
      <c r="E682" s="74"/>
      <c r="F682" s="74"/>
      <c r="G682" s="74"/>
      <c r="H682" s="74"/>
      <c r="I682" s="74"/>
      <c r="J682" s="74"/>
      <c r="K682" s="74"/>
    </row>
    <row r="683">
      <c r="A683" s="75" t="s">
        <v>1052</v>
      </c>
      <c r="B683" s="75" t="s">
        <v>1027</v>
      </c>
      <c r="C683" s="78" t="s">
        <v>1395</v>
      </c>
      <c r="D683" s="77">
        <v>900000.0</v>
      </c>
      <c r="E683" s="74"/>
      <c r="F683" s="74"/>
      <c r="G683" s="74"/>
      <c r="H683" s="74"/>
      <c r="I683" s="74"/>
      <c r="J683" s="74"/>
      <c r="K683" s="74"/>
    </row>
    <row r="684">
      <c r="A684" s="86" t="s">
        <v>1232</v>
      </c>
      <c r="B684" s="75" t="s">
        <v>1171</v>
      </c>
      <c r="C684" s="78" t="s">
        <v>1379</v>
      </c>
      <c r="D684" s="79">
        <v>900000.0</v>
      </c>
      <c r="E684" s="87" t="s">
        <v>1300</v>
      </c>
      <c r="F684" s="74"/>
      <c r="G684" s="74"/>
      <c r="H684" s="74"/>
      <c r="I684" s="74"/>
      <c r="J684" s="74"/>
      <c r="K684" s="82" t="s">
        <v>121</v>
      </c>
      <c r="N684" s="18" t="s">
        <v>1165</v>
      </c>
    </row>
    <row r="685">
      <c r="A685" s="75" t="s">
        <v>471</v>
      </c>
      <c r="B685" s="83" t="s">
        <v>386</v>
      </c>
      <c r="C685" s="76"/>
      <c r="D685" s="77">
        <v>900000.0</v>
      </c>
      <c r="E685" s="74"/>
      <c r="F685" s="74"/>
      <c r="G685" s="74"/>
      <c r="H685" s="74"/>
      <c r="I685" s="74"/>
      <c r="J685" s="74"/>
      <c r="K685" s="74"/>
    </row>
    <row r="686">
      <c r="A686" s="75" t="s">
        <v>1049</v>
      </c>
      <c r="B686" s="75" t="s">
        <v>1021</v>
      </c>
      <c r="C686" s="76" t="s">
        <v>1048</v>
      </c>
      <c r="D686" s="77">
        <v>900000.0</v>
      </c>
      <c r="E686" s="74"/>
      <c r="F686" s="74"/>
      <c r="G686" s="74"/>
      <c r="H686" s="74"/>
      <c r="I686" s="74"/>
      <c r="J686" s="74"/>
      <c r="K686" s="74"/>
    </row>
    <row r="687">
      <c r="A687" s="75" t="s">
        <v>427</v>
      </c>
      <c r="B687" s="92" t="s">
        <v>1178</v>
      </c>
      <c r="C687" s="78" t="s">
        <v>1397</v>
      </c>
      <c r="D687" s="77">
        <v>900000.0</v>
      </c>
      <c r="E687" s="74"/>
      <c r="F687" s="74"/>
      <c r="G687" s="74"/>
      <c r="H687" s="74"/>
      <c r="I687" s="74"/>
      <c r="J687" s="74"/>
      <c r="K687" s="74"/>
    </row>
    <row r="688">
      <c r="A688" s="75" t="s">
        <v>274</v>
      </c>
      <c r="B688" s="92" t="s">
        <v>1178</v>
      </c>
      <c r="C688" s="78" t="s">
        <v>1397</v>
      </c>
      <c r="D688" s="77">
        <v>900000.0</v>
      </c>
      <c r="E688" s="74"/>
      <c r="F688" s="74"/>
      <c r="G688" s="74"/>
      <c r="H688" s="74"/>
      <c r="I688" s="74"/>
      <c r="J688" s="74"/>
      <c r="K688" s="74"/>
    </row>
    <row r="689">
      <c r="A689" s="75" t="s">
        <v>1058</v>
      </c>
      <c r="B689" s="75" t="s">
        <v>1027</v>
      </c>
      <c r="C689" s="78" t="s">
        <v>1396</v>
      </c>
      <c r="D689" s="77">
        <v>900000.0</v>
      </c>
      <c r="E689" s="74"/>
      <c r="F689" s="74"/>
      <c r="G689" s="74"/>
      <c r="H689" s="74"/>
      <c r="I689" s="74"/>
      <c r="J689" s="74"/>
      <c r="K689" s="74"/>
    </row>
    <row r="690">
      <c r="A690" s="75" t="s">
        <v>491</v>
      </c>
      <c r="B690" s="83" t="s">
        <v>386</v>
      </c>
      <c r="C690" s="76"/>
      <c r="D690" s="77">
        <v>900000.0</v>
      </c>
      <c r="E690" s="74"/>
      <c r="F690" s="74"/>
      <c r="G690" s="74"/>
      <c r="H690" s="74"/>
      <c r="I690" s="74"/>
      <c r="J690" s="74"/>
      <c r="K690" s="74"/>
    </row>
    <row r="691">
      <c r="A691" s="75" t="s">
        <v>493</v>
      </c>
      <c r="B691" s="83" t="s">
        <v>386</v>
      </c>
      <c r="C691" s="76"/>
      <c r="D691" s="77">
        <v>900000.0</v>
      </c>
      <c r="E691" s="74"/>
      <c r="F691" s="74"/>
      <c r="G691" s="74"/>
      <c r="H691" s="74"/>
      <c r="I691" s="74"/>
      <c r="J691" s="74"/>
      <c r="K691" s="74"/>
    </row>
    <row r="692">
      <c r="A692" s="75" t="s">
        <v>498</v>
      </c>
      <c r="B692" s="83" t="s">
        <v>386</v>
      </c>
      <c r="C692" s="76"/>
      <c r="D692" s="77">
        <v>900000.0</v>
      </c>
      <c r="E692" s="74"/>
      <c r="F692" s="74"/>
      <c r="G692" s="74"/>
      <c r="H692" s="74"/>
      <c r="I692" s="74"/>
      <c r="J692" s="74"/>
      <c r="K692" s="74"/>
    </row>
    <row r="693">
      <c r="A693" s="93" t="s">
        <v>1380</v>
      </c>
      <c r="B693" s="87" t="s">
        <v>1171</v>
      </c>
      <c r="C693" s="78"/>
      <c r="D693" s="79">
        <v>900000.0</v>
      </c>
      <c r="E693" s="87" t="s">
        <v>1303</v>
      </c>
      <c r="F693" s="74"/>
      <c r="G693" s="74"/>
      <c r="H693" s="74"/>
      <c r="I693" s="74"/>
      <c r="J693" s="74"/>
      <c r="K693" s="74"/>
      <c r="N693" s="18" t="s">
        <v>1166</v>
      </c>
    </row>
    <row r="694">
      <c r="A694" s="75" t="s">
        <v>507</v>
      </c>
      <c r="B694" s="83" t="s">
        <v>386</v>
      </c>
      <c r="C694" s="88"/>
      <c r="D694" s="77">
        <v>900000.0</v>
      </c>
      <c r="E694" s="74"/>
      <c r="F694" s="74"/>
      <c r="G694" s="74"/>
      <c r="H694" s="74"/>
      <c r="I694" s="74"/>
      <c r="J694" s="74"/>
      <c r="K694" s="74"/>
    </row>
    <row r="695">
      <c r="A695" s="75" t="s">
        <v>508</v>
      </c>
      <c r="B695" s="83" t="s">
        <v>386</v>
      </c>
      <c r="C695" s="76"/>
      <c r="D695" s="77">
        <v>900000.0</v>
      </c>
      <c r="E695" s="74"/>
      <c r="F695" s="74"/>
      <c r="G695" s="74"/>
      <c r="H695" s="74"/>
      <c r="I695" s="74"/>
      <c r="J695" s="74"/>
      <c r="K695" s="74"/>
    </row>
    <row r="696">
      <c r="A696" s="75" t="s">
        <v>871</v>
      </c>
      <c r="B696" s="83" t="s">
        <v>813</v>
      </c>
      <c r="C696" s="76"/>
      <c r="D696" s="77">
        <v>893000.0</v>
      </c>
      <c r="E696" s="74"/>
      <c r="F696" s="74"/>
      <c r="G696" s="74"/>
      <c r="H696" s="74"/>
      <c r="I696" s="74"/>
      <c r="J696" s="74"/>
      <c r="K696" s="74"/>
    </row>
    <row r="697">
      <c r="A697" s="75" t="s">
        <v>779</v>
      </c>
      <c r="B697" s="75" t="s">
        <v>739</v>
      </c>
      <c r="C697" s="76"/>
      <c r="D697" s="77">
        <v>893000.0</v>
      </c>
      <c r="E697" s="74"/>
      <c r="F697" s="74"/>
      <c r="G697" s="74"/>
      <c r="H697" s="74"/>
      <c r="I697" s="74"/>
      <c r="J697" s="74"/>
      <c r="K697" s="74"/>
    </row>
    <row r="698">
      <c r="A698" s="75" t="s">
        <v>868</v>
      </c>
      <c r="B698" s="83" t="s">
        <v>813</v>
      </c>
      <c r="C698" s="76"/>
      <c r="D698" s="77">
        <v>893000.0</v>
      </c>
      <c r="E698" s="74"/>
      <c r="F698" s="74"/>
      <c r="G698" s="74"/>
      <c r="H698" s="74"/>
      <c r="I698" s="74"/>
      <c r="J698" s="74"/>
      <c r="K698" s="74"/>
    </row>
    <row r="699">
      <c r="A699" s="75" t="s">
        <v>776</v>
      </c>
      <c r="B699" s="75" t="s">
        <v>739</v>
      </c>
      <c r="C699" s="76"/>
      <c r="D699" s="77">
        <v>893000.0</v>
      </c>
      <c r="E699" s="74"/>
      <c r="F699" s="74"/>
      <c r="G699" s="74"/>
      <c r="H699" s="74"/>
      <c r="I699" s="74"/>
      <c r="J699" s="74"/>
      <c r="K699" s="74"/>
    </row>
    <row r="700">
      <c r="A700" s="75" t="s">
        <v>778</v>
      </c>
      <c r="B700" s="75" t="s">
        <v>739</v>
      </c>
      <c r="C700" s="76"/>
      <c r="D700" s="77">
        <v>893000.0</v>
      </c>
      <c r="E700" s="74"/>
      <c r="F700" s="74"/>
      <c r="G700" s="74"/>
      <c r="H700" s="74"/>
      <c r="I700" s="74"/>
      <c r="J700" s="74"/>
      <c r="K700" s="74"/>
    </row>
    <row r="701">
      <c r="A701" s="75" t="s">
        <v>867</v>
      </c>
      <c r="B701" s="83" t="s">
        <v>813</v>
      </c>
      <c r="C701" s="76"/>
      <c r="D701" s="77">
        <v>893000.0</v>
      </c>
      <c r="E701" s="74"/>
      <c r="F701" s="74"/>
      <c r="G701" s="74"/>
      <c r="H701" s="74"/>
      <c r="I701" s="74"/>
      <c r="J701" s="74"/>
      <c r="K701" s="74"/>
    </row>
    <row r="702">
      <c r="A702" s="75" t="s">
        <v>865</v>
      </c>
      <c r="B702" s="83" t="s">
        <v>813</v>
      </c>
      <c r="C702" s="76"/>
      <c r="D702" s="77">
        <v>893000.0</v>
      </c>
      <c r="E702" s="74"/>
      <c r="F702" s="74"/>
      <c r="G702" s="74"/>
      <c r="H702" s="74"/>
      <c r="I702" s="74"/>
      <c r="J702" s="74"/>
      <c r="K702" s="74"/>
    </row>
    <row r="703">
      <c r="A703" s="75" t="s">
        <v>780</v>
      </c>
      <c r="B703" s="75" t="s">
        <v>739</v>
      </c>
      <c r="C703" s="76"/>
      <c r="D703" s="77">
        <v>893000.0</v>
      </c>
      <c r="E703" s="74"/>
      <c r="F703" s="74"/>
      <c r="G703" s="74"/>
      <c r="H703" s="74"/>
      <c r="I703" s="74"/>
      <c r="J703" s="74"/>
      <c r="K703" s="74"/>
    </row>
    <row r="704">
      <c r="A704" s="75" t="s">
        <v>869</v>
      </c>
      <c r="B704" s="83" t="s">
        <v>813</v>
      </c>
      <c r="C704" s="76"/>
      <c r="D704" s="77">
        <v>893000.0</v>
      </c>
      <c r="E704" s="74"/>
      <c r="F704" s="74"/>
      <c r="G704" s="74"/>
      <c r="H704" s="74"/>
      <c r="I704" s="74"/>
      <c r="J704" s="74"/>
      <c r="K704" s="74"/>
    </row>
    <row r="705">
      <c r="A705" s="75" t="s">
        <v>864</v>
      </c>
      <c r="B705" s="83" t="s">
        <v>813</v>
      </c>
      <c r="C705" s="76"/>
      <c r="D705" s="77">
        <v>893000.0</v>
      </c>
      <c r="E705" s="74"/>
      <c r="F705" s="74"/>
      <c r="G705" s="74"/>
      <c r="H705" s="74"/>
      <c r="I705" s="74"/>
      <c r="J705" s="74"/>
      <c r="K705" s="74"/>
    </row>
    <row r="706">
      <c r="A706" s="75" t="s">
        <v>777</v>
      </c>
      <c r="B706" s="75" t="s">
        <v>739</v>
      </c>
      <c r="C706" s="76"/>
      <c r="D706" s="77">
        <v>893000.0</v>
      </c>
      <c r="E706" s="74"/>
      <c r="F706" s="74"/>
      <c r="G706" s="74"/>
      <c r="H706" s="74"/>
      <c r="I706" s="74"/>
      <c r="J706" s="74"/>
      <c r="K706" s="74"/>
    </row>
    <row r="707">
      <c r="A707" s="75" t="s">
        <v>866</v>
      </c>
      <c r="B707" s="83" t="s">
        <v>813</v>
      </c>
      <c r="C707" s="76"/>
      <c r="D707" s="77">
        <v>893000.0</v>
      </c>
      <c r="E707" s="74"/>
      <c r="F707" s="74"/>
      <c r="G707" s="74"/>
      <c r="H707" s="74"/>
      <c r="I707" s="74"/>
      <c r="J707" s="74"/>
      <c r="K707" s="74"/>
    </row>
    <row r="708">
      <c r="A708" s="75" t="s">
        <v>870</v>
      </c>
      <c r="B708" s="83" t="s">
        <v>813</v>
      </c>
      <c r="C708" s="76"/>
      <c r="D708" s="77">
        <v>893000.0</v>
      </c>
      <c r="E708" s="74"/>
      <c r="F708" s="74"/>
      <c r="G708" s="74"/>
      <c r="H708" s="74"/>
      <c r="I708" s="74"/>
      <c r="J708" s="74"/>
      <c r="K708" s="74"/>
    </row>
    <row r="709">
      <c r="A709" s="75" t="s">
        <v>1234</v>
      </c>
      <c r="B709" s="75" t="s">
        <v>1015</v>
      </c>
      <c r="C709" s="78" t="s">
        <v>1400</v>
      </c>
      <c r="D709" s="95">
        <v>850000.0</v>
      </c>
      <c r="E709" s="74"/>
      <c r="F709" s="74"/>
      <c r="G709" s="74"/>
      <c r="H709" s="74"/>
      <c r="I709" s="74"/>
      <c r="J709" s="74"/>
      <c r="K709" s="74"/>
    </row>
    <row r="710">
      <c r="A710" s="75" t="s">
        <v>1033</v>
      </c>
      <c r="B710" s="75" t="s">
        <v>1015</v>
      </c>
      <c r="C710" s="78" t="s">
        <v>1400</v>
      </c>
      <c r="D710" s="95">
        <v>850000.0</v>
      </c>
      <c r="E710" s="74"/>
      <c r="F710" s="74"/>
      <c r="G710" s="74"/>
      <c r="H710" s="74"/>
      <c r="I710" s="74"/>
      <c r="J710" s="74"/>
      <c r="K710" s="74"/>
    </row>
    <row r="711">
      <c r="A711" s="75" t="s">
        <v>1093</v>
      </c>
      <c r="B711" s="75" t="s">
        <v>1015</v>
      </c>
      <c r="C711" s="78" t="s">
        <v>1400</v>
      </c>
      <c r="D711" s="95">
        <v>850000.0</v>
      </c>
      <c r="E711" s="74"/>
      <c r="F711" s="74"/>
      <c r="G711" s="74"/>
      <c r="H711" s="74"/>
      <c r="I711" s="74"/>
      <c r="J711" s="74"/>
      <c r="K711" s="74"/>
    </row>
    <row r="712">
      <c r="A712" s="80" t="s">
        <v>181</v>
      </c>
      <c r="B712" s="75" t="s">
        <v>133</v>
      </c>
      <c r="C712" s="78" t="s">
        <v>1401</v>
      </c>
      <c r="D712" s="77">
        <v>850000.0</v>
      </c>
      <c r="E712" s="74"/>
      <c r="F712" s="74"/>
      <c r="G712" s="74"/>
      <c r="H712" s="74"/>
      <c r="I712" s="74"/>
      <c r="J712" s="74"/>
      <c r="K712" s="74"/>
    </row>
    <row r="713">
      <c r="A713" s="80" t="s">
        <v>182</v>
      </c>
      <c r="B713" s="75" t="s">
        <v>133</v>
      </c>
      <c r="C713" s="78" t="s">
        <v>1401</v>
      </c>
      <c r="D713" s="77">
        <v>850000.0</v>
      </c>
      <c r="E713" s="74"/>
      <c r="F713" s="74"/>
      <c r="G713" s="74"/>
      <c r="H713" s="74"/>
      <c r="I713" s="74"/>
      <c r="J713" s="74"/>
      <c r="K713" s="74"/>
    </row>
    <row r="714">
      <c r="A714" s="80" t="s">
        <v>183</v>
      </c>
      <c r="B714" s="75" t="s">
        <v>133</v>
      </c>
      <c r="C714" s="78" t="s">
        <v>1401</v>
      </c>
      <c r="D714" s="77">
        <v>850000.0</v>
      </c>
      <c r="E714" s="74"/>
      <c r="F714" s="74"/>
      <c r="G714" s="74"/>
      <c r="H714" s="74"/>
      <c r="I714" s="74"/>
      <c r="J714" s="74"/>
      <c r="K714" s="74"/>
    </row>
    <row r="715">
      <c r="A715" s="75" t="s">
        <v>848</v>
      </c>
      <c r="B715" s="75" t="s">
        <v>809</v>
      </c>
      <c r="C715" s="76"/>
      <c r="D715" s="77">
        <v>850000.0</v>
      </c>
      <c r="E715" s="74"/>
      <c r="F715" s="74"/>
      <c r="G715" s="74"/>
      <c r="H715" s="74"/>
      <c r="I715" s="74"/>
      <c r="J715" s="74"/>
      <c r="K715" s="74"/>
    </row>
    <row r="716">
      <c r="A716" s="80" t="s">
        <v>184</v>
      </c>
      <c r="B716" s="75" t="s">
        <v>133</v>
      </c>
      <c r="C716" s="78" t="s">
        <v>1401</v>
      </c>
      <c r="D716" s="77">
        <v>850000.0</v>
      </c>
      <c r="E716" s="74"/>
      <c r="F716" s="74"/>
      <c r="G716" s="74"/>
      <c r="H716" s="74"/>
      <c r="I716" s="74"/>
      <c r="J716" s="74"/>
      <c r="K716" s="74"/>
    </row>
    <row r="717">
      <c r="A717" s="75" t="s">
        <v>1030</v>
      </c>
      <c r="B717" s="75" t="s">
        <v>1015</v>
      </c>
      <c r="C717" s="78" t="s">
        <v>1402</v>
      </c>
      <c r="D717" s="95">
        <v>850000.0</v>
      </c>
      <c r="E717" s="74"/>
      <c r="F717" s="74"/>
      <c r="G717" s="74"/>
      <c r="H717" s="74"/>
      <c r="I717" s="74"/>
      <c r="J717" s="74"/>
      <c r="K717" s="74"/>
    </row>
    <row r="718">
      <c r="A718" s="80" t="s">
        <v>185</v>
      </c>
      <c r="B718" s="75" t="s">
        <v>133</v>
      </c>
      <c r="C718" s="78" t="s">
        <v>1401</v>
      </c>
      <c r="D718" s="77">
        <v>850000.0</v>
      </c>
      <c r="E718" s="74"/>
      <c r="F718" s="74"/>
      <c r="G718" s="74"/>
      <c r="H718" s="74"/>
      <c r="I718" s="74"/>
      <c r="J718" s="74"/>
      <c r="K718" s="74"/>
    </row>
    <row r="719">
      <c r="A719" s="75" t="s">
        <v>1036</v>
      </c>
      <c r="B719" s="75" t="s">
        <v>1015</v>
      </c>
      <c r="C719" s="78" t="s">
        <v>1402</v>
      </c>
      <c r="D719" s="95">
        <v>850000.0</v>
      </c>
      <c r="E719" s="74"/>
      <c r="F719" s="74"/>
      <c r="G719" s="74"/>
      <c r="H719" s="74"/>
      <c r="I719" s="74"/>
      <c r="J719" s="74"/>
      <c r="K719" s="74"/>
    </row>
    <row r="720">
      <c r="A720" s="75" t="s">
        <v>908</v>
      </c>
      <c r="B720" s="75" t="s">
        <v>902</v>
      </c>
      <c r="C720" s="76"/>
      <c r="D720" s="77">
        <v>850000.0</v>
      </c>
      <c r="E720" s="74"/>
      <c r="F720" s="74"/>
      <c r="G720" s="74"/>
      <c r="H720" s="74"/>
      <c r="I720" s="74"/>
      <c r="J720" s="74"/>
      <c r="K720" s="74"/>
    </row>
    <row r="721">
      <c r="A721" s="75" t="s">
        <v>843</v>
      </c>
      <c r="B721" s="75" t="s">
        <v>809</v>
      </c>
      <c r="C721" s="76"/>
      <c r="D721" s="77">
        <v>850000.0</v>
      </c>
      <c r="E721" s="74"/>
      <c r="F721" s="74"/>
      <c r="G721" s="74"/>
      <c r="H721" s="74"/>
      <c r="I721" s="74"/>
      <c r="J721" s="74"/>
      <c r="K721" s="74"/>
    </row>
    <row r="722">
      <c r="A722" s="80" t="s">
        <v>186</v>
      </c>
      <c r="B722" s="75" t="s">
        <v>133</v>
      </c>
      <c r="C722" s="78" t="s">
        <v>1401</v>
      </c>
      <c r="D722" s="77">
        <v>850000.0</v>
      </c>
      <c r="E722" s="74"/>
      <c r="F722" s="74"/>
      <c r="G722" s="74"/>
      <c r="H722" s="74"/>
      <c r="I722" s="74"/>
      <c r="J722" s="74"/>
      <c r="K722" s="74"/>
    </row>
    <row r="723">
      <c r="A723" s="75" t="s">
        <v>601</v>
      </c>
      <c r="B723" s="75" t="s">
        <v>596</v>
      </c>
      <c r="C723" s="78" t="s">
        <v>1403</v>
      </c>
      <c r="D723" s="77">
        <v>850000.0</v>
      </c>
      <c r="E723" s="74"/>
      <c r="F723" s="74"/>
      <c r="G723" s="74"/>
      <c r="H723" s="74"/>
      <c r="I723" s="74"/>
      <c r="J723" s="74"/>
      <c r="K723" s="74"/>
    </row>
    <row r="724">
      <c r="A724" s="80" t="s">
        <v>187</v>
      </c>
      <c r="B724" s="75" t="s">
        <v>133</v>
      </c>
      <c r="C724" s="78" t="s">
        <v>1401</v>
      </c>
      <c r="D724" s="77">
        <v>850000.0</v>
      </c>
      <c r="E724" s="74"/>
      <c r="F724" s="74"/>
      <c r="G724" s="74"/>
      <c r="H724" s="74"/>
      <c r="I724" s="74"/>
      <c r="J724" s="74"/>
      <c r="K724" s="74"/>
    </row>
    <row r="725">
      <c r="A725" s="75" t="s">
        <v>913</v>
      </c>
      <c r="B725" s="75" t="s">
        <v>902</v>
      </c>
      <c r="C725" s="76"/>
      <c r="D725" s="77">
        <v>850000.0</v>
      </c>
      <c r="E725" s="74"/>
      <c r="F725" s="74"/>
      <c r="G725" s="74"/>
      <c r="H725" s="74"/>
      <c r="I725" s="74"/>
      <c r="J725" s="74"/>
      <c r="K725" s="74"/>
    </row>
    <row r="726">
      <c r="A726" s="75" t="s">
        <v>846</v>
      </c>
      <c r="B726" s="75" t="s">
        <v>809</v>
      </c>
      <c r="C726" s="76"/>
      <c r="D726" s="77">
        <v>850000.0</v>
      </c>
      <c r="E726" s="74"/>
      <c r="F726" s="74"/>
      <c r="G726" s="74"/>
      <c r="H726" s="74"/>
      <c r="I726" s="74"/>
      <c r="J726" s="74"/>
      <c r="K726" s="74"/>
    </row>
    <row r="727">
      <c r="A727" s="80" t="s">
        <v>188</v>
      </c>
      <c r="B727" s="75" t="s">
        <v>133</v>
      </c>
      <c r="C727" s="78" t="s">
        <v>1401</v>
      </c>
      <c r="D727" s="77">
        <v>850000.0</v>
      </c>
      <c r="E727" s="74"/>
      <c r="F727" s="74"/>
      <c r="G727" s="74"/>
      <c r="H727" s="74"/>
      <c r="I727" s="74"/>
      <c r="J727" s="74"/>
      <c r="K727" s="74"/>
    </row>
    <row r="728">
      <c r="A728" s="80" t="s">
        <v>189</v>
      </c>
      <c r="B728" s="75" t="s">
        <v>133</v>
      </c>
      <c r="C728" s="78" t="s">
        <v>1401</v>
      </c>
      <c r="D728" s="77">
        <v>850000.0</v>
      </c>
      <c r="E728" s="74"/>
      <c r="F728" s="74"/>
      <c r="G728" s="74"/>
      <c r="H728" s="74"/>
      <c r="I728" s="74"/>
      <c r="J728" s="74"/>
      <c r="K728" s="74"/>
    </row>
    <row r="729">
      <c r="A729" s="80" t="s">
        <v>190</v>
      </c>
      <c r="B729" s="75" t="s">
        <v>133</v>
      </c>
      <c r="C729" s="78" t="s">
        <v>1401</v>
      </c>
      <c r="D729" s="77">
        <v>850000.0</v>
      </c>
      <c r="E729" s="74"/>
      <c r="F729" s="74"/>
      <c r="G729" s="74"/>
      <c r="H729" s="74"/>
      <c r="I729" s="74"/>
      <c r="J729" s="74"/>
      <c r="K729" s="74"/>
    </row>
    <row r="730">
      <c r="A730" s="80" t="s">
        <v>191</v>
      </c>
      <c r="B730" s="75" t="s">
        <v>133</v>
      </c>
      <c r="C730" s="78" t="s">
        <v>1401</v>
      </c>
      <c r="D730" s="77">
        <v>850000.0</v>
      </c>
      <c r="E730" s="74"/>
      <c r="F730" s="74"/>
      <c r="G730" s="74"/>
      <c r="H730" s="74"/>
      <c r="I730" s="74"/>
      <c r="J730" s="74"/>
      <c r="K730" s="74"/>
    </row>
    <row r="731">
      <c r="A731" s="80" t="s">
        <v>192</v>
      </c>
      <c r="B731" s="75" t="s">
        <v>133</v>
      </c>
      <c r="C731" s="78" t="s">
        <v>1401</v>
      </c>
      <c r="D731" s="77">
        <v>850000.0</v>
      </c>
      <c r="E731" s="74"/>
      <c r="F731" s="74"/>
      <c r="G731" s="74"/>
      <c r="H731" s="74"/>
      <c r="I731" s="74"/>
      <c r="J731" s="74"/>
      <c r="K731" s="74"/>
    </row>
    <row r="732">
      <c r="A732" s="75" t="s">
        <v>1043</v>
      </c>
      <c r="B732" s="75" t="s">
        <v>1015</v>
      </c>
      <c r="C732" s="78" t="s">
        <v>1402</v>
      </c>
      <c r="D732" s="95">
        <v>850000.0</v>
      </c>
      <c r="E732" s="74"/>
      <c r="F732" s="74"/>
      <c r="G732" s="74"/>
      <c r="H732" s="74"/>
      <c r="I732" s="74"/>
      <c r="J732" s="74"/>
      <c r="K732" s="74"/>
    </row>
    <row r="733">
      <c r="A733" s="80" t="s">
        <v>193</v>
      </c>
      <c r="B733" s="75" t="s">
        <v>133</v>
      </c>
      <c r="C733" s="78" t="s">
        <v>1401</v>
      </c>
      <c r="D733" s="77">
        <v>850000.0</v>
      </c>
      <c r="E733" s="74"/>
      <c r="F733" s="74"/>
      <c r="G733" s="74"/>
      <c r="H733" s="74"/>
      <c r="I733" s="74"/>
      <c r="J733" s="74"/>
      <c r="K733" s="74"/>
    </row>
    <row r="734">
      <c r="A734" s="80" t="s">
        <v>194</v>
      </c>
      <c r="B734" s="75" t="s">
        <v>133</v>
      </c>
      <c r="C734" s="78" t="s">
        <v>1401</v>
      </c>
      <c r="D734" s="77">
        <v>850000.0</v>
      </c>
      <c r="E734" s="74"/>
      <c r="F734" s="74"/>
      <c r="G734" s="74"/>
      <c r="H734" s="74"/>
      <c r="I734" s="74"/>
      <c r="J734" s="74"/>
      <c r="K734" s="74"/>
    </row>
    <row r="735">
      <c r="A735" s="80" t="s">
        <v>195</v>
      </c>
      <c r="B735" s="75" t="s">
        <v>133</v>
      </c>
      <c r="C735" s="78" t="s">
        <v>1401</v>
      </c>
      <c r="D735" s="77">
        <v>850000.0</v>
      </c>
      <c r="E735" s="74"/>
      <c r="F735" s="74"/>
      <c r="G735" s="74"/>
      <c r="H735" s="74"/>
      <c r="I735" s="74"/>
      <c r="J735" s="74"/>
      <c r="K735" s="74"/>
    </row>
    <row r="736">
      <c r="A736" s="75" t="s">
        <v>847</v>
      </c>
      <c r="B736" s="75" t="s">
        <v>809</v>
      </c>
      <c r="C736" s="76"/>
      <c r="D736" s="77">
        <v>850000.0</v>
      </c>
      <c r="E736" s="74"/>
      <c r="F736" s="74"/>
      <c r="G736" s="74"/>
      <c r="H736" s="74"/>
      <c r="I736" s="74"/>
      <c r="J736" s="74"/>
      <c r="K736" s="74"/>
    </row>
    <row r="737">
      <c r="A737" s="80" t="s">
        <v>196</v>
      </c>
      <c r="B737" s="75" t="s">
        <v>133</v>
      </c>
      <c r="C737" s="78" t="s">
        <v>1401</v>
      </c>
      <c r="D737" s="77">
        <v>850000.0</v>
      </c>
      <c r="E737" s="74"/>
      <c r="F737" s="74"/>
      <c r="G737" s="74"/>
      <c r="H737" s="74"/>
      <c r="I737" s="74"/>
      <c r="J737" s="74"/>
      <c r="K737" s="74"/>
    </row>
    <row r="738">
      <c r="A738" s="75" t="s">
        <v>844</v>
      </c>
      <c r="B738" s="75" t="s">
        <v>809</v>
      </c>
      <c r="C738" s="76"/>
      <c r="D738" s="77">
        <v>850000.0</v>
      </c>
      <c r="E738" s="74"/>
      <c r="F738" s="74"/>
      <c r="G738" s="74"/>
      <c r="H738" s="74"/>
      <c r="I738" s="74"/>
      <c r="J738" s="74"/>
      <c r="K738" s="74"/>
    </row>
    <row r="739">
      <c r="A739" s="75" t="s">
        <v>917</v>
      </c>
      <c r="B739" s="75" t="s">
        <v>902</v>
      </c>
      <c r="C739" s="76"/>
      <c r="D739" s="77">
        <v>850000.0</v>
      </c>
      <c r="E739" s="74"/>
      <c r="F739" s="74"/>
      <c r="G739" s="74"/>
      <c r="H739" s="74"/>
      <c r="I739" s="74"/>
      <c r="J739" s="74"/>
      <c r="K739" s="74"/>
    </row>
    <row r="740">
      <c r="A740" s="75" t="s">
        <v>915</v>
      </c>
      <c r="B740" s="75" t="s">
        <v>902</v>
      </c>
      <c r="C740" s="76"/>
      <c r="D740" s="77">
        <v>850000.0</v>
      </c>
      <c r="E740" s="74"/>
      <c r="F740" s="74"/>
      <c r="G740" s="74"/>
      <c r="H740" s="74"/>
      <c r="I740" s="74"/>
      <c r="J740" s="74"/>
      <c r="K740" s="74"/>
    </row>
    <row r="741">
      <c r="A741" s="87" t="s">
        <v>1239</v>
      </c>
      <c r="B741" s="75" t="s">
        <v>1015</v>
      </c>
      <c r="C741" s="78" t="s">
        <v>1402</v>
      </c>
      <c r="D741" s="95">
        <v>850000.0</v>
      </c>
      <c r="E741" s="74"/>
      <c r="F741" s="74"/>
      <c r="G741" s="74"/>
      <c r="H741" s="74"/>
      <c r="I741" s="74"/>
      <c r="J741" s="74"/>
      <c r="K741" s="74"/>
    </row>
    <row r="742">
      <c r="A742" s="75" t="s">
        <v>1039</v>
      </c>
      <c r="B742" s="75" t="s">
        <v>1015</v>
      </c>
      <c r="C742" s="78" t="s">
        <v>1402</v>
      </c>
      <c r="D742" s="95">
        <v>850000.0</v>
      </c>
      <c r="E742" s="74"/>
      <c r="F742" s="74"/>
      <c r="G742" s="74"/>
      <c r="H742" s="74"/>
      <c r="I742" s="74"/>
      <c r="J742" s="74"/>
      <c r="K742" s="74"/>
    </row>
    <row r="743">
      <c r="A743" s="75" t="s">
        <v>1032</v>
      </c>
      <c r="B743" s="75" t="s">
        <v>1015</v>
      </c>
      <c r="C743" s="78" t="s">
        <v>1402</v>
      </c>
      <c r="D743" s="95">
        <v>850000.0</v>
      </c>
      <c r="E743" s="74"/>
      <c r="F743" s="74"/>
      <c r="G743" s="74"/>
      <c r="H743" s="74"/>
      <c r="I743" s="74"/>
      <c r="J743" s="74"/>
      <c r="K743" s="74"/>
    </row>
    <row r="744">
      <c r="A744" s="75" t="s">
        <v>1236</v>
      </c>
      <c r="B744" s="75" t="s">
        <v>1015</v>
      </c>
      <c r="C744" s="78" t="s">
        <v>1400</v>
      </c>
      <c r="D744" s="95">
        <v>850000.0</v>
      </c>
      <c r="E744" s="74"/>
      <c r="F744" s="74"/>
      <c r="G744" s="74"/>
      <c r="H744" s="74"/>
      <c r="I744" s="74"/>
      <c r="J744" s="74"/>
      <c r="K744" s="74"/>
      <c r="N744" s="40" t="s">
        <v>1182</v>
      </c>
    </row>
    <row r="745">
      <c r="A745" s="75" t="s">
        <v>845</v>
      </c>
      <c r="B745" s="75" t="s">
        <v>809</v>
      </c>
      <c r="C745" s="76"/>
      <c r="D745" s="77">
        <v>850000.0</v>
      </c>
      <c r="E745" s="74"/>
      <c r="F745" s="74"/>
      <c r="G745" s="74"/>
      <c r="H745" s="74"/>
      <c r="I745" s="74"/>
      <c r="J745" s="74"/>
      <c r="K745" s="74"/>
    </row>
    <row r="746">
      <c r="A746" s="75" t="s">
        <v>1094</v>
      </c>
      <c r="B746" s="75" t="s">
        <v>1015</v>
      </c>
      <c r="C746" s="78" t="s">
        <v>1400</v>
      </c>
      <c r="D746" s="95">
        <v>850000.0</v>
      </c>
      <c r="E746" s="74"/>
      <c r="F746" s="74"/>
      <c r="G746" s="74"/>
      <c r="H746" s="74"/>
      <c r="I746" s="74"/>
      <c r="J746" s="74"/>
      <c r="K746" s="74"/>
    </row>
    <row r="747">
      <c r="A747" s="75" t="s">
        <v>1041</v>
      </c>
      <c r="B747" s="75" t="s">
        <v>1015</v>
      </c>
      <c r="C747" s="78" t="s">
        <v>1400</v>
      </c>
      <c r="D747" s="95">
        <v>850000.0</v>
      </c>
      <c r="E747" s="74"/>
      <c r="F747" s="74"/>
      <c r="G747" s="74"/>
      <c r="H747" s="74"/>
      <c r="I747" s="74"/>
      <c r="J747" s="74"/>
      <c r="K747" s="74"/>
    </row>
    <row r="748">
      <c r="A748" s="80" t="s">
        <v>197</v>
      </c>
      <c r="B748" s="75" t="s">
        <v>133</v>
      </c>
      <c r="C748" s="78" t="s">
        <v>1401</v>
      </c>
      <c r="D748" s="77">
        <v>850000.0</v>
      </c>
      <c r="E748" s="74"/>
      <c r="F748" s="74"/>
      <c r="G748" s="74"/>
      <c r="H748" s="74"/>
      <c r="I748" s="74"/>
      <c r="J748" s="74"/>
      <c r="K748" s="74"/>
    </row>
    <row r="749">
      <c r="A749" s="80" t="s">
        <v>198</v>
      </c>
      <c r="B749" s="75" t="s">
        <v>133</v>
      </c>
      <c r="C749" s="78" t="s">
        <v>1401</v>
      </c>
      <c r="D749" s="77">
        <v>850000.0</v>
      </c>
      <c r="E749" s="74"/>
      <c r="F749" s="74"/>
      <c r="G749" s="74"/>
      <c r="H749" s="74"/>
      <c r="I749" s="74"/>
      <c r="J749" s="74"/>
      <c r="K749" s="74"/>
    </row>
    <row r="750">
      <c r="A750" s="80" t="s">
        <v>199</v>
      </c>
      <c r="B750" s="75" t="s">
        <v>133</v>
      </c>
      <c r="C750" s="78" t="s">
        <v>1401</v>
      </c>
      <c r="D750" s="77">
        <v>850000.0</v>
      </c>
      <c r="E750" s="74"/>
      <c r="F750" s="74"/>
      <c r="G750" s="74"/>
      <c r="H750" s="74"/>
      <c r="I750" s="74"/>
      <c r="J750" s="74"/>
      <c r="K750" s="74"/>
    </row>
    <row r="751">
      <c r="A751" s="80" t="s">
        <v>200</v>
      </c>
      <c r="B751" s="75" t="s">
        <v>133</v>
      </c>
      <c r="C751" s="78" t="s">
        <v>1401</v>
      </c>
      <c r="D751" s="77">
        <v>850000.0</v>
      </c>
      <c r="E751" s="74"/>
      <c r="F751" s="74"/>
      <c r="G751" s="74"/>
      <c r="H751" s="74"/>
      <c r="I751" s="74"/>
      <c r="J751" s="74"/>
      <c r="K751" s="74"/>
    </row>
    <row r="752">
      <c r="A752" s="75" t="s">
        <v>654</v>
      </c>
      <c r="B752" s="75" t="s">
        <v>596</v>
      </c>
      <c r="C752" s="78" t="s">
        <v>1403</v>
      </c>
      <c r="D752" s="77">
        <v>850000.0</v>
      </c>
      <c r="E752" s="74"/>
      <c r="F752" s="74"/>
      <c r="G752" s="74"/>
      <c r="H752" s="74"/>
      <c r="I752" s="74"/>
      <c r="J752" s="74"/>
      <c r="K752" s="74"/>
    </row>
    <row r="753">
      <c r="A753" s="80" t="s">
        <v>201</v>
      </c>
      <c r="B753" s="75" t="s">
        <v>133</v>
      </c>
      <c r="C753" s="78" t="s">
        <v>1401</v>
      </c>
      <c r="D753" s="77">
        <v>850000.0</v>
      </c>
      <c r="E753" s="74"/>
      <c r="F753" s="74"/>
      <c r="G753" s="74"/>
      <c r="H753" s="74"/>
      <c r="I753" s="74"/>
      <c r="J753" s="74"/>
      <c r="K753" s="74"/>
    </row>
    <row r="754">
      <c r="A754" s="80" t="s">
        <v>202</v>
      </c>
      <c r="B754" s="75" t="s">
        <v>133</v>
      </c>
      <c r="C754" s="78" t="s">
        <v>1401</v>
      </c>
      <c r="D754" s="77">
        <v>850000.0</v>
      </c>
      <c r="E754" s="74"/>
      <c r="F754" s="74"/>
      <c r="G754" s="74"/>
      <c r="H754" s="74"/>
      <c r="I754" s="74"/>
      <c r="J754" s="74"/>
      <c r="K754" s="74"/>
    </row>
    <row r="755">
      <c r="A755" s="80" t="s">
        <v>203</v>
      </c>
      <c r="B755" s="75" t="s">
        <v>133</v>
      </c>
      <c r="C755" s="78" t="s">
        <v>1401</v>
      </c>
      <c r="D755" s="77">
        <v>850000.0</v>
      </c>
      <c r="E755" s="74"/>
      <c r="F755" s="74"/>
      <c r="G755" s="74"/>
      <c r="H755" s="74"/>
      <c r="I755" s="74"/>
      <c r="J755" s="74"/>
      <c r="K755" s="74"/>
    </row>
    <row r="756">
      <c r="A756" s="75" t="s">
        <v>1044</v>
      </c>
      <c r="B756" s="75" t="s">
        <v>1015</v>
      </c>
      <c r="C756" s="78" t="s">
        <v>1400</v>
      </c>
      <c r="D756" s="95">
        <v>850000.0</v>
      </c>
      <c r="E756" s="74"/>
      <c r="F756" s="74"/>
      <c r="G756" s="74"/>
      <c r="H756" s="74"/>
      <c r="I756" s="74"/>
      <c r="J756" s="74"/>
      <c r="K756" s="74"/>
    </row>
    <row r="757">
      <c r="A757" s="80" t="s">
        <v>204</v>
      </c>
      <c r="B757" s="75" t="s">
        <v>133</v>
      </c>
      <c r="C757" s="78" t="s">
        <v>1401</v>
      </c>
      <c r="D757" s="77">
        <v>850000.0</v>
      </c>
      <c r="E757" s="74"/>
      <c r="F757" s="74"/>
      <c r="G757" s="74"/>
      <c r="H757" s="74"/>
      <c r="I757" s="74"/>
      <c r="J757" s="74"/>
      <c r="K757" s="74"/>
    </row>
    <row r="758">
      <c r="A758" s="75" t="s">
        <v>910</v>
      </c>
      <c r="B758" s="75" t="s">
        <v>902</v>
      </c>
      <c r="C758" s="76"/>
      <c r="D758" s="77">
        <v>850000.0</v>
      </c>
      <c r="E758" s="74"/>
      <c r="F758" s="74"/>
      <c r="G758" s="74"/>
      <c r="H758" s="74"/>
      <c r="I758" s="74"/>
      <c r="J758" s="74"/>
      <c r="K758" s="74"/>
    </row>
    <row r="759">
      <c r="A759" s="75" t="s">
        <v>677</v>
      </c>
      <c r="B759" s="75" t="s">
        <v>596</v>
      </c>
      <c r="C759" s="78" t="s">
        <v>1403</v>
      </c>
      <c r="D759" s="77">
        <v>850000.0</v>
      </c>
      <c r="E759" s="74"/>
      <c r="F759" s="74"/>
      <c r="G759" s="74"/>
      <c r="H759" s="74"/>
      <c r="I759" s="74"/>
      <c r="J759" s="74"/>
      <c r="K759" s="74"/>
    </row>
    <row r="760">
      <c r="A760" s="75" t="s">
        <v>1040</v>
      </c>
      <c r="B760" s="75" t="s">
        <v>1015</v>
      </c>
      <c r="C760" s="78" t="s">
        <v>1400</v>
      </c>
      <c r="D760" s="95">
        <v>850000.0</v>
      </c>
      <c r="E760" s="74"/>
      <c r="F760" s="74"/>
      <c r="G760" s="74"/>
      <c r="H760" s="74"/>
      <c r="I760" s="74"/>
      <c r="J760" s="74"/>
      <c r="K760" s="74"/>
    </row>
    <row r="761">
      <c r="A761" s="75" t="s">
        <v>683</v>
      </c>
      <c r="B761" s="75" t="s">
        <v>596</v>
      </c>
      <c r="C761" s="78" t="s">
        <v>1403</v>
      </c>
      <c r="D761" s="77">
        <v>850000.0</v>
      </c>
      <c r="E761" s="74"/>
      <c r="F761" s="74"/>
      <c r="G761" s="74"/>
      <c r="H761" s="74"/>
      <c r="I761" s="74"/>
      <c r="J761" s="74"/>
      <c r="K761" s="74"/>
    </row>
    <row r="762">
      <c r="A762" s="5" t="s">
        <v>1404</v>
      </c>
      <c r="B762" s="75" t="s">
        <v>1015</v>
      </c>
      <c r="C762" s="78" t="s">
        <v>1405</v>
      </c>
      <c r="D762" s="95">
        <v>850000.0</v>
      </c>
      <c r="E762" s="96"/>
      <c r="F762" s="93"/>
      <c r="G762" s="87" t="s">
        <v>1241</v>
      </c>
      <c r="H762" s="75"/>
      <c r="I762" s="75"/>
      <c r="J762" s="75"/>
      <c r="K762" s="96" t="s">
        <v>102</v>
      </c>
      <c r="L762" s="1"/>
      <c r="M762" s="1"/>
      <c r="N762" s="51" t="s">
        <v>103</v>
      </c>
    </row>
    <row r="763">
      <c r="A763" s="75" t="s">
        <v>1031</v>
      </c>
      <c r="B763" s="75" t="s">
        <v>1015</v>
      </c>
      <c r="C763" s="78" t="s">
        <v>1405</v>
      </c>
      <c r="D763" s="95">
        <v>850000.0</v>
      </c>
      <c r="E763" s="74"/>
      <c r="F763" s="74"/>
      <c r="G763" s="74"/>
      <c r="H763" s="74"/>
      <c r="I763" s="74"/>
      <c r="J763" s="74"/>
      <c r="K763" s="74"/>
    </row>
    <row r="764">
      <c r="A764" s="87" t="s">
        <v>422</v>
      </c>
      <c r="B764" s="75" t="s">
        <v>133</v>
      </c>
      <c r="C764" s="78" t="s">
        <v>1401</v>
      </c>
      <c r="D764" s="77">
        <v>850000.0</v>
      </c>
      <c r="E764" s="74"/>
      <c r="F764" s="74"/>
      <c r="G764" s="74"/>
      <c r="H764" s="74"/>
      <c r="I764" s="74"/>
      <c r="J764" s="74"/>
      <c r="K764" s="74"/>
    </row>
    <row r="765">
      <c r="A765" s="87" t="s">
        <v>423</v>
      </c>
      <c r="B765" s="75" t="s">
        <v>133</v>
      </c>
      <c r="C765" s="78" t="s">
        <v>1401</v>
      </c>
      <c r="D765" s="77">
        <v>850000.0</v>
      </c>
      <c r="E765" s="74"/>
      <c r="F765" s="74"/>
      <c r="G765" s="74"/>
      <c r="H765" s="74"/>
      <c r="I765" s="74"/>
      <c r="J765" s="74"/>
      <c r="K765" s="74"/>
    </row>
    <row r="766">
      <c r="A766" s="87" t="s">
        <v>1028</v>
      </c>
      <c r="B766" s="75" t="s">
        <v>1015</v>
      </c>
      <c r="C766" s="78" t="s">
        <v>1405</v>
      </c>
      <c r="D766" s="95">
        <v>850000.0</v>
      </c>
      <c r="E766" s="74"/>
      <c r="F766" s="74"/>
      <c r="G766" s="74"/>
      <c r="H766" s="74"/>
      <c r="I766" s="74"/>
      <c r="J766" s="74"/>
      <c r="K766" s="74"/>
    </row>
    <row r="767">
      <c r="A767" s="75" t="s">
        <v>1045</v>
      </c>
      <c r="B767" s="75" t="s">
        <v>1015</v>
      </c>
      <c r="C767" s="78" t="s">
        <v>1405</v>
      </c>
      <c r="D767" s="95">
        <v>850000.0</v>
      </c>
      <c r="E767" s="74"/>
      <c r="F767" s="74"/>
      <c r="G767" s="74"/>
      <c r="H767" s="74"/>
      <c r="I767" s="74"/>
      <c r="J767" s="74"/>
      <c r="K767" s="74"/>
    </row>
    <row r="768">
      <c r="A768" s="87" t="s">
        <v>1237</v>
      </c>
      <c r="B768" s="75" t="s">
        <v>1015</v>
      </c>
      <c r="C768" s="78" t="s">
        <v>1405</v>
      </c>
      <c r="D768" s="95">
        <v>850000.0</v>
      </c>
      <c r="E768" s="74"/>
      <c r="F768" s="74"/>
      <c r="G768" s="74"/>
      <c r="H768" s="74"/>
      <c r="I768" s="74"/>
      <c r="J768" s="74"/>
      <c r="K768" s="82" t="s">
        <v>118</v>
      </c>
      <c r="N768" s="40" t="s">
        <v>1178</v>
      </c>
    </row>
    <row r="769">
      <c r="A769" s="75" t="s">
        <v>1120</v>
      </c>
      <c r="B769" s="75" t="s">
        <v>1107</v>
      </c>
      <c r="C769" s="76"/>
      <c r="D769" s="77">
        <v>840000.0</v>
      </c>
      <c r="E769" s="74"/>
      <c r="F769" s="74"/>
      <c r="G769" s="74"/>
      <c r="H769" s="74"/>
      <c r="I769" s="74"/>
      <c r="J769" s="74"/>
      <c r="K769" s="74"/>
    </row>
    <row r="770">
      <c r="A770" s="75" t="s">
        <v>1120</v>
      </c>
      <c r="B770" s="75" t="s">
        <v>1107</v>
      </c>
      <c r="C770" s="76"/>
      <c r="D770" s="77">
        <v>840000.0</v>
      </c>
      <c r="E770" s="74"/>
      <c r="F770" s="74"/>
      <c r="G770" s="74"/>
      <c r="H770" s="74"/>
      <c r="I770" s="74"/>
      <c r="J770" s="74"/>
      <c r="K770" s="74"/>
    </row>
    <row r="771">
      <c r="A771" s="94" t="s">
        <v>1193</v>
      </c>
      <c r="B771" s="75" t="s">
        <v>1161</v>
      </c>
      <c r="C771" s="88"/>
      <c r="D771" s="77">
        <v>800000.0</v>
      </c>
      <c r="E771" s="74"/>
      <c r="F771" s="74"/>
      <c r="G771" s="74"/>
      <c r="H771" s="74"/>
      <c r="I771" s="74"/>
      <c r="J771" s="74"/>
      <c r="K771" s="74"/>
      <c r="N771" s="18" t="s">
        <v>1172</v>
      </c>
    </row>
    <row r="772">
      <c r="A772" s="94" t="s">
        <v>1406</v>
      </c>
      <c r="B772" s="87" t="s">
        <v>1161</v>
      </c>
      <c r="C772" s="88"/>
      <c r="D772" s="77">
        <v>800000.0</v>
      </c>
      <c r="E772" s="74"/>
      <c r="F772" s="74"/>
      <c r="G772" s="74"/>
      <c r="H772" s="74"/>
      <c r="I772" s="74"/>
      <c r="J772" s="74"/>
      <c r="K772" s="74"/>
      <c r="N772" s="40" t="s">
        <v>1180</v>
      </c>
    </row>
    <row r="773">
      <c r="A773" s="75" t="s">
        <v>1263</v>
      </c>
      <c r="B773" s="75" t="s">
        <v>1166</v>
      </c>
      <c r="C773" s="76"/>
      <c r="D773" s="77">
        <v>800000.0</v>
      </c>
      <c r="E773" s="74"/>
      <c r="F773" s="74"/>
      <c r="G773" s="74"/>
      <c r="H773" s="74"/>
      <c r="I773" s="74"/>
      <c r="J773" s="74"/>
      <c r="K773" s="74"/>
    </row>
    <row r="774">
      <c r="A774" s="75" t="s">
        <v>1259</v>
      </c>
      <c r="B774" s="75" t="s">
        <v>1166</v>
      </c>
      <c r="C774" s="76"/>
      <c r="D774" s="77">
        <v>800000.0</v>
      </c>
      <c r="E774" s="74"/>
      <c r="F774" s="74"/>
      <c r="G774" s="74"/>
      <c r="H774" s="74"/>
      <c r="I774" s="74"/>
      <c r="J774" s="74"/>
      <c r="K774" s="74"/>
    </row>
    <row r="775">
      <c r="A775" s="94" t="s">
        <v>1197</v>
      </c>
      <c r="B775" s="75" t="s">
        <v>1161</v>
      </c>
      <c r="C775" s="88"/>
      <c r="D775" s="77">
        <v>800000.0</v>
      </c>
      <c r="E775" s="74"/>
      <c r="F775" s="74"/>
      <c r="G775" s="74"/>
      <c r="H775" s="74"/>
      <c r="I775" s="74"/>
      <c r="J775" s="74"/>
      <c r="K775" s="74"/>
      <c r="N775" s="5" t="s">
        <v>1175</v>
      </c>
    </row>
    <row r="776">
      <c r="A776" s="75" t="s">
        <v>1261</v>
      </c>
      <c r="B776" s="75" t="s">
        <v>1166</v>
      </c>
      <c r="C776" s="76"/>
      <c r="D776" s="77">
        <v>800000.0</v>
      </c>
      <c r="E776" s="74"/>
      <c r="F776" s="74"/>
      <c r="G776" s="74"/>
      <c r="H776" s="74"/>
      <c r="I776" s="74"/>
      <c r="J776" s="74"/>
      <c r="K776" s="74"/>
    </row>
    <row r="777">
      <c r="A777" s="75" t="s">
        <v>1272</v>
      </c>
      <c r="B777" s="75" t="s">
        <v>1170</v>
      </c>
      <c r="C777" s="78" t="s">
        <v>1407</v>
      </c>
      <c r="D777" s="79">
        <v>800000.0</v>
      </c>
      <c r="E777" s="74"/>
      <c r="F777" s="74"/>
      <c r="G777" s="74"/>
      <c r="H777" s="74"/>
      <c r="I777" s="74"/>
      <c r="J777" s="74"/>
      <c r="K777" s="74"/>
    </row>
    <row r="778">
      <c r="A778" s="94" t="s">
        <v>1408</v>
      </c>
      <c r="B778" s="75" t="s">
        <v>1161</v>
      </c>
      <c r="C778" s="76"/>
      <c r="D778" s="77">
        <v>800000.0</v>
      </c>
      <c r="E778" s="74"/>
      <c r="F778" s="74"/>
      <c r="G778" s="74"/>
      <c r="H778" s="74"/>
      <c r="I778" s="74"/>
      <c r="J778" s="74"/>
      <c r="K778" s="74"/>
    </row>
    <row r="779">
      <c r="A779" s="75" t="s">
        <v>1257</v>
      </c>
      <c r="B779" s="75" t="s">
        <v>1166</v>
      </c>
      <c r="C779" s="76"/>
      <c r="D779" s="77">
        <v>800000.0</v>
      </c>
      <c r="E779" s="74"/>
      <c r="F779" s="74"/>
      <c r="G779" s="74"/>
      <c r="H779" s="74"/>
      <c r="I779" s="74"/>
      <c r="J779" s="74"/>
      <c r="K779" s="74"/>
    </row>
    <row r="780">
      <c r="A780" s="94" t="s">
        <v>1191</v>
      </c>
      <c r="B780" s="75" t="s">
        <v>1161</v>
      </c>
      <c r="C780" s="88"/>
      <c r="D780" s="77">
        <v>800000.0</v>
      </c>
      <c r="E780" s="74"/>
      <c r="F780" s="74"/>
      <c r="G780" s="74"/>
      <c r="H780" s="74"/>
      <c r="I780" s="74"/>
      <c r="J780" s="74"/>
      <c r="K780" s="74"/>
    </row>
    <row r="781">
      <c r="A781" s="75" t="s">
        <v>1268</v>
      </c>
      <c r="B781" s="75" t="s">
        <v>1170</v>
      </c>
      <c r="C781" s="78" t="s">
        <v>1407</v>
      </c>
      <c r="D781" s="79">
        <v>800000.0</v>
      </c>
      <c r="E781" s="74"/>
      <c r="F781" s="74"/>
      <c r="G781" s="74"/>
      <c r="H781" s="74"/>
      <c r="I781" s="74"/>
      <c r="J781" s="74"/>
      <c r="K781" s="74"/>
    </row>
    <row r="782">
      <c r="A782" s="75" t="s">
        <v>872</v>
      </c>
      <c r="B782" s="75" t="s">
        <v>816</v>
      </c>
      <c r="C782" s="76"/>
      <c r="D782" s="77">
        <v>800000.0</v>
      </c>
      <c r="E782" s="74"/>
      <c r="F782" s="74"/>
      <c r="G782" s="74"/>
      <c r="H782" s="74"/>
      <c r="I782" s="74"/>
      <c r="J782" s="74"/>
      <c r="K782" s="74"/>
    </row>
    <row r="783">
      <c r="A783" s="75" t="s">
        <v>1267</v>
      </c>
      <c r="B783" s="75" t="s">
        <v>1166</v>
      </c>
      <c r="C783" s="76"/>
      <c r="D783" s="77">
        <v>800000.0</v>
      </c>
      <c r="E783" s="74"/>
      <c r="F783" s="74"/>
      <c r="G783" s="74"/>
      <c r="H783" s="74"/>
      <c r="I783" s="74"/>
      <c r="J783" s="74"/>
      <c r="K783" s="74"/>
    </row>
    <row r="784">
      <c r="A784" s="94" t="s">
        <v>1195</v>
      </c>
      <c r="B784" s="75" t="s">
        <v>1161</v>
      </c>
      <c r="C784" s="88"/>
      <c r="D784" s="77">
        <v>800000.0</v>
      </c>
      <c r="E784" s="74"/>
      <c r="F784" s="74"/>
      <c r="G784" s="74"/>
      <c r="H784" s="74"/>
      <c r="I784" s="74"/>
      <c r="J784" s="74"/>
      <c r="K784" s="74"/>
      <c r="N784" s="5" t="s">
        <v>1183</v>
      </c>
    </row>
    <row r="785">
      <c r="A785" s="94" t="s">
        <v>1247</v>
      </c>
      <c r="B785" s="75" t="s">
        <v>1180</v>
      </c>
      <c r="C785" s="88"/>
      <c r="D785" s="77">
        <v>800000.0</v>
      </c>
      <c r="E785" s="74"/>
      <c r="F785" s="74"/>
      <c r="G785" s="74"/>
      <c r="H785" s="74"/>
      <c r="I785" s="74"/>
      <c r="J785" s="74"/>
      <c r="K785" s="74"/>
      <c r="N785" s="5" t="s">
        <v>1015</v>
      </c>
    </row>
    <row r="786">
      <c r="A786" s="82" t="s">
        <v>946</v>
      </c>
      <c r="B786" s="75" t="s">
        <v>893</v>
      </c>
      <c r="C786" s="76" t="s">
        <v>947</v>
      </c>
      <c r="D786" s="77">
        <v>800000.0</v>
      </c>
      <c r="E786" s="74"/>
      <c r="F786" s="74"/>
      <c r="G786" s="74"/>
      <c r="H786" s="74"/>
      <c r="I786" s="74"/>
      <c r="J786" s="74"/>
      <c r="K786" s="74"/>
    </row>
    <row r="787">
      <c r="A787" s="75" t="s">
        <v>1288</v>
      </c>
      <c r="B787" s="75" t="s">
        <v>1168</v>
      </c>
      <c r="C787" s="88"/>
      <c r="D787" s="77">
        <v>800000.0</v>
      </c>
      <c r="E787" s="74"/>
      <c r="F787" s="74"/>
      <c r="G787" s="74"/>
      <c r="H787" s="74"/>
      <c r="I787" s="74"/>
      <c r="J787" s="74"/>
      <c r="K787" s="82" t="s">
        <v>81</v>
      </c>
      <c r="N787" s="40" t="s">
        <v>1176</v>
      </c>
    </row>
    <row r="788">
      <c r="A788" s="75" t="s">
        <v>1278</v>
      </c>
      <c r="B788" s="75" t="s">
        <v>1168</v>
      </c>
      <c r="C788" s="97"/>
      <c r="D788" s="77">
        <v>800000.0</v>
      </c>
      <c r="E788" s="74"/>
      <c r="F788" s="74"/>
      <c r="G788" s="74"/>
      <c r="H788" s="74"/>
      <c r="I788" s="74"/>
      <c r="J788" s="74"/>
      <c r="K788" s="74"/>
    </row>
    <row r="789">
      <c r="A789" s="75" t="s">
        <v>1284</v>
      </c>
      <c r="B789" s="75" t="s">
        <v>1168</v>
      </c>
      <c r="C789" s="88"/>
      <c r="D789" s="77">
        <v>800000.0</v>
      </c>
      <c r="E789" s="74"/>
      <c r="F789" s="74"/>
      <c r="G789" s="74"/>
      <c r="H789" s="74"/>
      <c r="I789" s="74"/>
      <c r="J789" s="74"/>
      <c r="K789" s="74"/>
    </row>
    <row r="790">
      <c r="A790" s="75" t="s">
        <v>1281</v>
      </c>
      <c r="B790" s="75" t="s">
        <v>1168</v>
      </c>
      <c r="C790" s="97"/>
      <c r="D790" s="77">
        <v>800000.0</v>
      </c>
      <c r="E790" s="74"/>
      <c r="F790" s="74"/>
      <c r="G790" s="74"/>
      <c r="H790" s="74"/>
      <c r="I790" s="74"/>
      <c r="J790" s="74"/>
      <c r="K790" s="74"/>
      <c r="N790" s="5" t="s">
        <v>1174</v>
      </c>
    </row>
    <row r="791">
      <c r="A791" s="75" t="s">
        <v>1275</v>
      </c>
      <c r="B791" s="75" t="s">
        <v>1168</v>
      </c>
      <c r="C791" s="88"/>
      <c r="D791" s="77">
        <v>800000.0</v>
      </c>
      <c r="E791" s="74"/>
      <c r="F791" s="74"/>
      <c r="G791" s="74"/>
      <c r="H791" s="74"/>
      <c r="I791" s="74"/>
      <c r="J791" s="74"/>
      <c r="K791" s="74"/>
    </row>
    <row r="792">
      <c r="A792" s="87" t="s">
        <v>1265</v>
      </c>
      <c r="B792" s="75" t="s">
        <v>1166</v>
      </c>
      <c r="C792" s="88"/>
      <c r="D792" s="77">
        <v>800000.0</v>
      </c>
      <c r="E792" s="74"/>
      <c r="F792" s="74"/>
      <c r="G792" s="74"/>
      <c r="H792" s="74"/>
      <c r="I792" s="74"/>
      <c r="J792" s="74"/>
      <c r="K792" s="74"/>
    </row>
    <row r="793">
      <c r="A793" s="87" t="s">
        <v>1270</v>
      </c>
      <c r="B793" s="75" t="s">
        <v>1170</v>
      </c>
      <c r="C793" s="78" t="s">
        <v>1407</v>
      </c>
      <c r="D793" s="79">
        <v>800000.0</v>
      </c>
      <c r="E793" s="74"/>
      <c r="F793" s="74"/>
      <c r="G793" s="74"/>
      <c r="H793" s="74"/>
      <c r="I793" s="74"/>
      <c r="J793" s="74"/>
      <c r="K793" s="74"/>
    </row>
    <row r="794">
      <c r="A794" s="87" t="s">
        <v>1200</v>
      </c>
      <c r="B794" s="87" t="s">
        <v>1161</v>
      </c>
      <c r="C794" s="88"/>
      <c r="D794" s="77">
        <v>800000.0</v>
      </c>
      <c r="E794" s="74"/>
      <c r="F794" s="74"/>
      <c r="G794" s="74"/>
      <c r="H794" s="74"/>
      <c r="I794" s="74"/>
      <c r="J794" s="74"/>
      <c r="K794" s="74"/>
      <c r="N794" s="5" t="s">
        <v>1167</v>
      </c>
    </row>
    <row r="795">
      <c r="A795" s="75" t="s">
        <v>903</v>
      </c>
      <c r="B795" s="75" t="s">
        <v>897</v>
      </c>
      <c r="C795" s="78" t="s">
        <v>1409</v>
      </c>
      <c r="D795" s="79">
        <v>778400.0</v>
      </c>
      <c r="E795" s="74"/>
      <c r="F795" s="74"/>
      <c r="G795" s="74"/>
      <c r="H795" s="74"/>
      <c r="I795" s="74"/>
      <c r="J795" s="74"/>
      <c r="K795" s="74"/>
    </row>
    <row r="796">
      <c r="A796" s="75" t="s">
        <v>1132</v>
      </c>
      <c r="B796" s="75" t="s">
        <v>1117</v>
      </c>
      <c r="C796" s="76"/>
      <c r="D796" s="77">
        <v>744000.0</v>
      </c>
      <c r="E796" s="74"/>
      <c r="F796" s="74"/>
      <c r="G796" s="74"/>
      <c r="H796" s="74"/>
      <c r="I796" s="74"/>
      <c r="J796" s="74"/>
      <c r="K796" s="74"/>
    </row>
    <row r="797">
      <c r="A797" s="75" t="s">
        <v>1135</v>
      </c>
      <c r="B797" s="75" t="s">
        <v>1117</v>
      </c>
      <c r="C797" s="76"/>
      <c r="D797" s="77">
        <v>744000.0</v>
      </c>
      <c r="E797" s="74"/>
      <c r="F797" s="74"/>
      <c r="G797" s="74"/>
      <c r="H797" s="74"/>
      <c r="I797" s="74"/>
      <c r="J797" s="74"/>
      <c r="K797" s="74"/>
    </row>
    <row r="798">
      <c r="A798" s="75" t="s">
        <v>1118</v>
      </c>
      <c r="B798" s="75" t="s">
        <v>1104</v>
      </c>
      <c r="C798" s="76"/>
      <c r="D798" s="77">
        <v>700000.0</v>
      </c>
      <c r="E798" s="74"/>
      <c r="F798" s="74"/>
      <c r="G798" s="74"/>
      <c r="H798" s="74"/>
      <c r="I798" s="74"/>
      <c r="J798" s="74"/>
      <c r="K798" s="74"/>
    </row>
    <row r="799">
      <c r="A799" s="87" t="s">
        <v>1116</v>
      </c>
      <c r="B799" s="87" t="s">
        <v>1104</v>
      </c>
      <c r="C799" s="88"/>
      <c r="D799" s="77">
        <v>700000.0</v>
      </c>
      <c r="E799" s="74"/>
      <c r="F799" s="74"/>
      <c r="G799" s="74"/>
      <c r="H799" s="74"/>
      <c r="I799" s="74"/>
      <c r="J799" s="74"/>
      <c r="K799" s="74"/>
    </row>
    <row r="800">
      <c r="A800" s="75" t="s">
        <v>1009</v>
      </c>
      <c r="B800" s="75" t="s">
        <v>1010</v>
      </c>
      <c r="C800" s="78" t="s">
        <v>1385</v>
      </c>
      <c r="D800" s="79">
        <v>700000.0</v>
      </c>
      <c r="E800" s="74"/>
      <c r="F800" s="74"/>
      <c r="G800" s="74"/>
      <c r="H800" s="74"/>
      <c r="I800" s="74"/>
      <c r="J800" s="74"/>
      <c r="K800" s="74"/>
    </row>
    <row r="801">
      <c r="A801" s="75" t="s">
        <v>1304</v>
      </c>
      <c r="B801" s="83" t="s">
        <v>1177</v>
      </c>
      <c r="C801" s="78" t="s">
        <v>1410</v>
      </c>
      <c r="D801" s="79">
        <v>700000.0</v>
      </c>
      <c r="E801" s="74"/>
      <c r="F801" s="74"/>
      <c r="G801" s="74"/>
      <c r="H801" s="74"/>
      <c r="I801" s="74"/>
      <c r="J801" s="74"/>
      <c r="K801" s="74"/>
      <c r="N801" s="18" t="s">
        <v>1184</v>
      </c>
    </row>
    <row r="802">
      <c r="A802" s="94" t="s">
        <v>1411</v>
      </c>
      <c r="B802" s="87" t="s">
        <v>1176</v>
      </c>
      <c r="C802" s="86" t="s">
        <v>1412</v>
      </c>
      <c r="D802" s="79">
        <v>658000.0</v>
      </c>
      <c r="E802" s="74"/>
      <c r="F802" s="74"/>
      <c r="G802" s="74"/>
      <c r="H802" s="74"/>
      <c r="I802" s="74"/>
      <c r="J802" s="74"/>
      <c r="K802" s="74"/>
      <c r="N802" s="40" t="s">
        <v>1170</v>
      </c>
    </row>
    <row r="803">
      <c r="A803" s="75" t="s">
        <v>1054</v>
      </c>
      <c r="B803" s="75" t="s">
        <v>1024</v>
      </c>
      <c r="C803" s="78" t="s">
        <v>1413</v>
      </c>
      <c r="D803" s="77">
        <v>630000.0</v>
      </c>
      <c r="E803" s="74"/>
      <c r="F803" s="74"/>
      <c r="G803" s="74"/>
      <c r="H803" s="74"/>
      <c r="I803" s="74"/>
      <c r="J803" s="74"/>
      <c r="K803" s="74"/>
    </row>
    <row r="804">
      <c r="A804" s="75" t="s">
        <v>1055</v>
      </c>
      <c r="B804" s="75" t="s">
        <v>1024</v>
      </c>
      <c r="C804" s="78" t="s">
        <v>1413</v>
      </c>
      <c r="D804" s="77">
        <v>630000.0</v>
      </c>
      <c r="E804" s="74"/>
      <c r="F804" s="74"/>
      <c r="G804" s="74"/>
      <c r="H804" s="74"/>
      <c r="I804" s="74"/>
      <c r="J804" s="74"/>
      <c r="K804" s="74"/>
    </row>
    <row r="805">
      <c r="A805" s="75" t="s">
        <v>1051</v>
      </c>
      <c r="B805" s="75" t="s">
        <v>1024</v>
      </c>
      <c r="C805" s="78" t="s">
        <v>1413</v>
      </c>
      <c r="D805" s="77">
        <v>630000.0</v>
      </c>
      <c r="E805" s="74"/>
      <c r="F805" s="74"/>
      <c r="G805" s="74"/>
      <c r="H805" s="74"/>
      <c r="I805" s="74"/>
      <c r="J805" s="74"/>
      <c r="K805" s="74"/>
    </row>
    <row r="806">
      <c r="A806" s="75" t="s">
        <v>1053</v>
      </c>
      <c r="B806" s="75" t="s">
        <v>1024</v>
      </c>
      <c r="C806" s="78" t="s">
        <v>1413</v>
      </c>
      <c r="D806" s="77">
        <v>630000.0</v>
      </c>
      <c r="E806" s="74"/>
      <c r="F806" s="74"/>
      <c r="G806" s="74"/>
      <c r="H806" s="74"/>
      <c r="I806" s="74"/>
      <c r="J806" s="74"/>
      <c r="K806" s="74"/>
    </row>
    <row r="807">
      <c r="A807" s="75" t="s">
        <v>1052</v>
      </c>
      <c r="B807" s="75" t="s">
        <v>1024</v>
      </c>
      <c r="C807" s="78" t="s">
        <v>1413</v>
      </c>
      <c r="D807" s="77">
        <v>630000.0</v>
      </c>
      <c r="E807" s="74"/>
      <c r="F807" s="74"/>
      <c r="G807" s="74"/>
      <c r="H807" s="74"/>
      <c r="I807" s="74"/>
      <c r="J807" s="74"/>
      <c r="K807" s="74"/>
    </row>
    <row r="808">
      <c r="A808" s="75" t="s">
        <v>1202</v>
      </c>
      <c r="B808" s="75" t="s">
        <v>1173</v>
      </c>
      <c r="C808" s="76"/>
      <c r="D808" s="77">
        <v>604243.0</v>
      </c>
      <c r="E808" s="74"/>
      <c r="F808" s="74"/>
      <c r="G808" s="74"/>
      <c r="H808" s="74"/>
      <c r="I808" s="74"/>
      <c r="J808" s="74"/>
      <c r="K808" s="74"/>
    </row>
    <row r="809">
      <c r="A809" s="75" t="s">
        <v>1203</v>
      </c>
      <c r="B809" s="75" t="s">
        <v>1173</v>
      </c>
      <c r="C809" s="76"/>
      <c r="D809" s="77">
        <v>604243.0</v>
      </c>
      <c r="E809" s="74"/>
      <c r="F809" s="74"/>
      <c r="G809" s="74"/>
      <c r="H809" s="74"/>
      <c r="I809" s="74"/>
      <c r="J809" s="74"/>
      <c r="K809" s="74"/>
    </row>
    <row r="810">
      <c r="A810" s="75" t="s">
        <v>1294</v>
      </c>
      <c r="B810" s="75" t="s">
        <v>1182</v>
      </c>
      <c r="C810" s="76"/>
      <c r="D810" s="77">
        <v>600000.0</v>
      </c>
      <c r="E810" s="74"/>
      <c r="F810" s="74"/>
      <c r="G810" s="74"/>
      <c r="H810" s="74"/>
      <c r="I810" s="74"/>
      <c r="J810" s="74"/>
      <c r="K810" s="74"/>
    </row>
    <row r="811">
      <c r="A811" s="75" t="s">
        <v>1243</v>
      </c>
      <c r="B811" s="75" t="s">
        <v>1174</v>
      </c>
      <c r="C811" s="78" t="s">
        <v>928</v>
      </c>
      <c r="D811" s="77">
        <v>600000.0</v>
      </c>
      <c r="E811" s="74"/>
      <c r="F811" s="74"/>
      <c r="G811" s="74"/>
      <c r="H811" s="74"/>
      <c r="I811" s="74"/>
      <c r="J811" s="74"/>
      <c r="K811" s="74"/>
    </row>
    <row r="812">
      <c r="A812" s="75" t="s">
        <v>1203</v>
      </c>
      <c r="B812" s="75" t="s">
        <v>1174</v>
      </c>
      <c r="C812" s="78" t="s">
        <v>928</v>
      </c>
      <c r="D812" s="77">
        <v>600000.0</v>
      </c>
      <c r="E812" s="74"/>
      <c r="F812" s="74"/>
      <c r="G812" s="74"/>
      <c r="H812" s="74"/>
      <c r="I812" s="74"/>
      <c r="J812" s="74"/>
      <c r="K812" s="74"/>
    </row>
    <row r="813">
      <c r="A813" s="75" t="s">
        <v>1220</v>
      </c>
      <c r="B813" s="83" t="s">
        <v>1165</v>
      </c>
      <c r="C813" s="78" t="s">
        <v>1414</v>
      </c>
      <c r="D813" s="98">
        <v>550000.0</v>
      </c>
      <c r="E813" s="74"/>
      <c r="F813" s="74"/>
      <c r="G813" s="74"/>
      <c r="H813" s="74"/>
      <c r="I813" s="74"/>
      <c r="J813" s="74"/>
      <c r="K813" s="74"/>
    </row>
    <row r="814">
      <c r="A814" s="75" t="s">
        <v>1218</v>
      </c>
      <c r="B814" s="83" t="s">
        <v>1165</v>
      </c>
      <c r="C814" s="78" t="s">
        <v>1414</v>
      </c>
      <c r="D814" s="98">
        <v>550000.0</v>
      </c>
      <c r="E814" s="74"/>
      <c r="F814" s="74"/>
      <c r="G814" s="74"/>
      <c r="H814" s="74"/>
      <c r="I814" s="74"/>
      <c r="J814" s="74"/>
      <c r="K814" s="74"/>
    </row>
    <row r="815">
      <c r="A815" s="75" t="s">
        <v>1216</v>
      </c>
      <c r="B815" s="83" t="s">
        <v>1165</v>
      </c>
      <c r="C815" s="78" t="s">
        <v>1414</v>
      </c>
      <c r="D815" s="98">
        <v>550000.0</v>
      </c>
      <c r="E815" s="74"/>
      <c r="F815" s="74"/>
      <c r="G815" s="74"/>
      <c r="H815" s="74"/>
      <c r="I815" s="74"/>
      <c r="J815" s="74"/>
      <c r="K815" s="74"/>
    </row>
    <row r="816">
      <c r="A816" s="75" t="s">
        <v>1217</v>
      </c>
      <c r="B816" s="83" t="s">
        <v>1165</v>
      </c>
      <c r="C816" s="78" t="s">
        <v>1414</v>
      </c>
      <c r="D816" s="98">
        <v>550000.0</v>
      </c>
      <c r="E816" s="74"/>
      <c r="F816" s="74"/>
      <c r="G816" s="74"/>
      <c r="H816" s="74"/>
      <c r="I816" s="74"/>
      <c r="J816" s="74"/>
      <c r="K816" s="74"/>
    </row>
    <row r="817">
      <c r="A817" s="75" t="s">
        <v>1219</v>
      </c>
      <c r="B817" s="83" t="s">
        <v>1165</v>
      </c>
      <c r="C817" s="78" t="s">
        <v>1414</v>
      </c>
      <c r="D817" s="98">
        <v>550000.0</v>
      </c>
      <c r="E817" s="74"/>
      <c r="F817" s="74"/>
      <c r="G817" s="74"/>
      <c r="H817" s="74"/>
      <c r="I817" s="74"/>
      <c r="J817" s="74"/>
      <c r="K817" s="74"/>
    </row>
    <row r="818">
      <c r="A818" s="87" t="s">
        <v>1221</v>
      </c>
      <c r="B818" s="83" t="s">
        <v>1165</v>
      </c>
      <c r="C818" s="78" t="s">
        <v>1414</v>
      </c>
      <c r="D818" s="98">
        <v>550000.0</v>
      </c>
      <c r="E818" s="74"/>
      <c r="F818" s="74"/>
      <c r="G818" s="74"/>
      <c r="H818" s="74"/>
      <c r="I818" s="74"/>
      <c r="J818" s="74"/>
      <c r="K818" s="74"/>
    </row>
    <row r="819">
      <c r="A819" s="75" t="s">
        <v>1125</v>
      </c>
      <c r="B819" s="75" t="s">
        <v>1112</v>
      </c>
      <c r="C819" s="76"/>
      <c r="D819" s="77">
        <v>540000.0</v>
      </c>
      <c r="E819" s="74"/>
      <c r="F819" s="74"/>
      <c r="G819" s="74"/>
      <c r="H819" s="74"/>
      <c r="I819" s="74"/>
      <c r="J819" s="74"/>
      <c r="K819" s="74"/>
    </row>
    <row r="820">
      <c r="A820" s="75" t="s">
        <v>1067</v>
      </c>
      <c r="B820" s="75" t="s">
        <v>1062</v>
      </c>
      <c r="C820" s="76"/>
      <c r="D820" s="77">
        <v>500000.0</v>
      </c>
      <c r="E820" s="74"/>
      <c r="F820" s="74"/>
      <c r="G820" s="74"/>
      <c r="H820" s="74"/>
      <c r="I820" s="74"/>
      <c r="J820" s="74"/>
      <c r="K820" s="74"/>
    </row>
    <row r="821">
      <c r="A821" s="75" t="s">
        <v>1064</v>
      </c>
      <c r="B821" s="75" t="s">
        <v>1062</v>
      </c>
      <c r="C821" s="76"/>
      <c r="D821" s="77">
        <v>500000.0</v>
      </c>
      <c r="E821" s="74"/>
      <c r="F821" s="74"/>
      <c r="G821" s="74"/>
      <c r="H821" s="74"/>
      <c r="I821" s="74"/>
      <c r="J821" s="74"/>
      <c r="K821" s="74"/>
    </row>
    <row r="822">
      <c r="A822" s="75" t="s">
        <v>1061</v>
      </c>
      <c r="B822" s="75" t="s">
        <v>1062</v>
      </c>
      <c r="C822" s="74"/>
      <c r="D822" s="77">
        <v>500000.0</v>
      </c>
      <c r="E822" s="74"/>
      <c r="F822" s="74"/>
      <c r="G822" s="74"/>
      <c r="H822" s="74"/>
      <c r="I822" s="74"/>
      <c r="J822" s="74"/>
      <c r="K822" s="74"/>
    </row>
    <row r="823">
      <c r="A823" s="75" t="s">
        <v>703</v>
      </c>
      <c r="B823" s="75" t="s">
        <v>704</v>
      </c>
      <c r="C823" s="76"/>
      <c r="D823" s="99"/>
      <c r="E823" s="74"/>
      <c r="F823" s="74"/>
      <c r="G823" s="74"/>
      <c r="H823" s="74"/>
      <c r="I823" s="74"/>
      <c r="J823" s="74"/>
      <c r="K823" s="74"/>
    </row>
    <row r="824">
      <c r="A824" s="75" t="s">
        <v>266</v>
      </c>
      <c r="B824" s="83" t="s">
        <v>165</v>
      </c>
      <c r="C824" s="76"/>
      <c r="D824" s="99"/>
      <c r="E824" s="74"/>
      <c r="F824" s="74"/>
      <c r="G824" s="74"/>
      <c r="H824" s="74"/>
      <c r="I824" s="74"/>
      <c r="J824" s="74"/>
      <c r="K824" s="74"/>
    </row>
    <row r="825">
      <c r="A825" s="75" t="s">
        <v>706</v>
      </c>
      <c r="B825" s="75" t="s">
        <v>707</v>
      </c>
      <c r="C825" s="76"/>
      <c r="D825" s="99"/>
      <c r="E825" s="74"/>
      <c r="F825" s="74"/>
      <c r="G825" s="74"/>
      <c r="H825" s="74"/>
      <c r="I825" s="74"/>
      <c r="J825" s="74"/>
      <c r="K825" s="74"/>
    </row>
    <row r="826">
      <c r="A826" s="75" t="s">
        <v>709</v>
      </c>
      <c r="B826" s="75" t="s">
        <v>707</v>
      </c>
      <c r="C826" s="76"/>
      <c r="D826" s="99"/>
      <c r="E826" s="74"/>
      <c r="F826" s="74"/>
      <c r="G826" s="74"/>
      <c r="H826" s="74"/>
      <c r="I826" s="74"/>
      <c r="J826" s="74"/>
      <c r="K826" s="74"/>
    </row>
    <row r="827">
      <c r="A827" s="75" t="s">
        <v>712</v>
      </c>
      <c r="B827" s="75" t="s">
        <v>707</v>
      </c>
      <c r="C827" s="76"/>
      <c r="D827" s="99"/>
      <c r="E827" s="74"/>
      <c r="F827" s="74"/>
      <c r="G827" s="74"/>
      <c r="H827" s="74"/>
      <c r="I827" s="74"/>
      <c r="J827" s="74"/>
      <c r="K827" s="74"/>
    </row>
    <row r="828">
      <c r="A828" s="80" t="s">
        <v>967</v>
      </c>
      <c r="B828" s="80" t="s">
        <v>960</v>
      </c>
      <c r="C828" s="100"/>
      <c r="D828" s="99"/>
      <c r="E828" s="74"/>
      <c r="F828" s="74"/>
      <c r="G828" s="74"/>
      <c r="H828" s="74"/>
      <c r="I828" s="74"/>
      <c r="J828" s="74"/>
      <c r="K828" s="74"/>
    </row>
    <row r="829">
      <c r="A829" s="75" t="s">
        <v>1245</v>
      </c>
      <c r="B829" s="83" t="s">
        <v>1179</v>
      </c>
      <c r="C829" s="78"/>
      <c r="D829" s="99"/>
      <c r="E829" s="74"/>
      <c r="F829" s="74"/>
      <c r="G829" s="74"/>
      <c r="H829" s="74"/>
      <c r="I829" s="74"/>
      <c r="J829" s="74"/>
      <c r="K829" s="74"/>
    </row>
    <row r="830">
      <c r="A830" s="75" t="s">
        <v>736</v>
      </c>
      <c r="B830" s="75" t="s">
        <v>718</v>
      </c>
      <c r="C830" s="76"/>
      <c r="D830" s="99"/>
      <c r="E830" s="74"/>
      <c r="F830" s="74"/>
      <c r="G830" s="74"/>
      <c r="H830" s="74"/>
      <c r="I830" s="74"/>
      <c r="J830" s="74"/>
      <c r="K830" s="74"/>
    </row>
    <row r="831">
      <c r="A831" s="75" t="s">
        <v>738</v>
      </c>
      <c r="B831" s="75" t="s">
        <v>718</v>
      </c>
      <c r="C831" s="76"/>
      <c r="D831" s="99"/>
      <c r="E831" s="74"/>
      <c r="F831" s="74"/>
      <c r="G831" s="74"/>
      <c r="H831" s="74"/>
      <c r="I831" s="74"/>
      <c r="J831" s="74"/>
      <c r="K831" s="74"/>
    </row>
    <row r="832">
      <c r="A832" s="75" t="s">
        <v>267</v>
      </c>
      <c r="B832" s="83" t="s">
        <v>165</v>
      </c>
      <c r="C832" s="76"/>
      <c r="D832" s="99"/>
      <c r="E832" s="74"/>
      <c r="F832" s="74"/>
      <c r="G832" s="74"/>
      <c r="H832" s="74"/>
      <c r="I832" s="74"/>
      <c r="J832" s="74"/>
      <c r="K832" s="74"/>
    </row>
    <row r="833">
      <c r="A833" s="75" t="s">
        <v>268</v>
      </c>
      <c r="B833" s="83" t="s">
        <v>165</v>
      </c>
      <c r="C833" s="76"/>
      <c r="D833" s="99"/>
      <c r="E833" s="74"/>
      <c r="F833" s="74"/>
      <c r="G833" s="74"/>
      <c r="H833" s="74"/>
      <c r="I833" s="74"/>
      <c r="J833" s="74"/>
      <c r="K833" s="74"/>
    </row>
    <row r="834">
      <c r="A834" s="87" t="s">
        <v>901</v>
      </c>
      <c r="B834" s="83" t="s">
        <v>895</v>
      </c>
      <c r="C834" s="76"/>
      <c r="D834" s="77"/>
      <c r="E834" s="74"/>
      <c r="F834" s="74"/>
      <c r="G834" s="74"/>
      <c r="H834" s="74"/>
      <c r="I834" s="74"/>
      <c r="J834" s="74"/>
      <c r="K834" s="74"/>
    </row>
    <row r="835">
      <c r="A835" s="93" t="s">
        <v>1415</v>
      </c>
      <c r="B835" s="75" t="s">
        <v>1123</v>
      </c>
      <c r="C835" s="88"/>
      <c r="D835" s="99"/>
      <c r="E835" s="74"/>
      <c r="F835" s="74"/>
      <c r="G835" s="74"/>
      <c r="H835" s="74"/>
      <c r="I835" s="74"/>
      <c r="J835" s="74"/>
      <c r="K835" s="74"/>
      <c r="N835" s="40" t="s">
        <v>1179</v>
      </c>
    </row>
    <row r="836">
      <c r="A836" s="94" t="s">
        <v>1415</v>
      </c>
      <c r="B836" s="75" t="s">
        <v>1123</v>
      </c>
      <c r="C836" s="88"/>
      <c r="D836" s="99"/>
      <c r="E836" s="74"/>
      <c r="F836" s="74"/>
      <c r="G836" s="74"/>
      <c r="H836" s="74"/>
      <c r="I836" s="74"/>
      <c r="J836" s="74"/>
      <c r="K836" s="74"/>
    </row>
    <row r="837">
      <c r="A837" s="74"/>
      <c r="B837" s="74"/>
      <c r="C837" s="89"/>
      <c r="D837" s="99"/>
      <c r="E837" s="74"/>
      <c r="F837" s="74"/>
      <c r="G837" s="74"/>
      <c r="H837" s="74"/>
      <c r="I837" s="74"/>
      <c r="J837" s="74"/>
      <c r="K837" s="74"/>
    </row>
    <row r="838">
      <c r="C838" s="101"/>
      <c r="D838" s="102"/>
    </row>
    <row r="839">
      <c r="C839" s="101"/>
      <c r="D839" s="102"/>
    </row>
    <row r="840">
      <c r="C840" s="101"/>
      <c r="D840" s="102"/>
      <c r="F840" s="9">
        <f>1191-1117</f>
        <v>74</v>
      </c>
    </row>
    <row r="841">
      <c r="C841" s="101"/>
      <c r="D841" s="102"/>
    </row>
    <row r="842">
      <c r="C842" s="101"/>
      <c r="D842" s="102"/>
    </row>
    <row r="843">
      <c r="C843" s="101"/>
      <c r="D843" s="102"/>
    </row>
    <row r="844">
      <c r="C844" s="101"/>
      <c r="D844" s="102"/>
    </row>
    <row r="845">
      <c r="C845" s="101"/>
      <c r="D845" s="102"/>
    </row>
    <row r="846">
      <c r="C846" s="101"/>
      <c r="D846" s="102"/>
    </row>
    <row r="847">
      <c r="C847" s="101"/>
      <c r="D847" s="102"/>
    </row>
    <row r="848">
      <c r="C848" s="101"/>
      <c r="D848" s="102"/>
    </row>
    <row r="849">
      <c r="C849" s="101"/>
      <c r="D849" s="102"/>
    </row>
    <row r="850">
      <c r="C850" s="101"/>
      <c r="D850" s="102"/>
    </row>
    <row r="851">
      <c r="C851" s="101"/>
      <c r="D851" s="102"/>
    </row>
    <row r="852">
      <c r="C852" s="101"/>
      <c r="D852" s="102"/>
    </row>
    <row r="853">
      <c r="C853" s="101"/>
      <c r="D853" s="102"/>
    </row>
    <row r="854">
      <c r="C854" s="101"/>
      <c r="D854" s="102"/>
    </row>
    <row r="855">
      <c r="C855" s="101"/>
      <c r="D855" s="102"/>
    </row>
    <row r="856">
      <c r="C856" s="101"/>
      <c r="D856" s="102"/>
    </row>
    <row r="857">
      <c r="C857" s="101"/>
      <c r="D857" s="102"/>
    </row>
    <row r="858">
      <c r="C858" s="101"/>
      <c r="D858" s="102"/>
    </row>
    <row r="859">
      <c r="C859" s="101"/>
      <c r="D859" s="102"/>
    </row>
    <row r="860">
      <c r="C860" s="101"/>
      <c r="D860" s="102"/>
    </row>
    <row r="861">
      <c r="C861" s="101"/>
      <c r="D861" s="102"/>
    </row>
    <row r="862">
      <c r="C862" s="101"/>
      <c r="D862" s="102"/>
    </row>
    <row r="863">
      <c r="C863" s="101"/>
      <c r="D863" s="102"/>
    </row>
    <row r="864">
      <c r="C864" s="101"/>
      <c r="D864" s="102"/>
    </row>
    <row r="865">
      <c r="C865" s="101"/>
      <c r="D865" s="102"/>
    </row>
    <row r="866">
      <c r="C866" s="101"/>
      <c r="D866" s="102"/>
    </row>
    <row r="867">
      <c r="C867" s="101"/>
      <c r="D867" s="102"/>
    </row>
    <row r="868">
      <c r="C868" s="101"/>
      <c r="D868" s="102"/>
    </row>
    <row r="869">
      <c r="C869" s="101"/>
      <c r="D869" s="102"/>
    </row>
    <row r="870">
      <c r="C870" s="101"/>
      <c r="D870" s="102"/>
    </row>
    <row r="871">
      <c r="C871" s="101"/>
      <c r="D871" s="102"/>
    </row>
    <row r="872">
      <c r="C872" s="101"/>
      <c r="D872" s="102"/>
    </row>
    <row r="873">
      <c r="C873" s="101"/>
      <c r="D873" s="102"/>
    </row>
    <row r="874">
      <c r="C874" s="101"/>
      <c r="D874" s="102"/>
    </row>
    <row r="875">
      <c r="C875" s="101"/>
      <c r="D875" s="102"/>
    </row>
    <row r="876">
      <c r="C876" s="101"/>
      <c r="D876" s="102"/>
    </row>
    <row r="877">
      <c r="C877" s="101"/>
      <c r="D877" s="102"/>
    </row>
    <row r="878">
      <c r="C878" s="101"/>
      <c r="D878" s="102"/>
    </row>
    <row r="879">
      <c r="C879" s="101"/>
      <c r="D879" s="102"/>
    </row>
    <row r="880">
      <c r="C880" s="101"/>
      <c r="D880" s="102"/>
    </row>
    <row r="881">
      <c r="C881" s="101"/>
      <c r="D881" s="102"/>
    </row>
    <row r="882">
      <c r="C882" s="101"/>
      <c r="D882" s="102"/>
    </row>
    <row r="883">
      <c r="C883" s="101"/>
      <c r="D883" s="102"/>
    </row>
    <row r="884">
      <c r="C884" s="101"/>
      <c r="D884" s="102"/>
    </row>
    <row r="885">
      <c r="C885" s="101"/>
      <c r="D885" s="102"/>
    </row>
    <row r="886">
      <c r="C886" s="101"/>
      <c r="D886" s="102"/>
    </row>
    <row r="887">
      <c r="C887" s="101"/>
      <c r="D887" s="102"/>
    </row>
    <row r="888">
      <c r="C888" s="101"/>
      <c r="D888" s="102"/>
    </row>
    <row r="889">
      <c r="C889" s="101"/>
      <c r="D889" s="102"/>
    </row>
    <row r="890">
      <c r="C890" s="101"/>
      <c r="D890" s="102"/>
    </row>
    <row r="891">
      <c r="C891" s="101"/>
      <c r="D891" s="102"/>
    </row>
    <row r="892">
      <c r="C892" s="101"/>
      <c r="D892" s="102"/>
    </row>
    <row r="893">
      <c r="C893" s="101"/>
      <c r="D893" s="102"/>
    </row>
    <row r="894">
      <c r="C894" s="101"/>
      <c r="D894" s="102"/>
    </row>
    <row r="895">
      <c r="C895" s="101"/>
      <c r="D895" s="102"/>
    </row>
    <row r="896">
      <c r="C896" s="101"/>
      <c r="D896" s="102"/>
    </row>
    <row r="897">
      <c r="C897" s="101"/>
      <c r="D897" s="102"/>
    </row>
    <row r="898">
      <c r="C898" s="101"/>
      <c r="D898" s="102"/>
    </row>
    <row r="899">
      <c r="C899" s="101"/>
      <c r="D899" s="102"/>
    </row>
    <row r="900">
      <c r="C900" s="101"/>
      <c r="D900" s="102"/>
    </row>
    <row r="901">
      <c r="C901" s="101"/>
      <c r="D901" s="102"/>
    </row>
    <row r="902">
      <c r="C902" s="101"/>
      <c r="D902" s="102"/>
    </row>
    <row r="903">
      <c r="C903" s="101"/>
      <c r="D903" s="102"/>
    </row>
    <row r="904">
      <c r="C904" s="101"/>
      <c r="D904" s="102"/>
    </row>
    <row r="905">
      <c r="C905" s="101"/>
      <c r="D905" s="102"/>
    </row>
    <row r="906">
      <c r="C906" s="101"/>
      <c r="D906" s="102"/>
    </row>
    <row r="907">
      <c r="C907" s="101"/>
      <c r="D907" s="102"/>
    </row>
    <row r="908">
      <c r="C908" s="101"/>
      <c r="D908" s="102"/>
    </row>
    <row r="909">
      <c r="C909" s="101"/>
      <c r="D909" s="102"/>
    </row>
    <row r="910">
      <c r="C910" s="101"/>
      <c r="D910" s="102"/>
    </row>
    <row r="911">
      <c r="C911" s="101"/>
      <c r="D911" s="102"/>
    </row>
    <row r="912">
      <c r="C912" s="101"/>
      <c r="D912" s="102"/>
    </row>
    <row r="913">
      <c r="C913" s="101"/>
      <c r="D913" s="102"/>
    </row>
    <row r="914">
      <c r="C914" s="101"/>
      <c r="D914" s="102"/>
    </row>
    <row r="915">
      <c r="C915" s="101"/>
      <c r="D915" s="102"/>
    </row>
    <row r="916">
      <c r="C916" s="101"/>
      <c r="D916" s="102"/>
    </row>
    <row r="917">
      <c r="C917" s="101"/>
      <c r="D917" s="102"/>
    </row>
    <row r="918">
      <c r="C918" s="101"/>
      <c r="D918" s="102"/>
    </row>
    <row r="919">
      <c r="C919" s="101"/>
      <c r="D919" s="102"/>
    </row>
    <row r="920">
      <c r="C920" s="101"/>
      <c r="D920" s="102"/>
    </row>
    <row r="921">
      <c r="C921" s="101"/>
      <c r="D921" s="102"/>
    </row>
    <row r="922">
      <c r="C922" s="101"/>
      <c r="D922" s="102"/>
    </row>
    <row r="923">
      <c r="C923" s="101"/>
      <c r="D923" s="102"/>
    </row>
    <row r="924">
      <c r="C924" s="101"/>
      <c r="D924" s="102"/>
    </row>
    <row r="925">
      <c r="C925" s="101"/>
      <c r="D925" s="102"/>
    </row>
    <row r="926">
      <c r="C926" s="101"/>
      <c r="D926" s="102"/>
    </row>
    <row r="927">
      <c r="C927" s="101"/>
      <c r="D927" s="102"/>
    </row>
    <row r="928">
      <c r="C928" s="101"/>
      <c r="D928" s="102"/>
    </row>
    <row r="929">
      <c r="C929" s="101"/>
      <c r="D929" s="102"/>
    </row>
    <row r="930">
      <c r="C930" s="101"/>
      <c r="D930" s="102"/>
    </row>
    <row r="931">
      <c r="C931" s="101"/>
      <c r="D931" s="102"/>
    </row>
    <row r="932">
      <c r="C932" s="101"/>
      <c r="D932" s="102"/>
    </row>
    <row r="933">
      <c r="C933" s="101"/>
      <c r="D933" s="102"/>
    </row>
    <row r="934">
      <c r="C934" s="101"/>
      <c r="D934" s="102"/>
    </row>
    <row r="935">
      <c r="C935" s="101"/>
      <c r="D935" s="102"/>
    </row>
    <row r="936">
      <c r="C936" s="101"/>
      <c r="D936" s="102"/>
    </row>
    <row r="937">
      <c r="C937" s="101"/>
      <c r="D937" s="102"/>
    </row>
    <row r="938">
      <c r="C938" s="101"/>
      <c r="D938" s="102"/>
    </row>
    <row r="939">
      <c r="C939" s="101"/>
      <c r="D939" s="102"/>
    </row>
    <row r="940">
      <c r="C940" s="101"/>
      <c r="D940" s="102"/>
    </row>
    <row r="941">
      <c r="C941" s="101"/>
      <c r="D941" s="102"/>
    </row>
    <row r="942">
      <c r="C942" s="101"/>
      <c r="D942" s="102"/>
    </row>
    <row r="943">
      <c r="C943" s="101"/>
      <c r="D943" s="102"/>
    </row>
    <row r="944">
      <c r="C944" s="101"/>
      <c r="D944" s="102"/>
    </row>
    <row r="945">
      <c r="C945" s="101"/>
      <c r="D945" s="102"/>
    </row>
    <row r="946">
      <c r="C946" s="101"/>
      <c r="D946" s="102"/>
    </row>
    <row r="947">
      <c r="C947" s="101"/>
      <c r="D947" s="102"/>
    </row>
    <row r="948">
      <c r="C948" s="101"/>
      <c r="D948" s="102"/>
    </row>
    <row r="949">
      <c r="C949" s="101"/>
      <c r="D949" s="102"/>
    </row>
    <row r="950">
      <c r="C950" s="101"/>
      <c r="D950" s="102"/>
    </row>
    <row r="951">
      <c r="C951" s="101"/>
      <c r="D951" s="102"/>
    </row>
    <row r="952">
      <c r="C952" s="101"/>
      <c r="D952" s="102"/>
    </row>
    <row r="953">
      <c r="C953" s="101"/>
      <c r="D953" s="102"/>
    </row>
    <row r="954">
      <c r="C954" s="101"/>
      <c r="D954" s="102"/>
    </row>
    <row r="955">
      <c r="C955" s="101"/>
      <c r="D955" s="102"/>
    </row>
    <row r="956">
      <c r="C956" s="101"/>
      <c r="D956" s="102"/>
    </row>
    <row r="957">
      <c r="C957" s="101"/>
      <c r="D957" s="102"/>
    </row>
    <row r="958">
      <c r="C958" s="101"/>
      <c r="D958" s="102"/>
    </row>
    <row r="959">
      <c r="C959" s="101"/>
      <c r="D959" s="102"/>
    </row>
    <row r="960">
      <c r="C960" s="101"/>
      <c r="D960" s="102"/>
    </row>
    <row r="961">
      <c r="C961" s="101"/>
      <c r="D961" s="102"/>
    </row>
    <row r="962">
      <c r="C962" s="101"/>
      <c r="D962" s="102"/>
    </row>
    <row r="963">
      <c r="C963" s="101"/>
      <c r="D963" s="102"/>
    </row>
    <row r="964">
      <c r="C964" s="101"/>
      <c r="D964" s="102"/>
    </row>
    <row r="965">
      <c r="C965" s="101"/>
      <c r="D965" s="102"/>
    </row>
    <row r="966">
      <c r="C966" s="101"/>
      <c r="D966" s="102"/>
    </row>
    <row r="967">
      <c r="C967" s="101"/>
      <c r="D967" s="102"/>
    </row>
    <row r="968">
      <c r="C968" s="101"/>
      <c r="D968" s="102"/>
    </row>
    <row r="969">
      <c r="C969" s="101"/>
      <c r="D969" s="102"/>
    </row>
    <row r="970">
      <c r="C970" s="101"/>
      <c r="D970" s="102"/>
    </row>
    <row r="971">
      <c r="C971" s="101"/>
      <c r="D971" s="102"/>
    </row>
    <row r="972">
      <c r="C972" s="101"/>
      <c r="D972" s="102"/>
    </row>
    <row r="973">
      <c r="C973" s="101"/>
      <c r="D973" s="102"/>
    </row>
    <row r="974">
      <c r="C974" s="101"/>
      <c r="D974" s="102"/>
    </row>
    <row r="975">
      <c r="C975" s="101"/>
      <c r="D975" s="102"/>
    </row>
    <row r="976">
      <c r="C976" s="101"/>
      <c r="D976" s="102"/>
    </row>
    <row r="977">
      <c r="C977" s="101"/>
      <c r="D977" s="102"/>
    </row>
    <row r="978">
      <c r="C978" s="101"/>
      <c r="D978" s="102"/>
    </row>
    <row r="979">
      <c r="C979" s="101"/>
      <c r="D979" s="102"/>
    </row>
    <row r="980">
      <c r="C980" s="101"/>
      <c r="D980" s="102"/>
    </row>
    <row r="981">
      <c r="C981" s="101"/>
      <c r="D981" s="102"/>
    </row>
    <row r="982">
      <c r="C982" s="101"/>
      <c r="D982" s="102"/>
    </row>
    <row r="983">
      <c r="C983" s="101"/>
      <c r="D983" s="102"/>
    </row>
    <row r="984">
      <c r="C984" s="101"/>
      <c r="D984" s="102"/>
    </row>
    <row r="985">
      <c r="C985" s="101"/>
      <c r="D985" s="102"/>
    </row>
    <row r="986">
      <c r="C986" s="101"/>
      <c r="D986" s="102"/>
    </row>
    <row r="987">
      <c r="C987" s="101"/>
      <c r="D987" s="102"/>
    </row>
    <row r="988">
      <c r="C988" s="101"/>
      <c r="D988" s="102"/>
    </row>
    <row r="989">
      <c r="C989" s="101"/>
      <c r="D989" s="102"/>
    </row>
    <row r="990">
      <c r="C990" s="101"/>
      <c r="D990" s="102"/>
    </row>
    <row r="991">
      <c r="C991" s="101"/>
      <c r="D991" s="102"/>
    </row>
    <row r="992">
      <c r="C992" s="101"/>
      <c r="D992" s="102"/>
    </row>
    <row r="993">
      <c r="C993" s="101"/>
      <c r="D993" s="102"/>
    </row>
    <row r="994">
      <c r="C994" s="101"/>
      <c r="D994" s="102"/>
    </row>
    <row r="995">
      <c r="C995" s="101"/>
      <c r="D995" s="102"/>
    </row>
    <row r="996">
      <c r="C996" s="101"/>
      <c r="D996" s="102"/>
    </row>
    <row r="997">
      <c r="C997" s="101"/>
      <c r="D997" s="102"/>
    </row>
    <row r="998">
      <c r="C998" s="101"/>
      <c r="D998" s="102"/>
    </row>
    <row r="999">
      <c r="C999" s="101"/>
      <c r="D999" s="102"/>
    </row>
    <row r="1000">
      <c r="C1000" s="101"/>
      <c r="D1000" s="102"/>
    </row>
    <row r="1001">
      <c r="C1001" s="101"/>
      <c r="D1001" s="102"/>
    </row>
  </sheetData>
  <customSheetViews>
    <customSheetView guid="{54C17D6C-B7DE-461E-BD19-F1301E8CB238}" filter="1" showAutoFilter="1">
      <autoFilter ref="$C$2:$C$1001">
        <filterColumn colId="0">
          <filters blank="1">
            <filter val="Associate Academic Consultant"/>
            <filter val="Consultant Decision Analytics"/>
            <filter val="Software developer"/>
            <filter val="Software Engineer/ Consultant"/>
            <filter val="Associate Engineer Avionics Software"/>
            <filter val="Developer- Trainee"/>
            <filter val="Trainee Software Engineer"/>
            <filter val="Associate Engineer - Flight Operations Analysis &amp; Incident Analysis"/>
            <filter val="Full Stack Developer"/>
            <filter val="PGTE"/>
            <filter val="Quantitative Trader"/>
            <filter val="Trainee Analyst"/>
            <filter val="ERS - Software Engineer | Reliability Engineer"/>
            <filter val="Associate - Electrical Design Engineering"/>
            <filter val="Associate Software Engineer"/>
            <filter val="ERS - Software Engineer | CAE Engineer"/>
            <filter val="Associate Data Scientist/Data Engineer"/>
            <filter val="Analyst - Product Management"/>
            <filter val="Management Trainee"/>
            <filter val="Software development Engineer (SDE)- TS1"/>
            <filter val="Software Engineer | CAE Aero"/>
          </filters>
        </filterColumn>
      </autoFilter>
    </customSheetView>
    <customSheetView guid="{22E81A93-1F61-44AD-B6AF-9E97FAC986A4}" filter="1" showAutoFilter="1">
      <autoFilter ref="$D$2:$D$1001">
        <filterColumn colId="0">
          <filters blank="1">
            <filter val="6000000"/>
            <filter val="4885000"/>
            <filter val="3600000"/>
            <filter val="1150000"/>
            <filter val="500000"/>
            <filter val="1196000"/>
            <filter val="1780208"/>
            <filter val="5145000"/>
            <filter val="7000000"/>
          </filters>
        </filterColumn>
      </autoFilter>
    </customSheetView>
    <customSheetView guid="{202F1D50-6EC5-4746-9765-5DF9F9286593}" filter="1" showAutoFilter="1">
      <autoFilter ref="$C$2:$C$1001">
        <filterColumn colId="0">
          <filters blank="1">
            <filter val="Associate Academic Consultant"/>
            <filter val="Consultant Decision Analytics"/>
            <filter val="Software developer"/>
            <filter val="Software Engineer/ Consultant"/>
            <filter val="Trainee Software Engineer"/>
            <filter val="Full Stack Developer"/>
            <filter val="ERS - Software Engineer | Reliability Engineer"/>
            <filter val="Associate Software Engineer"/>
            <filter val="ERS - Software Engineer | CAE Engineer"/>
            <filter val="Associate Data Scientist/Data Engineer"/>
            <filter val="Analyst - Product Management"/>
            <filter val="Management Trainee"/>
            <filter val="Software development Engineer (SDE)- TS1"/>
            <filter val="Software Engineer | CAE Aero"/>
          </filters>
        </filterColumn>
      </autoFilter>
    </customSheetView>
  </customSheetViews>
  <hyperlinks>
    <hyperlink r:id="rId1" ref="B219"/>
    <hyperlink r:id="rId2" ref="B221"/>
    <hyperlink r:id="rId3" ref="B224"/>
  </hyperlinks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2" width="28.88"/>
    <col customWidth="1" min="3" max="3" width="22.0"/>
  </cols>
  <sheetData>
    <row r="1">
      <c r="A1" s="103" t="s">
        <v>1416</v>
      </c>
      <c r="B1" s="103" t="s">
        <v>688</v>
      </c>
      <c r="C1" s="104">
        <v>750000.0</v>
      </c>
    </row>
    <row r="2">
      <c r="A2" s="103" t="s">
        <v>1417</v>
      </c>
      <c r="B2" s="103" t="s">
        <v>1418</v>
      </c>
      <c r="C2" s="104">
        <v>658000.0</v>
      </c>
    </row>
    <row r="3">
      <c r="A3" s="103" t="s">
        <v>1419</v>
      </c>
      <c r="B3" s="103" t="s">
        <v>1420</v>
      </c>
      <c r="C3" s="104">
        <v>2800000.0</v>
      </c>
    </row>
    <row r="4">
      <c r="A4" s="103" t="s">
        <v>1419</v>
      </c>
      <c r="B4" s="103" t="s">
        <v>1421</v>
      </c>
      <c r="C4" s="104">
        <v>2800000.0</v>
      </c>
    </row>
    <row r="5">
      <c r="A5" s="103" t="s">
        <v>1419</v>
      </c>
      <c r="B5" s="103" t="s">
        <v>688</v>
      </c>
      <c r="C5" s="104">
        <v>2000000.0</v>
      </c>
    </row>
    <row r="6">
      <c r="A6" s="103" t="s">
        <v>1422</v>
      </c>
      <c r="B6" s="103" t="s">
        <v>1423</v>
      </c>
      <c r="C6" s="104">
        <v>1500000.0</v>
      </c>
    </row>
    <row r="7">
      <c r="A7" s="103" t="s">
        <v>1424</v>
      </c>
      <c r="B7" s="103" t="s">
        <v>1425</v>
      </c>
      <c r="C7" s="104">
        <v>1400000.0</v>
      </c>
    </row>
    <row r="8">
      <c r="A8" s="103" t="s">
        <v>1426</v>
      </c>
      <c r="B8" s="103" t="s">
        <v>1340</v>
      </c>
      <c r="C8" s="104">
        <v>1300000.0</v>
      </c>
    </row>
    <row r="9">
      <c r="A9" s="103" t="s">
        <v>1427</v>
      </c>
      <c r="B9" s="103" t="s">
        <v>1312</v>
      </c>
      <c r="C9" s="104">
        <v>2100000.0</v>
      </c>
    </row>
    <row r="10">
      <c r="A10" s="105" t="s">
        <v>1428</v>
      </c>
      <c r="B10" s="103" t="s">
        <v>1350</v>
      </c>
      <c r="C10" s="104">
        <v>2050000.0</v>
      </c>
    </row>
    <row r="11">
      <c r="A11" s="105" t="s">
        <v>1428</v>
      </c>
      <c r="B11" s="103" t="s">
        <v>689</v>
      </c>
      <c r="C11" s="104">
        <v>900000.0</v>
      </c>
    </row>
    <row r="12">
      <c r="A12" s="103" t="s">
        <v>1429</v>
      </c>
      <c r="B12" s="103" t="s">
        <v>688</v>
      </c>
      <c r="C12" s="104">
        <v>1000000.0</v>
      </c>
    </row>
    <row r="13">
      <c r="A13" s="103" t="s">
        <v>1430</v>
      </c>
      <c r="B13" s="103" t="s">
        <v>1312</v>
      </c>
      <c r="C13" s="104">
        <v>3100000.0</v>
      </c>
    </row>
    <row r="14">
      <c r="A14" s="103" t="s">
        <v>1431</v>
      </c>
      <c r="B14" s="103" t="s">
        <v>1432</v>
      </c>
      <c r="C14" s="104">
        <v>1600000.0</v>
      </c>
    </row>
    <row r="15">
      <c r="A15" s="103" t="s">
        <v>1433</v>
      </c>
      <c r="B15" s="103" t="s">
        <v>1312</v>
      </c>
      <c r="C15" s="104">
        <v>2000000.0</v>
      </c>
    </row>
    <row r="16">
      <c r="A16" s="103" t="s">
        <v>897</v>
      </c>
      <c r="B16" s="103" t="s">
        <v>1409</v>
      </c>
      <c r="C16" s="104">
        <v>778400.0</v>
      </c>
    </row>
    <row r="17">
      <c r="A17" s="103" t="s">
        <v>897</v>
      </c>
      <c r="B17" s="103" t="s">
        <v>525</v>
      </c>
      <c r="C17" s="104">
        <v>778400.0</v>
      </c>
    </row>
    <row r="18">
      <c r="A18" s="103" t="s">
        <v>1434</v>
      </c>
      <c r="B18" s="103" t="s">
        <v>928</v>
      </c>
      <c r="C18" s="104">
        <v>2300000.0</v>
      </c>
    </row>
    <row r="19">
      <c r="A19" s="103" t="s">
        <v>1435</v>
      </c>
      <c r="B19" s="103" t="s">
        <v>1436</v>
      </c>
      <c r="C19" s="104">
        <v>1400000.0</v>
      </c>
    </row>
    <row r="20">
      <c r="A20" s="103" t="s">
        <v>1437</v>
      </c>
      <c r="B20" s="103" t="s">
        <v>1438</v>
      </c>
      <c r="C20" s="104">
        <v>600000.0</v>
      </c>
    </row>
    <row r="21">
      <c r="A21" s="103" t="s">
        <v>1439</v>
      </c>
      <c r="B21" s="103" t="s">
        <v>1440</v>
      </c>
      <c r="C21" s="104" t="s">
        <v>1441</v>
      </c>
    </row>
    <row r="22">
      <c r="A22" s="103" t="s">
        <v>1439</v>
      </c>
      <c r="B22" s="103" t="s">
        <v>1442</v>
      </c>
      <c r="C22" s="104" t="s">
        <v>1441</v>
      </c>
    </row>
    <row r="23">
      <c r="A23" s="103" t="s">
        <v>1439</v>
      </c>
      <c r="B23" s="103" t="s">
        <v>1443</v>
      </c>
      <c r="C23" s="104" t="s">
        <v>1441</v>
      </c>
    </row>
    <row r="24">
      <c r="A24" s="103" t="s">
        <v>1444</v>
      </c>
      <c r="B24" s="103" t="s">
        <v>1445</v>
      </c>
      <c r="C24" s="104">
        <v>1240000.0</v>
      </c>
    </row>
    <row r="25">
      <c r="A25" s="103" t="s">
        <v>1446</v>
      </c>
      <c r="B25" s="103" t="s">
        <v>1447</v>
      </c>
      <c r="C25" s="104">
        <v>1900000.0</v>
      </c>
    </row>
    <row r="26">
      <c r="A26" s="103" t="s">
        <v>1448</v>
      </c>
      <c r="B26" s="103" t="s">
        <v>525</v>
      </c>
      <c r="C26" s="104">
        <v>1300000.0</v>
      </c>
    </row>
    <row r="27">
      <c r="A27" s="103" t="s">
        <v>1015</v>
      </c>
      <c r="B27" s="103" t="s">
        <v>1405</v>
      </c>
      <c r="C27" s="104">
        <v>850000.0</v>
      </c>
    </row>
    <row r="28">
      <c r="A28" s="105" t="s">
        <v>1449</v>
      </c>
      <c r="B28" s="103" t="s">
        <v>1450</v>
      </c>
      <c r="C28" s="104">
        <v>1077000.0</v>
      </c>
    </row>
    <row r="29">
      <c r="A29" s="103" t="s">
        <v>1451</v>
      </c>
      <c r="B29" s="103" t="s">
        <v>1452</v>
      </c>
      <c r="C29" s="104">
        <v>18.0</v>
      </c>
    </row>
    <row r="30">
      <c r="A30" s="106" t="s">
        <v>1451</v>
      </c>
      <c r="B30" s="106" t="s">
        <v>1453</v>
      </c>
      <c r="C30" s="107">
        <v>800000.0</v>
      </c>
    </row>
    <row r="31">
      <c r="A31" s="103" t="s">
        <v>1451</v>
      </c>
      <c r="B31" s="103" t="s">
        <v>1454</v>
      </c>
      <c r="C31" s="104">
        <v>8.0</v>
      </c>
    </row>
    <row r="32">
      <c r="A32" s="103" t="s">
        <v>1451</v>
      </c>
      <c r="B32" s="103" t="s">
        <v>1455</v>
      </c>
      <c r="C32" s="104">
        <v>800000.0</v>
      </c>
    </row>
    <row r="33">
      <c r="A33" s="103" t="s">
        <v>1451</v>
      </c>
      <c r="B33" s="103" t="s">
        <v>1456</v>
      </c>
      <c r="C33" s="104">
        <v>800000.0</v>
      </c>
    </row>
    <row r="34">
      <c r="A34" s="103" t="s">
        <v>1457</v>
      </c>
      <c r="B34" s="103" t="s">
        <v>1458</v>
      </c>
      <c r="C34" s="104">
        <v>7.5</v>
      </c>
    </row>
    <row r="35">
      <c r="A35" s="103" t="s">
        <v>1459</v>
      </c>
      <c r="B35" s="103" t="s">
        <v>1460</v>
      </c>
      <c r="C35" s="104" t="s">
        <v>1461</v>
      </c>
    </row>
    <row r="36">
      <c r="A36" s="103" t="s">
        <v>1462</v>
      </c>
      <c r="B36" s="103" t="s">
        <v>928</v>
      </c>
      <c r="C36" s="104">
        <v>5.0</v>
      </c>
    </row>
    <row r="37">
      <c r="A37" s="103" t="s">
        <v>1463</v>
      </c>
      <c r="B37" s="103" t="s">
        <v>1387</v>
      </c>
      <c r="C37" s="104">
        <v>1600000.0</v>
      </c>
    </row>
    <row r="38">
      <c r="A38" s="103" t="s">
        <v>1464</v>
      </c>
      <c r="B38" s="103" t="s">
        <v>1465</v>
      </c>
      <c r="C38" s="104">
        <v>1576826.0</v>
      </c>
    </row>
    <row r="39">
      <c r="A39" s="103" t="s">
        <v>1464</v>
      </c>
      <c r="B39" s="103" t="s">
        <v>928</v>
      </c>
      <c r="C39" s="104">
        <v>1618833.0</v>
      </c>
    </row>
    <row r="40">
      <c r="A40" s="103" t="s">
        <v>1466</v>
      </c>
      <c r="B40" s="103" t="s">
        <v>1467</v>
      </c>
      <c r="C40" s="104">
        <v>10.0</v>
      </c>
    </row>
    <row r="41">
      <c r="A41" s="103" t="s">
        <v>1468</v>
      </c>
      <c r="B41" s="103" t="s">
        <v>1469</v>
      </c>
      <c r="C41" s="104">
        <v>6000000.0</v>
      </c>
    </row>
    <row r="42">
      <c r="A42" s="103" t="s">
        <v>1468</v>
      </c>
      <c r="B42" s="103" t="s">
        <v>1470</v>
      </c>
      <c r="C42" s="104">
        <v>6000000.0</v>
      </c>
    </row>
    <row r="43">
      <c r="A43" s="103" t="s">
        <v>1468</v>
      </c>
      <c r="B43" s="103" t="s">
        <v>1471</v>
      </c>
      <c r="C43" s="104">
        <v>6000000.0</v>
      </c>
    </row>
    <row r="44">
      <c r="A44" s="103" t="s">
        <v>1472</v>
      </c>
      <c r="B44" s="103" t="s">
        <v>664</v>
      </c>
      <c r="C44" s="104">
        <v>960000.0</v>
      </c>
    </row>
    <row r="45">
      <c r="A45" s="103" t="s">
        <v>1472</v>
      </c>
      <c r="B45" s="103" t="s">
        <v>1473</v>
      </c>
      <c r="C45" s="104">
        <v>840000.0</v>
      </c>
    </row>
    <row r="46">
      <c r="A46" s="103" t="s">
        <v>1472</v>
      </c>
      <c r="B46" s="103" t="s">
        <v>1474</v>
      </c>
      <c r="C46" s="104">
        <v>960000.0</v>
      </c>
    </row>
    <row r="47">
      <c r="A47" s="103" t="s">
        <v>1475</v>
      </c>
      <c r="B47" s="103" t="s">
        <v>1476</v>
      </c>
      <c r="C47" s="104">
        <v>600000.0</v>
      </c>
    </row>
    <row r="48">
      <c r="A48" s="103" t="s">
        <v>1475</v>
      </c>
      <c r="B48" s="103" t="s">
        <v>1477</v>
      </c>
      <c r="C48" s="104">
        <v>560000.0</v>
      </c>
    </row>
    <row r="49">
      <c r="A49" s="103" t="s">
        <v>1475</v>
      </c>
      <c r="B49" s="103" t="s">
        <v>1478</v>
      </c>
      <c r="C49" s="104">
        <v>880000.0</v>
      </c>
    </row>
    <row r="50">
      <c r="A50" s="103" t="s">
        <v>1479</v>
      </c>
      <c r="B50" s="103" t="s">
        <v>1313</v>
      </c>
      <c r="C50" s="104">
        <v>6000000.0</v>
      </c>
    </row>
    <row r="51">
      <c r="A51" s="103" t="s">
        <v>1480</v>
      </c>
      <c r="B51" s="103" t="s">
        <v>1327</v>
      </c>
      <c r="C51" s="104">
        <v>900000.0</v>
      </c>
    </row>
    <row r="52">
      <c r="A52" s="103" t="s">
        <v>1481</v>
      </c>
      <c r="B52" s="103" t="s">
        <v>1482</v>
      </c>
      <c r="C52" s="104">
        <v>1574000.0</v>
      </c>
    </row>
    <row r="53">
      <c r="A53" s="103" t="s">
        <v>1483</v>
      </c>
      <c r="B53" s="103" t="s">
        <v>1484</v>
      </c>
      <c r="C53" s="104">
        <v>553400.0</v>
      </c>
    </row>
    <row r="54">
      <c r="A54" s="103" t="s">
        <v>1485</v>
      </c>
      <c r="B54" s="103" t="s">
        <v>1486</v>
      </c>
      <c r="C54" s="104">
        <v>1600000.0</v>
      </c>
    </row>
    <row r="55">
      <c r="A55" s="103" t="s">
        <v>1487</v>
      </c>
      <c r="B55" s="103" t="s">
        <v>1488</v>
      </c>
      <c r="C55" s="104">
        <v>9.0</v>
      </c>
    </row>
    <row r="56">
      <c r="A56" s="103" t="s">
        <v>1487</v>
      </c>
      <c r="B56" s="103" t="s">
        <v>1489</v>
      </c>
      <c r="C56" s="104">
        <v>10.0</v>
      </c>
    </row>
    <row r="57">
      <c r="A57" s="103" t="s">
        <v>1490</v>
      </c>
      <c r="B57" s="103" t="s">
        <v>1491</v>
      </c>
      <c r="C57" s="104">
        <v>650000.0</v>
      </c>
    </row>
    <row r="58">
      <c r="A58" s="103" t="s">
        <v>1492</v>
      </c>
      <c r="B58" s="103" t="s">
        <v>1493</v>
      </c>
      <c r="C58" s="104">
        <v>900000.0</v>
      </c>
    </row>
    <row r="59">
      <c r="A59" s="103" t="s">
        <v>1494</v>
      </c>
      <c r="B59" s="103" t="s">
        <v>689</v>
      </c>
      <c r="C59" s="104">
        <v>1200000.0</v>
      </c>
    </row>
    <row r="60">
      <c r="A60" s="106" t="s">
        <v>1495</v>
      </c>
      <c r="B60" s="106" t="s">
        <v>1496</v>
      </c>
      <c r="C60" s="107">
        <v>800000.0</v>
      </c>
    </row>
    <row r="61">
      <c r="A61" s="103" t="s">
        <v>504</v>
      </c>
      <c r="B61" s="103" t="s">
        <v>1497</v>
      </c>
      <c r="C61" s="104">
        <v>2126667.0</v>
      </c>
    </row>
    <row r="62">
      <c r="A62" s="103" t="s">
        <v>1498</v>
      </c>
      <c r="B62" s="103" t="s">
        <v>1367</v>
      </c>
      <c r="C62" s="104">
        <v>13.5</v>
      </c>
    </row>
    <row r="63">
      <c r="A63" s="103" t="s">
        <v>1498</v>
      </c>
      <c r="B63" s="103" t="s">
        <v>1366</v>
      </c>
      <c r="C63" s="104">
        <v>14.0</v>
      </c>
    </row>
    <row r="64">
      <c r="A64" s="103" t="s">
        <v>1498</v>
      </c>
      <c r="B64" s="103" t="s">
        <v>931</v>
      </c>
      <c r="C64" s="104">
        <v>14.0</v>
      </c>
    </row>
    <row r="65">
      <c r="A65" s="103" t="s">
        <v>1499</v>
      </c>
      <c r="B65" s="103" t="s">
        <v>1500</v>
      </c>
      <c r="C65" s="104">
        <v>6.0</v>
      </c>
    </row>
    <row r="66">
      <c r="A66" s="103" t="s">
        <v>1501</v>
      </c>
      <c r="B66" s="103" t="s">
        <v>1502</v>
      </c>
      <c r="C66" s="104">
        <v>900000.0</v>
      </c>
    </row>
    <row r="67">
      <c r="A67" s="103" t="s">
        <v>1501</v>
      </c>
      <c r="B67" s="103" t="s">
        <v>1503</v>
      </c>
      <c r="C67" s="104">
        <v>900000.0</v>
      </c>
    </row>
    <row r="68">
      <c r="A68" s="103" t="s">
        <v>1504</v>
      </c>
      <c r="B68" s="103" t="s">
        <v>1505</v>
      </c>
      <c r="C68" s="104">
        <v>1100000.0</v>
      </c>
    </row>
    <row r="69">
      <c r="A69" s="103" t="s">
        <v>1504</v>
      </c>
      <c r="B69" s="103" t="s">
        <v>1506</v>
      </c>
      <c r="C69" s="104">
        <v>1100000.0</v>
      </c>
    </row>
    <row r="70">
      <c r="A70" s="103" t="s">
        <v>1507</v>
      </c>
      <c r="B70" s="103" t="s">
        <v>1508</v>
      </c>
      <c r="C70" s="104">
        <v>1500000.0</v>
      </c>
    </row>
    <row r="71">
      <c r="A71" s="103" t="s">
        <v>1507</v>
      </c>
      <c r="B71" s="103" t="s">
        <v>1484</v>
      </c>
      <c r="C71" s="104">
        <v>3000000.0</v>
      </c>
    </row>
    <row r="72">
      <c r="A72" s="103" t="s">
        <v>1507</v>
      </c>
      <c r="B72" s="103" t="s">
        <v>1509</v>
      </c>
      <c r="C72" s="104">
        <v>1500000.0</v>
      </c>
    </row>
    <row r="73">
      <c r="A73" s="103" t="s">
        <v>1507</v>
      </c>
      <c r="B73" s="103" t="s">
        <v>664</v>
      </c>
      <c r="C73" s="104">
        <v>1500000.0</v>
      </c>
    </row>
    <row r="74">
      <c r="A74" s="103" t="s">
        <v>1510</v>
      </c>
      <c r="B74" s="103" t="s">
        <v>1511</v>
      </c>
      <c r="C74" s="104">
        <v>1720000.0</v>
      </c>
    </row>
    <row r="75">
      <c r="A75" s="103" t="s">
        <v>1512</v>
      </c>
      <c r="B75" s="103" t="s">
        <v>1513</v>
      </c>
      <c r="C75" s="104">
        <v>720000.0</v>
      </c>
    </row>
    <row r="76">
      <c r="A76" s="103" t="s">
        <v>1514</v>
      </c>
      <c r="B76" s="103" t="s">
        <v>525</v>
      </c>
      <c r="C76" s="104">
        <v>641000.0</v>
      </c>
    </row>
    <row r="77">
      <c r="A77" s="103" t="s">
        <v>1515</v>
      </c>
      <c r="B77" s="103" t="s">
        <v>1516</v>
      </c>
      <c r="C77" s="104">
        <v>2600000.0</v>
      </c>
    </row>
    <row r="78">
      <c r="A78" s="103" t="s">
        <v>1517</v>
      </c>
      <c r="B78" s="103" t="s">
        <v>1513</v>
      </c>
      <c r="C78" s="104">
        <v>1200000.0</v>
      </c>
    </row>
    <row r="79">
      <c r="A79" s="103" t="s">
        <v>1518</v>
      </c>
      <c r="B79" s="103" t="s">
        <v>1519</v>
      </c>
      <c r="C79" s="104">
        <v>1200000.0</v>
      </c>
    </row>
    <row r="80">
      <c r="A80" s="103" t="s">
        <v>1518</v>
      </c>
      <c r="B80" s="103" t="s">
        <v>1520</v>
      </c>
      <c r="C80" s="104">
        <v>1200000.0</v>
      </c>
    </row>
    <row r="81">
      <c r="A81" s="103" t="s">
        <v>1518</v>
      </c>
      <c r="B81" s="103" t="s">
        <v>1519</v>
      </c>
      <c r="C81" s="104">
        <v>1200000.0</v>
      </c>
    </row>
    <row r="82">
      <c r="A82" s="103" t="s">
        <v>1521</v>
      </c>
      <c r="B82" s="103" t="s">
        <v>1312</v>
      </c>
      <c r="C82" s="104">
        <v>600000.0</v>
      </c>
    </row>
    <row r="83">
      <c r="A83" s="103" t="s">
        <v>1521</v>
      </c>
      <c r="B83" s="103" t="s">
        <v>1522</v>
      </c>
      <c r="C83" s="104">
        <v>600000.0</v>
      </c>
    </row>
    <row r="84">
      <c r="A84" s="103" t="s">
        <v>1521</v>
      </c>
      <c r="B84" s="103" t="s">
        <v>1523</v>
      </c>
      <c r="C84" s="104">
        <v>600000.0</v>
      </c>
    </row>
    <row r="85">
      <c r="A85" s="103" t="s">
        <v>1524</v>
      </c>
      <c r="B85" s="103" t="s">
        <v>1525</v>
      </c>
      <c r="C85" s="104" t="s">
        <v>1526</v>
      </c>
    </row>
    <row r="86">
      <c r="A86" s="103" t="s">
        <v>1527</v>
      </c>
      <c r="B86" s="103" t="s">
        <v>1528</v>
      </c>
      <c r="C86" s="104">
        <v>1400000.0</v>
      </c>
    </row>
    <row r="87">
      <c r="A87" s="103" t="s">
        <v>1529</v>
      </c>
      <c r="B87" s="103" t="s">
        <v>1530</v>
      </c>
      <c r="C87" s="104">
        <v>800000.0</v>
      </c>
    </row>
    <row r="88">
      <c r="A88" s="103" t="s">
        <v>1531</v>
      </c>
      <c r="B88" s="103" t="s">
        <v>1532</v>
      </c>
      <c r="C88" s="104" t="s">
        <v>1533</v>
      </c>
    </row>
    <row r="89">
      <c r="A89" s="103" t="s">
        <v>1534</v>
      </c>
      <c r="B89" s="103" t="s">
        <v>664</v>
      </c>
      <c r="C89" s="104">
        <v>1200000.0</v>
      </c>
    </row>
    <row r="90">
      <c r="A90" s="106" t="s">
        <v>1535</v>
      </c>
      <c r="B90" s="106" t="s">
        <v>1536</v>
      </c>
      <c r="C90" s="107">
        <v>1000000.0</v>
      </c>
    </row>
    <row r="91">
      <c r="A91" s="103" t="s">
        <v>1537</v>
      </c>
      <c r="B91" s="103" t="s">
        <v>1379</v>
      </c>
      <c r="C91" s="104">
        <v>900000.0</v>
      </c>
    </row>
    <row r="92">
      <c r="A92" s="103" t="s">
        <v>1538</v>
      </c>
      <c r="B92" s="103" t="s">
        <v>1387</v>
      </c>
      <c r="C92" s="104">
        <v>774888.0</v>
      </c>
    </row>
    <row r="93">
      <c r="A93" s="103" t="s">
        <v>1539</v>
      </c>
      <c r="B93" s="103" t="s">
        <v>928</v>
      </c>
      <c r="C93" s="104">
        <v>1500000.0</v>
      </c>
    </row>
    <row r="94">
      <c r="A94" s="103" t="s">
        <v>1540</v>
      </c>
      <c r="B94" s="103" t="s">
        <v>1312</v>
      </c>
      <c r="C94" s="104">
        <v>1000000.0</v>
      </c>
    </row>
    <row r="95">
      <c r="A95" s="103" t="s">
        <v>1541</v>
      </c>
      <c r="B95" s="103" t="s">
        <v>1542</v>
      </c>
      <c r="C95" s="104">
        <v>8.0</v>
      </c>
    </row>
    <row r="96">
      <c r="A96" s="103" t="s">
        <v>1543</v>
      </c>
      <c r="B96" s="103" t="s">
        <v>1544</v>
      </c>
      <c r="C96" s="104">
        <v>8.0</v>
      </c>
    </row>
    <row r="97">
      <c r="A97" s="103" t="s">
        <v>1451</v>
      </c>
      <c r="B97" s="103" t="s">
        <v>1545</v>
      </c>
      <c r="C97" s="104">
        <v>800000.0</v>
      </c>
    </row>
    <row r="98">
      <c r="A98" s="103" t="s">
        <v>1546</v>
      </c>
      <c r="B98" s="103" t="s">
        <v>1547</v>
      </c>
      <c r="C98" s="104">
        <v>800000.0</v>
      </c>
    </row>
    <row r="99">
      <c r="A99" s="103" t="s">
        <v>1177</v>
      </c>
      <c r="B99" s="103" t="s">
        <v>1410</v>
      </c>
      <c r="C99" s="104">
        <v>700000.0</v>
      </c>
    </row>
    <row r="100">
      <c r="A100" s="103" t="s">
        <v>1548</v>
      </c>
      <c r="B100" s="103" t="s">
        <v>1391</v>
      </c>
      <c r="C100" s="104">
        <v>1000000.0</v>
      </c>
    </row>
    <row r="101">
      <c r="A101" s="103" t="s">
        <v>1537</v>
      </c>
      <c r="B101" s="103" t="s">
        <v>1379</v>
      </c>
      <c r="C101" s="104">
        <v>1150000.0</v>
      </c>
    </row>
    <row r="102">
      <c r="A102" s="105" t="s">
        <v>1549</v>
      </c>
      <c r="B102" s="103" t="s">
        <v>1407</v>
      </c>
      <c r="C102" s="104">
        <v>800000.0</v>
      </c>
    </row>
    <row r="103">
      <c r="A103" s="103" t="s">
        <v>1550</v>
      </c>
      <c r="B103" s="103" t="s">
        <v>1373</v>
      </c>
      <c r="C103" s="104">
        <v>1200000.0</v>
      </c>
    </row>
    <row r="104">
      <c r="A104" s="103" t="s">
        <v>1551</v>
      </c>
      <c r="B104" s="103" t="s">
        <v>1552</v>
      </c>
      <c r="C104" s="104">
        <v>1350000.0</v>
      </c>
    </row>
    <row r="105">
      <c r="A105" s="103" t="s">
        <v>1015</v>
      </c>
      <c r="B105" s="103" t="s">
        <v>1400</v>
      </c>
      <c r="C105" s="104">
        <v>850000.0</v>
      </c>
    </row>
    <row r="106">
      <c r="A106" s="103" t="s">
        <v>1015</v>
      </c>
      <c r="B106" s="103" t="s">
        <v>1402</v>
      </c>
      <c r="C106" s="104">
        <v>850000.0</v>
      </c>
    </row>
    <row r="107">
      <c r="A107" s="103" t="s">
        <v>1553</v>
      </c>
      <c r="B107" s="103" t="s">
        <v>1414</v>
      </c>
      <c r="C107" s="104">
        <v>550000.0</v>
      </c>
    </row>
    <row r="108">
      <c r="A108" s="103" t="s">
        <v>1554</v>
      </c>
      <c r="B108" s="103" t="s">
        <v>928</v>
      </c>
      <c r="C108" s="104">
        <v>6.0</v>
      </c>
    </row>
    <row r="109">
      <c r="A109" s="103" t="s">
        <v>1555</v>
      </c>
      <c r="B109" s="103" t="s">
        <v>1556</v>
      </c>
      <c r="C109" s="104">
        <v>1400000.0</v>
      </c>
    </row>
    <row r="110">
      <c r="A110" s="103" t="s">
        <v>1557</v>
      </c>
      <c r="B110" s="103" t="s">
        <v>1558</v>
      </c>
      <c r="C110" s="104">
        <v>800000.0</v>
      </c>
    </row>
    <row r="111">
      <c r="A111" s="103" t="s">
        <v>1559</v>
      </c>
      <c r="B111" s="103" t="s">
        <v>928</v>
      </c>
      <c r="C111" s="104">
        <v>1100000.0</v>
      </c>
    </row>
    <row r="112">
      <c r="A112" s="103" t="s">
        <v>1182</v>
      </c>
      <c r="B112" s="103" t="s">
        <v>525</v>
      </c>
      <c r="C112" s="104">
        <v>600000.0</v>
      </c>
    </row>
    <row r="113">
      <c r="A113" s="103" t="s">
        <v>1560</v>
      </c>
      <c r="B113" s="103" t="s">
        <v>1561</v>
      </c>
      <c r="C113" s="104">
        <v>1200000.0</v>
      </c>
    </row>
    <row r="114">
      <c r="A114" s="103" t="s">
        <v>1562</v>
      </c>
      <c r="B114" s="103" t="s">
        <v>928</v>
      </c>
      <c r="C114" s="104">
        <v>1000000.0</v>
      </c>
    </row>
    <row r="115">
      <c r="A115" s="103" t="s">
        <v>1563</v>
      </c>
      <c r="B115" s="103" t="s">
        <v>1394</v>
      </c>
      <c r="C115" s="104">
        <v>910200.0</v>
      </c>
    </row>
    <row r="116">
      <c r="A116" s="103" t="s">
        <v>1101</v>
      </c>
      <c r="B116" s="103" t="s">
        <v>1385</v>
      </c>
      <c r="C116" s="104">
        <v>1063067.0</v>
      </c>
    </row>
    <row r="117">
      <c r="A117" s="103" t="s">
        <v>1564</v>
      </c>
      <c r="B117" s="103" t="s">
        <v>1565</v>
      </c>
      <c r="C117" s="104">
        <v>700000.0</v>
      </c>
    </row>
    <row r="118">
      <c r="A118" s="103" t="s">
        <v>1566</v>
      </c>
      <c r="B118" s="103" t="s">
        <v>525</v>
      </c>
      <c r="C118" s="104">
        <v>6.0</v>
      </c>
    </row>
    <row r="119">
      <c r="A119" s="103" t="s">
        <v>1567</v>
      </c>
      <c r="B119" s="103" t="s">
        <v>928</v>
      </c>
      <c r="C119" s="104">
        <v>1500000.0</v>
      </c>
    </row>
    <row r="120">
      <c r="A120" s="106" t="s">
        <v>1568</v>
      </c>
      <c r="B120" s="106" t="s">
        <v>1569</v>
      </c>
      <c r="C120" s="107">
        <v>744000.0</v>
      </c>
    </row>
    <row r="121">
      <c r="A121" s="105" t="s">
        <v>1570</v>
      </c>
      <c r="B121" s="103" t="s">
        <v>1327</v>
      </c>
      <c r="C121" s="104">
        <v>12.0</v>
      </c>
    </row>
    <row r="122">
      <c r="A122" s="103" t="s">
        <v>1571</v>
      </c>
      <c r="B122" s="103" t="s">
        <v>1572</v>
      </c>
      <c r="C122" s="104">
        <v>600000.0</v>
      </c>
    </row>
    <row r="123">
      <c r="A123" s="103" t="s">
        <v>1069</v>
      </c>
      <c r="B123" s="103" t="s">
        <v>1573</v>
      </c>
      <c r="C123" s="104">
        <v>1120000.0</v>
      </c>
    </row>
    <row r="124">
      <c r="A124" s="103" t="s">
        <v>1574</v>
      </c>
      <c r="B124" s="103" t="s">
        <v>1385</v>
      </c>
      <c r="C124" s="104">
        <v>700000.0</v>
      </c>
    </row>
    <row r="125">
      <c r="A125" s="103" t="s">
        <v>1575</v>
      </c>
      <c r="B125" s="103" t="s">
        <v>1413</v>
      </c>
      <c r="C125" s="104">
        <v>630000.0</v>
      </c>
    </row>
    <row r="126">
      <c r="A126" s="103" t="s">
        <v>1015</v>
      </c>
      <c r="B126" s="103" t="s">
        <v>1576</v>
      </c>
      <c r="C126" s="104" t="s">
        <v>1577</v>
      </c>
    </row>
    <row r="127">
      <c r="A127" s="103" t="s">
        <v>1578</v>
      </c>
      <c r="B127" s="103" t="s">
        <v>1396</v>
      </c>
      <c r="C127" s="104">
        <v>900000.0</v>
      </c>
    </row>
    <row r="128">
      <c r="A128" s="103" t="s">
        <v>1578</v>
      </c>
      <c r="B128" s="103" t="s">
        <v>1395</v>
      </c>
      <c r="C128" s="104">
        <v>900000.0</v>
      </c>
    </row>
    <row r="129">
      <c r="A129" s="103" t="s">
        <v>1524</v>
      </c>
      <c r="B129" s="103" t="s">
        <v>1048</v>
      </c>
      <c r="C129" s="104" t="s">
        <v>1526</v>
      </c>
    </row>
    <row r="130">
      <c r="A130" s="103" t="s">
        <v>1524</v>
      </c>
      <c r="B130" s="103" t="s">
        <v>1579</v>
      </c>
      <c r="C130" s="104" t="s">
        <v>1526</v>
      </c>
    </row>
    <row r="131">
      <c r="A131" s="103" t="s">
        <v>1580</v>
      </c>
      <c r="B131" s="103" t="s">
        <v>688</v>
      </c>
      <c r="C131" s="104">
        <v>900000.0</v>
      </c>
    </row>
    <row r="132">
      <c r="A132" s="103" t="s">
        <v>1581</v>
      </c>
      <c r="B132" s="103" t="s">
        <v>1320</v>
      </c>
      <c r="C132" s="104">
        <v>13.0</v>
      </c>
    </row>
    <row r="133">
      <c r="A133" s="103" t="s">
        <v>1582</v>
      </c>
      <c r="B133" s="103" t="s">
        <v>1361</v>
      </c>
      <c r="C133" s="104">
        <v>1500000.0</v>
      </c>
    </row>
    <row r="134">
      <c r="A134" s="103" t="s">
        <v>1582</v>
      </c>
      <c r="B134" s="103" t="s">
        <v>928</v>
      </c>
      <c r="C134" s="104">
        <v>1200000.0</v>
      </c>
    </row>
    <row r="135">
      <c r="A135" s="103" t="s">
        <v>962</v>
      </c>
      <c r="B135" s="103" t="s">
        <v>1373</v>
      </c>
      <c r="C135" s="104">
        <v>1200000.0</v>
      </c>
    </row>
    <row r="136">
      <c r="A136" s="103" t="s">
        <v>962</v>
      </c>
      <c r="B136" s="103" t="s">
        <v>1364</v>
      </c>
      <c r="C136" s="104">
        <v>1400000.0</v>
      </c>
    </row>
    <row r="137">
      <c r="A137" s="103" t="s">
        <v>962</v>
      </c>
      <c r="B137" s="103" t="s">
        <v>1311</v>
      </c>
      <c r="C137" s="104">
        <v>1200000.0</v>
      </c>
    </row>
    <row r="138">
      <c r="A138" s="103" t="s">
        <v>1583</v>
      </c>
      <c r="B138" s="103" t="s">
        <v>1584</v>
      </c>
      <c r="C138" s="104">
        <v>1400000.0</v>
      </c>
    </row>
    <row r="139">
      <c r="A139" s="103" t="s">
        <v>1583</v>
      </c>
      <c r="B139" s="103" t="s">
        <v>1311</v>
      </c>
      <c r="C139" s="104">
        <v>1200000.0</v>
      </c>
    </row>
    <row r="140">
      <c r="A140" s="103" t="s">
        <v>1583</v>
      </c>
      <c r="B140" s="103" t="s">
        <v>1585</v>
      </c>
      <c r="C140" s="104">
        <v>1200000.0</v>
      </c>
    </row>
    <row r="141">
      <c r="A141" s="105" t="s">
        <v>1586</v>
      </c>
      <c r="B141" s="103" t="s">
        <v>1312</v>
      </c>
      <c r="C141" s="104">
        <v>1800000.0</v>
      </c>
    </row>
    <row r="142">
      <c r="A142" s="103" t="s">
        <v>1587</v>
      </c>
      <c r="B142" s="103" t="s">
        <v>1396</v>
      </c>
      <c r="C142" s="104">
        <v>1200000.0</v>
      </c>
    </row>
    <row r="143">
      <c r="A143" s="103" t="s">
        <v>1494</v>
      </c>
      <c r="B143" s="103" t="s">
        <v>928</v>
      </c>
      <c r="C143" s="104">
        <v>1400000.0</v>
      </c>
    </row>
    <row r="144">
      <c r="A144" s="103" t="s">
        <v>1498</v>
      </c>
      <c r="B144" s="103" t="s">
        <v>1588</v>
      </c>
      <c r="C144" s="104">
        <v>13.5</v>
      </c>
    </row>
    <row r="145">
      <c r="A145" s="103" t="s">
        <v>1517</v>
      </c>
      <c r="B145" s="103" t="s">
        <v>1589</v>
      </c>
      <c r="C145" s="104">
        <v>1200000.0</v>
      </c>
    </row>
    <row r="146">
      <c r="A146" s="103" t="s">
        <v>1590</v>
      </c>
      <c r="B146" s="103" t="s">
        <v>1312</v>
      </c>
      <c r="C146" s="104">
        <v>1600000.0</v>
      </c>
    </row>
    <row r="147">
      <c r="A147" s="103" t="s">
        <v>1591</v>
      </c>
      <c r="B147" s="103" t="s">
        <v>89</v>
      </c>
      <c r="C147" s="104">
        <v>1000000.0</v>
      </c>
    </row>
    <row r="148">
      <c r="A148" s="103" t="s">
        <v>1591</v>
      </c>
      <c r="B148" s="103" t="s">
        <v>1340</v>
      </c>
      <c r="C148" s="104">
        <v>2000000.0</v>
      </c>
    </row>
    <row r="149">
      <c r="A149" s="103" t="s">
        <v>977</v>
      </c>
      <c r="B149" s="103" t="s">
        <v>1592</v>
      </c>
      <c r="C149" s="104">
        <v>1100000.0</v>
      </c>
    </row>
    <row r="150">
      <c r="A150" s="103" t="s">
        <v>1419</v>
      </c>
      <c r="B150" s="103" t="s">
        <v>89</v>
      </c>
      <c r="C150" s="104">
        <v>2000000.0</v>
      </c>
    </row>
    <row r="151">
      <c r="A151" s="103" t="s">
        <v>897</v>
      </c>
      <c r="B151" s="103" t="s">
        <v>1593</v>
      </c>
      <c r="C151" s="104">
        <v>978400.0</v>
      </c>
    </row>
    <row r="152">
      <c r="A152" s="103" t="s">
        <v>1594</v>
      </c>
      <c r="B152" s="103" t="s">
        <v>1595</v>
      </c>
      <c r="C152" s="104">
        <v>1500000.0</v>
      </c>
    </row>
    <row r="153">
      <c r="A153" s="103" t="s">
        <v>1596</v>
      </c>
      <c r="B153" s="103" t="s">
        <v>1356</v>
      </c>
      <c r="C153" s="104">
        <v>850000.0</v>
      </c>
    </row>
    <row r="154">
      <c r="A154" s="103" t="s">
        <v>1597</v>
      </c>
      <c r="B154" s="103" t="s">
        <v>1598</v>
      </c>
      <c r="C154" s="104">
        <v>1300000.0</v>
      </c>
    </row>
    <row r="155">
      <c r="A155" s="103" t="s">
        <v>1599</v>
      </c>
      <c r="B155" s="103" t="s">
        <v>1600</v>
      </c>
      <c r="C155" s="104">
        <v>1035207.0</v>
      </c>
    </row>
    <row r="156">
      <c r="A156" s="103" t="s">
        <v>1498</v>
      </c>
      <c r="B156" s="103" t="s">
        <v>928</v>
      </c>
      <c r="C156" s="104">
        <v>13.5</v>
      </c>
    </row>
    <row r="157">
      <c r="A157" s="103" t="s">
        <v>1498</v>
      </c>
      <c r="B157" s="103" t="s">
        <v>934</v>
      </c>
      <c r="C157" s="104">
        <v>13.5</v>
      </c>
    </row>
    <row r="158">
      <c r="A158" s="103" t="s">
        <v>1529</v>
      </c>
      <c r="B158" s="103" t="s">
        <v>1601</v>
      </c>
      <c r="C158" s="104">
        <v>800000.0</v>
      </c>
    </row>
    <row r="159">
      <c r="A159" s="103" t="s">
        <v>1529</v>
      </c>
      <c r="B159" s="103" t="s">
        <v>1602</v>
      </c>
      <c r="C159" s="104">
        <v>1020000.0</v>
      </c>
    </row>
    <row r="160">
      <c r="A160" s="103" t="s">
        <v>1603</v>
      </c>
      <c r="B160" s="103" t="s">
        <v>1604</v>
      </c>
      <c r="C160" s="104">
        <v>1000000.0</v>
      </c>
    </row>
    <row r="161">
      <c r="A161" s="103" t="s">
        <v>1605</v>
      </c>
      <c r="B161" s="103" t="s">
        <v>1360</v>
      </c>
      <c r="C161" s="104">
        <v>150000.0</v>
      </c>
    </row>
    <row r="162">
      <c r="A162" s="103" t="s">
        <v>1606</v>
      </c>
      <c r="B162" s="103" t="s">
        <v>525</v>
      </c>
      <c r="C162" s="104">
        <v>1050000.0</v>
      </c>
    </row>
    <row r="163">
      <c r="A163" s="103" t="s">
        <v>1607</v>
      </c>
      <c r="B163" s="103" t="s">
        <v>1382</v>
      </c>
      <c r="C163" s="104">
        <v>1100000.0</v>
      </c>
    </row>
    <row r="164">
      <c r="A164" s="103" t="s">
        <v>1608</v>
      </c>
      <c r="B164" s="103" t="s">
        <v>928</v>
      </c>
      <c r="C164" s="104">
        <v>62000.0</v>
      </c>
    </row>
    <row r="165">
      <c r="A165" s="103" t="s">
        <v>793</v>
      </c>
      <c r="B165" s="103" t="s">
        <v>1312</v>
      </c>
      <c r="C165" s="104">
        <v>1800000.0</v>
      </c>
    </row>
    <row r="166">
      <c r="A166" s="105" t="s">
        <v>1609</v>
      </c>
      <c r="B166" s="103" t="s">
        <v>928</v>
      </c>
      <c r="C166" s="104">
        <v>2400000.0</v>
      </c>
    </row>
    <row r="167">
      <c r="A167" s="103" t="s">
        <v>1610</v>
      </c>
      <c r="B167" s="103" t="s">
        <v>1357</v>
      </c>
      <c r="C167" s="104">
        <v>1600000.0</v>
      </c>
    </row>
    <row r="168">
      <c r="A168" s="103" t="s">
        <v>1611</v>
      </c>
      <c r="B168" s="103" t="s">
        <v>1612</v>
      </c>
      <c r="C168" s="104">
        <v>1250000.0</v>
      </c>
    </row>
    <row r="169">
      <c r="A169" s="103" t="s">
        <v>1611</v>
      </c>
      <c r="B169" s="103" t="s">
        <v>1373</v>
      </c>
      <c r="C169" s="104">
        <v>1250000.0</v>
      </c>
    </row>
    <row r="170">
      <c r="A170" s="103" t="s">
        <v>1611</v>
      </c>
      <c r="B170" s="103" t="s">
        <v>1372</v>
      </c>
      <c r="C170" s="104">
        <v>1250000.0</v>
      </c>
    </row>
    <row r="171">
      <c r="A171" s="103" t="s">
        <v>1613</v>
      </c>
      <c r="B171" s="103" t="s">
        <v>1312</v>
      </c>
      <c r="C171" s="104">
        <v>2200000.0</v>
      </c>
    </row>
    <row r="172">
      <c r="A172" s="103" t="s">
        <v>1614</v>
      </c>
      <c r="B172" s="103" t="s">
        <v>1326</v>
      </c>
      <c r="C172" s="104">
        <v>2200000.0</v>
      </c>
    </row>
    <row r="173">
      <c r="A173" s="103" t="s">
        <v>803</v>
      </c>
      <c r="B173" s="103" t="s">
        <v>928</v>
      </c>
      <c r="C173" s="104">
        <v>2100000.0</v>
      </c>
    </row>
    <row r="174">
      <c r="A174" s="103" t="s">
        <v>806</v>
      </c>
      <c r="B174" s="103" t="s">
        <v>1615</v>
      </c>
      <c r="C174" s="104">
        <v>12.0</v>
      </c>
    </row>
    <row r="175">
      <c r="A175" s="103" t="s">
        <v>1616</v>
      </c>
      <c r="B175" s="103" t="s">
        <v>1311</v>
      </c>
      <c r="C175" s="104">
        <v>850000.0</v>
      </c>
    </row>
    <row r="176">
      <c r="A176" s="103" t="s">
        <v>739</v>
      </c>
      <c r="B176" s="103" t="s">
        <v>1617</v>
      </c>
      <c r="C176" s="104" t="s">
        <v>1618</v>
      </c>
    </row>
    <row r="177">
      <c r="A177" s="103" t="s">
        <v>1529</v>
      </c>
      <c r="B177" s="103" t="s">
        <v>1619</v>
      </c>
      <c r="C177" s="104">
        <v>960000.0</v>
      </c>
    </row>
    <row r="178">
      <c r="A178" s="103" t="s">
        <v>1529</v>
      </c>
      <c r="B178" s="103" t="s">
        <v>1620</v>
      </c>
      <c r="C178" s="104">
        <v>800000.0</v>
      </c>
    </row>
    <row r="179">
      <c r="A179" s="103" t="s">
        <v>1621</v>
      </c>
      <c r="B179" s="103" t="s">
        <v>1375</v>
      </c>
      <c r="C179" s="104">
        <v>1380000.0</v>
      </c>
    </row>
    <row r="180">
      <c r="A180" s="106" t="s">
        <v>1621</v>
      </c>
      <c r="B180" s="106" t="s">
        <v>1376</v>
      </c>
      <c r="C180" s="107">
        <v>1196000.0</v>
      </c>
    </row>
    <row r="181">
      <c r="A181" s="103" t="s">
        <v>1621</v>
      </c>
      <c r="B181" s="103" t="s">
        <v>1377</v>
      </c>
      <c r="C181" s="104">
        <v>1128000.0</v>
      </c>
    </row>
    <row r="182">
      <c r="A182" s="103" t="s">
        <v>1622</v>
      </c>
      <c r="B182" s="103" t="s">
        <v>1623</v>
      </c>
      <c r="C182" s="104">
        <v>1500000.0</v>
      </c>
    </row>
    <row r="183">
      <c r="A183" s="103" t="s">
        <v>1622</v>
      </c>
      <c r="B183" s="103" t="s">
        <v>1624</v>
      </c>
      <c r="C183" s="104">
        <v>1500000.0</v>
      </c>
    </row>
    <row r="184">
      <c r="A184" s="103" t="s">
        <v>1622</v>
      </c>
      <c r="B184" s="103" t="s">
        <v>1625</v>
      </c>
      <c r="C184" s="104">
        <v>1500000.0</v>
      </c>
    </row>
    <row r="185">
      <c r="A185" s="103" t="s">
        <v>1622</v>
      </c>
      <c r="B185" s="103" t="s">
        <v>1626</v>
      </c>
      <c r="C185" s="104">
        <v>1500000.0</v>
      </c>
    </row>
    <row r="186">
      <c r="A186" s="103" t="s">
        <v>1622</v>
      </c>
      <c r="B186" s="103" t="s">
        <v>1627</v>
      </c>
      <c r="C186" s="104">
        <v>1500000.0</v>
      </c>
    </row>
    <row r="187">
      <c r="A187" s="103" t="s">
        <v>1622</v>
      </c>
      <c r="B187" s="103" t="s">
        <v>1628</v>
      </c>
      <c r="C187" s="104">
        <v>1500000.0</v>
      </c>
    </row>
    <row r="188">
      <c r="A188" s="103" t="s">
        <v>1622</v>
      </c>
      <c r="B188" s="103" t="s">
        <v>1629</v>
      </c>
      <c r="C188" s="104">
        <v>1500000.0</v>
      </c>
    </row>
    <row r="189">
      <c r="A189" s="103" t="s">
        <v>1622</v>
      </c>
      <c r="B189" s="103" t="s">
        <v>1630</v>
      </c>
      <c r="C189" s="104">
        <v>1500000.0</v>
      </c>
    </row>
    <row r="190">
      <c r="A190" s="103" t="s">
        <v>1622</v>
      </c>
      <c r="B190" s="103" t="s">
        <v>1631</v>
      </c>
      <c r="C190" s="104">
        <v>1500000.0</v>
      </c>
    </row>
    <row r="191">
      <c r="A191" s="103" t="s">
        <v>1622</v>
      </c>
      <c r="B191" s="103" t="s">
        <v>1632</v>
      </c>
      <c r="C191" s="104">
        <v>1500000.0</v>
      </c>
    </row>
    <row r="192">
      <c r="A192" s="103" t="s">
        <v>1622</v>
      </c>
      <c r="B192" s="103" t="s">
        <v>1633</v>
      </c>
      <c r="C192" s="104">
        <v>1500000.0</v>
      </c>
    </row>
    <row r="193">
      <c r="A193" s="103" t="s">
        <v>1622</v>
      </c>
      <c r="B193" s="103" t="s">
        <v>1634</v>
      </c>
      <c r="C193" s="104">
        <v>1500000.0</v>
      </c>
    </row>
    <row r="194">
      <c r="A194" s="103" t="s">
        <v>1635</v>
      </c>
      <c r="B194" s="103" t="s">
        <v>1636</v>
      </c>
      <c r="C194" s="104">
        <v>1300000.0</v>
      </c>
    </row>
    <row r="195">
      <c r="A195" s="103" t="s">
        <v>1635</v>
      </c>
      <c r="B195" s="103" t="s">
        <v>688</v>
      </c>
      <c r="C195" s="104">
        <v>1300000.0</v>
      </c>
    </row>
    <row r="196">
      <c r="A196" s="103" t="s">
        <v>1635</v>
      </c>
      <c r="B196" s="103" t="s">
        <v>1637</v>
      </c>
      <c r="C196" s="104">
        <v>1800000.0</v>
      </c>
    </row>
    <row r="197">
      <c r="A197" s="103" t="s">
        <v>1635</v>
      </c>
      <c r="B197" s="103" t="s">
        <v>1638</v>
      </c>
      <c r="C197" s="104">
        <v>900000.0</v>
      </c>
    </row>
    <row r="198">
      <c r="A198" s="103" t="s">
        <v>1639</v>
      </c>
      <c r="B198" s="103" t="s">
        <v>1359</v>
      </c>
      <c r="C198" s="104">
        <v>1500000.0</v>
      </c>
    </row>
    <row r="199">
      <c r="A199" s="103" t="s">
        <v>713</v>
      </c>
      <c r="B199" s="103" t="s">
        <v>1387</v>
      </c>
      <c r="C199" s="104">
        <v>1000000.0</v>
      </c>
    </row>
    <row r="200">
      <c r="A200" s="103" t="s">
        <v>1613</v>
      </c>
      <c r="B200" s="103" t="s">
        <v>1640</v>
      </c>
      <c r="C200" s="104">
        <v>2000000.0</v>
      </c>
    </row>
    <row r="201">
      <c r="A201" s="103" t="s">
        <v>1613</v>
      </c>
      <c r="B201" s="103" t="s">
        <v>1641</v>
      </c>
      <c r="C201" s="104">
        <v>2000000.0</v>
      </c>
    </row>
    <row r="202">
      <c r="A202" s="103" t="s">
        <v>1642</v>
      </c>
      <c r="B202" s="103" t="s">
        <v>688</v>
      </c>
      <c r="C202" s="104">
        <v>1250000.0</v>
      </c>
    </row>
    <row r="203">
      <c r="A203" s="103" t="s">
        <v>1643</v>
      </c>
      <c r="B203" s="103" t="s">
        <v>1644</v>
      </c>
      <c r="C203" s="104">
        <v>1200000.0</v>
      </c>
    </row>
    <row r="204">
      <c r="A204" s="103" t="s">
        <v>1507</v>
      </c>
      <c r="B204" s="103" t="s">
        <v>1645</v>
      </c>
      <c r="C204" s="104">
        <v>1400000.0</v>
      </c>
    </row>
    <row r="205">
      <c r="A205" s="103" t="s">
        <v>1646</v>
      </c>
      <c r="B205" s="103" t="s">
        <v>1647</v>
      </c>
      <c r="C205" s="104">
        <v>1800000.0</v>
      </c>
    </row>
    <row r="206">
      <c r="A206" s="103" t="s">
        <v>1648</v>
      </c>
      <c r="B206" s="103" t="s">
        <v>1484</v>
      </c>
      <c r="C206" s="104">
        <v>1200000.0</v>
      </c>
    </row>
    <row r="207">
      <c r="A207" s="103" t="s">
        <v>1648</v>
      </c>
      <c r="B207" s="103" t="s">
        <v>1649</v>
      </c>
      <c r="C207" s="104">
        <v>1200000.0</v>
      </c>
    </row>
    <row r="208">
      <c r="A208" s="103" t="s">
        <v>1518</v>
      </c>
      <c r="B208" s="103" t="s">
        <v>1520</v>
      </c>
      <c r="C208" s="104">
        <v>1200000.0</v>
      </c>
    </row>
    <row r="209">
      <c r="A209" s="103" t="s">
        <v>1650</v>
      </c>
      <c r="B209" s="103" t="s">
        <v>1363</v>
      </c>
      <c r="C209" s="104">
        <v>1450000.0</v>
      </c>
    </row>
    <row r="210">
      <c r="A210" s="106" t="s">
        <v>739</v>
      </c>
      <c r="B210" s="106" t="s">
        <v>1651</v>
      </c>
      <c r="C210" s="107">
        <v>1218000.0</v>
      </c>
    </row>
    <row r="211">
      <c r="A211" s="103" t="s">
        <v>1622</v>
      </c>
      <c r="B211" s="103" t="s">
        <v>1652</v>
      </c>
      <c r="C211" s="104">
        <v>1500000.0</v>
      </c>
    </row>
    <row r="212">
      <c r="A212" s="103" t="s">
        <v>1653</v>
      </c>
      <c r="B212" s="103" t="s">
        <v>1654</v>
      </c>
      <c r="C212" s="104">
        <v>1300000.0</v>
      </c>
    </row>
    <row r="213">
      <c r="A213" s="103" t="s">
        <v>1655</v>
      </c>
      <c r="B213" s="103" t="s">
        <v>1656</v>
      </c>
      <c r="C213" s="104">
        <v>1300112.0</v>
      </c>
    </row>
    <row r="214">
      <c r="A214" s="103" t="s">
        <v>1655</v>
      </c>
      <c r="B214" s="103" t="s">
        <v>1657</v>
      </c>
      <c r="C214" s="104">
        <v>1300112.0</v>
      </c>
    </row>
    <row r="215">
      <c r="A215" s="103" t="s">
        <v>1655</v>
      </c>
      <c r="B215" s="103" t="s">
        <v>945</v>
      </c>
      <c r="C215" s="104">
        <v>1300112.0</v>
      </c>
    </row>
    <row r="216">
      <c r="A216" s="103" t="s">
        <v>1658</v>
      </c>
      <c r="B216" s="103" t="s">
        <v>664</v>
      </c>
      <c r="C216" s="104">
        <v>2207000.0</v>
      </c>
    </row>
    <row r="217">
      <c r="A217" s="103" t="s">
        <v>1658</v>
      </c>
      <c r="B217" s="103" t="s">
        <v>928</v>
      </c>
      <c r="C217" s="104">
        <v>1844000.0</v>
      </c>
    </row>
    <row r="218">
      <c r="A218" s="103" t="s">
        <v>1659</v>
      </c>
      <c r="B218" s="103" t="s">
        <v>1386</v>
      </c>
      <c r="C218" s="104">
        <v>1052739.0</v>
      </c>
    </row>
    <row r="219">
      <c r="A219" s="103" t="s">
        <v>1660</v>
      </c>
      <c r="B219" s="103" t="s">
        <v>1393</v>
      </c>
      <c r="C219" s="104">
        <v>1000000.0</v>
      </c>
    </row>
    <row r="220">
      <c r="A220" s="103" t="s">
        <v>598</v>
      </c>
      <c r="B220" s="103" t="s">
        <v>1661</v>
      </c>
      <c r="C220" s="104">
        <v>1000000.0</v>
      </c>
    </row>
    <row r="221">
      <c r="A221" s="103" t="s">
        <v>1662</v>
      </c>
      <c r="B221" s="103" t="s">
        <v>1356</v>
      </c>
      <c r="C221" s="104">
        <v>1600000.0</v>
      </c>
    </row>
    <row r="222">
      <c r="A222" s="103" t="s">
        <v>1663</v>
      </c>
      <c r="B222" s="103" t="s">
        <v>1664</v>
      </c>
      <c r="C222" s="104">
        <v>1300000.0</v>
      </c>
    </row>
    <row r="223">
      <c r="A223" s="103" t="s">
        <v>1663</v>
      </c>
      <c r="B223" s="103" t="s">
        <v>1665</v>
      </c>
      <c r="C223" s="104">
        <v>1300000.0</v>
      </c>
    </row>
    <row r="224">
      <c r="A224" s="103" t="s">
        <v>1663</v>
      </c>
      <c r="B224" s="103" t="s">
        <v>689</v>
      </c>
      <c r="C224" s="104">
        <v>1200000.0</v>
      </c>
    </row>
    <row r="225">
      <c r="A225" s="103" t="s">
        <v>1663</v>
      </c>
      <c r="B225" s="103" t="s">
        <v>1666</v>
      </c>
      <c r="C225" s="104">
        <v>1300000.0</v>
      </c>
    </row>
    <row r="226">
      <c r="A226" s="103" t="s">
        <v>1667</v>
      </c>
      <c r="B226" s="103" t="s">
        <v>1668</v>
      </c>
      <c r="C226" s="104">
        <v>850000.0</v>
      </c>
    </row>
    <row r="227">
      <c r="A227" s="103" t="s">
        <v>1669</v>
      </c>
      <c r="B227" s="103" t="s">
        <v>1670</v>
      </c>
      <c r="C227" s="104">
        <v>2742600.0</v>
      </c>
    </row>
    <row r="228">
      <c r="A228" s="103" t="s">
        <v>1669</v>
      </c>
      <c r="B228" s="103" t="s">
        <v>1671</v>
      </c>
      <c r="C228" s="104">
        <v>2742600.0</v>
      </c>
    </row>
    <row r="229">
      <c r="A229" s="103" t="s">
        <v>1672</v>
      </c>
      <c r="B229" s="103" t="s">
        <v>1351</v>
      </c>
      <c r="C229" s="104">
        <v>1780208.0</v>
      </c>
    </row>
    <row r="230">
      <c r="A230" s="103" t="s">
        <v>1673</v>
      </c>
      <c r="B230" s="103" t="s">
        <v>1674</v>
      </c>
      <c r="C230" s="104">
        <v>2600000.0</v>
      </c>
    </row>
    <row r="231">
      <c r="A231" s="105" t="s">
        <v>1675</v>
      </c>
      <c r="B231" s="103" t="s">
        <v>1676</v>
      </c>
      <c r="C231" s="104" t="s">
        <v>1677</v>
      </c>
    </row>
    <row r="232">
      <c r="A232" s="103" t="s">
        <v>153</v>
      </c>
      <c r="B232" s="103" t="s">
        <v>1678</v>
      </c>
      <c r="C232" s="104">
        <v>25.33</v>
      </c>
    </row>
    <row r="233">
      <c r="A233" s="103" t="s">
        <v>351</v>
      </c>
      <c r="B233" s="103" t="s">
        <v>1352</v>
      </c>
      <c r="C233" s="104">
        <v>1750000.0</v>
      </c>
    </row>
    <row r="234">
      <c r="A234" s="103" t="s">
        <v>1613</v>
      </c>
      <c r="B234" s="103" t="s">
        <v>1679</v>
      </c>
      <c r="C234" s="104">
        <v>2200000.0</v>
      </c>
    </row>
    <row r="235">
      <c r="A235" s="103" t="s">
        <v>1680</v>
      </c>
      <c r="B235" s="103" t="s">
        <v>1681</v>
      </c>
      <c r="C235" s="104">
        <v>1600000.0</v>
      </c>
    </row>
    <row r="236">
      <c r="A236" s="103" t="s">
        <v>1682</v>
      </c>
      <c r="B236" s="103" t="s">
        <v>1683</v>
      </c>
      <c r="C236" s="104">
        <v>2013000.0</v>
      </c>
    </row>
    <row r="237">
      <c r="A237" s="103" t="s">
        <v>1682</v>
      </c>
      <c r="B237" s="103" t="s">
        <v>1440</v>
      </c>
      <c r="C237" s="104">
        <v>2013000.0</v>
      </c>
    </row>
    <row r="238">
      <c r="A238" s="103" t="s">
        <v>1684</v>
      </c>
      <c r="B238" s="103" t="s">
        <v>1312</v>
      </c>
      <c r="C238" s="104">
        <v>2400000.0</v>
      </c>
    </row>
    <row r="239">
      <c r="A239" s="103" t="s">
        <v>1684</v>
      </c>
      <c r="B239" s="103" t="s">
        <v>1685</v>
      </c>
      <c r="C239" s="104">
        <v>2000000.0</v>
      </c>
    </row>
    <row r="240">
      <c r="A240" s="106" t="s">
        <v>1686</v>
      </c>
      <c r="B240" s="106" t="s">
        <v>1520</v>
      </c>
      <c r="C240" s="107">
        <v>1600000.0</v>
      </c>
    </row>
    <row r="241">
      <c r="A241" s="103" t="s">
        <v>1686</v>
      </c>
      <c r="B241" s="103" t="s">
        <v>1687</v>
      </c>
      <c r="C241" s="104">
        <v>1600000.0</v>
      </c>
    </row>
    <row r="242">
      <c r="A242" s="103" t="s">
        <v>1686</v>
      </c>
      <c r="B242" s="103" t="s">
        <v>1688</v>
      </c>
      <c r="C242" s="104">
        <v>1600000.0</v>
      </c>
    </row>
    <row r="243">
      <c r="A243" s="103" t="s">
        <v>1686</v>
      </c>
      <c r="B243" s="103" t="s">
        <v>1689</v>
      </c>
      <c r="C243" s="104">
        <v>1600000.0</v>
      </c>
    </row>
    <row r="244">
      <c r="A244" s="103" t="s">
        <v>1686</v>
      </c>
      <c r="B244" s="103" t="s">
        <v>1690</v>
      </c>
      <c r="C244" s="104">
        <v>1600000.0</v>
      </c>
    </row>
    <row r="245">
      <c r="A245" s="103" t="s">
        <v>1686</v>
      </c>
      <c r="B245" s="103" t="s">
        <v>1691</v>
      </c>
      <c r="C245" s="104">
        <v>1600000.0</v>
      </c>
    </row>
    <row r="246">
      <c r="A246" s="103" t="s">
        <v>1686</v>
      </c>
      <c r="B246" s="103" t="s">
        <v>1692</v>
      </c>
      <c r="C246" s="104">
        <v>1600000.0</v>
      </c>
    </row>
    <row r="247">
      <c r="A247" s="103" t="s">
        <v>1693</v>
      </c>
      <c r="B247" s="103" t="s">
        <v>928</v>
      </c>
      <c r="C247" s="104">
        <v>1600000.0</v>
      </c>
    </row>
    <row r="248">
      <c r="A248" s="103" t="s">
        <v>1694</v>
      </c>
      <c r="B248" s="103" t="s">
        <v>1544</v>
      </c>
      <c r="C248" s="104">
        <v>990000.0</v>
      </c>
    </row>
    <row r="249">
      <c r="A249" s="103" t="s">
        <v>587</v>
      </c>
      <c r="B249" s="103" t="s">
        <v>1393</v>
      </c>
      <c r="C249" s="104">
        <v>3500000.0</v>
      </c>
    </row>
    <row r="250">
      <c r="A250" s="103" t="s">
        <v>587</v>
      </c>
      <c r="B250" s="103" t="s">
        <v>1348</v>
      </c>
      <c r="C250" s="104">
        <v>1900000.0</v>
      </c>
    </row>
    <row r="251">
      <c r="A251" s="103" t="s">
        <v>1695</v>
      </c>
      <c r="B251" s="103" t="s">
        <v>1696</v>
      </c>
      <c r="C251" s="104">
        <v>4290000.0</v>
      </c>
    </row>
    <row r="252">
      <c r="A252" s="103" t="s">
        <v>1697</v>
      </c>
      <c r="B252" s="103" t="s">
        <v>928</v>
      </c>
      <c r="C252" s="104">
        <v>5000000.0</v>
      </c>
    </row>
    <row r="253">
      <c r="A253" s="103" t="s">
        <v>1343</v>
      </c>
      <c r="B253" s="103" t="s">
        <v>1358</v>
      </c>
      <c r="C253" s="104" t="s">
        <v>1698</v>
      </c>
    </row>
    <row r="254">
      <c r="A254" s="103" t="s">
        <v>1699</v>
      </c>
      <c r="B254" s="103" t="s">
        <v>1317</v>
      </c>
      <c r="C254" s="104">
        <v>5660000.0</v>
      </c>
    </row>
    <row r="255">
      <c r="A255" s="103" t="s">
        <v>1700</v>
      </c>
      <c r="B255" s="103" t="s">
        <v>334</v>
      </c>
      <c r="C255" s="104" t="s">
        <v>1701</v>
      </c>
    </row>
    <row r="256">
      <c r="A256" s="103" t="s">
        <v>1702</v>
      </c>
      <c r="B256" s="103" t="s">
        <v>1312</v>
      </c>
      <c r="C256" s="104">
        <v>1450000.0</v>
      </c>
    </row>
    <row r="257">
      <c r="A257" s="103" t="s">
        <v>1703</v>
      </c>
      <c r="B257" s="103" t="s">
        <v>1384</v>
      </c>
      <c r="C257" s="104">
        <v>1200000.0</v>
      </c>
    </row>
    <row r="258">
      <c r="A258" s="103" t="s">
        <v>1704</v>
      </c>
      <c r="B258" s="103" t="s">
        <v>1705</v>
      </c>
      <c r="C258" s="104">
        <v>3415733.0</v>
      </c>
    </row>
    <row r="259">
      <c r="A259" s="103" t="s">
        <v>1706</v>
      </c>
      <c r="B259" s="103" t="s">
        <v>1370</v>
      </c>
      <c r="C259" s="104">
        <v>1300000.0</v>
      </c>
    </row>
    <row r="260">
      <c r="A260" s="103" t="s">
        <v>1707</v>
      </c>
      <c r="B260" s="103" t="s">
        <v>1398</v>
      </c>
      <c r="C260" s="104">
        <v>900000.0</v>
      </c>
    </row>
    <row r="261">
      <c r="A261" s="103" t="s">
        <v>1708</v>
      </c>
      <c r="B261" s="103" t="s">
        <v>525</v>
      </c>
      <c r="C261" s="104" t="s">
        <v>1709</v>
      </c>
    </row>
    <row r="262">
      <c r="A262" s="103" t="s">
        <v>1710</v>
      </c>
      <c r="B262" s="103" t="s">
        <v>89</v>
      </c>
      <c r="C262" s="104">
        <v>2000000.0</v>
      </c>
    </row>
    <row r="263">
      <c r="A263" s="103" t="s">
        <v>328</v>
      </c>
      <c r="B263" s="103" t="s">
        <v>928</v>
      </c>
      <c r="C263" s="104">
        <v>1600000.0</v>
      </c>
    </row>
    <row r="264">
      <c r="A264" s="103" t="s">
        <v>1711</v>
      </c>
      <c r="B264" s="103" t="s">
        <v>1712</v>
      </c>
      <c r="C264" s="104">
        <v>1348000.0</v>
      </c>
    </row>
    <row r="265">
      <c r="A265" s="103" t="s">
        <v>1713</v>
      </c>
      <c r="B265" s="103" t="s">
        <v>1714</v>
      </c>
      <c r="C265" s="104">
        <v>1490000.0</v>
      </c>
    </row>
    <row r="266">
      <c r="A266" s="103" t="s">
        <v>1479</v>
      </c>
      <c r="B266" s="103" t="s">
        <v>1312</v>
      </c>
      <c r="C266" s="104">
        <v>5250000.0</v>
      </c>
    </row>
    <row r="267">
      <c r="A267" s="103" t="s">
        <v>1479</v>
      </c>
      <c r="B267" s="103" t="s">
        <v>1311</v>
      </c>
      <c r="C267" s="104">
        <v>7000000.0</v>
      </c>
    </row>
    <row r="268">
      <c r="A268" s="103" t="s">
        <v>351</v>
      </c>
      <c r="B268" s="103" t="s">
        <v>1353</v>
      </c>
      <c r="C268" s="104">
        <v>1750000.0</v>
      </c>
    </row>
    <row r="269">
      <c r="A269" s="103" t="s">
        <v>351</v>
      </c>
      <c r="B269" s="103" t="s">
        <v>1354</v>
      </c>
      <c r="C269" s="104">
        <v>1750000.0</v>
      </c>
    </row>
    <row r="270">
      <c r="A270" s="106" t="s">
        <v>1715</v>
      </c>
      <c r="B270" s="106" t="s">
        <v>1716</v>
      </c>
      <c r="C270" s="107">
        <v>2751398.0</v>
      </c>
    </row>
    <row r="271">
      <c r="A271" s="103" t="s">
        <v>1715</v>
      </c>
      <c r="B271" s="103" t="s">
        <v>1432</v>
      </c>
      <c r="C271" s="104">
        <v>2751398.0</v>
      </c>
    </row>
    <row r="272">
      <c r="A272" s="103" t="s">
        <v>1717</v>
      </c>
      <c r="B272" s="103" t="s">
        <v>1319</v>
      </c>
      <c r="C272" s="104">
        <v>4885000.0</v>
      </c>
    </row>
    <row r="273">
      <c r="A273" s="103" t="s">
        <v>1717</v>
      </c>
      <c r="B273" s="103" t="s">
        <v>1322</v>
      </c>
      <c r="C273" s="104">
        <v>4500000.0</v>
      </c>
    </row>
    <row r="274">
      <c r="A274" s="103" t="s">
        <v>504</v>
      </c>
      <c r="B274" s="103" t="s">
        <v>1497</v>
      </c>
      <c r="C274" s="104">
        <v>2126667.0</v>
      </c>
    </row>
    <row r="275">
      <c r="A275" s="103" t="s">
        <v>1718</v>
      </c>
      <c r="B275" s="103" t="s">
        <v>525</v>
      </c>
      <c r="C275" s="104">
        <v>900000.0</v>
      </c>
    </row>
    <row r="276">
      <c r="A276" s="103" t="s">
        <v>1719</v>
      </c>
      <c r="B276" s="103" t="s">
        <v>1720</v>
      </c>
      <c r="C276" s="104">
        <v>1500000.0</v>
      </c>
    </row>
    <row r="277">
      <c r="A277" s="103" t="s">
        <v>1721</v>
      </c>
      <c r="B277" s="103" t="s">
        <v>1722</v>
      </c>
      <c r="C277" s="104">
        <v>3000000.0</v>
      </c>
    </row>
    <row r="278">
      <c r="A278" s="105" t="s">
        <v>1723</v>
      </c>
      <c r="B278" s="103" t="s">
        <v>928</v>
      </c>
      <c r="C278" s="104">
        <v>1320000.0</v>
      </c>
    </row>
    <row r="279">
      <c r="A279" s="105" t="s">
        <v>1724</v>
      </c>
      <c r="B279" s="103" t="s">
        <v>1387</v>
      </c>
      <c r="C279" s="104">
        <v>1005000.0</v>
      </c>
    </row>
    <row r="280">
      <c r="A280" s="103" t="s">
        <v>1343</v>
      </c>
      <c r="B280" s="103" t="s">
        <v>1344</v>
      </c>
      <c r="C280" s="104">
        <v>2000499.0</v>
      </c>
    </row>
    <row r="281">
      <c r="A281" s="103" t="s">
        <v>1725</v>
      </c>
      <c r="B281" s="103" t="s">
        <v>1726</v>
      </c>
      <c r="C281" s="104">
        <v>1000000.0</v>
      </c>
    </row>
    <row r="282">
      <c r="A282" s="103" t="s">
        <v>1725</v>
      </c>
      <c r="B282" s="103" t="s">
        <v>1727</v>
      </c>
      <c r="C282" s="104">
        <v>1000000.0</v>
      </c>
    </row>
    <row r="283">
      <c r="A283" s="103" t="s">
        <v>1725</v>
      </c>
      <c r="B283" s="103" t="s">
        <v>1728</v>
      </c>
      <c r="C283" s="104">
        <v>1000000.0</v>
      </c>
    </row>
    <row r="284">
      <c r="A284" s="103" t="s">
        <v>1700</v>
      </c>
      <c r="B284" s="103" t="s">
        <v>1335</v>
      </c>
      <c r="C284" s="104">
        <v>3500000.0</v>
      </c>
    </row>
    <row r="285">
      <c r="A285" s="103" t="s">
        <v>1729</v>
      </c>
      <c r="B285" s="103" t="s">
        <v>1362</v>
      </c>
      <c r="C285" s="104">
        <v>1471782.0</v>
      </c>
    </row>
    <row r="286">
      <c r="A286" s="103" t="s">
        <v>1730</v>
      </c>
      <c r="B286" s="103" t="s">
        <v>1340</v>
      </c>
      <c r="C286" s="104">
        <v>2442300.0</v>
      </c>
    </row>
    <row r="287">
      <c r="A287" s="103" t="s">
        <v>126</v>
      </c>
      <c r="B287" s="103" t="s">
        <v>525</v>
      </c>
      <c r="C287" s="104">
        <v>1800000.0</v>
      </c>
    </row>
    <row r="288">
      <c r="A288" s="103" t="s">
        <v>1731</v>
      </c>
      <c r="B288" s="103" t="s">
        <v>1365</v>
      </c>
      <c r="C288" s="104">
        <v>1400000.0</v>
      </c>
    </row>
    <row r="289">
      <c r="A289" s="103" t="s">
        <v>128</v>
      </c>
      <c r="B289" s="103" t="s">
        <v>1349</v>
      </c>
      <c r="C289" s="104">
        <v>1500000.0</v>
      </c>
    </row>
    <row r="290">
      <c r="A290" s="103" t="s">
        <v>128</v>
      </c>
      <c r="B290" s="103" t="s">
        <v>1349</v>
      </c>
      <c r="C290" s="104">
        <v>1100000.0</v>
      </c>
    </row>
    <row r="291">
      <c r="A291" s="103" t="s">
        <v>1732</v>
      </c>
      <c r="B291" s="103" t="s">
        <v>1401</v>
      </c>
      <c r="C291" s="104">
        <v>850000.0</v>
      </c>
    </row>
    <row r="292">
      <c r="A292" s="103" t="s">
        <v>1178</v>
      </c>
      <c r="B292" s="103" t="s">
        <v>1397</v>
      </c>
      <c r="C292" s="104">
        <v>900000.0</v>
      </c>
    </row>
    <row r="293">
      <c r="A293" s="103" t="s">
        <v>1178</v>
      </c>
      <c r="B293" s="103" t="s">
        <v>1399</v>
      </c>
      <c r="C293" s="104">
        <v>900000.0</v>
      </c>
    </row>
    <row r="294">
      <c r="A294" s="103" t="s">
        <v>1733</v>
      </c>
      <c r="B294" s="103" t="s">
        <v>525</v>
      </c>
      <c r="C294" s="104">
        <v>3150000.0</v>
      </c>
    </row>
    <row r="295">
      <c r="A295" s="103" t="s">
        <v>1734</v>
      </c>
      <c r="B295" s="103" t="s">
        <v>1735</v>
      </c>
      <c r="C295" s="104">
        <v>1800000.0</v>
      </c>
    </row>
    <row r="296">
      <c r="A296" s="103" t="s">
        <v>1734</v>
      </c>
      <c r="B296" s="103" t="s">
        <v>928</v>
      </c>
      <c r="C296" s="104">
        <v>1800000.0</v>
      </c>
    </row>
    <row r="297">
      <c r="A297" s="105" t="s">
        <v>1736</v>
      </c>
      <c r="B297" s="103" t="s">
        <v>1336</v>
      </c>
      <c r="C297" s="104">
        <v>3253310.0</v>
      </c>
    </row>
    <row r="298">
      <c r="A298" s="103" t="s">
        <v>1737</v>
      </c>
      <c r="B298" s="103" t="s">
        <v>1345</v>
      </c>
      <c r="C298" s="104">
        <v>2000316.0</v>
      </c>
    </row>
    <row r="299">
      <c r="A299" s="103" t="s">
        <v>1737</v>
      </c>
      <c r="B299" s="103" t="s">
        <v>1738</v>
      </c>
      <c r="C299" s="104">
        <v>2000316.0</v>
      </c>
    </row>
    <row r="300">
      <c r="A300" s="106" t="s">
        <v>1739</v>
      </c>
      <c r="B300" s="106" t="s">
        <v>1347</v>
      </c>
      <c r="C300" s="107">
        <v>2000000.0</v>
      </c>
    </row>
    <row r="301">
      <c r="A301" s="103" t="s">
        <v>1739</v>
      </c>
      <c r="B301" s="103" t="s">
        <v>1346</v>
      </c>
      <c r="C301" s="104">
        <v>2000000.0</v>
      </c>
    </row>
    <row r="302">
      <c r="A302" s="103" t="s">
        <v>1739</v>
      </c>
      <c r="B302" s="103" t="s">
        <v>1337</v>
      </c>
      <c r="C302" s="104">
        <v>3100000.0</v>
      </c>
    </row>
    <row r="303">
      <c r="A303" s="103" t="s">
        <v>153</v>
      </c>
      <c r="B303" s="103" t="s">
        <v>1327</v>
      </c>
      <c r="C303" s="104">
        <v>3725000.0</v>
      </c>
    </row>
    <row r="304">
      <c r="A304" s="103" t="s">
        <v>153</v>
      </c>
      <c r="B304" s="103" t="s">
        <v>1327</v>
      </c>
      <c r="C304" s="104">
        <v>3725000.0</v>
      </c>
    </row>
    <row r="305">
      <c r="A305" s="103" t="s">
        <v>1740</v>
      </c>
      <c r="B305" s="103" t="s">
        <v>525</v>
      </c>
      <c r="C305" s="104">
        <v>15.0</v>
      </c>
    </row>
    <row r="306">
      <c r="A306" s="103" t="s">
        <v>159</v>
      </c>
      <c r="B306" s="103" t="s">
        <v>1741</v>
      </c>
      <c r="C306" s="104">
        <v>9533840.0</v>
      </c>
    </row>
    <row r="307">
      <c r="A307" s="103" t="s">
        <v>159</v>
      </c>
      <c r="B307" s="103" t="s">
        <v>1742</v>
      </c>
      <c r="C307" s="104">
        <v>9538440.0</v>
      </c>
    </row>
    <row r="308">
      <c r="A308" s="103" t="s">
        <v>159</v>
      </c>
      <c r="B308" s="103" t="s">
        <v>1743</v>
      </c>
      <c r="C308" s="104">
        <v>9533840.0</v>
      </c>
    </row>
    <row r="309">
      <c r="A309" s="103" t="s">
        <v>159</v>
      </c>
      <c r="B309" s="103" t="s">
        <v>1744</v>
      </c>
      <c r="C309" s="104">
        <v>9538440.0</v>
      </c>
    </row>
    <row r="310">
      <c r="A310" s="103" t="s">
        <v>159</v>
      </c>
      <c r="B310" s="103" t="s">
        <v>1745</v>
      </c>
      <c r="C310" s="104">
        <v>9533840.0</v>
      </c>
    </row>
    <row r="311">
      <c r="A311" s="103" t="s">
        <v>159</v>
      </c>
      <c r="B311" s="103" t="s">
        <v>1746</v>
      </c>
      <c r="C311" s="104">
        <v>9533840.0</v>
      </c>
    </row>
    <row r="312">
      <c r="A312" s="103" t="s">
        <v>159</v>
      </c>
      <c r="B312" s="103" t="s">
        <v>1747</v>
      </c>
      <c r="C312" s="104">
        <v>9533840.0</v>
      </c>
    </row>
    <row r="313">
      <c r="A313" s="103" t="s">
        <v>159</v>
      </c>
      <c r="B313" s="103" t="s">
        <v>1748</v>
      </c>
      <c r="C313" s="104">
        <v>9533840.0</v>
      </c>
    </row>
    <row r="314">
      <c r="A314" s="103" t="s">
        <v>159</v>
      </c>
      <c r="B314" s="103" t="s">
        <v>1749</v>
      </c>
      <c r="C314" s="104">
        <v>9533840.0</v>
      </c>
    </row>
    <row r="315">
      <c r="A315" s="106" t="s">
        <v>1750</v>
      </c>
      <c r="B315" s="106" t="s">
        <v>928</v>
      </c>
      <c r="C315" s="107">
        <v>3538120.0</v>
      </c>
    </row>
  </sheetData>
  <hyperlinks>
    <hyperlink r:id="rId1" ref="A10"/>
    <hyperlink r:id="rId2" ref="A11"/>
    <hyperlink r:id="rId3" ref="A28"/>
    <hyperlink r:id="rId4" ref="A102"/>
    <hyperlink r:id="rId5" ref="A121"/>
    <hyperlink r:id="rId6" ref="A141"/>
    <hyperlink r:id="rId7" ref="A166"/>
    <hyperlink r:id="rId8" ref="A231"/>
    <hyperlink r:id="rId9" ref="A278"/>
    <hyperlink r:id="rId10" ref="A279"/>
    <hyperlink r:id="rId11" ref="A297"/>
  </hyperlinks>
  <drawing r:id="rId1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38"/>
    <col customWidth="1" min="2" max="2" width="32.75"/>
  </cols>
  <sheetData>
    <row r="1">
      <c r="A1" s="108" t="s">
        <v>1700</v>
      </c>
      <c r="B1" s="108" t="s">
        <v>334</v>
      </c>
      <c r="C1" s="108" t="s">
        <v>1701</v>
      </c>
      <c r="D1" s="109"/>
    </row>
    <row r="2">
      <c r="A2" s="110" t="s">
        <v>1675</v>
      </c>
      <c r="B2" s="108" t="s">
        <v>1676</v>
      </c>
      <c r="C2" s="108" t="s">
        <v>1677</v>
      </c>
      <c r="D2" s="109"/>
    </row>
    <row r="3">
      <c r="A3" s="110" t="s">
        <v>1675</v>
      </c>
      <c r="B3" s="108" t="s">
        <v>1751</v>
      </c>
      <c r="C3" s="108" t="s">
        <v>1677</v>
      </c>
      <c r="D3" s="109"/>
    </row>
    <row r="4">
      <c r="A4" s="108" t="s">
        <v>1524</v>
      </c>
      <c r="B4" s="108" t="s">
        <v>1525</v>
      </c>
      <c r="C4" s="108" t="s">
        <v>1526</v>
      </c>
      <c r="D4" s="109"/>
    </row>
    <row r="5">
      <c r="A5" s="108" t="s">
        <v>1524</v>
      </c>
      <c r="B5" s="108" t="s">
        <v>1579</v>
      </c>
      <c r="C5" s="108" t="s">
        <v>1526</v>
      </c>
      <c r="D5" s="109"/>
    </row>
    <row r="6">
      <c r="A6" s="108" t="s">
        <v>1524</v>
      </c>
      <c r="B6" s="108" t="s">
        <v>1048</v>
      </c>
      <c r="C6" s="108" t="s">
        <v>1526</v>
      </c>
      <c r="D6" s="109"/>
    </row>
    <row r="7">
      <c r="A7" s="111" t="s">
        <v>739</v>
      </c>
      <c r="B7" s="111" t="s">
        <v>1617</v>
      </c>
      <c r="C7" s="111" t="s">
        <v>1618</v>
      </c>
      <c r="D7" s="109"/>
    </row>
    <row r="8">
      <c r="A8" s="108" t="s">
        <v>739</v>
      </c>
      <c r="B8" s="108" t="s">
        <v>1752</v>
      </c>
      <c r="C8" s="108" t="s">
        <v>1618</v>
      </c>
      <c r="D8" s="109"/>
    </row>
    <row r="9">
      <c r="A9" s="108" t="s">
        <v>1531</v>
      </c>
      <c r="B9" s="108" t="s">
        <v>1532</v>
      </c>
      <c r="C9" s="108" t="s">
        <v>1533</v>
      </c>
      <c r="D9" s="109"/>
    </row>
    <row r="10">
      <c r="A10" s="108" t="s">
        <v>1753</v>
      </c>
      <c r="B10" s="108" t="s">
        <v>1324</v>
      </c>
      <c r="C10" s="108" t="s">
        <v>1754</v>
      </c>
      <c r="D10" s="109"/>
    </row>
    <row r="11">
      <c r="A11" s="108" t="s">
        <v>1755</v>
      </c>
      <c r="B11" s="108" t="s">
        <v>1756</v>
      </c>
      <c r="C11" s="108" t="s">
        <v>1757</v>
      </c>
      <c r="D11" s="109"/>
    </row>
    <row r="12">
      <c r="A12" s="108" t="s">
        <v>1708</v>
      </c>
      <c r="B12" s="108" t="s">
        <v>525</v>
      </c>
      <c r="C12" s="108" t="s">
        <v>1709</v>
      </c>
      <c r="D12" s="109"/>
    </row>
    <row r="13">
      <c r="A13" s="110" t="s">
        <v>1675</v>
      </c>
      <c r="B13" s="108" t="s">
        <v>1758</v>
      </c>
      <c r="C13" s="108" t="s">
        <v>1759</v>
      </c>
      <c r="D13" s="109"/>
    </row>
    <row r="14">
      <c r="A14" s="108" t="s">
        <v>1710</v>
      </c>
      <c r="B14" s="108" t="s">
        <v>89</v>
      </c>
      <c r="C14" s="108" t="s">
        <v>1760</v>
      </c>
      <c r="D14" s="109"/>
    </row>
    <row r="15">
      <c r="A15" s="108" t="s">
        <v>1343</v>
      </c>
      <c r="B15" s="108" t="s">
        <v>1358</v>
      </c>
      <c r="C15" s="108" t="s">
        <v>1698</v>
      </c>
      <c r="D15" s="109"/>
    </row>
    <row r="16">
      <c r="A16" s="108" t="s">
        <v>1015</v>
      </c>
      <c r="B16" s="108" t="s">
        <v>1761</v>
      </c>
      <c r="C16" s="108" t="s">
        <v>1577</v>
      </c>
      <c r="D16" s="109"/>
    </row>
    <row r="17">
      <c r="A17" s="108" t="s">
        <v>1015</v>
      </c>
      <c r="B17" s="108" t="s">
        <v>1576</v>
      </c>
      <c r="C17" s="108" t="s">
        <v>1577</v>
      </c>
      <c r="D17" s="109"/>
    </row>
    <row r="18">
      <c r="A18" s="108" t="s">
        <v>159</v>
      </c>
      <c r="B18" s="108" t="s">
        <v>1742</v>
      </c>
      <c r="C18" s="108">
        <v>9538440.0</v>
      </c>
      <c r="D18" s="109"/>
    </row>
    <row r="19">
      <c r="A19" s="108" t="s">
        <v>159</v>
      </c>
      <c r="B19" s="108" t="s">
        <v>1744</v>
      </c>
      <c r="C19" s="108">
        <v>9538440.0</v>
      </c>
      <c r="D19" s="109"/>
    </row>
    <row r="20">
      <c r="A20" s="108" t="s">
        <v>159</v>
      </c>
      <c r="B20" s="108" t="s">
        <v>1741</v>
      </c>
      <c r="C20" s="108">
        <v>9533840.0</v>
      </c>
      <c r="D20" s="109"/>
    </row>
    <row r="21">
      <c r="A21" s="108" t="s">
        <v>159</v>
      </c>
      <c r="B21" s="108" t="s">
        <v>1745</v>
      </c>
      <c r="C21" s="108">
        <v>9533840.0</v>
      </c>
      <c r="D21" s="109"/>
    </row>
    <row r="22">
      <c r="A22" s="108" t="s">
        <v>159</v>
      </c>
      <c r="B22" s="108" t="s">
        <v>1748</v>
      </c>
      <c r="C22" s="108">
        <v>9533840.0</v>
      </c>
      <c r="D22" s="109"/>
    </row>
    <row r="23">
      <c r="A23" s="108" t="s">
        <v>159</v>
      </c>
      <c r="B23" s="108" t="s">
        <v>1743</v>
      </c>
      <c r="C23" s="108">
        <v>9533840.0</v>
      </c>
      <c r="D23" s="109"/>
    </row>
    <row r="24">
      <c r="A24" s="108" t="s">
        <v>159</v>
      </c>
      <c r="B24" s="108" t="s">
        <v>1746</v>
      </c>
      <c r="C24" s="108">
        <v>9533840.0</v>
      </c>
      <c r="D24" s="109"/>
    </row>
    <row r="25">
      <c r="A25" s="108" t="s">
        <v>159</v>
      </c>
      <c r="B25" s="108" t="s">
        <v>1749</v>
      </c>
      <c r="C25" s="108">
        <v>9533840.0</v>
      </c>
      <c r="D25" s="109"/>
    </row>
    <row r="26">
      <c r="A26" s="108" t="s">
        <v>159</v>
      </c>
      <c r="B26" s="108" t="s">
        <v>1747</v>
      </c>
      <c r="C26" s="108">
        <v>9533840.0</v>
      </c>
      <c r="D26" s="109"/>
    </row>
    <row r="27">
      <c r="A27" s="108" t="s">
        <v>1762</v>
      </c>
      <c r="B27" s="108" t="s">
        <v>1763</v>
      </c>
      <c r="C27" s="108">
        <v>8000000.0</v>
      </c>
      <c r="D27" s="109"/>
    </row>
    <row r="28">
      <c r="A28" s="108" t="s">
        <v>1762</v>
      </c>
      <c r="B28" s="108" t="s">
        <v>1764</v>
      </c>
      <c r="C28" s="108">
        <v>8000000.0</v>
      </c>
      <c r="D28" s="109"/>
    </row>
    <row r="29">
      <c r="A29" s="108" t="s">
        <v>1479</v>
      </c>
      <c r="B29" s="108" t="s">
        <v>1311</v>
      </c>
      <c r="C29" s="108">
        <v>7000000.0</v>
      </c>
      <c r="D29" s="109"/>
    </row>
    <row r="30">
      <c r="A30" s="108" t="s">
        <v>130</v>
      </c>
      <c r="B30" s="108" t="s">
        <v>1315</v>
      </c>
      <c r="C30" s="108">
        <v>6426578.0</v>
      </c>
      <c r="D30" s="109"/>
    </row>
    <row r="31">
      <c r="A31" s="108" t="s">
        <v>1468</v>
      </c>
      <c r="B31" s="108" t="s">
        <v>1471</v>
      </c>
      <c r="C31" s="108">
        <v>6000000.0</v>
      </c>
      <c r="D31" s="109"/>
    </row>
    <row r="32">
      <c r="A32" s="108" t="s">
        <v>1468</v>
      </c>
      <c r="B32" s="108" t="s">
        <v>1469</v>
      </c>
      <c r="C32" s="108">
        <v>6000000.0</v>
      </c>
      <c r="D32" s="109"/>
    </row>
    <row r="33">
      <c r="A33" s="111" t="s">
        <v>1468</v>
      </c>
      <c r="B33" s="111" t="s">
        <v>1470</v>
      </c>
      <c r="C33" s="111">
        <v>6000000.0</v>
      </c>
      <c r="D33" s="109"/>
    </row>
    <row r="34">
      <c r="A34" s="108" t="s">
        <v>1479</v>
      </c>
      <c r="B34" s="108" t="s">
        <v>1313</v>
      </c>
      <c r="C34" s="108">
        <v>6000000.0</v>
      </c>
      <c r="D34" s="109"/>
    </row>
    <row r="35">
      <c r="A35" s="108" t="s">
        <v>1765</v>
      </c>
      <c r="B35" s="108" t="s">
        <v>1379</v>
      </c>
      <c r="C35" s="108">
        <v>5800000.0</v>
      </c>
      <c r="D35" s="109"/>
    </row>
    <row r="36">
      <c r="A36" s="108" t="s">
        <v>1765</v>
      </c>
      <c r="B36" s="108" t="s">
        <v>1766</v>
      </c>
      <c r="C36" s="108">
        <v>5800000.0</v>
      </c>
      <c r="D36" s="109"/>
    </row>
    <row r="37">
      <c r="A37" s="108" t="s">
        <v>1699</v>
      </c>
      <c r="B37" s="108" t="s">
        <v>1317</v>
      </c>
      <c r="C37" s="108">
        <v>5660000.0</v>
      </c>
      <c r="D37" s="109"/>
    </row>
    <row r="38">
      <c r="A38" s="108" t="s">
        <v>1479</v>
      </c>
      <c r="B38" s="108" t="s">
        <v>1312</v>
      </c>
      <c r="C38" s="108">
        <v>5250000.0</v>
      </c>
      <c r="D38" s="109"/>
    </row>
    <row r="39">
      <c r="A39" s="108" t="s">
        <v>1697</v>
      </c>
      <c r="B39" s="108" t="s">
        <v>928</v>
      </c>
      <c r="C39" s="108">
        <v>5000000.0</v>
      </c>
      <c r="D39" s="109"/>
    </row>
    <row r="40">
      <c r="A40" s="108" t="s">
        <v>1717</v>
      </c>
      <c r="B40" s="108" t="s">
        <v>1319</v>
      </c>
      <c r="C40" s="108">
        <v>4885000.0</v>
      </c>
      <c r="D40" s="109"/>
    </row>
    <row r="41">
      <c r="A41" s="108" t="s">
        <v>1767</v>
      </c>
      <c r="B41" s="108" t="s">
        <v>1320</v>
      </c>
      <c r="C41" s="108">
        <v>4560048.0</v>
      </c>
      <c r="D41" s="109"/>
    </row>
    <row r="42">
      <c r="A42" s="108" t="s">
        <v>1717</v>
      </c>
      <c r="B42" s="108" t="s">
        <v>1322</v>
      </c>
      <c r="C42" s="108">
        <v>4500000.0</v>
      </c>
      <c r="D42" s="109"/>
    </row>
    <row r="43">
      <c r="A43" s="108" t="s">
        <v>1768</v>
      </c>
      <c r="B43" s="108" t="s">
        <v>1769</v>
      </c>
      <c r="C43" s="108">
        <v>4400000.0</v>
      </c>
      <c r="D43" s="109"/>
    </row>
    <row r="44">
      <c r="A44" s="108" t="s">
        <v>1768</v>
      </c>
      <c r="B44" s="108" t="s">
        <v>1440</v>
      </c>
      <c r="C44" s="108">
        <v>4400000.0</v>
      </c>
      <c r="D44" s="109"/>
    </row>
    <row r="45">
      <c r="A45" s="108" t="s">
        <v>1695</v>
      </c>
      <c r="B45" s="108" t="s">
        <v>1696</v>
      </c>
      <c r="C45" s="108">
        <v>4290000.0</v>
      </c>
      <c r="D45" s="109"/>
    </row>
    <row r="46">
      <c r="A46" s="108" t="s">
        <v>1439</v>
      </c>
      <c r="B46" s="108" t="s">
        <v>1440</v>
      </c>
      <c r="C46" s="112">
        <v>4200000.0</v>
      </c>
      <c r="D46" s="108" t="s">
        <v>1441</v>
      </c>
    </row>
    <row r="47">
      <c r="A47" s="108" t="s">
        <v>1439</v>
      </c>
      <c r="B47" s="108" t="s">
        <v>1443</v>
      </c>
      <c r="C47" s="112">
        <v>4200000.0</v>
      </c>
      <c r="D47" s="108" t="s">
        <v>1441</v>
      </c>
    </row>
    <row r="48">
      <c r="A48" s="108" t="s">
        <v>1439</v>
      </c>
      <c r="B48" s="108" t="s">
        <v>1442</v>
      </c>
      <c r="C48" s="112">
        <v>4200000.0</v>
      </c>
      <c r="D48" s="108" t="s">
        <v>1441</v>
      </c>
    </row>
    <row r="49">
      <c r="A49" s="108" t="s">
        <v>1770</v>
      </c>
      <c r="B49" s="108" t="s">
        <v>928</v>
      </c>
      <c r="C49" s="108">
        <v>4200000.0</v>
      </c>
      <c r="D49" s="109"/>
    </row>
    <row r="50">
      <c r="A50" s="108" t="s">
        <v>1770</v>
      </c>
      <c r="B50" s="108" t="s">
        <v>1325</v>
      </c>
      <c r="C50" s="108">
        <v>4200000.0</v>
      </c>
      <c r="D50" s="109"/>
    </row>
    <row r="51">
      <c r="A51" s="108" t="s">
        <v>130</v>
      </c>
      <c r="B51" s="108" t="s">
        <v>1326</v>
      </c>
      <c r="C51" s="108">
        <v>3926385.0</v>
      </c>
      <c r="D51" s="109"/>
    </row>
    <row r="52">
      <c r="A52" s="108" t="s">
        <v>153</v>
      </c>
      <c r="B52" s="108" t="s">
        <v>1327</v>
      </c>
      <c r="C52" s="108">
        <v>3725000.0</v>
      </c>
      <c r="D52" s="109"/>
    </row>
    <row r="53">
      <c r="A53" s="108" t="s">
        <v>153</v>
      </c>
      <c r="B53" s="108" t="s">
        <v>1327</v>
      </c>
      <c r="C53" s="108">
        <v>3725000.0</v>
      </c>
      <c r="D53" s="109"/>
    </row>
    <row r="54">
      <c r="A54" s="111" t="s">
        <v>1750</v>
      </c>
      <c r="B54" s="111" t="s">
        <v>928</v>
      </c>
      <c r="C54" s="111">
        <v>3538120.0</v>
      </c>
      <c r="D54" s="109"/>
    </row>
    <row r="55">
      <c r="A55" s="108" t="s">
        <v>1507</v>
      </c>
      <c r="B55" s="108" t="s">
        <v>1771</v>
      </c>
      <c r="C55" s="108">
        <v>3500000.0</v>
      </c>
      <c r="D55" s="109"/>
    </row>
    <row r="56">
      <c r="A56" s="108" t="s">
        <v>587</v>
      </c>
      <c r="B56" s="108" t="s">
        <v>1393</v>
      </c>
      <c r="C56" s="108">
        <v>3500000.0</v>
      </c>
      <c r="D56" s="109"/>
    </row>
    <row r="57">
      <c r="A57" s="108" t="s">
        <v>1700</v>
      </c>
      <c r="B57" s="108" t="s">
        <v>664</v>
      </c>
      <c r="C57" s="108">
        <v>3500000.0</v>
      </c>
      <c r="D57" s="109"/>
    </row>
    <row r="58">
      <c r="A58" s="108" t="s">
        <v>1700</v>
      </c>
      <c r="B58" s="108" t="s">
        <v>1335</v>
      </c>
      <c r="C58" s="108">
        <v>3500000.0</v>
      </c>
      <c r="D58" s="109"/>
    </row>
    <row r="59">
      <c r="A59" s="108" t="s">
        <v>1704</v>
      </c>
      <c r="B59" s="108" t="s">
        <v>1705</v>
      </c>
      <c r="C59" s="108">
        <v>3415733.0</v>
      </c>
      <c r="D59" s="109"/>
    </row>
    <row r="60">
      <c r="A60" s="110" t="s">
        <v>1736</v>
      </c>
      <c r="B60" s="108" t="s">
        <v>1336</v>
      </c>
      <c r="C60" s="108">
        <v>3253310.0</v>
      </c>
      <c r="D60" s="109"/>
    </row>
    <row r="61">
      <c r="A61" s="108" t="s">
        <v>1768</v>
      </c>
      <c r="B61" s="108" t="s">
        <v>664</v>
      </c>
      <c r="C61" s="108">
        <v>3200000.0</v>
      </c>
      <c r="D61" s="109"/>
    </row>
    <row r="62">
      <c r="A62" s="108" t="s">
        <v>1768</v>
      </c>
      <c r="B62" s="108" t="s">
        <v>1772</v>
      </c>
      <c r="C62" s="108">
        <v>3200000.0</v>
      </c>
      <c r="D62" s="109"/>
    </row>
    <row r="63">
      <c r="A63" s="108" t="s">
        <v>1733</v>
      </c>
      <c r="B63" s="108" t="s">
        <v>525</v>
      </c>
      <c r="C63" s="108">
        <v>3150000.0</v>
      </c>
      <c r="D63" s="109"/>
    </row>
    <row r="64">
      <c r="A64" s="108" t="s">
        <v>1430</v>
      </c>
      <c r="B64" s="108" t="s">
        <v>1312</v>
      </c>
      <c r="C64" s="108">
        <v>3100000.0</v>
      </c>
      <c r="D64" s="109"/>
    </row>
    <row r="65">
      <c r="A65" s="108" t="s">
        <v>1739</v>
      </c>
      <c r="B65" s="108" t="s">
        <v>1337</v>
      </c>
      <c r="C65" s="108">
        <v>3100000.0</v>
      </c>
      <c r="D65" s="109"/>
    </row>
    <row r="66">
      <c r="A66" s="108" t="s">
        <v>1507</v>
      </c>
      <c r="B66" s="108" t="s">
        <v>1484</v>
      </c>
      <c r="C66" s="108">
        <v>3000000.0</v>
      </c>
      <c r="D66" s="109"/>
    </row>
    <row r="67">
      <c r="A67" s="108" t="s">
        <v>1721</v>
      </c>
      <c r="B67" s="108" t="s">
        <v>1722</v>
      </c>
      <c r="C67" s="108">
        <v>3000000.0</v>
      </c>
      <c r="D67" s="109"/>
    </row>
    <row r="68">
      <c r="A68" s="108" t="s">
        <v>1419</v>
      </c>
      <c r="B68" s="108" t="s">
        <v>1420</v>
      </c>
      <c r="C68" s="108">
        <v>2800000.0</v>
      </c>
      <c r="D68" s="109"/>
    </row>
    <row r="69">
      <c r="A69" s="108" t="s">
        <v>1419</v>
      </c>
      <c r="B69" s="108" t="s">
        <v>1421</v>
      </c>
      <c r="C69" s="108">
        <v>2800000.0</v>
      </c>
      <c r="D69" s="109"/>
    </row>
    <row r="70">
      <c r="A70" s="108" t="s">
        <v>1715</v>
      </c>
      <c r="B70" s="108" t="s">
        <v>1432</v>
      </c>
      <c r="C70" s="108">
        <v>2751398.0</v>
      </c>
      <c r="D70" s="109"/>
    </row>
    <row r="71">
      <c r="A71" s="108" t="s">
        <v>1715</v>
      </c>
      <c r="B71" s="108" t="s">
        <v>1716</v>
      </c>
      <c r="C71" s="108">
        <v>2751398.0</v>
      </c>
      <c r="D71" s="109"/>
    </row>
    <row r="72">
      <c r="A72" s="108" t="s">
        <v>1669</v>
      </c>
      <c r="B72" s="108" t="s">
        <v>1670</v>
      </c>
      <c r="C72" s="108">
        <v>2742600.0</v>
      </c>
      <c r="D72" s="109"/>
    </row>
    <row r="73">
      <c r="A73" s="108" t="s">
        <v>1669</v>
      </c>
      <c r="B73" s="108" t="s">
        <v>1671</v>
      </c>
      <c r="C73" s="108">
        <v>2742600.0</v>
      </c>
      <c r="D73" s="109"/>
    </row>
    <row r="74">
      <c r="A74" s="108" t="s">
        <v>1515</v>
      </c>
      <c r="B74" s="108" t="s">
        <v>1516</v>
      </c>
      <c r="C74" s="108">
        <v>2600000.0</v>
      </c>
      <c r="D74" s="109"/>
    </row>
    <row r="75">
      <c r="A75" s="108" t="s">
        <v>1673</v>
      </c>
      <c r="B75" s="108" t="s">
        <v>1674</v>
      </c>
      <c r="C75" s="108">
        <v>2600000.0</v>
      </c>
      <c r="D75" s="109"/>
    </row>
    <row r="76">
      <c r="A76" s="108" t="s">
        <v>1507</v>
      </c>
      <c r="B76" s="108" t="s">
        <v>1484</v>
      </c>
      <c r="C76" s="108">
        <v>2500000.0</v>
      </c>
      <c r="D76" s="109"/>
    </row>
    <row r="77">
      <c r="A77" s="113" t="s">
        <v>1446</v>
      </c>
      <c r="B77" s="113" t="s">
        <v>1773</v>
      </c>
      <c r="C77" s="113">
        <v>2500000.0</v>
      </c>
      <c r="D77" s="109"/>
    </row>
    <row r="78">
      <c r="A78" s="108" t="s">
        <v>1446</v>
      </c>
      <c r="B78" s="108" t="s">
        <v>1774</v>
      </c>
      <c r="C78" s="108">
        <v>2500000.0</v>
      </c>
      <c r="D78" s="109"/>
    </row>
    <row r="79">
      <c r="A79" s="108" t="s">
        <v>1775</v>
      </c>
      <c r="B79" s="108" t="s">
        <v>928</v>
      </c>
      <c r="C79" s="108">
        <v>2500000.0</v>
      </c>
      <c r="D79" s="109"/>
    </row>
    <row r="80">
      <c r="A80" s="108" t="s">
        <v>1776</v>
      </c>
      <c r="B80" s="108" t="s">
        <v>1339</v>
      </c>
      <c r="C80" s="108">
        <v>2500000.0</v>
      </c>
      <c r="D80" s="109"/>
    </row>
    <row r="81">
      <c r="A81" s="108" t="s">
        <v>1730</v>
      </c>
      <c r="B81" s="108" t="s">
        <v>1340</v>
      </c>
      <c r="C81" s="108">
        <v>2442300.0</v>
      </c>
      <c r="D81" s="109"/>
    </row>
    <row r="82">
      <c r="A82" s="108" t="s">
        <v>1777</v>
      </c>
      <c r="B82" s="108" t="s">
        <v>1341</v>
      </c>
      <c r="C82" s="108">
        <v>2410000.0</v>
      </c>
      <c r="D82" s="109"/>
    </row>
    <row r="83">
      <c r="A83" s="110" t="s">
        <v>1609</v>
      </c>
      <c r="B83" s="108" t="s">
        <v>928</v>
      </c>
      <c r="C83" s="108">
        <v>2400000.0</v>
      </c>
      <c r="D83" s="109"/>
    </row>
    <row r="84">
      <c r="A84" s="108" t="s">
        <v>1684</v>
      </c>
      <c r="B84" s="108" t="s">
        <v>1312</v>
      </c>
      <c r="C84" s="108">
        <v>2400000.0</v>
      </c>
      <c r="D84" s="109"/>
    </row>
    <row r="85">
      <c r="A85" s="110" t="s">
        <v>1778</v>
      </c>
      <c r="B85" s="108" t="s">
        <v>1779</v>
      </c>
      <c r="C85" s="108">
        <v>2310000.0</v>
      </c>
      <c r="D85" s="109"/>
    </row>
    <row r="86">
      <c r="A86" s="108" t="s">
        <v>1434</v>
      </c>
      <c r="B86" s="108" t="s">
        <v>928</v>
      </c>
      <c r="C86" s="108">
        <v>2300000.0</v>
      </c>
      <c r="D86" s="109"/>
    </row>
    <row r="87">
      <c r="A87" s="108" t="s">
        <v>279</v>
      </c>
      <c r="B87" s="108" t="s">
        <v>1326</v>
      </c>
      <c r="C87" s="108">
        <v>2274650.0</v>
      </c>
      <c r="D87" s="109"/>
    </row>
    <row r="88">
      <c r="A88" s="108" t="s">
        <v>1658</v>
      </c>
      <c r="B88" s="108" t="s">
        <v>664</v>
      </c>
      <c r="C88" s="108">
        <v>2207000.0</v>
      </c>
      <c r="D88" s="109"/>
    </row>
    <row r="89">
      <c r="A89" s="108" t="s">
        <v>1613</v>
      </c>
      <c r="B89" s="108" t="s">
        <v>1312</v>
      </c>
      <c r="C89" s="108">
        <v>2200000.0</v>
      </c>
      <c r="D89" s="109"/>
    </row>
    <row r="90">
      <c r="A90" s="108" t="s">
        <v>1614</v>
      </c>
      <c r="B90" s="108" t="s">
        <v>1326</v>
      </c>
      <c r="C90" s="108">
        <v>2200000.0</v>
      </c>
      <c r="D90" s="109"/>
    </row>
    <row r="91">
      <c r="A91" s="108" t="s">
        <v>1613</v>
      </c>
      <c r="B91" s="108" t="s">
        <v>1679</v>
      </c>
      <c r="C91" s="108">
        <v>2200000.0</v>
      </c>
      <c r="D91" s="109"/>
    </row>
    <row r="92">
      <c r="A92" s="108" t="s">
        <v>1776</v>
      </c>
      <c r="B92" s="108" t="s">
        <v>1342</v>
      </c>
      <c r="C92" s="108">
        <v>2200000.0</v>
      </c>
      <c r="D92" s="109"/>
    </row>
    <row r="93">
      <c r="A93" s="111" t="s">
        <v>1178</v>
      </c>
      <c r="B93" s="111" t="s">
        <v>1780</v>
      </c>
      <c r="C93" s="111">
        <v>2200000.0</v>
      </c>
      <c r="D93" s="109"/>
    </row>
    <row r="94">
      <c r="A94" s="108" t="s">
        <v>1781</v>
      </c>
      <c r="B94" s="108" t="s">
        <v>1340</v>
      </c>
      <c r="C94" s="108">
        <v>2200000.0</v>
      </c>
      <c r="D94" s="109"/>
    </row>
    <row r="95">
      <c r="A95" s="108" t="s">
        <v>1781</v>
      </c>
      <c r="B95" s="108" t="s">
        <v>1340</v>
      </c>
      <c r="C95" s="108">
        <v>2200000.0</v>
      </c>
      <c r="D95" s="109"/>
    </row>
    <row r="96">
      <c r="A96" s="108" t="s">
        <v>1782</v>
      </c>
      <c r="B96" s="108" t="s">
        <v>1783</v>
      </c>
      <c r="C96" s="108">
        <v>2150880.0</v>
      </c>
      <c r="D96" s="109"/>
    </row>
    <row r="97">
      <c r="A97" s="108" t="s">
        <v>504</v>
      </c>
      <c r="B97" s="108" t="s">
        <v>1497</v>
      </c>
      <c r="C97" s="108">
        <v>2126667.0</v>
      </c>
      <c r="D97" s="109"/>
    </row>
    <row r="98">
      <c r="A98" s="108" t="s">
        <v>504</v>
      </c>
      <c r="B98" s="108" t="s">
        <v>1497</v>
      </c>
      <c r="C98" s="108">
        <v>2126667.0</v>
      </c>
      <c r="D98" s="109"/>
    </row>
    <row r="99">
      <c r="A99" s="108" t="s">
        <v>1427</v>
      </c>
      <c r="B99" s="108" t="s">
        <v>1312</v>
      </c>
      <c r="C99" s="108">
        <v>2100000.0</v>
      </c>
      <c r="D99" s="109"/>
    </row>
    <row r="100">
      <c r="A100" s="108" t="s">
        <v>803</v>
      </c>
      <c r="B100" s="108" t="s">
        <v>928</v>
      </c>
      <c r="C100" s="108">
        <v>2100000.0</v>
      </c>
      <c r="D100" s="109"/>
    </row>
    <row r="101">
      <c r="A101" s="108" t="s">
        <v>1784</v>
      </c>
      <c r="B101" s="108" t="s">
        <v>1519</v>
      </c>
      <c r="C101" s="108">
        <v>2100000.0</v>
      </c>
      <c r="D101" s="109"/>
    </row>
    <row r="102">
      <c r="A102" s="108" t="s">
        <v>1784</v>
      </c>
      <c r="B102" s="108" t="s">
        <v>928</v>
      </c>
      <c r="C102" s="108">
        <v>2100000.0</v>
      </c>
      <c r="D102" s="109"/>
    </row>
    <row r="103">
      <c r="A103" s="110" t="s">
        <v>1428</v>
      </c>
      <c r="B103" s="108" t="s">
        <v>1350</v>
      </c>
      <c r="C103" s="108">
        <v>2050000.0</v>
      </c>
      <c r="D103" s="109"/>
    </row>
    <row r="104">
      <c r="A104" s="108" t="s">
        <v>1682</v>
      </c>
      <c r="B104" s="108" t="s">
        <v>1440</v>
      </c>
      <c r="C104" s="108">
        <v>2013000.0</v>
      </c>
      <c r="D104" s="109"/>
    </row>
    <row r="105">
      <c r="A105" s="108" t="s">
        <v>1682</v>
      </c>
      <c r="B105" s="108" t="s">
        <v>1683</v>
      </c>
      <c r="C105" s="108">
        <v>2013000.0</v>
      </c>
      <c r="D105" s="109"/>
    </row>
    <row r="106">
      <c r="A106" s="108" t="s">
        <v>1343</v>
      </c>
      <c r="B106" s="108" t="s">
        <v>1344</v>
      </c>
      <c r="C106" s="108">
        <v>2000499.0</v>
      </c>
      <c r="D106" s="109"/>
    </row>
    <row r="107">
      <c r="A107" s="108" t="s">
        <v>1737</v>
      </c>
      <c r="B107" s="108" t="s">
        <v>1345</v>
      </c>
      <c r="C107" s="108">
        <v>2000316.0</v>
      </c>
      <c r="D107" s="109"/>
    </row>
    <row r="108">
      <c r="A108" s="108" t="s">
        <v>1419</v>
      </c>
      <c r="B108" s="108" t="s">
        <v>688</v>
      </c>
      <c r="C108" s="108">
        <v>2000000.0</v>
      </c>
      <c r="D108" s="109"/>
    </row>
    <row r="109">
      <c r="A109" s="108" t="s">
        <v>1433</v>
      </c>
      <c r="B109" s="108" t="s">
        <v>1312</v>
      </c>
      <c r="C109" s="108">
        <v>2000000.0</v>
      </c>
      <c r="D109" s="109"/>
    </row>
    <row r="110">
      <c r="A110" s="108" t="s">
        <v>1785</v>
      </c>
      <c r="B110" s="108" t="s">
        <v>928</v>
      </c>
      <c r="C110" s="108">
        <v>2000000.0</v>
      </c>
      <c r="D110" s="109"/>
    </row>
    <row r="111">
      <c r="A111" s="108" t="s">
        <v>1613</v>
      </c>
      <c r="B111" s="108" t="s">
        <v>1640</v>
      </c>
      <c r="C111" s="108">
        <v>2000000.0</v>
      </c>
      <c r="D111" s="109"/>
    </row>
    <row r="112">
      <c r="A112" s="108" t="s">
        <v>1613</v>
      </c>
      <c r="B112" s="108" t="s">
        <v>1641</v>
      </c>
      <c r="C112" s="108">
        <v>2000000.0</v>
      </c>
      <c r="D112" s="109"/>
    </row>
    <row r="113">
      <c r="A113" s="108" t="s">
        <v>1684</v>
      </c>
      <c r="B113" s="108" t="s">
        <v>1685</v>
      </c>
      <c r="C113" s="108">
        <v>2000000.0</v>
      </c>
      <c r="D113" s="109"/>
    </row>
    <row r="114">
      <c r="A114" s="108" t="s">
        <v>1739</v>
      </c>
      <c r="B114" s="108" t="s">
        <v>1346</v>
      </c>
      <c r="C114" s="108">
        <v>2000000.0</v>
      </c>
      <c r="D114" s="109"/>
    </row>
    <row r="115">
      <c r="A115" s="111" t="s">
        <v>1739</v>
      </c>
      <c r="B115" s="111" t="s">
        <v>1347</v>
      </c>
      <c r="C115" s="111">
        <v>2000000.0</v>
      </c>
      <c r="D115" s="109"/>
    </row>
    <row r="116">
      <c r="A116" s="108" t="s">
        <v>587</v>
      </c>
      <c r="B116" s="108" t="s">
        <v>1348</v>
      </c>
      <c r="C116" s="108">
        <v>1900000.0</v>
      </c>
      <c r="D116" s="109"/>
    </row>
    <row r="117">
      <c r="A117" s="108" t="s">
        <v>1658</v>
      </c>
      <c r="B117" s="108" t="s">
        <v>928</v>
      </c>
      <c r="C117" s="108">
        <v>1844000.0</v>
      </c>
      <c r="D117" s="109"/>
    </row>
    <row r="118">
      <c r="A118" s="111" t="s">
        <v>1786</v>
      </c>
      <c r="B118" s="111" t="s">
        <v>1787</v>
      </c>
      <c r="C118" s="111">
        <v>1808428.0</v>
      </c>
      <c r="D118" s="109"/>
    </row>
    <row r="119">
      <c r="A119" s="113" t="s">
        <v>1786</v>
      </c>
      <c r="B119" s="113" t="s">
        <v>1788</v>
      </c>
      <c r="C119" s="113">
        <v>1808428.0</v>
      </c>
      <c r="D119" s="109"/>
    </row>
    <row r="120">
      <c r="A120" s="108" t="s">
        <v>1451</v>
      </c>
      <c r="B120" s="108" t="s">
        <v>1452</v>
      </c>
      <c r="C120" s="108">
        <v>1800000.0</v>
      </c>
      <c r="D120" s="109"/>
    </row>
    <row r="121">
      <c r="A121" s="110" t="s">
        <v>1586</v>
      </c>
      <c r="B121" s="108" t="s">
        <v>1312</v>
      </c>
      <c r="C121" s="108">
        <v>1800000.0</v>
      </c>
      <c r="D121" s="109"/>
    </row>
    <row r="122">
      <c r="A122" s="108" t="s">
        <v>793</v>
      </c>
      <c r="B122" s="108" t="s">
        <v>1312</v>
      </c>
      <c r="C122" s="108">
        <v>1800000.0</v>
      </c>
      <c r="D122" s="109"/>
    </row>
    <row r="123">
      <c r="A123" s="108" t="s">
        <v>1635</v>
      </c>
      <c r="B123" s="108" t="s">
        <v>1637</v>
      </c>
      <c r="C123" s="108">
        <v>1800000.0</v>
      </c>
      <c r="D123" s="109"/>
    </row>
    <row r="124">
      <c r="A124" s="108" t="s">
        <v>1646</v>
      </c>
      <c r="B124" s="108" t="s">
        <v>1647</v>
      </c>
      <c r="C124" s="108">
        <v>1800000.0</v>
      </c>
      <c r="D124" s="109"/>
    </row>
    <row r="125">
      <c r="A125" s="108" t="s">
        <v>1789</v>
      </c>
      <c r="B125" s="108" t="s">
        <v>1349</v>
      </c>
      <c r="C125" s="108">
        <v>1800000.0</v>
      </c>
      <c r="D125" s="109"/>
    </row>
    <row r="126">
      <c r="A126" s="108" t="s">
        <v>126</v>
      </c>
      <c r="B126" s="108" t="s">
        <v>525</v>
      </c>
      <c r="C126" s="108">
        <v>1800000.0</v>
      </c>
      <c r="D126" s="109"/>
    </row>
    <row r="127">
      <c r="A127" s="108" t="s">
        <v>1178</v>
      </c>
      <c r="B127" s="108" t="s">
        <v>1350</v>
      </c>
      <c r="C127" s="108">
        <v>1800000.0</v>
      </c>
      <c r="D127" s="109"/>
    </row>
    <row r="128">
      <c r="A128" s="108" t="s">
        <v>1734</v>
      </c>
      <c r="B128" s="108" t="s">
        <v>1735</v>
      </c>
      <c r="C128" s="108">
        <v>1800000.0</v>
      </c>
      <c r="D128" s="109"/>
    </row>
    <row r="129">
      <c r="A129" s="108" t="s">
        <v>1734</v>
      </c>
      <c r="B129" s="108" t="s">
        <v>928</v>
      </c>
      <c r="C129" s="108">
        <v>1800000.0</v>
      </c>
      <c r="D129" s="109"/>
    </row>
    <row r="130">
      <c r="A130" s="108" t="s">
        <v>351</v>
      </c>
      <c r="B130" s="108" t="s">
        <v>1352</v>
      </c>
      <c r="C130" s="108">
        <v>1750000.0</v>
      </c>
      <c r="D130" s="109"/>
    </row>
    <row r="131">
      <c r="A131" s="108" t="s">
        <v>351</v>
      </c>
      <c r="B131" s="108" t="s">
        <v>1353</v>
      </c>
      <c r="C131" s="108">
        <v>1750000.0</v>
      </c>
      <c r="D131" s="109"/>
    </row>
    <row r="132">
      <c r="A132" s="108" t="s">
        <v>351</v>
      </c>
      <c r="B132" s="108" t="s">
        <v>1354</v>
      </c>
      <c r="C132" s="108">
        <v>1750000.0</v>
      </c>
      <c r="D132" s="109"/>
    </row>
    <row r="133">
      <c r="A133" s="108" t="s">
        <v>1510</v>
      </c>
      <c r="B133" s="108" t="s">
        <v>1511</v>
      </c>
      <c r="C133" s="108">
        <v>1720000.0</v>
      </c>
      <c r="D133" s="109"/>
    </row>
    <row r="134">
      <c r="A134" s="108" t="s">
        <v>1711</v>
      </c>
      <c r="B134" s="108" t="s">
        <v>1790</v>
      </c>
      <c r="C134" s="108">
        <v>1673000.0</v>
      </c>
      <c r="D134" s="109"/>
    </row>
    <row r="135">
      <c r="A135" s="108" t="s">
        <v>353</v>
      </c>
      <c r="B135" s="108" t="s">
        <v>928</v>
      </c>
      <c r="C135" s="108">
        <v>1653223.0</v>
      </c>
      <c r="D135" s="109"/>
    </row>
    <row r="136">
      <c r="A136" s="108" t="s">
        <v>1791</v>
      </c>
      <c r="B136" s="108" t="s">
        <v>1792</v>
      </c>
      <c r="C136" s="108">
        <v>1646000.0</v>
      </c>
      <c r="D136" s="109"/>
    </row>
    <row r="137">
      <c r="A137" s="108" t="s">
        <v>1791</v>
      </c>
      <c r="B137" s="108" t="s">
        <v>1519</v>
      </c>
      <c r="C137" s="108">
        <v>1646000.0</v>
      </c>
      <c r="D137" s="109"/>
    </row>
    <row r="138">
      <c r="A138" s="108" t="s">
        <v>1791</v>
      </c>
      <c r="B138" s="108" t="s">
        <v>928</v>
      </c>
      <c r="C138" s="108">
        <v>1646000.0</v>
      </c>
      <c r="D138" s="109"/>
    </row>
    <row r="139">
      <c r="A139" s="108" t="s">
        <v>1464</v>
      </c>
      <c r="B139" s="108" t="s">
        <v>928</v>
      </c>
      <c r="C139" s="108">
        <v>1618833.0</v>
      </c>
      <c r="D139" s="109"/>
    </row>
    <row r="140">
      <c r="A140" s="108" t="s">
        <v>1431</v>
      </c>
      <c r="B140" s="108" t="s">
        <v>1432</v>
      </c>
      <c r="C140" s="108">
        <v>1600000.0</v>
      </c>
      <c r="D140" s="109"/>
    </row>
    <row r="141">
      <c r="A141" s="108" t="s">
        <v>1793</v>
      </c>
      <c r="B141" s="108" t="s">
        <v>1794</v>
      </c>
      <c r="C141" s="108">
        <v>1600000.0</v>
      </c>
      <c r="D141" s="109"/>
    </row>
    <row r="142">
      <c r="A142" s="108" t="s">
        <v>1795</v>
      </c>
      <c r="B142" s="108" t="s">
        <v>1796</v>
      </c>
      <c r="C142" s="108">
        <v>1600000.0</v>
      </c>
      <c r="D142" s="109"/>
    </row>
    <row r="143">
      <c r="A143" s="108" t="s">
        <v>1463</v>
      </c>
      <c r="B143" s="108" t="s">
        <v>1387</v>
      </c>
      <c r="C143" s="108">
        <v>1600000.0</v>
      </c>
      <c r="D143" s="109"/>
    </row>
    <row r="144">
      <c r="A144" s="108" t="s">
        <v>1485</v>
      </c>
      <c r="B144" s="108" t="s">
        <v>1486</v>
      </c>
      <c r="C144" s="108">
        <v>1600000.0</v>
      </c>
      <c r="D144" s="109"/>
    </row>
    <row r="145">
      <c r="A145" s="108" t="s">
        <v>1590</v>
      </c>
      <c r="B145" s="108" t="s">
        <v>1312</v>
      </c>
      <c r="C145" s="108">
        <v>1600000.0</v>
      </c>
      <c r="D145" s="109"/>
    </row>
    <row r="146">
      <c r="A146" s="108" t="s">
        <v>1610</v>
      </c>
      <c r="B146" s="108" t="s">
        <v>1357</v>
      </c>
      <c r="C146" s="108">
        <v>1600000.0</v>
      </c>
      <c r="D146" s="109"/>
    </row>
    <row r="147">
      <c r="A147" s="108" t="s">
        <v>1662</v>
      </c>
      <c r="B147" s="108" t="s">
        <v>1374</v>
      </c>
      <c r="C147" s="108">
        <v>1600000.0</v>
      </c>
      <c r="D147" s="109"/>
    </row>
    <row r="148">
      <c r="A148" s="108" t="s">
        <v>1680</v>
      </c>
      <c r="B148" s="108" t="s">
        <v>1681</v>
      </c>
      <c r="C148" s="108">
        <v>1600000.0</v>
      </c>
      <c r="D148" s="109"/>
    </row>
    <row r="149">
      <c r="A149" s="108" t="s">
        <v>1686</v>
      </c>
      <c r="B149" s="108" t="s">
        <v>1692</v>
      </c>
      <c r="C149" s="108">
        <v>1600000.0</v>
      </c>
      <c r="D149" s="109"/>
    </row>
    <row r="150">
      <c r="A150" s="108" t="s">
        <v>1686</v>
      </c>
      <c r="B150" s="108" t="s">
        <v>1688</v>
      </c>
      <c r="C150" s="108">
        <v>1600000.0</v>
      </c>
      <c r="D150" s="109"/>
    </row>
    <row r="151">
      <c r="A151" s="108" t="s">
        <v>1686</v>
      </c>
      <c r="B151" s="108" t="s">
        <v>1689</v>
      </c>
      <c r="C151" s="108">
        <v>1600000.0</v>
      </c>
      <c r="D151" s="109"/>
    </row>
    <row r="152">
      <c r="A152" s="108" t="s">
        <v>1686</v>
      </c>
      <c r="B152" s="108" t="s">
        <v>1687</v>
      </c>
      <c r="C152" s="108">
        <v>1600000.0</v>
      </c>
      <c r="D152" s="109"/>
    </row>
    <row r="153">
      <c r="A153" s="108" t="s">
        <v>1686</v>
      </c>
      <c r="B153" s="108" t="s">
        <v>1690</v>
      </c>
      <c r="C153" s="108">
        <v>1600000.0</v>
      </c>
      <c r="D153" s="109"/>
    </row>
    <row r="154">
      <c r="A154" s="108" t="s">
        <v>1686</v>
      </c>
      <c r="B154" s="108" t="s">
        <v>1691</v>
      </c>
      <c r="C154" s="108">
        <v>1600000.0</v>
      </c>
      <c r="D154" s="109"/>
    </row>
    <row r="155">
      <c r="A155" s="108" t="s">
        <v>1686</v>
      </c>
      <c r="B155" s="108" t="s">
        <v>1520</v>
      </c>
      <c r="C155" s="108">
        <v>1600000.0</v>
      </c>
      <c r="D155" s="109"/>
    </row>
    <row r="156">
      <c r="A156" s="108" t="s">
        <v>1693</v>
      </c>
      <c r="B156" s="108" t="s">
        <v>928</v>
      </c>
      <c r="C156" s="108">
        <v>1600000.0</v>
      </c>
      <c r="D156" s="109"/>
    </row>
    <row r="157">
      <c r="A157" s="108" t="s">
        <v>328</v>
      </c>
      <c r="B157" s="108" t="s">
        <v>928</v>
      </c>
      <c r="C157" s="108">
        <v>1600000.0</v>
      </c>
      <c r="D157" s="109"/>
    </row>
    <row r="158">
      <c r="A158" s="108" t="s">
        <v>1464</v>
      </c>
      <c r="B158" s="108" t="s">
        <v>1465</v>
      </c>
      <c r="C158" s="108">
        <v>1576826.0</v>
      </c>
      <c r="D158" s="109"/>
    </row>
    <row r="159">
      <c r="A159" s="108" t="s">
        <v>1481</v>
      </c>
      <c r="B159" s="108" t="s">
        <v>1482</v>
      </c>
      <c r="C159" s="108">
        <v>1574000.0</v>
      </c>
      <c r="D159" s="109"/>
    </row>
    <row r="160">
      <c r="A160" s="108" t="s">
        <v>1422</v>
      </c>
      <c r="B160" s="108" t="s">
        <v>1797</v>
      </c>
      <c r="C160" s="108">
        <v>1500000.0</v>
      </c>
      <c r="D160" s="109"/>
    </row>
    <row r="161">
      <c r="A161" s="108" t="s">
        <v>1429</v>
      </c>
      <c r="B161" s="108" t="s">
        <v>1320</v>
      </c>
      <c r="C161" s="108">
        <v>1500000.0</v>
      </c>
      <c r="D161" s="109"/>
    </row>
    <row r="162">
      <c r="A162" s="108" t="s">
        <v>1507</v>
      </c>
      <c r="B162" s="108" t="s">
        <v>664</v>
      </c>
      <c r="C162" s="108">
        <v>1500000.0</v>
      </c>
      <c r="D162" s="109"/>
    </row>
    <row r="163">
      <c r="A163" s="108" t="s">
        <v>1539</v>
      </c>
      <c r="B163" s="108" t="s">
        <v>928</v>
      </c>
      <c r="C163" s="108">
        <v>1500000.0</v>
      </c>
      <c r="D163" s="109"/>
    </row>
    <row r="164">
      <c r="A164" s="108" t="s">
        <v>1567</v>
      </c>
      <c r="B164" s="108" t="s">
        <v>928</v>
      </c>
      <c r="C164" s="108">
        <v>1500000.0</v>
      </c>
      <c r="D164" s="109"/>
    </row>
    <row r="165">
      <c r="A165" s="113" t="s">
        <v>1582</v>
      </c>
      <c r="B165" s="113" t="s">
        <v>1361</v>
      </c>
      <c r="C165" s="113">
        <v>1500000.0</v>
      </c>
      <c r="D165" s="109"/>
    </row>
    <row r="166">
      <c r="A166" s="108" t="s">
        <v>1622</v>
      </c>
      <c r="B166" s="108" t="s">
        <v>1623</v>
      </c>
      <c r="C166" s="108">
        <v>1500000.0</v>
      </c>
      <c r="D166" s="109"/>
    </row>
    <row r="167">
      <c r="A167" s="108" t="s">
        <v>1622</v>
      </c>
      <c r="B167" s="108" t="s">
        <v>1624</v>
      </c>
      <c r="C167" s="108">
        <v>1500000.0</v>
      </c>
      <c r="D167" s="109"/>
    </row>
    <row r="168">
      <c r="A168" s="108" t="s">
        <v>1622</v>
      </c>
      <c r="B168" s="108" t="s">
        <v>1625</v>
      </c>
      <c r="C168" s="108">
        <v>1500000.0</v>
      </c>
      <c r="D168" s="109"/>
    </row>
    <row r="169">
      <c r="A169" s="108" t="s">
        <v>1622</v>
      </c>
      <c r="B169" s="108" t="s">
        <v>1626</v>
      </c>
      <c r="C169" s="108">
        <v>1500000.0</v>
      </c>
      <c r="D169" s="109"/>
    </row>
    <row r="170">
      <c r="A170" s="108" t="s">
        <v>1622</v>
      </c>
      <c r="B170" s="108" t="s">
        <v>1627</v>
      </c>
      <c r="C170" s="108">
        <v>1500000.0</v>
      </c>
      <c r="D170" s="109"/>
    </row>
    <row r="171">
      <c r="A171" s="108" t="s">
        <v>1622</v>
      </c>
      <c r="B171" s="108" t="s">
        <v>1628</v>
      </c>
      <c r="C171" s="108">
        <v>1500000.0</v>
      </c>
      <c r="D171" s="109"/>
    </row>
    <row r="172">
      <c r="A172" s="108" t="s">
        <v>1622</v>
      </c>
      <c r="B172" s="108" t="s">
        <v>1629</v>
      </c>
      <c r="C172" s="108">
        <v>1500000.0</v>
      </c>
      <c r="D172" s="109"/>
    </row>
    <row r="173">
      <c r="A173" s="108" t="s">
        <v>1622</v>
      </c>
      <c r="B173" s="108" t="s">
        <v>1630</v>
      </c>
      <c r="C173" s="108">
        <v>1500000.0</v>
      </c>
      <c r="D173" s="109"/>
    </row>
    <row r="174">
      <c r="A174" s="108" t="s">
        <v>1622</v>
      </c>
      <c r="B174" s="108" t="s">
        <v>1631</v>
      </c>
      <c r="C174" s="108">
        <v>1500000.0</v>
      </c>
      <c r="D174" s="109"/>
    </row>
    <row r="175">
      <c r="A175" s="108" t="s">
        <v>1622</v>
      </c>
      <c r="B175" s="108" t="s">
        <v>1632</v>
      </c>
      <c r="C175" s="108">
        <v>1500000.0</v>
      </c>
      <c r="D175" s="109"/>
    </row>
    <row r="176">
      <c r="A176" s="108" t="s">
        <v>1622</v>
      </c>
      <c r="B176" s="108" t="s">
        <v>1633</v>
      </c>
      <c r="C176" s="108">
        <v>1500000.0</v>
      </c>
      <c r="D176" s="109"/>
    </row>
    <row r="177">
      <c r="A177" s="108" t="s">
        <v>1622</v>
      </c>
      <c r="B177" s="108" t="s">
        <v>1634</v>
      </c>
      <c r="C177" s="108">
        <v>1500000.0</v>
      </c>
      <c r="D177" s="109"/>
    </row>
    <row r="178">
      <c r="A178" s="108" t="s">
        <v>1639</v>
      </c>
      <c r="B178" s="108" t="s">
        <v>1359</v>
      </c>
      <c r="C178" s="108">
        <v>1500000.0</v>
      </c>
      <c r="D178" s="109"/>
    </row>
    <row r="179">
      <c r="A179" s="108" t="s">
        <v>1622</v>
      </c>
      <c r="B179" s="108" t="s">
        <v>1652</v>
      </c>
      <c r="C179" s="108">
        <v>1500000.0</v>
      </c>
      <c r="D179" s="109"/>
    </row>
    <row r="180">
      <c r="A180" s="108" t="s">
        <v>1719</v>
      </c>
      <c r="B180" s="108" t="s">
        <v>1720</v>
      </c>
      <c r="C180" s="108">
        <v>1500000.0</v>
      </c>
      <c r="D180" s="109"/>
    </row>
    <row r="181">
      <c r="A181" s="108" t="s">
        <v>128</v>
      </c>
      <c r="B181" s="108" t="s">
        <v>1349</v>
      </c>
      <c r="C181" s="108">
        <v>1500000.0</v>
      </c>
      <c r="D181" s="109"/>
    </row>
    <row r="182">
      <c r="A182" s="108" t="s">
        <v>1740</v>
      </c>
      <c r="B182" s="108" t="s">
        <v>525</v>
      </c>
      <c r="C182" s="108">
        <v>1500000.0</v>
      </c>
      <c r="D182" s="109"/>
    </row>
    <row r="183">
      <c r="A183" s="108" t="s">
        <v>1713</v>
      </c>
      <c r="B183" s="108" t="s">
        <v>1714</v>
      </c>
      <c r="C183" s="108">
        <v>1490000.0</v>
      </c>
      <c r="D183" s="109"/>
    </row>
    <row r="184">
      <c r="A184" s="108" t="s">
        <v>1729</v>
      </c>
      <c r="B184" s="108" t="s">
        <v>1362</v>
      </c>
      <c r="C184" s="108">
        <v>1471782.0</v>
      </c>
      <c r="D184" s="109"/>
    </row>
    <row r="185">
      <c r="A185" s="108" t="s">
        <v>1702</v>
      </c>
      <c r="B185" s="108" t="s">
        <v>1312</v>
      </c>
      <c r="C185" s="108">
        <v>1450000.0</v>
      </c>
      <c r="D185" s="109"/>
    </row>
    <row r="186">
      <c r="A186" s="108" t="s">
        <v>1424</v>
      </c>
      <c r="B186" s="108" t="s">
        <v>1425</v>
      </c>
      <c r="C186" s="108">
        <v>1400000.0</v>
      </c>
      <c r="D186" s="109"/>
    </row>
    <row r="187">
      <c r="A187" s="108" t="s">
        <v>1435</v>
      </c>
      <c r="B187" s="108" t="s">
        <v>1436</v>
      </c>
      <c r="C187" s="108">
        <v>1400000.0</v>
      </c>
      <c r="D187" s="109"/>
    </row>
    <row r="188">
      <c r="A188" s="108" t="s">
        <v>1798</v>
      </c>
      <c r="B188" s="108" t="s">
        <v>1799</v>
      </c>
      <c r="C188" s="108">
        <v>1400000.0</v>
      </c>
      <c r="D188" s="109"/>
    </row>
    <row r="189">
      <c r="A189" s="108" t="s">
        <v>1800</v>
      </c>
      <c r="B189" s="108" t="s">
        <v>928</v>
      </c>
      <c r="C189" s="108">
        <v>1400000.0</v>
      </c>
      <c r="D189" s="109"/>
    </row>
    <row r="190">
      <c r="A190" s="108" t="s">
        <v>1498</v>
      </c>
      <c r="B190" s="108" t="s">
        <v>1366</v>
      </c>
      <c r="C190" s="108">
        <v>1400000.0</v>
      </c>
      <c r="D190" s="109"/>
    </row>
    <row r="191">
      <c r="A191" s="108" t="s">
        <v>1498</v>
      </c>
      <c r="B191" s="108" t="s">
        <v>931</v>
      </c>
      <c r="C191" s="108">
        <v>1400000.0</v>
      </c>
      <c r="D191" s="109"/>
    </row>
    <row r="192">
      <c r="A192" s="108" t="s">
        <v>1527</v>
      </c>
      <c r="B192" s="108" t="s">
        <v>1528</v>
      </c>
      <c r="C192" s="108">
        <v>1400000.0</v>
      </c>
      <c r="D192" s="109"/>
    </row>
    <row r="193">
      <c r="A193" s="108" t="s">
        <v>1555</v>
      </c>
      <c r="B193" s="108" t="s">
        <v>1556</v>
      </c>
      <c r="C193" s="108">
        <v>1400000.0</v>
      </c>
      <c r="D193" s="109"/>
    </row>
    <row r="194">
      <c r="A194" s="108" t="s">
        <v>962</v>
      </c>
      <c r="B194" s="108" t="s">
        <v>1364</v>
      </c>
      <c r="C194" s="108">
        <v>1400000.0</v>
      </c>
      <c r="D194" s="109"/>
    </row>
    <row r="195">
      <c r="A195" s="108" t="s">
        <v>1583</v>
      </c>
      <c r="B195" s="108" t="s">
        <v>1584</v>
      </c>
      <c r="C195" s="108">
        <v>1400000.0</v>
      </c>
      <c r="D195" s="109"/>
    </row>
    <row r="196">
      <c r="A196" s="108" t="s">
        <v>1494</v>
      </c>
      <c r="B196" s="108" t="s">
        <v>928</v>
      </c>
      <c r="C196" s="108">
        <v>1400000.0</v>
      </c>
      <c r="D196" s="109"/>
    </row>
    <row r="197">
      <c r="A197" s="113" t="s">
        <v>1507</v>
      </c>
      <c r="B197" s="113" t="s">
        <v>1645</v>
      </c>
      <c r="C197" s="113">
        <v>1400000.0</v>
      </c>
      <c r="D197" s="109"/>
    </row>
    <row r="198">
      <c r="A198" s="108" t="s">
        <v>1731</v>
      </c>
      <c r="B198" s="108" t="s">
        <v>1365</v>
      </c>
      <c r="C198" s="108">
        <v>1400000.0</v>
      </c>
      <c r="D198" s="109"/>
    </row>
    <row r="199">
      <c r="A199" s="108" t="s">
        <v>1621</v>
      </c>
      <c r="B199" s="108" t="s">
        <v>1375</v>
      </c>
      <c r="C199" s="108">
        <v>1380000.0</v>
      </c>
      <c r="D199" s="109"/>
    </row>
    <row r="200">
      <c r="A200" s="108" t="s">
        <v>1498</v>
      </c>
      <c r="B200" s="108" t="s">
        <v>1367</v>
      </c>
      <c r="C200" s="108">
        <v>1350000.0</v>
      </c>
      <c r="D200" s="109"/>
    </row>
    <row r="201">
      <c r="A201" s="108" t="s">
        <v>1551</v>
      </c>
      <c r="B201" s="108" t="s">
        <v>1552</v>
      </c>
      <c r="C201" s="108">
        <v>1350000.0</v>
      </c>
      <c r="D201" s="109"/>
    </row>
    <row r="202">
      <c r="A202" s="108" t="s">
        <v>1498</v>
      </c>
      <c r="B202" s="108" t="s">
        <v>1588</v>
      </c>
      <c r="C202" s="108">
        <v>1350000.0</v>
      </c>
      <c r="D202" s="109"/>
    </row>
    <row r="203">
      <c r="A203" s="108" t="s">
        <v>1498</v>
      </c>
      <c r="B203" s="108" t="s">
        <v>934</v>
      </c>
      <c r="C203" s="108">
        <v>1350000.0</v>
      </c>
      <c r="D203" s="109"/>
    </row>
    <row r="204">
      <c r="A204" s="108" t="s">
        <v>1498</v>
      </c>
      <c r="B204" s="108" t="s">
        <v>928</v>
      </c>
      <c r="C204" s="108">
        <v>1350000.0</v>
      </c>
      <c r="D204" s="109"/>
    </row>
    <row r="205">
      <c r="A205" s="108" t="s">
        <v>1801</v>
      </c>
      <c r="B205" s="108" t="s">
        <v>928</v>
      </c>
      <c r="C205" s="108">
        <v>1322000.0</v>
      </c>
      <c r="D205" s="109"/>
    </row>
    <row r="206">
      <c r="A206" s="108" t="s">
        <v>1801</v>
      </c>
      <c r="B206" s="108" t="s">
        <v>664</v>
      </c>
      <c r="C206" s="108">
        <v>1322000.0</v>
      </c>
      <c r="D206" s="109"/>
    </row>
    <row r="207">
      <c r="A207" s="110" t="s">
        <v>1723</v>
      </c>
      <c r="B207" s="108" t="s">
        <v>928</v>
      </c>
      <c r="C207" s="108">
        <v>1320000.0</v>
      </c>
      <c r="D207" s="109"/>
    </row>
    <row r="208">
      <c r="A208" s="110" t="s">
        <v>1802</v>
      </c>
      <c r="B208" s="108" t="s">
        <v>1369</v>
      </c>
      <c r="C208" s="108">
        <v>1310000.0</v>
      </c>
      <c r="D208" s="109"/>
    </row>
    <row r="209">
      <c r="A209" s="110" t="s">
        <v>1802</v>
      </c>
      <c r="B209" s="108" t="s">
        <v>1368</v>
      </c>
      <c r="C209" s="108">
        <v>1310000.0</v>
      </c>
      <c r="D209" s="109"/>
    </row>
    <row r="210">
      <c r="A210" s="108" t="s">
        <v>1655</v>
      </c>
      <c r="B210" s="108" t="s">
        <v>1656</v>
      </c>
      <c r="C210" s="108">
        <v>1300112.0</v>
      </c>
      <c r="D210" s="109"/>
    </row>
    <row r="211">
      <c r="A211" s="108" t="s">
        <v>1655</v>
      </c>
      <c r="B211" s="108" t="s">
        <v>945</v>
      </c>
      <c r="C211" s="108">
        <v>1300112.0</v>
      </c>
      <c r="D211" s="109"/>
    </row>
    <row r="212">
      <c r="A212" s="108" t="s">
        <v>1655</v>
      </c>
      <c r="B212" s="108" t="s">
        <v>1657</v>
      </c>
      <c r="C212" s="108">
        <v>1300112.0</v>
      </c>
      <c r="D212" s="109"/>
    </row>
    <row r="213">
      <c r="A213" s="108" t="s">
        <v>1426</v>
      </c>
      <c r="B213" s="108" t="s">
        <v>1340</v>
      </c>
      <c r="C213" s="108">
        <v>1300000.0</v>
      </c>
      <c r="D213" s="109"/>
    </row>
    <row r="214">
      <c r="A214" s="108" t="s">
        <v>1448</v>
      </c>
      <c r="B214" s="108" t="s">
        <v>525</v>
      </c>
      <c r="C214" s="108">
        <v>1300000.0</v>
      </c>
      <c r="D214" s="109"/>
    </row>
    <row r="215">
      <c r="A215" s="108" t="s">
        <v>1803</v>
      </c>
      <c r="B215" s="108" t="s">
        <v>1519</v>
      </c>
      <c r="C215" s="108">
        <v>1300000.0</v>
      </c>
      <c r="D215" s="109"/>
    </row>
    <row r="216">
      <c r="A216" s="111" t="s">
        <v>1581</v>
      </c>
      <c r="B216" s="111" t="s">
        <v>1320</v>
      </c>
      <c r="C216" s="111">
        <v>1300000.0</v>
      </c>
      <c r="D216" s="109"/>
    </row>
    <row r="217">
      <c r="A217" s="108" t="s">
        <v>1597</v>
      </c>
      <c r="B217" s="108" t="s">
        <v>1598</v>
      </c>
      <c r="C217" s="108">
        <v>1300000.0</v>
      </c>
      <c r="D217" s="109"/>
    </row>
    <row r="218">
      <c r="A218" s="108" t="s">
        <v>1635</v>
      </c>
      <c r="B218" s="108" t="s">
        <v>688</v>
      </c>
      <c r="C218" s="108">
        <v>1300000.0</v>
      </c>
      <c r="D218" s="109"/>
    </row>
    <row r="219">
      <c r="A219" s="108" t="s">
        <v>1653</v>
      </c>
      <c r="B219" s="108" t="s">
        <v>1654</v>
      </c>
      <c r="C219" s="108">
        <v>1300000.0</v>
      </c>
      <c r="D219" s="109"/>
    </row>
    <row r="220">
      <c r="A220" s="108" t="s">
        <v>1663</v>
      </c>
      <c r="B220" s="108" t="s">
        <v>1666</v>
      </c>
      <c r="C220" s="108">
        <v>1300000.0</v>
      </c>
      <c r="D220" s="109"/>
    </row>
    <row r="221">
      <c r="A221" s="108" t="s">
        <v>1663</v>
      </c>
      <c r="B221" s="108" t="s">
        <v>1664</v>
      </c>
      <c r="C221" s="108">
        <v>1300000.0</v>
      </c>
      <c r="D221" s="109"/>
    </row>
    <row r="222">
      <c r="A222" s="108" t="s">
        <v>1663</v>
      </c>
      <c r="B222" s="108" t="s">
        <v>1665</v>
      </c>
      <c r="C222" s="108">
        <v>1300000.0</v>
      </c>
      <c r="D222" s="109"/>
    </row>
    <row r="223">
      <c r="A223" s="108" t="s">
        <v>1667</v>
      </c>
      <c r="B223" s="108" t="s">
        <v>1403</v>
      </c>
      <c r="C223" s="108">
        <v>1300000.0</v>
      </c>
      <c r="D223" s="109"/>
    </row>
    <row r="224">
      <c r="A224" s="111" t="s">
        <v>1706</v>
      </c>
      <c r="B224" s="111" t="s">
        <v>1370</v>
      </c>
      <c r="C224" s="111">
        <v>1300000.0</v>
      </c>
      <c r="D224" s="109"/>
    </row>
    <row r="225">
      <c r="A225" s="108" t="s">
        <v>1680</v>
      </c>
      <c r="B225" s="108" t="s">
        <v>1804</v>
      </c>
      <c r="C225" s="108">
        <v>1270000.0</v>
      </c>
      <c r="D225" s="109"/>
    </row>
    <row r="226">
      <c r="A226" s="108" t="s">
        <v>742</v>
      </c>
      <c r="B226" s="108" t="s">
        <v>1371</v>
      </c>
      <c r="C226" s="108">
        <v>1252528.0</v>
      </c>
      <c r="D226" s="109"/>
    </row>
    <row r="227">
      <c r="A227" s="108" t="s">
        <v>1611</v>
      </c>
      <c r="B227" s="108" t="s">
        <v>1373</v>
      </c>
      <c r="C227" s="108">
        <v>1250000.0</v>
      </c>
      <c r="D227" s="109"/>
    </row>
    <row r="228">
      <c r="A228" s="108" t="s">
        <v>1611</v>
      </c>
      <c r="B228" s="108" t="s">
        <v>1372</v>
      </c>
      <c r="C228" s="108">
        <v>1250000.0</v>
      </c>
      <c r="D228" s="109"/>
    </row>
    <row r="229">
      <c r="A229" s="108" t="s">
        <v>1611</v>
      </c>
      <c r="B229" s="108" t="s">
        <v>1805</v>
      </c>
      <c r="C229" s="108">
        <v>1250000.0</v>
      </c>
      <c r="D229" s="109"/>
    </row>
    <row r="230">
      <c r="A230" s="108" t="s">
        <v>1611</v>
      </c>
      <c r="B230" s="108" t="s">
        <v>1806</v>
      </c>
      <c r="C230" s="108">
        <v>1250000.0</v>
      </c>
      <c r="D230" s="109"/>
    </row>
    <row r="231">
      <c r="A231" s="108" t="s">
        <v>1611</v>
      </c>
      <c r="B231" s="108" t="s">
        <v>1612</v>
      </c>
      <c r="C231" s="108">
        <v>1250000.0</v>
      </c>
      <c r="D231" s="109"/>
    </row>
    <row r="232">
      <c r="A232" s="108" t="s">
        <v>1642</v>
      </c>
      <c r="B232" s="108" t="s">
        <v>688</v>
      </c>
      <c r="C232" s="108">
        <v>1250000.0</v>
      </c>
      <c r="D232" s="109"/>
    </row>
    <row r="233">
      <c r="A233" s="108" t="s">
        <v>739</v>
      </c>
      <c r="B233" s="108" t="s">
        <v>1651</v>
      </c>
      <c r="C233" s="108">
        <v>1218000.0</v>
      </c>
      <c r="D233" s="109"/>
    </row>
    <row r="234">
      <c r="A234" s="108" t="s">
        <v>1807</v>
      </c>
      <c r="B234" s="108" t="s">
        <v>1808</v>
      </c>
      <c r="C234" s="108">
        <v>1200000.0</v>
      </c>
      <c r="D234" s="109"/>
    </row>
    <row r="235">
      <c r="A235" s="108" t="s">
        <v>1809</v>
      </c>
      <c r="B235" s="108" t="s">
        <v>1810</v>
      </c>
      <c r="C235" s="108">
        <v>1200000.0</v>
      </c>
      <c r="D235" s="109"/>
    </row>
    <row r="236">
      <c r="A236" s="108" t="s">
        <v>1809</v>
      </c>
      <c r="B236" s="108" t="s">
        <v>1811</v>
      </c>
      <c r="C236" s="108">
        <v>1200000.0</v>
      </c>
      <c r="D236" s="109"/>
    </row>
    <row r="237">
      <c r="A237" s="108" t="s">
        <v>1494</v>
      </c>
      <c r="B237" s="108" t="s">
        <v>689</v>
      </c>
      <c r="C237" s="108">
        <v>1200000.0</v>
      </c>
      <c r="D237" s="109"/>
    </row>
    <row r="238">
      <c r="A238" s="108" t="s">
        <v>1517</v>
      </c>
      <c r="B238" s="108" t="s">
        <v>1513</v>
      </c>
      <c r="C238" s="108">
        <v>1200000.0</v>
      </c>
      <c r="D238" s="109"/>
    </row>
    <row r="239">
      <c r="A239" s="108" t="s">
        <v>1518</v>
      </c>
      <c r="B239" s="108" t="s">
        <v>1519</v>
      </c>
      <c r="C239" s="108">
        <v>1200000.0</v>
      </c>
      <c r="D239" s="109"/>
    </row>
    <row r="240">
      <c r="A240" s="108" t="s">
        <v>1518</v>
      </c>
      <c r="B240" s="108" t="s">
        <v>1519</v>
      </c>
      <c r="C240" s="108">
        <v>1200000.0</v>
      </c>
      <c r="D240" s="109"/>
    </row>
    <row r="241">
      <c r="A241" s="108" t="s">
        <v>1518</v>
      </c>
      <c r="B241" s="108" t="s">
        <v>1520</v>
      </c>
      <c r="C241" s="108">
        <v>1200000.0</v>
      </c>
      <c r="D241" s="109"/>
    </row>
    <row r="242">
      <c r="A242" s="108" t="s">
        <v>1534</v>
      </c>
      <c r="B242" s="108" t="s">
        <v>664</v>
      </c>
      <c r="C242" s="108">
        <v>1200000.0</v>
      </c>
      <c r="D242" s="109"/>
    </row>
    <row r="243">
      <c r="A243" s="108" t="s">
        <v>1550</v>
      </c>
      <c r="B243" s="108" t="s">
        <v>1373</v>
      </c>
      <c r="C243" s="108">
        <v>1200000.0</v>
      </c>
      <c r="D243" s="109"/>
    </row>
    <row r="244">
      <c r="A244" s="108" t="s">
        <v>1560</v>
      </c>
      <c r="B244" s="108" t="s">
        <v>1561</v>
      </c>
      <c r="C244" s="108">
        <v>1200000.0</v>
      </c>
      <c r="D244" s="109"/>
    </row>
    <row r="245">
      <c r="A245" s="108" t="s">
        <v>1812</v>
      </c>
      <c r="B245" s="108" t="s">
        <v>1813</v>
      </c>
      <c r="C245" s="108">
        <v>1200000.0</v>
      </c>
      <c r="D245" s="109"/>
    </row>
    <row r="246">
      <c r="A246" s="108" t="s">
        <v>1582</v>
      </c>
      <c r="B246" s="108" t="s">
        <v>928</v>
      </c>
      <c r="C246" s="108">
        <v>1200000.0</v>
      </c>
      <c r="D246" s="109"/>
    </row>
    <row r="247">
      <c r="A247" s="108" t="s">
        <v>962</v>
      </c>
      <c r="B247" s="108" t="s">
        <v>1373</v>
      </c>
      <c r="C247" s="108">
        <v>1200000.0</v>
      </c>
      <c r="D247" s="109"/>
    </row>
    <row r="248">
      <c r="A248" s="108" t="s">
        <v>962</v>
      </c>
      <c r="B248" s="108" t="s">
        <v>1311</v>
      </c>
      <c r="C248" s="108">
        <v>1200000.0</v>
      </c>
      <c r="D248" s="109"/>
    </row>
    <row r="249">
      <c r="A249" s="108" t="s">
        <v>1583</v>
      </c>
      <c r="B249" s="108" t="s">
        <v>1585</v>
      </c>
      <c r="C249" s="108">
        <v>1200000.0</v>
      </c>
      <c r="D249" s="109"/>
    </row>
    <row r="250">
      <c r="A250" s="108" t="s">
        <v>1583</v>
      </c>
      <c r="B250" s="108" t="s">
        <v>1311</v>
      </c>
      <c r="C250" s="108">
        <v>1200000.0</v>
      </c>
      <c r="D250" s="109"/>
    </row>
    <row r="251">
      <c r="A251" s="108" t="s">
        <v>1587</v>
      </c>
      <c r="B251" s="108" t="s">
        <v>1396</v>
      </c>
      <c r="C251" s="108">
        <v>1200000.0</v>
      </c>
      <c r="D251" s="109"/>
    </row>
    <row r="252">
      <c r="A252" s="108" t="s">
        <v>1517</v>
      </c>
      <c r="B252" s="108" t="s">
        <v>1589</v>
      </c>
      <c r="C252" s="108">
        <v>1200000.0</v>
      </c>
      <c r="D252" s="109"/>
    </row>
    <row r="253">
      <c r="A253" s="111" t="s">
        <v>1643</v>
      </c>
      <c r="B253" s="111" t="s">
        <v>1644</v>
      </c>
      <c r="C253" s="111">
        <v>1200000.0</v>
      </c>
      <c r="D253" s="109"/>
    </row>
    <row r="254">
      <c r="A254" s="108" t="s">
        <v>1648</v>
      </c>
      <c r="B254" s="108" t="s">
        <v>1484</v>
      </c>
      <c r="C254" s="108">
        <v>1200000.0</v>
      </c>
      <c r="D254" s="109"/>
    </row>
    <row r="255">
      <c r="A255" s="108" t="s">
        <v>1648</v>
      </c>
      <c r="B255" s="108" t="s">
        <v>1649</v>
      </c>
      <c r="C255" s="108">
        <v>1200000.0</v>
      </c>
      <c r="D255" s="109"/>
    </row>
    <row r="256">
      <c r="A256" s="108" t="s">
        <v>1518</v>
      </c>
      <c r="B256" s="108" t="s">
        <v>1520</v>
      </c>
      <c r="C256" s="108">
        <v>1200000.0</v>
      </c>
      <c r="D256" s="109"/>
    </row>
    <row r="257">
      <c r="A257" s="108" t="s">
        <v>1814</v>
      </c>
      <c r="B257" s="108" t="s">
        <v>1374</v>
      </c>
      <c r="C257" s="108">
        <v>1200000.0</v>
      </c>
      <c r="D257" s="109"/>
    </row>
    <row r="258">
      <c r="A258" s="108" t="s">
        <v>1663</v>
      </c>
      <c r="B258" s="108" t="s">
        <v>689</v>
      </c>
      <c r="C258" s="108">
        <v>1200000.0</v>
      </c>
      <c r="D258" s="109"/>
    </row>
    <row r="259">
      <c r="A259" s="108" t="s">
        <v>1621</v>
      </c>
      <c r="B259" s="108" t="s">
        <v>1376</v>
      </c>
      <c r="C259" s="108">
        <v>1196000.0</v>
      </c>
      <c r="D259" s="109"/>
    </row>
    <row r="260">
      <c r="A260" s="108" t="s">
        <v>1537</v>
      </c>
      <c r="B260" s="108" t="s">
        <v>1379</v>
      </c>
      <c r="C260" s="108">
        <v>1150000.0</v>
      </c>
      <c r="D260" s="109"/>
    </row>
    <row r="261">
      <c r="A261" s="108" t="s">
        <v>1621</v>
      </c>
      <c r="B261" s="108" t="s">
        <v>1377</v>
      </c>
      <c r="C261" s="108">
        <v>1128000.0</v>
      </c>
      <c r="D261" s="109"/>
    </row>
    <row r="262">
      <c r="A262" s="108" t="s">
        <v>1069</v>
      </c>
      <c r="B262" s="108" t="s">
        <v>1573</v>
      </c>
      <c r="C262" s="108">
        <v>1120000.0</v>
      </c>
      <c r="D262" s="109"/>
    </row>
    <row r="263">
      <c r="A263" s="108" t="s">
        <v>1504</v>
      </c>
      <c r="B263" s="108" t="s">
        <v>1506</v>
      </c>
      <c r="C263" s="108">
        <v>1100000.0</v>
      </c>
      <c r="D263" s="109"/>
    </row>
    <row r="264">
      <c r="A264" s="108" t="s">
        <v>1504</v>
      </c>
      <c r="B264" s="108" t="s">
        <v>1505</v>
      </c>
      <c r="C264" s="108">
        <v>1100000.0</v>
      </c>
      <c r="D264" s="109"/>
    </row>
    <row r="265">
      <c r="A265" s="108" t="s">
        <v>1181</v>
      </c>
      <c r="B265" s="108" t="s">
        <v>1513</v>
      </c>
      <c r="C265" s="108">
        <v>1100000.0</v>
      </c>
      <c r="D265" s="109"/>
    </row>
    <row r="266">
      <c r="A266" s="108" t="s">
        <v>1559</v>
      </c>
      <c r="B266" s="108" t="s">
        <v>928</v>
      </c>
      <c r="C266" s="108">
        <v>1100000.0</v>
      </c>
      <c r="D266" s="109"/>
    </row>
    <row r="267">
      <c r="A267" s="108" t="s">
        <v>1815</v>
      </c>
      <c r="B267" s="108" t="s">
        <v>1383</v>
      </c>
      <c r="C267" s="108">
        <v>1100000.0</v>
      </c>
      <c r="D267" s="109"/>
    </row>
    <row r="268">
      <c r="A268" s="110" t="s">
        <v>1449</v>
      </c>
      <c r="B268" s="108" t="s">
        <v>1381</v>
      </c>
      <c r="C268" s="108">
        <v>1100000.0</v>
      </c>
      <c r="D268" s="109"/>
    </row>
    <row r="269">
      <c r="A269" s="108" t="s">
        <v>977</v>
      </c>
      <c r="B269" s="108" t="s">
        <v>1592</v>
      </c>
      <c r="C269" s="108">
        <v>1100000.0</v>
      </c>
      <c r="D269" s="109"/>
    </row>
    <row r="270">
      <c r="A270" s="108" t="s">
        <v>1607</v>
      </c>
      <c r="B270" s="108" t="s">
        <v>1382</v>
      </c>
      <c r="C270" s="108">
        <v>1100000.0</v>
      </c>
      <c r="D270" s="109"/>
    </row>
    <row r="271">
      <c r="A271" s="108" t="s">
        <v>128</v>
      </c>
      <c r="B271" s="108" t="s">
        <v>1349</v>
      </c>
      <c r="C271" s="108">
        <v>1100000.0</v>
      </c>
      <c r="D271" s="109"/>
    </row>
    <row r="272">
      <c r="A272" s="108" t="s">
        <v>1606</v>
      </c>
      <c r="B272" s="108" t="s">
        <v>525</v>
      </c>
      <c r="C272" s="108">
        <v>1050000.0</v>
      </c>
      <c r="D272" s="109"/>
    </row>
    <row r="273">
      <c r="A273" s="108" t="s">
        <v>1599</v>
      </c>
      <c r="B273" s="108" t="s">
        <v>1600</v>
      </c>
      <c r="C273" s="108">
        <v>1035207.0</v>
      </c>
      <c r="D273" s="109"/>
    </row>
    <row r="274">
      <c r="A274" s="108" t="s">
        <v>1529</v>
      </c>
      <c r="B274" s="108" t="s">
        <v>1602</v>
      </c>
      <c r="C274" s="108">
        <v>1020000.0</v>
      </c>
      <c r="D274" s="109"/>
    </row>
    <row r="275">
      <c r="A275" s="110" t="s">
        <v>1724</v>
      </c>
      <c r="B275" s="108" t="s">
        <v>1387</v>
      </c>
      <c r="C275" s="108">
        <v>1005000.0</v>
      </c>
      <c r="D275" s="109"/>
    </row>
    <row r="276">
      <c r="A276" s="111" t="s">
        <v>1429</v>
      </c>
      <c r="B276" s="111" t="s">
        <v>688</v>
      </c>
      <c r="C276" s="111">
        <v>1000000.0</v>
      </c>
      <c r="D276" s="109"/>
    </row>
    <row r="277">
      <c r="A277" s="111" t="s">
        <v>1793</v>
      </c>
      <c r="B277" s="111" t="s">
        <v>1816</v>
      </c>
      <c r="C277" s="111">
        <v>1000000.0</v>
      </c>
      <c r="D277" s="109"/>
    </row>
    <row r="278">
      <c r="A278" s="108" t="s">
        <v>1817</v>
      </c>
      <c r="B278" s="108" t="s">
        <v>1818</v>
      </c>
      <c r="C278" s="108">
        <v>1000000.0</v>
      </c>
      <c r="D278" s="109"/>
    </row>
    <row r="279">
      <c r="A279" s="108" t="s">
        <v>1540</v>
      </c>
      <c r="B279" s="108" t="s">
        <v>1312</v>
      </c>
      <c r="C279" s="108">
        <v>1000000.0</v>
      </c>
      <c r="D279" s="109"/>
    </row>
    <row r="280">
      <c r="A280" s="108" t="s">
        <v>1548</v>
      </c>
      <c r="B280" s="108" t="s">
        <v>1391</v>
      </c>
      <c r="C280" s="108">
        <v>1000000.0</v>
      </c>
      <c r="D280" s="109"/>
    </row>
    <row r="281">
      <c r="A281" s="108" t="s">
        <v>1562</v>
      </c>
      <c r="B281" s="108" t="s">
        <v>928</v>
      </c>
      <c r="C281" s="108">
        <v>1000000.0</v>
      </c>
      <c r="D281" s="109"/>
    </row>
    <row r="282">
      <c r="A282" s="108" t="s">
        <v>969</v>
      </c>
      <c r="B282" s="108" t="s">
        <v>1819</v>
      </c>
      <c r="C282" s="108">
        <v>1000000.0</v>
      </c>
      <c r="D282" s="109"/>
    </row>
    <row r="283">
      <c r="A283" s="108" t="s">
        <v>1603</v>
      </c>
      <c r="B283" s="108" t="s">
        <v>1390</v>
      </c>
      <c r="C283" s="108">
        <v>1000000.0</v>
      </c>
      <c r="D283" s="109"/>
    </row>
    <row r="284">
      <c r="A284" s="108" t="s">
        <v>713</v>
      </c>
      <c r="B284" s="108" t="s">
        <v>1387</v>
      </c>
      <c r="C284" s="108">
        <v>1000000.0</v>
      </c>
      <c r="D284" s="109"/>
    </row>
    <row r="285">
      <c r="A285" s="108" t="s">
        <v>598</v>
      </c>
      <c r="B285" s="108" t="s">
        <v>1661</v>
      </c>
      <c r="C285" s="108">
        <v>1000000.0</v>
      </c>
      <c r="D285" s="109"/>
    </row>
    <row r="286">
      <c r="A286" s="111" t="s">
        <v>1725</v>
      </c>
      <c r="B286" s="111" t="s">
        <v>1389</v>
      </c>
      <c r="C286" s="111">
        <v>1000000.0</v>
      </c>
      <c r="D286" s="109"/>
    </row>
    <row r="287">
      <c r="A287" s="108" t="s">
        <v>1725</v>
      </c>
      <c r="B287" s="108" t="s">
        <v>1388</v>
      </c>
      <c r="C287" s="108">
        <v>1000000.0</v>
      </c>
      <c r="D287" s="109"/>
    </row>
    <row r="288">
      <c r="A288" s="108" t="s">
        <v>1694</v>
      </c>
      <c r="B288" s="108" t="s">
        <v>1544</v>
      </c>
      <c r="C288" s="108">
        <v>990000.0</v>
      </c>
      <c r="D288" s="109"/>
    </row>
    <row r="289">
      <c r="A289" s="108" t="s">
        <v>897</v>
      </c>
      <c r="B289" s="108" t="s">
        <v>1593</v>
      </c>
      <c r="C289" s="108">
        <v>978400.0</v>
      </c>
      <c r="D289" s="109"/>
    </row>
    <row r="290">
      <c r="A290" s="108" t="s">
        <v>1472</v>
      </c>
      <c r="B290" s="108" t="s">
        <v>1474</v>
      </c>
      <c r="C290" s="108">
        <v>960000.0</v>
      </c>
      <c r="D290" s="109"/>
    </row>
    <row r="291">
      <c r="A291" s="108" t="s">
        <v>1472</v>
      </c>
      <c r="B291" s="108" t="s">
        <v>664</v>
      </c>
      <c r="C291" s="108">
        <v>960000.0</v>
      </c>
      <c r="D291" s="109"/>
    </row>
    <row r="292">
      <c r="A292" s="108" t="s">
        <v>1529</v>
      </c>
      <c r="B292" s="108" t="s">
        <v>1619</v>
      </c>
      <c r="C292" s="108">
        <v>960000.0</v>
      </c>
      <c r="D292" s="109"/>
    </row>
    <row r="293">
      <c r="A293" s="108" t="s">
        <v>1119</v>
      </c>
      <c r="B293" s="108" t="s">
        <v>1820</v>
      </c>
      <c r="C293" s="108">
        <v>950000.0</v>
      </c>
      <c r="D293" s="109"/>
    </row>
    <row r="294">
      <c r="A294" s="108" t="s">
        <v>1563</v>
      </c>
      <c r="B294" s="108" t="s">
        <v>1394</v>
      </c>
      <c r="C294" s="108">
        <v>910200.0</v>
      </c>
      <c r="D294" s="109"/>
    </row>
    <row r="295">
      <c r="A295" s="110" t="s">
        <v>1428</v>
      </c>
      <c r="B295" s="108" t="s">
        <v>689</v>
      </c>
      <c r="C295" s="108">
        <v>900000.0</v>
      </c>
      <c r="D295" s="109"/>
    </row>
    <row r="296">
      <c r="A296" s="108" t="s">
        <v>1480</v>
      </c>
      <c r="B296" s="108" t="s">
        <v>1327</v>
      </c>
      <c r="C296" s="108">
        <v>900000.0</v>
      </c>
      <c r="D296" s="109"/>
    </row>
    <row r="297">
      <c r="A297" s="108" t="s">
        <v>1492</v>
      </c>
      <c r="B297" s="108" t="s">
        <v>1493</v>
      </c>
      <c r="C297" s="108">
        <v>900000.0</v>
      </c>
      <c r="D297" s="109"/>
    </row>
    <row r="298">
      <c r="A298" s="108" t="s">
        <v>1501</v>
      </c>
      <c r="B298" s="108" t="s">
        <v>1502</v>
      </c>
      <c r="C298" s="108">
        <v>900000.0</v>
      </c>
      <c r="D298" s="109"/>
    </row>
    <row r="299">
      <c r="A299" s="108" t="s">
        <v>1537</v>
      </c>
      <c r="B299" s="108" t="s">
        <v>1379</v>
      </c>
      <c r="C299" s="108">
        <v>900000.0</v>
      </c>
      <c r="D299" s="109"/>
    </row>
    <row r="300">
      <c r="A300" s="108" t="s">
        <v>1578</v>
      </c>
      <c r="B300" s="108" t="s">
        <v>1396</v>
      </c>
      <c r="C300" s="108">
        <v>900000.0</v>
      </c>
      <c r="D300" s="109"/>
    </row>
    <row r="301">
      <c r="A301" s="108" t="s">
        <v>1578</v>
      </c>
      <c r="B301" s="108" t="s">
        <v>1395</v>
      </c>
      <c r="C301" s="108">
        <v>900000.0</v>
      </c>
      <c r="D301" s="109"/>
    </row>
    <row r="302">
      <c r="A302" s="108" t="s">
        <v>1580</v>
      </c>
      <c r="B302" s="108" t="s">
        <v>688</v>
      </c>
      <c r="C302" s="108">
        <v>900000.0</v>
      </c>
      <c r="D302" s="109"/>
    </row>
    <row r="303">
      <c r="A303" s="108" t="s">
        <v>1635</v>
      </c>
      <c r="B303" s="108" t="s">
        <v>1638</v>
      </c>
      <c r="C303" s="108">
        <v>900000.0</v>
      </c>
      <c r="D303" s="109"/>
    </row>
    <row r="304">
      <c r="A304" s="108" t="s">
        <v>1718</v>
      </c>
      <c r="B304" s="108" t="s">
        <v>525</v>
      </c>
      <c r="C304" s="108">
        <v>900000.0</v>
      </c>
      <c r="D304" s="109"/>
    </row>
    <row r="305">
      <c r="A305" s="108" t="s">
        <v>1178</v>
      </c>
      <c r="B305" s="108" t="s">
        <v>1397</v>
      </c>
      <c r="C305" s="108">
        <v>900000.0</v>
      </c>
      <c r="D305" s="109"/>
    </row>
    <row r="306">
      <c r="A306" s="108" t="s">
        <v>1178</v>
      </c>
      <c r="B306" s="108" t="s">
        <v>1399</v>
      </c>
      <c r="C306" s="108">
        <v>900000.0</v>
      </c>
      <c r="D306" s="109"/>
    </row>
    <row r="307">
      <c r="A307" s="108" t="s">
        <v>1475</v>
      </c>
      <c r="B307" s="108" t="s">
        <v>1478</v>
      </c>
      <c r="C307" s="108">
        <v>880000.0</v>
      </c>
      <c r="D307" s="109"/>
    </row>
    <row r="308">
      <c r="A308" s="108" t="s">
        <v>1821</v>
      </c>
      <c r="B308" s="108" t="s">
        <v>1822</v>
      </c>
      <c r="C308" s="108">
        <v>850000.0</v>
      </c>
      <c r="D308" s="109"/>
    </row>
    <row r="309">
      <c r="A309" s="108" t="s">
        <v>1015</v>
      </c>
      <c r="B309" s="108" t="s">
        <v>1823</v>
      </c>
      <c r="C309" s="108">
        <v>850000.0</v>
      </c>
      <c r="D309" s="109"/>
    </row>
    <row r="310">
      <c r="A310" s="108" t="s">
        <v>1015</v>
      </c>
      <c r="B310" s="108" t="s">
        <v>1400</v>
      </c>
      <c r="C310" s="108">
        <v>850000.0</v>
      </c>
      <c r="D310" s="109"/>
    </row>
    <row r="311">
      <c r="A311" s="108" t="s">
        <v>1596</v>
      </c>
      <c r="B311" s="108" t="s">
        <v>1356</v>
      </c>
      <c r="C311" s="108">
        <v>850000.0</v>
      </c>
      <c r="D311" s="109"/>
    </row>
    <row r="312">
      <c r="A312" s="108" t="s">
        <v>1616</v>
      </c>
      <c r="B312" s="108" t="s">
        <v>1311</v>
      </c>
      <c r="C312" s="108">
        <v>850000.0</v>
      </c>
      <c r="D312" s="109"/>
    </row>
    <row r="313">
      <c r="A313" s="108" t="s">
        <v>1732</v>
      </c>
      <c r="B313" s="108" t="s">
        <v>1401</v>
      </c>
      <c r="C313" s="108">
        <v>850000.0</v>
      </c>
      <c r="D313" s="109"/>
    </row>
    <row r="314">
      <c r="A314" s="108" t="s">
        <v>1472</v>
      </c>
      <c r="B314" s="108" t="s">
        <v>1473</v>
      </c>
      <c r="C314" s="108">
        <v>840000.0</v>
      </c>
      <c r="D314" s="109"/>
    </row>
    <row r="315">
      <c r="A315" s="108" t="s">
        <v>1451</v>
      </c>
      <c r="B315" s="108" t="s">
        <v>1453</v>
      </c>
      <c r="C315" s="108">
        <v>800000.0</v>
      </c>
      <c r="D315" s="109"/>
    </row>
    <row r="316">
      <c r="A316" s="108" t="s">
        <v>1451</v>
      </c>
      <c r="B316" s="108" t="s">
        <v>1454</v>
      </c>
      <c r="C316" s="108">
        <v>800000.0</v>
      </c>
      <c r="D316" s="109"/>
    </row>
    <row r="317">
      <c r="A317" s="108" t="s">
        <v>1451</v>
      </c>
      <c r="B317" s="108" t="s">
        <v>1455</v>
      </c>
      <c r="C317" s="108">
        <v>800000.0</v>
      </c>
      <c r="D317" s="109"/>
    </row>
    <row r="318">
      <c r="A318" s="108" t="s">
        <v>1451</v>
      </c>
      <c r="B318" s="108" t="s">
        <v>1456</v>
      </c>
      <c r="C318" s="108">
        <v>800000.0</v>
      </c>
      <c r="D318" s="109"/>
    </row>
    <row r="319">
      <c r="A319" s="108" t="s">
        <v>1495</v>
      </c>
      <c r="B319" s="108" t="s">
        <v>1496</v>
      </c>
      <c r="C319" s="108">
        <v>800000.0</v>
      </c>
      <c r="D319" s="109"/>
    </row>
    <row r="320">
      <c r="A320" s="108" t="s">
        <v>1529</v>
      </c>
      <c r="B320" s="108" t="s">
        <v>1530</v>
      </c>
      <c r="C320" s="108">
        <v>800000.0</v>
      </c>
      <c r="D320" s="109"/>
    </row>
    <row r="321">
      <c r="A321" s="108" t="s">
        <v>1451</v>
      </c>
      <c r="B321" s="108" t="s">
        <v>1545</v>
      </c>
      <c r="C321" s="108">
        <v>800000.0</v>
      </c>
      <c r="D321" s="109"/>
    </row>
    <row r="322">
      <c r="A322" s="108" t="s">
        <v>1546</v>
      </c>
      <c r="B322" s="108" t="s">
        <v>1547</v>
      </c>
      <c r="C322" s="108">
        <v>800000.0</v>
      </c>
      <c r="D322" s="109"/>
    </row>
    <row r="323">
      <c r="A323" s="110" t="s">
        <v>1549</v>
      </c>
      <c r="B323" s="108" t="s">
        <v>1407</v>
      </c>
      <c r="C323" s="108">
        <v>800000.0</v>
      </c>
      <c r="D323" s="109"/>
    </row>
    <row r="324">
      <c r="A324" s="108" t="s">
        <v>1557</v>
      </c>
      <c r="B324" s="108" t="s">
        <v>1558</v>
      </c>
      <c r="C324" s="108">
        <v>800000.0</v>
      </c>
      <c r="D324" s="109"/>
    </row>
    <row r="325">
      <c r="A325" s="108" t="s">
        <v>1529</v>
      </c>
      <c r="B325" s="108" t="s">
        <v>1601</v>
      </c>
      <c r="C325" s="108">
        <v>800000.0</v>
      </c>
      <c r="D325" s="109"/>
    </row>
    <row r="326">
      <c r="A326" s="108" t="s">
        <v>1529</v>
      </c>
      <c r="B326" s="108" t="s">
        <v>1620</v>
      </c>
      <c r="C326" s="108">
        <v>800000.0</v>
      </c>
      <c r="D326" s="109"/>
    </row>
    <row r="327">
      <c r="A327" s="108" t="s">
        <v>1821</v>
      </c>
      <c r="B327" s="108" t="s">
        <v>1822</v>
      </c>
      <c r="C327" s="108">
        <v>780000.0</v>
      </c>
      <c r="D327" s="109"/>
    </row>
    <row r="328">
      <c r="A328" s="108" t="s">
        <v>897</v>
      </c>
      <c r="B328" s="108" t="s">
        <v>1409</v>
      </c>
      <c r="C328" s="108">
        <v>778400.0</v>
      </c>
      <c r="D328" s="109"/>
    </row>
    <row r="329">
      <c r="A329" s="108" t="s">
        <v>897</v>
      </c>
      <c r="B329" s="108" t="s">
        <v>525</v>
      </c>
      <c r="C329" s="108">
        <v>778400.0</v>
      </c>
      <c r="D329" s="109"/>
    </row>
    <row r="330">
      <c r="A330" s="108" t="s">
        <v>1538</v>
      </c>
      <c r="B330" s="108" t="s">
        <v>1387</v>
      </c>
      <c r="C330" s="108">
        <v>774888.0</v>
      </c>
      <c r="D330" s="109"/>
    </row>
    <row r="331">
      <c r="A331" s="108" t="s">
        <v>1416</v>
      </c>
      <c r="B331" s="108" t="s">
        <v>688</v>
      </c>
      <c r="C331" s="108">
        <v>750000.0</v>
      </c>
      <c r="D331" s="109"/>
    </row>
    <row r="332">
      <c r="A332" s="108" t="s">
        <v>1457</v>
      </c>
      <c r="B332" s="108" t="s">
        <v>1458</v>
      </c>
      <c r="C332" s="108">
        <v>750000.0</v>
      </c>
      <c r="D332" s="109"/>
    </row>
    <row r="333">
      <c r="A333" s="108" t="s">
        <v>1568</v>
      </c>
      <c r="B333" s="108" t="s">
        <v>1569</v>
      </c>
      <c r="C333" s="108">
        <v>744000.0</v>
      </c>
      <c r="D333" s="109"/>
    </row>
    <row r="334">
      <c r="A334" s="108" t="s">
        <v>1574</v>
      </c>
      <c r="B334" s="108" t="s">
        <v>1824</v>
      </c>
      <c r="C334" s="108">
        <v>700000.0</v>
      </c>
      <c r="D334" s="109"/>
    </row>
    <row r="335">
      <c r="A335" s="108" t="s">
        <v>1564</v>
      </c>
      <c r="B335" s="108" t="s">
        <v>1565</v>
      </c>
      <c r="C335" s="108">
        <v>700000.0</v>
      </c>
      <c r="D335" s="109"/>
    </row>
    <row r="336">
      <c r="A336" s="108" t="s">
        <v>1490</v>
      </c>
      <c r="B336" s="108" t="s">
        <v>1491</v>
      </c>
      <c r="C336" s="108">
        <v>650000.0</v>
      </c>
      <c r="D336" s="109"/>
    </row>
    <row r="337">
      <c r="A337" s="108" t="s">
        <v>1514</v>
      </c>
      <c r="B337" s="108" t="s">
        <v>525</v>
      </c>
      <c r="C337" s="108">
        <v>641000.0</v>
      </c>
      <c r="D337" s="109"/>
    </row>
    <row r="338">
      <c r="A338" s="108" t="s">
        <v>1575</v>
      </c>
      <c r="B338" s="108" t="s">
        <v>1413</v>
      </c>
      <c r="C338" s="108">
        <v>630000.0</v>
      </c>
      <c r="D338" s="109"/>
    </row>
    <row r="339">
      <c r="A339" s="108" t="s">
        <v>1825</v>
      </c>
      <c r="B339" s="108" t="s">
        <v>1826</v>
      </c>
      <c r="C339" s="108">
        <v>604243.0</v>
      </c>
      <c r="D339" s="109"/>
    </row>
    <row r="340">
      <c r="A340" s="108" t="s">
        <v>1437</v>
      </c>
      <c r="B340" s="108" t="s">
        <v>1438</v>
      </c>
      <c r="C340" s="108">
        <v>600000.0</v>
      </c>
      <c r="D340" s="109"/>
    </row>
    <row r="341">
      <c r="A341" s="108" t="s">
        <v>1475</v>
      </c>
      <c r="B341" s="108" t="s">
        <v>1476</v>
      </c>
      <c r="C341" s="108">
        <v>600000.0</v>
      </c>
      <c r="D341" s="109"/>
    </row>
    <row r="342">
      <c r="A342" s="108" t="s">
        <v>1521</v>
      </c>
      <c r="B342" s="108" t="s">
        <v>1523</v>
      </c>
      <c r="C342" s="108">
        <v>600000.0</v>
      </c>
      <c r="D342" s="109"/>
    </row>
    <row r="343">
      <c r="A343" s="108" t="s">
        <v>1521</v>
      </c>
      <c r="B343" s="108" t="s">
        <v>1522</v>
      </c>
      <c r="C343" s="108">
        <v>600000.0</v>
      </c>
      <c r="D343" s="109"/>
    </row>
    <row r="344">
      <c r="A344" s="111" t="s">
        <v>1521</v>
      </c>
      <c r="B344" s="111" t="s">
        <v>1312</v>
      </c>
      <c r="C344" s="111">
        <v>600000.0</v>
      </c>
      <c r="D344" s="109"/>
    </row>
    <row r="345">
      <c r="A345" s="111" t="s">
        <v>1182</v>
      </c>
      <c r="B345" s="111" t="s">
        <v>525</v>
      </c>
      <c r="C345" s="111">
        <v>600000.0</v>
      </c>
      <c r="D345" s="109"/>
    </row>
    <row r="346">
      <c r="A346" s="108" t="s">
        <v>1571</v>
      </c>
      <c r="B346" s="108" t="s">
        <v>1572</v>
      </c>
      <c r="C346" s="108">
        <v>600000.0</v>
      </c>
      <c r="D346" s="109"/>
    </row>
    <row r="347">
      <c r="A347" s="108" t="s">
        <v>1475</v>
      </c>
      <c r="B347" s="108" t="s">
        <v>1477</v>
      </c>
      <c r="C347" s="108">
        <v>560000.0</v>
      </c>
      <c r="D347" s="109"/>
    </row>
    <row r="348">
      <c r="A348" s="108" t="s">
        <v>1553</v>
      </c>
      <c r="B348" s="108" t="s">
        <v>1414</v>
      </c>
      <c r="C348" s="108">
        <v>550000.0</v>
      </c>
      <c r="D348" s="109"/>
    </row>
    <row r="349">
      <c r="A349" s="108" t="s">
        <v>1112</v>
      </c>
      <c r="B349" s="108" t="s">
        <v>1387</v>
      </c>
      <c r="C349" s="108">
        <v>540000.0</v>
      </c>
      <c r="D349" s="109"/>
    </row>
    <row r="350">
      <c r="A350" s="108" t="s">
        <v>1462</v>
      </c>
      <c r="B350" s="108" t="s">
        <v>928</v>
      </c>
      <c r="C350" s="108">
        <v>500000.0</v>
      </c>
      <c r="D350" s="109"/>
    </row>
    <row r="351">
      <c r="A351" s="108" t="s">
        <v>1419</v>
      </c>
      <c r="B351" s="108" t="s">
        <v>89</v>
      </c>
      <c r="C351" s="108">
        <v>200000.0</v>
      </c>
      <c r="D351" s="109"/>
    </row>
    <row r="352">
      <c r="A352" s="108" t="s">
        <v>1605</v>
      </c>
      <c r="B352" s="108" t="s">
        <v>1360</v>
      </c>
      <c r="C352" s="108">
        <v>150000.0</v>
      </c>
      <c r="D352" s="109"/>
    </row>
    <row r="353">
      <c r="A353" s="108" t="s">
        <v>1608</v>
      </c>
      <c r="B353" s="108" t="s">
        <v>928</v>
      </c>
      <c r="C353" s="108">
        <v>62000.0</v>
      </c>
      <c r="D353" s="109"/>
    </row>
    <row r="354">
      <c r="A354" s="108" t="s">
        <v>1827</v>
      </c>
      <c r="B354" s="108" t="s">
        <v>1332</v>
      </c>
      <c r="C354" s="108">
        <v>49813.0</v>
      </c>
      <c r="D354" s="109"/>
    </row>
    <row r="355">
      <c r="A355" s="108" t="s">
        <v>1827</v>
      </c>
      <c r="B355" s="108" t="s">
        <v>1331</v>
      </c>
      <c r="C355" s="108">
        <v>49813.0</v>
      </c>
      <c r="D355" s="109"/>
    </row>
    <row r="356">
      <c r="A356" s="108" t="s">
        <v>1827</v>
      </c>
      <c r="B356" s="108" t="s">
        <v>1330</v>
      </c>
      <c r="C356" s="108">
        <v>49813.0</v>
      </c>
      <c r="D356" s="109"/>
    </row>
    <row r="357">
      <c r="A357" s="108" t="s">
        <v>1827</v>
      </c>
      <c r="B357" s="108" t="s">
        <v>1328</v>
      </c>
      <c r="C357" s="108">
        <v>49813.0</v>
      </c>
      <c r="D357" s="109"/>
    </row>
    <row r="358">
      <c r="A358" s="108" t="s">
        <v>1827</v>
      </c>
      <c r="B358" s="108" t="s">
        <v>1311</v>
      </c>
      <c r="C358" s="108">
        <v>48533.0</v>
      </c>
      <c r="D358" s="109"/>
    </row>
    <row r="359">
      <c r="A359" s="108" t="s">
        <v>1827</v>
      </c>
      <c r="B359" s="108" t="s">
        <v>1334</v>
      </c>
      <c r="C359" s="108">
        <v>48533.0</v>
      </c>
      <c r="D359" s="109"/>
    </row>
    <row r="360">
      <c r="A360" s="108" t="s">
        <v>1827</v>
      </c>
      <c r="B360" s="108" t="s">
        <v>928</v>
      </c>
      <c r="C360" s="108">
        <v>48533.0</v>
      </c>
      <c r="D360" s="109"/>
    </row>
    <row r="361">
      <c r="A361" s="108" t="s">
        <v>130</v>
      </c>
      <c r="B361" s="108" t="s">
        <v>1326</v>
      </c>
      <c r="C361" s="108">
        <v>20000.0</v>
      </c>
      <c r="D361" s="109"/>
    </row>
    <row r="362">
      <c r="A362" s="108" t="s">
        <v>153</v>
      </c>
      <c r="B362" s="108" t="s">
        <v>1678</v>
      </c>
      <c r="C362" s="108">
        <v>25.33</v>
      </c>
      <c r="D362" s="109"/>
    </row>
    <row r="363">
      <c r="A363" s="108" t="s">
        <v>1591</v>
      </c>
      <c r="B363" s="108" t="s">
        <v>1340</v>
      </c>
      <c r="C363" s="108">
        <v>20.0</v>
      </c>
      <c r="D363" s="109"/>
    </row>
    <row r="364">
      <c r="A364" s="110" t="s">
        <v>1570</v>
      </c>
      <c r="B364" s="108" t="s">
        <v>1327</v>
      </c>
      <c r="C364" s="108">
        <v>12.0</v>
      </c>
      <c r="D364" s="109"/>
    </row>
    <row r="365">
      <c r="A365" s="108" t="s">
        <v>1594</v>
      </c>
      <c r="B365" s="108" t="s">
        <v>1595</v>
      </c>
      <c r="C365" s="108">
        <v>12.0</v>
      </c>
      <c r="D365" s="109"/>
    </row>
    <row r="366">
      <c r="A366" s="108" t="s">
        <v>806</v>
      </c>
      <c r="B366" s="108" t="s">
        <v>1615</v>
      </c>
      <c r="C366" s="108">
        <v>12.0</v>
      </c>
      <c r="D366" s="109"/>
    </row>
    <row r="367">
      <c r="A367" s="108" t="s">
        <v>1466</v>
      </c>
      <c r="B367" s="108" t="s">
        <v>1467</v>
      </c>
      <c r="C367" s="108">
        <v>10.0</v>
      </c>
      <c r="D367" s="109"/>
    </row>
    <row r="368">
      <c r="A368" s="108" t="s">
        <v>1487</v>
      </c>
      <c r="B368" s="108" t="s">
        <v>1489</v>
      </c>
      <c r="C368" s="108">
        <v>10.0</v>
      </c>
      <c r="D368" s="109"/>
    </row>
    <row r="369">
      <c r="A369" s="108" t="s">
        <v>1591</v>
      </c>
      <c r="B369" s="108" t="s">
        <v>89</v>
      </c>
      <c r="C369" s="108">
        <v>10.0</v>
      </c>
      <c r="D369" s="109"/>
    </row>
    <row r="370">
      <c r="A370" s="108" t="s">
        <v>1487</v>
      </c>
      <c r="B370" s="108" t="s">
        <v>1488</v>
      </c>
      <c r="C370" s="108">
        <v>9.0</v>
      </c>
      <c r="D370" s="109"/>
    </row>
    <row r="371">
      <c r="A371" s="108" t="s">
        <v>1109</v>
      </c>
      <c r="B371" s="108" t="s">
        <v>1340</v>
      </c>
      <c r="C371" s="108">
        <v>9.0</v>
      </c>
      <c r="D371" s="109"/>
    </row>
    <row r="372">
      <c r="A372" s="108" t="s">
        <v>1828</v>
      </c>
      <c r="B372" s="108" t="s">
        <v>928</v>
      </c>
      <c r="C372" s="108">
        <v>8.0</v>
      </c>
      <c r="D372" s="109"/>
    </row>
    <row r="373">
      <c r="A373" s="108" t="s">
        <v>1499</v>
      </c>
      <c r="B373" s="108" t="s">
        <v>1500</v>
      </c>
      <c r="C373" s="108">
        <v>6.0</v>
      </c>
      <c r="D373" s="109"/>
    </row>
    <row r="374">
      <c r="A374" s="108" t="s">
        <v>1554</v>
      </c>
      <c r="B374" s="108" t="s">
        <v>928</v>
      </c>
      <c r="C374" s="108">
        <v>6.0</v>
      </c>
      <c r="D374" s="109"/>
    </row>
    <row r="375">
      <c r="A375" s="108" t="s">
        <v>1566</v>
      </c>
      <c r="B375" s="108" t="s">
        <v>525</v>
      </c>
      <c r="C375" s="108">
        <v>6.0</v>
      </c>
      <c r="D375" s="109"/>
    </row>
  </sheetData>
  <hyperlinks>
    <hyperlink r:id="rId1" ref="A2"/>
    <hyperlink r:id="rId2" ref="A3"/>
    <hyperlink r:id="rId3" ref="A13"/>
    <hyperlink r:id="rId4" ref="A60"/>
    <hyperlink r:id="rId5" ref="A83"/>
    <hyperlink r:id="rId6" ref="A85"/>
    <hyperlink r:id="rId7" ref="A103"/>
    <hyperlink r:id="rId8" ref="A121"/>
    <hyperlink r:id="rId9" ref="A207"/>
    <hyperlink r:id="rId10" ref="A208"/>
    <hyperlink r:id="rId11" ref="A209"/>
    <hyperlink r:id="rId12" ref="A268"/>
    <hyperlink r:id="rId13" ref="A275"/>
    <hyperlink r:id="rId14" ref="A295"/>
    <hyperlink r:id="rId15" ref="A323"/>
    <hyperlink r:id="rId16" ref="A364"/>
  </hyperlinks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78</v>
      </c>
      <c r="B1" s="5" t="s">
        <v>79</v>
      </c>
      <c r="D1" s="5" t="s">
        <v>80</v>
      </c>
      <c r="E1" s="5" t="s">
        <v>81</v>
      </c>
    </row>
    <row r="2">
      <c r="A2" s="5" t="s">
        <v>82</v>
      </c>
      <c r="B2" s="5" t="s">
        <v>79</v>
      </c>
      <c r="D2" s="5" t="s">
        <v>80</v>
      </c>
      <c r="E2" s="5" t="s">
        <v>81</v>
      </c>
    </row>
    <row r="3">
      <c r="A3" s="5" t="s">
        <v>83</v>
      </c>
      <c r="B3" s="5" t="s">
        <v>84</v>
      </c>
      <c r="D3" s="5" t="s">
        <v>85</v>
      </c>
      <c r="E3" s="5" t="s">
        <v>86</v>
      </c>
    </row>
    <row r="4">
      <c r="A4" s="5" t="s">
        <v>87</v>
      </c>
      <c r="B4" s="5" t="s">
        <v>88</v>
      </c>
      <c r="C4" s="5" t="s">
        <v>89</v>
      </c>
      <c r="D4" s="5" t="s">
        <v>90</v>
      </c>
      <c r="E4" s="5" t="s">
        <v>86</v>
      </c>
    </row>
    <row r="5">
      <c r="A5" s="5" t="s">
        <v>91</v>
      </c>
      <c r="B5" s="5" t="s">
        <v>88</v>
      </c>
      <c r="C5" s="5" t="s">
        <v>92</v>
      </c>
      <c r="D5" s="5" t="s">
        <v>90</v>
      </c>
      <c r="E5" s="5" t="s">
        <v>86</v>
      </c>
    </row>
    <row r="6">
      <c r="A6" s="5" t="s">
        <v>93</v>
      </c>
      <c r="B6" s="5" t="s">
        <v>88</v>
      </c>
      <c r="C6" s="5" t="s">
        <v>94</v>
      </c>
      <c r="D6" s="5" t="s">
        <v>90</v>
      </c>
      <c r="E6" s="5" t="s">
        <v>86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38"/>
  </cols>
  <sheetData>
    <row r="1">
      <c r="A1" s="6" t="s">
        <v>95</v>
      </c>
      <c r="B1" s="6" t="s">
        <v>96</v>
      </c>
      <c r="C1" s="6" t="s">
        <v>97</v>
      </c>
      <c r="D1" s="6" t="s">
        <v>98</v>
      </c>
      <c r="E1" s="6" t="s">
        <v>99</v>
      </c>
      <c r="F1" s="6" t="s">
        <v>100</v>
      </c>
      <c r="H1" s="6" t="s">
        <v>101</v>
      </c>
      <c r="K1" s="6" t="s">
        <v>102</v>
      </c>
      <c r="N1" s="6" t="s">
        <v>103</v>
      </c>
    </row>
    <row r="2">
      <c r="B2" s="7" t="s">
        <v>104</v>
      </c>
      <c r="C2" s="5" t="s">
        <v>105</v>
      </c>
      <c r="H2" s="5" t="s">
        <v>2</v>
      </c>
      <c r="I2" s="5">
        <v>2.0</v>
      </c>
      <c r="K2" s="5" t="s">
        <v>81</v>
      </c>
      <c r="L2" s="5">
        <v>46.0</v>
      </c>
      <c r="N2" s="5" t="s">
        <v>105</v>
      </c>
      <c r="O2" s="5">
        <v>4.0</v>
      </c>
    </row>
    <row r="3">
      <c r="B3" s="8" t="s">
        <v>106</v>
      </c>
      <c r="C3" s="5" t="s">
        <v>105</v>
      </c>
      <c r="H3" s="5" t="s">
        <v>4</v>
      </c>
      <c r="I3" s="5">
        <v>2.0</v>
      </c>
      <c r="K3" s="5" t="s">
        <v>107</v>
      </c>
      <c r="L3" s="5">
        <v>28.0</v>
      </c>
      <c r="N3" s="5" t="s">
        <v>108</v>
      </c>
      <c r="O3" s="5">
        <v>3.0</v>
      </c>
    </row>
    <row r="4">
      <c r="B4" s="8" t="s">
        <v>109</v>
      </c>
      <c r="C4" s="5" t="s">
        <v>105</v>
      </c>
      <c r="H4" s="2" t="s">
        <v>6</v>
      </c>
      <c r="I4" s="5">
        <v>0.0</v>
      </c>
      <c r="K4" s="5" t="s">
        <v>110</v>
      </c>
      <c r="L4" s="5">
        <v>2.0</v>
      </c>
      <c r="N4" s="5" t="s">
        <v>111</v>
      </c>
      <c r="O4" s="5">
        <v>4.0</v>
      </c>
    </row>
    <row r="5">
      <c r="B5" s="8" t="s">
        <v>112</v>
      </c>
      <c r="C5" s="5" t="s">
        <v>105</v>
      </c>
      <c r="H5" s="2" t="s">
        <v>8</v>
      </c>
      <c r="I5" s="5">
        <v>2.0</v>
      </c>
      <c r="K5" s="5" t="s">
        <v>86</v>
      </c>
      <c r="L5" s="5">
        <v>37.0</v>
      </c>
      <c r="N5" s="5" t="s">
        <v>113</v>
      </c>
      <c r="O5" s="5">
        <v>3.0</v>
      </c>
    </row>
    <row r="6">
      <c r="B6" s="8" t="s">
        <v>114</v>
      </c>
      <c r="C6" s="5" t="s">
        <v>108</v>
      </c>
      <c r="H6" s="2" t="s">
        <v>10</v>
      </c>
      <c r="I6" s="5">
        <v>4.0</v>
      </c>
      <c r="K6" s="5" t="s">
        <v>115</v>
      </c>
      <c r="L6" s="5">
        <v>4.0</v>
      </c>
      <c r="N6" s="5" t="s">
        <v>116</v>
      </c>
      <c r="O6" s="5">
        <v>3.0</v>
      </c>
    </row>
    <row r="7">
      <c r="B7" s="8" t="s">
        <v>117</v>
      </c>
      <c r="C7" s="5" t="s">
        <v>108</v>
      </c>
      <c r="H7" s="2" t="s">
        <v>12</v>
      </c>
      <c r="I7" s="5">
        <v>0.0</v>
      </c>
      <c r="K7" s="5" t="s">
        <v>118</v>
      </c>
      <c r="L7" s="5">
        <v>21.0</v>
      </c>
      <c r="N7" s="5" t="s">
        <v>119</v>
      </c>
      <c r="O7" s="5">
        <v>9.0</v>
      </c>
    </row>
    <row r="8">
      <c r="B8" s="8" t="s">
        <v>120</v>
      </c>
      <c r="C8" s="5" t="s">
        <v>108</v>
      </c>
      <c r="H8" s="2" t="s">
        <v>14</v>
      </c>
      <c r="I8" s="5">
        <v>0.0</v>
      </c>
      <c r="K8" s="5" t="s">
        <v>121</v>
      </c>
      <c r="L8" s="5">
        <v>0.0</v>
      </c>
      <c r="N8" s="5" t="s">
        <v>122</v>
      </c>
      <c r="O8" s="5">
        <v>1.0</v>
      </c>
    </row>
    <row r="9">
      <c r="B9" s="8" t="s">
        <v>123</v>
      </c>
      <c r="C9" s="5" t="s">
        <v>111</v>
      </c>
      <c r="H9" s="2" t="s">
        <v>16</v>
      </c>
      <c r="I9" s="5">
        <v>1.0</v>
      </c>
      <c r="L9" s="9">
        <f>SUM(L2:L8)</f>
        <v>138</v>
      </c>
      <c r="N9" s="5" t="s">
        <v>124</v>
      </c>
      <c r="O9" s="5">
        <v>7.0</v>
      </c>
    </row>
    <row r="10">
      <c r="B10" s="8" t="s">
        <v>125</v>
      </c>
      <c r="C10" s="5" t="s">
        <v>111</v>
      </c>
      <c r="H10" s="2" t="s">
        <v>18</v>
      </c>
      <c r="I10" s="5">
        <v>4.0</v>
      </c>
      <c r="N10" s="5" t="s">
        <v>126</v>
      </c>
      <c r="O10" s="5">
        <v>1.0</v>
      </c>
    </row>
    <row r="11">
      <c r="B11" s="8" t="s">
        <v>127</v>
      </c>
      <c r="C11" s="5" t="s">
        <v>111</v>
      </c>
      <c r="H11" s="2" t="s">
        <v>20</v>
      </c>
      <c r="I11" s="5">
        <v>3.0</v>
      </c>
      <c r="N11" s="5" t="s">
        <v>128</v>
      </c>
      <c r="O11" s="5">
        <v>3.0</v>
      </c>
    </row>
    <row r="12">
      <c r="B12" s="8" t="s">
        <v>129</v>
      </c>
      <c r="C12" s="5" t="s">
        <v>111</v>
      </c>
      <c r="H12" s="2" t="s">
        <v>22</v>
      </c>
      <c r="I12" s="5">
        <v>3.0</v>
      </c>
      <c r="N12" s="5" t="s">
        <v>130</v>
      </c>
      <c r="O12" s="5">
        <v>3.0</v>
      </c>
    </row>
    <row r="13">
      <c r="B13" s="8" t="s">
        <v>131</v>
      </c>
      <c r="C13" s="5" t="s">
        <v>113</v>
      </c>
      <c r="H13" s="2" t="s">
        <v>24</v>
      </c>
      <c r="I13" s="5">
        <v>21.0</v>
      </c>
      <c r="K13" s="10" t="s">
        <v>132</v>
      </c>
      <c r="L13" s="11"/>
      <c r="N13" s="5" t="s">
        <v>133</v>
      </c>
      <c r="O13" s="5">
        <v>24.0</v>
      </c>
    </row>
    <row r="14">
      <c r="B14" s="8" t="s">
        <v>134</v>
      </c>
      <c r="C14" s="5" t="s">
        <v>113</v>
      </c>
      <c r="H14" s="2" t="s">
        <v>26</v>
      </c>
      <c r="I14" s="5">
        <v>13.0</v>
      </c>
      <c r="K14" s="1" t="s">
        <v>135</v>
      </c>
      <c r="L14" s="12">
        <v>6.0</v>
      </c>
      <c r="N14" s="5" t="s">
        <v>136</v>
      </c>
      <c r="O14" s="5">
        <v>6.0</v>
      </c>
    </row>
    <row r="15">
      <c r="B15" s="8" t="s">
        <v>137</v>
      </c>
      <c r="C15" s="5" t="s">
        <v>113</v>
      </c>
      <c r="H15" s="2" t="s">
        <v>28</v>
      </c>
      <c r="I15" s="5">
        <v>1.0</v>
      </c>
      <c r="K15" s="1" t="s">
        <v>138</v>
      </c>
      <c r="L15" s="13"/>
      <c r="N15" s="5" t="s">
        <v>139</v>
      </c>
      <c r="O15" s="5">
        <v>2.0</v>
      </c>
    </row>
    <row r="16">
      <c r="B16" s="8" t="s">
        <v>140</v>
      </c>
      <c r="C16" s="5" t="s">
        <v>116</v>
      </c>
      <c r="H16" s="2" t="s">
        <v>30</v>
      </c>
      <c r="I16" s="5">
        <v>6.0</v>
      </c>
      <c r="N16" s="5" t="s">
        <v>141</v>
      </c>
      <c r="O16" s="5">
        <v>10.0</v>
      </c>
    </row>
    <row r="17">
      <c r="B17" s="8" t="s">
        <v>142</v>
      </c>
      <c r="C17" s="5" t="s">
        <v>116</v>
      </c>
      <c r="H17" s="2" t="s">
        <v>32</v>
      </c>
      <c r="I17" s="5">
        <v>3.0</v>
      </c>
      <c r="N17" s="5" t="s">
        <v>143</v>
      </c>
      <c r="O17" s="5">
        <v>1.0</v>
      </c>
    </row>
    <row r="18">
      <c r="B18" s="8" t="s">
        <v>144</v>
      </c>
      <c r="C18" s="5" t="s">
        <v>116</v>
      </c>
      <c r="H18" s="2" t="s">
        <v>34</v>
      </c>
      <c r="I18" s="5">
        <v>16.0</v>
      </c>
      <c r="N18" s="5" t="s">
        <v>145</v>
      </c>
      <c r="O18" s="5">
        <v>1.0</v>
      </c>
    </row>
    <row r="19">
      <c r="B19" s="8" t="s">
        <v>146</v>
      </c>
      <c r="C19" s="5" t="s">
        <v>119</v>
      </c>
      <c r="H19" s="2" t="s">
        <v>36</v>
      </c>
      <c r="I19" s="5">
        <v>5.0</v>
      </c>
      <c r="N19" s="5" t="s">
        <v>147</v>
      </c>
      <c r="O19" s="5">
        <v>2.0</v>
      </c>
    </row>
    <row r="20">
      <c r="B20" s="8" t="s">
        <v>148</v>
      </c>
      <c r="C20" s="5" t="s">
        <v>119</v>
      </c>
      <c r="H20" s="2" t="s">
        <v>38</v>
      </c>
      <c r="I20" s="5">
        <v>2.0</v>
      </c>
      <c r="N20" s="5" t="s">
        <v>149</v>
      </c>
      <c r="O20" s="5">
        <v>8.0</v>
      </c>
    </row>
    <row r="21">
      <c r="B21" s="8" t="s">
        <v>150</v>
      </c>
      <c r="C21" s="5" t="s">
        <v>119</v>
      </c>
      <c r="H21" s="2" t="s">
        <v>40</v>
      </c>
      <c r="I21" s="5">
        <v>4.0</v>
      </c>
      <c r="N21" s="5" t="s">
        <v>151</v>
      </c>
      <c r="O21" s="5">
        <v>18.0</v>
      </c>
    </row>
    <row r="22">
      <c r="B22" s="7" t="s">
        <v>152</v>
      </c>
      <c r="C22" s="5" t="s">
        <v>119</v>
      </c>
      <c r="H22" s="2" t="s">
        <v>42</v>
      </c>
      <c r="I22" s="5">
        <v>10.0</v>
      </c>
      <c r="N22" s="5" t="s">
        <v>153</v>
      </c>
      <c r="O22" s="5">
        <v>2.0</v>
      </c>
    </row>
    <row r="23">
      <c r="B23" s="8" t="s">
        <v>154</v>
      </c>
      <c r="C23" s="5" t="s">
        <v>119</v>
      </c>
      <c r="H23" s="2" t="s">
        <v>44</v>
      </c>
      <c r="I23" s="5">
        <v>2.0</v>
      </c>
      <c r="N23" s="5" t="s">
        <v>155</v>
      </c>
      <c r="O23" s="5">
        <v>1.0</v>
      </c>
    </row>
    <row r="24">
      <c r="B24" s="8" t="s">
        <v>156</v>
      </c>
      <c r="C24" s="5" t="s">
        <v>119</v>
      </c>
      <c r="H24" s="2" t="s">
        <v>46</v>
      </c>
      <c r="I24" s="5">
        <v>0.0</v>
      </c>
      <c r="N24" s="5" t="s">
        <v>157</v>
      </c>
      <c r="O24" s="5">
        <v>7.0</v>
      </c>
    </row>
    <row r="25">
      <c r="B25" s="8" t="s">
        <v>158</v>
      </c>
      <c r="C25" s="5" t="s">
        <v>119</v>
      </c>
      <c r="H25" s="2" t="s">
        <v>48</v>
      </c>
      <c r="I25" s="5">
        <v>3.0</v>
      </c>
      <c r="N25" s="5" t="s">
        <v>159</v>
      </c>
      <c r="O25" s="5">
        <v>1.0</v>
      </c>
    </row>
    <row r="26">
      <c r="B26" s="8" t="s">
        <v>160</v>
      </c>
      <c r="C26" s="5" t="s">
        <v>119</v>
      </c>
      <c r="H26" s="2" t="s">
        <v>50</v>
      </c>
      <c r="I26" s="5">
        <v>4.0</v>
      </c>
      <c r="N26" s="5" t="s">
        <v>161</v>
      </c>
      <c r="O26" s="5">
        <v>7.0</v>
      </c>
    </row>
    <row r="27">
      <c r="B27" s="8" t="s">
        <v>162</v>
      </c>
      <c r="C27" s="5" t="s">
        <v>119</v>
      </c>
      <c r="H27" s="2" t="s">
        <v>52</v>
      </c>
      <c r="I27" s="5">
        <v>12.0</v>
      </c>
      <c r="N27" s="5" t="s">
        <v>163</v>
      </c>
      <c r="O27" s="5">
        <v>4.0</v>
      </c>
    </row>
    <row r="28">
      <c r="B28" s="8" t="s">
        <v>164</v>
      </c>
      <c r="C28" s="5" t="s">
        <v>122</v>
      </c>
      <c r="H28" s="2" t="s">
        <v>54</v>
      </c>
      <c r="I28" s="5">
        <v>1.0</v>
      </c>
      <c r="N28" s="5" t="s">
        <v>165</v>
      </c>
      <c r="O28" s="5">
        <v>3.0</v>
      </c>
    </row>
    <row r="29">
      <c r="B29" s="8" t="s">
        <v>166</v>
      </c>
      <c r="C29" s="5" t="s">
        <v>124</v>
      </c>
      <c r="E29" s="5">
        <v>2442300.0</v>
      </c>
      <c r="H29" s="2" t="s">
        <v>56</v>
      </c>
      <c r="I29" s="5">
        <v>5.0</v>
      </c>
      <c r="O29" s="9">
        <f>SUM(O2:O28)</f>
        <v>138</v>
      </c>
    </row>
    <row r="30">
      <c r="B30" s="8" t="s">
        <v>167</v>
      </c>
      <c r="C30" s="5" t="s">
        <v>124</v>
      </c>
      <c r="E30" s="5">
        <v>2442300.0</v>
      </c>
      <c r="H30" s="2" t="s">
        <v>58</v>
      </c>
      <c r="I30" s="5">
        <v>1.0</v>
      </c>
    </row>
    <row r="31">
      <c r="B31" s="8" t="s">
        <v>168</v>
      </c>
      <c r="C31" s="5" t="s">
        <v>124</v>
      </c>
      <c r="E31" s="5">
        <v>2442300.0</v>
      </c>
      <c r="H31" s="2" t="s">
        <v>60</v>
      </c>
      <c r="I31" s="5">
        <v>1.0</v>
      </c>
    </row>
    <row r="32">
      <c r="B32" s="8" t="s">
        <v>169</v>
      </c>
      <c r="C32" s="5" t="s">
        <v>124</v>
      </c>
      <c r="E32" s="5">
        <v>2442300.0</v>
      </c>
      <c r="H32" s="2" t="s">
        <v>62</v>
      </c>
      <c r="I32" s="5">
        <v>0.0</v>
      </c>
    </row>
    <row r="33">
      <c r="B33" s="14" t="s">
        <v>170</v>
      </c>
      <c r="C33" s="5" t="s">
        <v>124</v>
      </c>
      <c r="E33" s="5">
        <v>2442300.0</v>
      </c>
      <c r="H33" s="2" t="s">
        <v>64</v>
      </c>
      <c r="I33" s="5">
        <v>0.0</v>
      </c>
    </row>
    <row r="34">
      <c r="B34" s="15" t="s">
        <v>171</v>
      </c>
      <c r="C34" s="5" t="s">
        <v>124</v>
      </c>
      <c r="E34" s="5">
        <v>2442300.0</v>
      </c>
      <c r="H34" s="2" t="s">
        <v>66</v>
      </c>
      <c r="I34" s="5">
        <v>0.0</v>
      </c>
    </row>
    <row r="35">
      <c r="B35" s="15" t="s">
        <v>172</v>
      </c>
      <c r="C35" s="5" t="s">
        <v>124</v>
      </c>
      <c r="E35" s="5">
        <v>2442300.0</v>
      </c>
      <c r="H35" s="2" t="s">
        <v>68</v>
      </c>
      <c r="I35" s="5">
        <v>1.0</v>
      </c>
    </row>
    <row r="36">
      <c r="B36" s="15" t="s">
        <v>173</v>
      </c>
      <c r="C36" s="5" t="s">
        <v>126</v>
      </c>
      <c r="E36" s="5">
        <v>1800000.0</v>
      </c>
      <c r="H36" s="2" t="s">
        <v>70</v>
      </c>
      <c r="I36" s="5">
        <v>0.0</v>
      </c>
    </row>
    <row r="37">
      <c r="B37" s="15" t="s">
        <v>174</v>
      </c>
      <c r="C37" s="5" t="s">
        <v>128</v>
      </c>
      <c r="H37" s="2" t="s">
        <v>72</v>
      </c>
      <c r="I37" s="5">
        <v>2.0</v>
      </c>
    </row>
    <row r="38">
      <c r="B38" s="15" t="s">
        <v>175</v>
      </c>
      <c r="C38" s="5" t="s">
        <v>128</v>
      </c>
      <c r="H38" s="2" t="s">
        <v>74</v>
      </c>
      <c r="I38" s="5">
        <v>2.0</v>
      </c>
    </row>
    <row r="39">
      <c r="B39" s="15" t="s">
        <v>176</v>
      </c>
      <c r="C39" s="5" t="s">
        <v>128</v>
      </c>
      <c r="H39" s="2" t="s">
        <v>76</v>
      </c>
      <c r="I39" s="5">
        <v>1.0</v>
      </c>
    </row>
    <row r="40">
      <c r="B40" s="15" t="s">
        <v>177</v>
      </c>
      <c r="C40" s="5" t="s">
        <v>130</v>
      </c>
      <c r="H40" s="5" t="s">
        <v>178</v>
      </c>
      <c r="I40" s="5">
        <v>1.0</v>
      </c>
    </row>
    <row r="41">
      <c r="B41" s="15" t="s">
        <v>179</v>
      </c>
      <c r="C41" s="5" t="s">
        <v>130</v>
      </c>
      <c r="I41" s="9">
        <f>SUM(I2:I40)</f>
        <v>138</v>
      </c>
    </row>
    <row r="42">
      <c r="B42" s="15" t="s">
        <v>180</v>
      </c>
      <c r="C42" s="5" t="s">
        <v>130</v>
      </c>
    </row>
    <row r="43">
      <c r="B43" s="8" t="s">
        <v>181</v>
      </c>
      <c r="C43" s="5" t="s">
        <v>133</v>
      </c>
      <c r="E43" s="5">
        <v>850000.0</v>
      </c>
    </row>
    <row r="44">
      <c r="B44" s="8" t="s">
        <v>182</v>
      </c>
      <c r="C44" s="5" t="s">
        <v>133</v>
      </c>
      <c r="E44" s="5">
        <v>850000.0</v>
      </c>
    </row>
    <row r="45">
      <c r="B45" s="8" t="s">
        <v>183</v>
      </c>
      <c r="C45" s="5" t="s">
        <v>133</v>
      </c>
      <c r="E45" s="5">
        <v>850000.0</v>
      </c>
    </row>
    <row r="46">
      <c r="B46" s="8" t="s">
        <v>184</v>
      </c>
      <c r="C46" s="5" t="s">
        <v>133</v>
      </c>
      <c r="E46" s="5">
        <v>850000.0</v>
      </c>
    </row>
    <row r="47">
      <c r="B47" s="8" t="s">
        <v>185</v>
      </c>
      <c r="C47" s="5" t="s">
        <v>133</v>
      </c>
      <c r="E47" s="5">
        <v>850000.0</v>
      </c>
    </row>
    <row r="48">
      <c r="B48" s="8" t="s">
        <v>186</v>
      </c>
      <c r="C48" s="5" t="s">
        <v>133</v>
      </c>
      <c r="E48" s="5">
        <v>850000.0</v>
      </c>
      <c r="H48" s="6" t="s">
        <v>101</v>
      </c>
    </row>
    <row r="49">
      <c r="B49" s="8" t="s">
        <v>187</v>
      </c>
      <c r="C49" s="5" t="s">
        <v>133</v>
      </c>
      <c r="E49" s="5">
        <v>850000.0</v>
      </c>
      <c r="H49" s="5" t="s">
        <v>2</v>
      </c>
      <c r="I49" s="5">
        <v>4.0</v>
      </c>
      <c r="J49" s="16">
        <f t="shared" ref="J49:J70" si="1">I49/138*100</f>
        <v>2.898550725</v>
      </c>
      <c r="K49" s="16"/>
    </row>
    <row r="50">
      <c r="B50" s="8" t="s">
        <v>188</v>
      </c>
      <c r="C50" s="5" t="s">
        <v>133</v>
      </c>
      <c r="E50" s="5">
        <v>850000.0</v>
      </c>
      <c r="H50" s="2" t="s">
        <v>6</v>
      </c>
      <c r="I50" s="5">
        <v>2.0</v>
      </c>
      <c r="J50" s="16">
        <f t="shared" si="1"/>
        <v>1.449275362</v>
      </c>
    </row>
    <row r="51">
      <c r="B51" s="8" t="s">
        <v>189</v>
      </c>
      <c r="C51" s="5" t="s">
        <v>133</v>
      </c>
      <c r="E51" s="5">
        <v>850000.0</v>
      </c>
      <c r="H51" s="2" t="s">
        <v>10</v>
      </c>
      <c r="I51" s="5">
        <v>4.0</v>
      </c>
      <c r="J51" s="16">
        <f t="shared" si="1"/>
        <v>2.898550725</v>
      </c>
    </row>
    <row r="52">
      <c r="B52" s="8" t="s">
        <v>190</v>
      </c>
      <c r="C52" s="5" t="s">
        <v>133</v>
      </c>
      <c r="E52" s="5">
        <v>850000.0</v>
      </c>
      <c r="H52" s="2" t="s">
        <v>16</v>
      </c>
      <c r="I52" s="5">
        <v>5.0</v>
      </c>
      <c r="J52" s="16">
        <f t="shared" si="1"/>
        <v>3.623188406</v>
      </c>
    </row>
    <row r="53">
      <c r="B53" s="8" t="s">
        <v>191</v>
      </c>
      <c r="C53" s="5" t="s">
        <v>133</v>
      </c>
      <c r="E53" s="5">
        <v>850000.0</v>
      </c>
      <c r="H53" s="2" t="s">
        <v>20</v>
      </c>
      <c r="I53" s="5">
        <v>6.0</v>
      </c>
      <c r="J53" s="16">
        <f t="shared" si="1"/>
        <v>4.347826087</v>
      </c>
    </row>
    <row r="54">
      <c r="B54" s="8" t="s">
        <v>192</v>
      </c>
      <c r="C54" s="5" t="s">
        <v>133</v>
      </c>
      <c r="E54" s="5">
        <v>850000.0</v>
      </c>
      <c r="H54" s="2" t="s">
        <v>24</v>
      </c>
      <c r="I54" s="5">
        <v>34.0</v>
      </c>
      <c r="J54" s="16">
        <f t="shared" si="1"/>
        <v>24.63768116</v>
      </c>
    </row>
    <row r="55">
      <c r="B55" s="8" t="s">
        <v>193</v>
      </c>
      <c r="C55" s="5" t="s">
        <v>133</v>
      </c>
      <c r="E55" s="5">
        <v>850000.0</v>
      </c>
      <c r="H55" s="2" t="s">
        <v>28</v>
      </c>
      <c r="I55" s="5">
        <v>1.0</v>
      </c>
      <c r="J55" s="16">
        <f t="shared" si="1"/>
        <v>0.7246376812</v>
      </c>
    </row>
    <row r="56">
      <c r="B56" s="8" t="s">
        <v>194</v>
      </c>
      <c r="C56" s="5" t="s">
        <v>133</v>
      </c>
      <c r="E56" s="5">
        <v>850000.0</v>
      </c>
      <c r="H56" s="2" t="s">
        <v>30</v>
      </c>
      <c r="I56" s="5">
        <v>9.0</v>
      </c>
      <c r="J56" s="16">
        <f t="shared" si="1"/>
        <v>6.52173913</v>
      </c>
    </row>
    <row r="57">
      <c r="B57" s="8" t="s">
        <v>195</v>
      </c>
      <c r="C57" s="5" t="s">
        <v>133</v>
      </c>
      <c r="E57" s="5">
        <v>850000.0</v>
      </c>
      <c r="H57" s="2" t="s">
        <v>34</v>
      </c>
      <c r="I57" s="5">
        <v>21.0</v>
      </c>
      <c r="J57" s="16">
        <f t="shared" si="1"/>
        <v>15.2173913</v>
      </c>
    </row>
    <row r="58">
      <c r="B58" s="8" t="s">
        <v>196</v>
      </c>
      <c r="C58" s="5" t="s">
        <v>133</v>
      </c>
      <c r="E58" s="5">
        <v>850000.0</v>
      </c>
      <c r="H58" s="2" t="s">
        <v>38</v>
      </c>
      <c r="I58" s="5">
        <v>2.0</v>
      </c>
      <c r="J58" s="16">
        <f t="shared" si="1"/>
        <v>1.449275362</v>
      </c>
    </row>
    <row r="59">
      <c r="B59" s="8" t="s">
        <v>197</v>
      </c>
      <c r="C59" s="5" t="s">
        <v>133</v>
      </c>
      <c r="E59" s="5">
        <v>850000.0</v>
      </c>
      <c r="H59" s="2" t="s">
        <v>40</v>
      </c>
      <c r="I59" s="5">
        <v>4.0</v>
      </c>
      <c r="J59" s="16">
        <f t="shared" si="1"/>
        <v>2.898550725</v>
      </c>
    </row>
    <row r="60">
      <c r="B60" s="7" t="s">
        <v>198</v>
      </c>
      <c r="C60" s="5" t="s">
        <v>133</v>
      </c>
      <c r="E60" s="5">
        <v>850000.0</v>
      </c>
      <c r="H60" s="2" t="s">
        <v>42</v>
      </c>
      <c r="I60" s="5">
        <v>10.0</v>
      </c>
      <c r="J60" s="16">
        <f t="shared" si="1"/>
        <v>7.246376812</v>
      </c>
    </row>
    <row r="61">
      <c r="B61" s="8" t="s">
        <v>199</v>
      </c>
      <c r="C61" s="5" t="s">
        <v>133</v>
      </c>
      <c r="E61" s="5">
        <v>850000.0</v>
      </c>
      <c r="H61" s="2" t="s">
        <v>44</v>
      </c>
      <c r="I61" s="5">
        <v>2.0</v>
      </c>
      <c r="J61" s="16">
        <f t="shared" si="1"/>
        <v>1.449275362</v>
      </c>
    </row>
    <row r="62">
      <c r="B62" s="8" t="s">
        <v>200</v>
      </c>
      <c r="C62" s="5" t="s">
        <v>133</v>
      </c>
      <c r="E62" s="5">
        <v>850000.0</v>
      </c>
      <c r="H62" s="2" t="s">
        <v>48</v>
      </c>
      <c r="I62" s="13">
        <v>7.0</v>
      </c>
      <c r="J62" s="16">
        <f t="shared" si="1"/>
        <v>5.072463768</v>
      </c>
    </row>
    <row r="63">
      <c r="B63" s="7" t="s">
        <v>201</v>
      </c>
      <c r="C63" s="5" t="s">
        <v>133</v>
      </c>
      <c r="E63" s="5">
        <v>850000.0</v>
      </c>
      <c r="H63" s="2" t="s">
        <v>52</v>
      </c>
      <c r="I63" s="13">
        <v>12.0</v>
      </c>
      <c r="J63" s="16">
        <f t="shared" si="1"/>
        <v>8.695652174</v>
      </c>
    </row>
    <row r="64">
      <c r="B64" s="8" t="s">
        <v>202</v>
      </c>
      <c r="C64" s="5" t="s">
        <v>133</v>
      </c>
      <c r="E64" s="5">
        <v>850000.0</v>
      </c>
      <c r="H64" s="2" t="s">
        <v>54</v>
      </c>
      <c r="I64" s="13">
        <v>6.0</v>
      </c>
      <c r="J64" s="16">
        <f t="shared" si="1"/>
        <v>4.347826087</v>
      </c>
    </row>
    <row r="65">
      <c r="B65" s="8" t="s">
        <v>203</v>
      </c>
      <c r="C65" s="5" t="s">
        <v>133</v>
      </c>
      <c r="E65" s="5">
        <v>850000.0</v>
      </c>
      <c r="H65" s="2" t="s">
        <v>58</v>
      </c>
      <c r="I65" s="13">
        <v>2.0</v>
      </c>
      <c r="J65" s="16">
        <f t="shared" si="1"/>
        <v>1.449275362</v>
      </c>
    </row>
    <row r="66">
      <c r="B66" s="8" t="s">
        <v>204</v>
      </c>
      <c r="C66" s="5" t="s">
        <v>133</v>
      </c>
      <c r="E66" s="5">
        <v>850000.0</v>
      </c>
      <c r="H66" s="2" t="s">
        <v>66</v>
      </c>
      <c r="I66" s="13">
        <v>1.0</v>
      </c>
      <c r="J66" s="16">
        <f t="shared" si="1"/>
        <v>0.7246376812</v>
      </c>
    </row>
    <row r="67">
      <c r="B67" s="8" t="s">
        <v>205</v>
      </c>
      <c r="C67" s="5" t="s">
        <v>136</v>
      </c>
      <c r="E67" s="5">
        <v>3150000.0</v>
      </c>
      <c r="H67" s="2" t="s">
        <v>70</v>
      </c>
      <c r="I67" s="13">
        <v>2.0</v>
      </c>
      <c r="J67" s="16">
        <f t="shared" si="1"/>
        <v>1.449275362</v>
      </c>
    </row>
    <row r="68">
      <c r="B68" s="8" t="s">
        <v>206</v>
      </c>
      <c r="C68" s="5" t="s">
        <v>136</v>
      </c>
      <c r="E68" s="5">
        <v>3150000.0</v>
      </c>
      <c r="H68" s="2" t="s">
        <v>74</v>
      </c>
      <c r="I68" s="13">
        <v>2.0</v>
      </c>
      <c r="J68" s="16">
        <f t="shared" si="1"/>
        <v>1.449275362</v>
      </c>
    </row>
    <row r="69">
      <c r="B69" s="8" t="s">
        <v>207</v>
      </c>
      <c r="C69" s="5" t="s">
        <v>136</v>
      </c>
      <c r="E69" s="5">
        <v>3150000.0</v>
      </c>
      <c r="H69" s="2" t="s">
        <v>76</v>
      </c>
      <c r="I69" s="13">
        <v>1.0</v>
      </c>
      <c r="J69" s="16">
        <f t="shared" si="1"/>
        <v>0.7246376812</v>
      </c>
    </row>
    <row r="70">
      <c r="B70" s="8" t="s">
        <v>208</v>
      </c>
      <c r="C70" s="5" t="s">
        <v>136</v>
      </c>
      <c r="E70" s="5">
        <v>3150000.0</v>
      </c>
      <c r="H70" s="1" t="s">
        <v>178</v>
      </c>
      <c r="I70" s="13">
        <v>1.0</v>
      </c>
      <c r="J70" s="16">
        <f t="shared" si="1"/>
        <v>0.7246376812</v>
      </c>
    </row>
    <row r="71">
      <c r="B71" s="8" t="s">
        <v>177</v>
      </c>
      <c r="C71" s="5" t="s">
        <v>136</v>
      </c>
      <c r="E71" s="5">
        <v>3150000.0</v>
      </c>
      <c r="H71" s="2"/>
      <c r="I71" s="9">
        <f>SUM(I49:I70)</f>
        <v>138</v>
      </c>
    </row>
    <row r="72">
      <c r="B72" s="8" t="s">
        <v>209</v>
      </c>
      <c r="C72" s="5" t="s">
        <v>136</v>
      </c>
      <c r="E72" s="5">
        <v>3150000.0</v>
      </c>
      <c r="H72" s="2"/>
    </row>
    <row r="73">
      <c r="B73" s="8" t="s">
        <v>210</v>
      </c>
      <c r="C73" s="5" t="s">
        <v>139</v>
      </c>
      <c r="E73" s="5">
        <v>1800000.0</v>
      </c>
      <c r="H73" s="2"/>
    </row>
    <row r="74">
      <c r="B74" s="8" t="s">
        <v>211</v>
      </c>
      <c r="C74" s="5" t="s">
        <v>139</v>
      </c>
      <c r="E74" s="5">
        <v>1800000.0</v>
      </c>
      <c r="H74" s="2"/>
    </row>
    <row r="75">
      <c r="B75" s="8" t="s">
        <v>131</v>
      </c>
      <c r="C75" s="5" t="s">
        <v>141</v>
      </c>
      <c r="E75" s="5">
        <v>1800000.0</v>
      </c>
      <c r="H75" s="2"/>
    </row>
    <row r="76">
      <c r="B76" s="8" t="s">
        <v>134</v>
      </c>
      <c r="C76" s="5" t="s">
        <v>141</v>
      </c>
      <c r="E76" s="5">
        <v>1800000.0</v>
      </c>
      <c r="H76" s="2"/>
    </row>
    <row r="77">
      <c r="B77" s="8" t="s">
        <v>169</v>
      </c>
      <c r="C77" s="5" t="s">
        <v>141</v>
      </c>
      <c r="E77" s="5">
        <v>1800000.0</v>
      </c>
      <c r="H77" s="2"/>
    </row>
    <row r="78">
      <c r="B78" s="8" t="s">
        <v>212</v>
      </c>
      <c r="C78" s="5" t="s">
        <v>141</v>
      </c>
      <c r="E78" s="5">
        <v>1800000.0</v>
      </c>
      <c r="H78" s="2"/>
    </row>
    <row r="79">
      <c r="B79" s="8" t="s">
        <v>213</v>
      </c>
      <c r="C79" s="5" t="s">
        <v>141</v>
      </c>
      <c r="E79" s="5">
        <v>1800000.0</v>
      </c>
      <c r="H79" s="2"/>
    </row>
    <row r="80">
      <c r="B80" s="8" t="s">
        <v>214</v>
      </c>
      <c r="C80" s="5" t="s">
        <v>141</v>
      </c>
      <c r="E80" s="5">
        <v>1800000.0</v>
      </c>
      <c r="H80" s="2"/>
    </row>
    <row r="81">
      <c r="B81" s="8" t="s">
        <v>215</v>
      </c>
      <c r="C81" s="5" t="s">
        <v>141</v>
      </c>
      <c r="E81" s="5">
        <v>1800000.0</v>
      </c>
      <c r="H81" s="2"/>
    </row>
    <row r="82">
      <c r="B82" s="8" t="s">
        <v>216</v>
      </c>
      <c r="C82" s="5" t="s">
        <v>141</v>
      </c>
      <c r="E82" s="5">
        <v>1800000.0</v>
      </c>
      <c r="H82" s="2"/>
    </row>
    <row r="83">
      <c r="B83" s="8" t="s">
        <v>217</v>
      </c>
      <c r="C83" s="5" t="s">
        <v>141</v>
      </c>
      <c r="E83" s="5">
        <v>1800000.0</v>
      </c>
    </row>
    <row r="84">
      <c r="B84" s="8" t="s">
        <v>218</v>
      </c>
      <c r="C84" s="5" t="s">
        <v>141</v>
      </c>
      <c r="E84" s="5">
        <v>1800000.0</v>
      </c>
    </row>
    <row r="85">
      <c r="B85" s="8" t="s">
        <v>176</v>
      </c>
      <c r="C85" s="5" t="s">
        <v>143</v>
      </c>
    </row>
    <row r="86">
      <c r="B86" s="8" t="s">
        <v>219</v>
      </c>
      <c r="C86" s="5" t="s">
        <v>145</v>
      </c>
    </row>
    <row r="87">
      <c r="B87" s="8" t="s">
        <v>220</v>
      </c>
      <c r="C87" s="5" t="s">
        <v>147</v>
      </c>
    </row>
    <row r="88">
      <c r="B88" s="8" t="s">
        <v>221</v>
      </c>
      <c r="C88" s="5" t="s">
        <v>147</v>
      </c>
    </row>
    <row r="89">
      <c r="B89" s="8" t="s">
        <v>222</v>
      </c>
      <c r="C89" s="5" t="s">
        <v>149</v>
      </c>
    </row>
    <row r="90">
      <c r="B90" s="8" t="s">
        <v>223</v>
      </c>
      <c r="C90" s="5" t="s">
        <v>149</v>
      </c>
    </row>
    <row r="91">
      <c r="B91" s="8" t="s">
        <v>212</v>
      </c>
      <c r="C91" s="5" t="s">
        <v>149</v>
      </c>
    </row>
    <row r="92">
      <c r="B92" s="8" t="s">
        <v>224</v>
      </c>
      <c r="C92" s="5" t="s">
        <v>149</v>
      </c>
    </row>
    <row r="93">
      <c r="B93" s="14" t="s">
        <v>225</v>
      </c>
      <c r="C93" s="5" t="s">
        <v>149</v>
      </c>
    </row>
    <row r="94">
      <c r="B94" s="15" t="s">
        <v>226</v>
      </c>
      <c r="C94" s="5" t="s">
        <v>149</v>
      </c>
    </row>
    <row r="95">
      <c r="B95" s="15" t="s">
        <v>227</v>
      </c>
      <c r="C95" s="5" t="s">
        <v>149</v>
      </c>
    </row>
    <row r="96">
      <c r="B96" s="15" t="s">
        <v>228</v>
      </c>
      <c r="C96" s="5" t="s">
        <v>149</v>
      </c>
    </row>
    <row r="97">
      <c r="B97" s="15" t="s">
        <v>229</v>
      </c>
      <c r="C97" s="5" t="s">
        <v>151</v>
      </c>
    </row>
    <row r="98">
      <c r="B98" s="15" t="s">
        <v>169</v>
      </c>
      <c r="C98" s="5" t="s">
        <v>151</v>
      </c>
    </row>
    <row r="99">
      <c r="B99" s="15" t="s">
        <v>230</v>
      </c>
      <c r="C99" s="5" t="s">
        <v>151</v>
      </c>
    </row>
    <row r="100">
      <c r="B100" s="15" t="s">
        <v>231</v>
      </c>
      <c r="C100" s="5" t="s">
        <v>151</v>
      </c>
    </row>
    <row r="101">
      <c r="B101" s="15" t="s">
        <v>232</v>
      </c>
      <c r="C101" s="5" t="s">
        <v>151</v>
      </c>
    </row>
    <row r="102">
      <c r="B102" s="15" t="s">
        <v>215</v>
      </c>
      <c r="C102" s="5" t="s">
        <v>151</v>
      </c>
    </row>
    <row r="103">
      <c r="B103" s="15" t="s">
        <v>233</v>
      </c>
      <c r="C103" s="5" t="s">
        <v>151</v>
      </c>
    </row>
    <row r="104">
      <c r="B104" s="15" t="s">
        <v>216</v>
      </c>
      <c r="C104" s="5" t="s">
        <v>151</v>
      </c>
    </row>
    <row r="105">
      <c r="B105" s="15" t="s">
        <v>234</v>
      </c>
      <c r="C105" s="5" t="s">
        <v>151</v>
      </c>
    </row>
    <row r="106">
      <c r="B106" s="15" t="s">
        <v>235</v>
      </c>
      <c r="C106" s="5" t="s">
        <v>151</v>
      </c>
    </row>
    <row r="107">
      <c r="B107" s="15" t="s">
        <v>236</v>
      </c>
      <c r="C107" s="5" t="s">
        <v>151</v>
      </c>
    </row>
    <row r="108">
      <c r="B108" s="15" t="s">
        <v>237</v>
      </c>
      <c r="C108" s="5" t="s">
        <v>151</v>
      </c>
    </row>
    <row r="109">
      <c r="B109" s="15" t="s">
        <v>238</v>
      </c>
      <c r="C109" s="5" t="s">
        <v>151</v>
      </c>
    </row>
    <row r="110">
      <c r="B110" s="15" t="s">
        <v>239</v>
      </c>
      <c r="C110" s="5" t="s">
        <v>151</v>
      </c>
    </row>
    <row r="111">
      <c r="B111" s="15" t="s">
        <v>240</v>
      </c>
      <c r="C111" s="5" t="s">
        <v>151</v>
      </c>
    </row>
    <row r="112">
      <c r="B112" s="15" t="s">
        <v>241</v>
      </c>
      <c r="C112" s="5" t="s">
        <v>151</v>
      </c>
    </row>
    <row r="113">
      <c r="B113" s="15" t="s">
        <v>242</v>
      </c>
      <c r="C113" s="5" t="s">
        <v>151</v>
      </c>
    </row>
    <row r="114">
      <c r="B114" s="15" t="s">
        <v>243</v>
      </c>
      <c r="C114" s="5" t="s">
        <v>151</v>
      </c>
    </row>
    <row r="115">
      <c r="B115" s="15" t="s">
        <v>244</v>
      </c>
      <c r="C115" s="5" t="s">
        <v>153</v>
      </c>
    </row>
    <row r="116">
      <c r="B116" s="15" t="s">
        <v>245</v>
      </c>
      <c r="C116" s="5" t="s">
        <v>153</v>
      </c>
    </row>
    <row r="117">
      <c r="B117" s="15" t="s">
        <v>246</v>
      </c>
      <c r="C117" s="5" t="s">
        <v>155</v>
      </c>
      <c r="E117" s="5">
        <v>1500000.0</v>
      </c>
    </row>
    <row r="118">
      <c r="B118" s="15" t="s">
        <v>247</v>
      </c>
      <c r="C118" s="5" t="s">
        <v>157</v>
      </c>
    </row>
    <row r="119">
      <c r="B119" s="15" t="s">
        <v>248</v>
      </c>
      <c r="C119" s="5" t="s">
        <v>157</v>
      </c>
    </row>
    <row r="120">
      <c r="B120" s="15" t="s">
        <v>249</v>
      </c>
      <c r="C120" s="5" t="s">
        <v>157</v>
      </c>
    </row>
    <row r="121">
      <c r="B121" s="15" t="s">
        <v>250</v>
      </c>
      <c r="C121" s="5" t="s">
        <v>157</v>
      </c>
    </row>
    <row r="122">
      <c r="B122" s="15" t="s">
        <v>251</v>
      </c>
      <c r="C122" s="5" t="s">
        <v>157</v>
      </c>
    </row>
    <row r="123">
      <c r="B123" s="14" t="s">
        <v>252</v>
      </c>
      <c r="C123" s="5" t="s">
        <v>157</v>
      </c>
    </row>
    <row r="124">
      <c r="B124" s="15" t="s">
        <v>253</v>
      </c>
      <c r="C124" s="5" t="s">
        <v>157</v>
      </c>
    </row>
    <row r="125">
      <c r="B125" s="15" t="s">
        <v>254</v>
      </c>
      <c r="C125" s="5" t="s">
        <v>159</v>
      </c>
    </row>
    <row r="126">
      <c r="B126" s="15" t="s">
        <v>255</v>
      </c>
      <c r="C126" s="5" t="s">
        <v>161</v>
      </c>
    </row>
    <row r="127">
      <c r="B127" s="15" t="s">
        <v>256</v>
      </c>
      <c r="C127" s="5" t="s">
        <v>161</v>
      </c>
    </row>
    <row r="128">
      <c r="B128" s="15" t="s">
        <v>257</v>
      </c>
      <c r="C128" s="5" t="s">
        <v>161</v>
      </c>
    </row>
    <row r="129">
      <c r="B129" s="15" t="s">
        <v>258</v>
      </c>
      <c r="C129" s="5" t="s">
        <v>161</v>
      </c>
    </row>
    <row r="130">
      <c r="B130" s="15" t="s">
        <v>259</v>
      </c>
      <c r="C130" s="5" t="s">
        <v>161</v>
      </c>
    </row>
    <row r="131">
      <c r="B131" s="15" t="s">
        <v>260</v>
      </c>
      <c r="C131" s="5" t="s">
        <v>161</v>
      </c>
    </row>
    <row r="132">
      <c r="B132" s="15" t="s">
        <v>261</v>
      </c>
      <c r="C132" s="5" t="s">
        <v>161</v>
      </c>
    </row>
    <row r="133">
      <c r="B133" s="15" t="s">
        <v>262</v>
      </c>
      <c r="C133" s="5" t="s">
        <v>163</v>
      </c>
    </row>
    <row r="134">
      <c r="B134" s="15" t="s">
        <v>263</v>
      </c>
      <c r="C134" s="5" t="s">
        <v>163</v>
      </c>
    </row>
    <row r="135">
      <c r="B135" s="15" t="s">
        <v>264</v>
      </c>
      <c r="C135" s="5" t="s">
        <v>163</v>
      </c>
    </row>
    <row r="136">
      <c r="B136" s="15" t="s">
        <v>265</v>
      </c>
      <c r="C136" s="5" t="s">
        <v>163</v>
      </c>
    </row>
    <row r="137">
      <c r="B137" s="5" t="s">
        <v>266</v>
      </c>
      <c r="C137" s="5" t="s">
        <v>165</v>
      </c>
      <c r="E137" s="5">
        <v>1450000.0</v>
      </c>
    </row>
    <row r="138">
      <c r="B138" s="5" t="s">
        <v>267</v>
      </c>
      <c r="C138" s="5" t="s">
        <v>165</v>
      </c>
      <c r="E138" s="5">
        <v>1450000.0</v>
      </c>
    </row>
    <row r="139">
      <c r="B139" s="5" t="s">
        <v>268</v>
      </c>
      <c r="C139" s="5" t="s">
        <v>165</v>
      </c>
      <c r="E139" s="5">
        <v>1450000.0</v>
      </c>
    </row>
  </sheetData>
  <customSheetViews>
    <customSheetView guid="{22E81A93-1F61-44AD-B6AF-9E97FAC986A4}" filter="1" showAutoFilter="1">
      <autoFilter ref="$B$2">
        <filterColumn colId="0">
          <customFilters>
            <customFilter val="*1*"/>
          </customFilters>
        </filterColumn>
      </autoFilter>
    </customSheetView>
    <customSheetView guid="{54C17D6C-B7DE-461E-BD19-F1301E8CB238}" filter="1" showAutoFilter="1">
      <autoFilter ref="$B$1:$B$139"/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0"/>
    <col customWidth="1" min="4" max="4" width="24.38"/>
    <col customWidth="1" min="6" max="6" width="14.0"/>
  </cols>
  <sheetData>
    <row r="1">
      <c r="A1" s="5" t="s">
        <v>269</v>
      </c>
      <c r="B1" s="6" t="s">
        <v>96</v>
      </c>
      <c r="C1" s="6" t="s">
        <v>97</v>
      </c>
      <c r="D1" s="6" t="s">
        <v>98</v>
      </c>
      <c r="E1" s="6" t="s">
        <v>99</v>
      </c>
      <c r="F1" s="6" t="s">
        <v>100</v>
      </c>
      <c r="G1" s="6" t="s">
        <v>96</v>
      </c>
      <c r="H1" s="6"/>
      <c r="I1" s="17"/>
      <c r="J1" s="17"/>
      <c r="K1" s="6" t="s">
        <v>102</v>
      </c>
      <c r="L1" s="17"/>
      <c r="M1" s="17"/>
      <c r="N1" s="6" t="s">
        <v>103</v>
      </c>
      <c r="O1" s="17"/>
      <c r="P1" s="6" t="s">
        <v>270</v>
      </c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B2" s="5" t="s">
        <v>271</v>
      </c>
      <c r="C2" s="5" t="s">
        <v>272</v>
      </c>
      <c r="E2" s="18">
        <v>1510102.0</v>
      </c>
      <c r="F2" s="5">
        <v>1.0</v>
      </c>
      <c r="G2" s="5" t="s">
        <v>273</v>
      </c>
      <c r="H2" s="19"/>
      <c r="I2" s="20"/>
      <c r="J2" s="21"/>
      <c r="K2" s="5" t="s">
        <v>81</v>
      </c>
      <c r="L2" s="5">
        <v>76.0</v>
      </c>
      <c r="M2" s="16">
        <f>L2/L10*100</f>
        <v>37.62376238</v>
      </c>
      <c r="N2" s="5" t="s">
        <v>272</v>
      </c>
      <c r="O2" s="5">
        <v>2.0</v>
      </c>
    </row>
    <row r="3">
      <c r="B3" s="5" t="s">
        <v>274</v>
      </c>
      <c r="C3" s="5" t="s">
        <v>272</v>
      </c>
      <c r="E3" s="18">
        <v>1510102.0</v>
      </c>
      <c r="F3" s="5">
        <v>2.0</v>
      </c>
      <c r="G3" s="5" t="s">
        <v>275</v>
      </c>
      <c r="H3" s="19"/>
      <c r="I3" s="20"/>
      <c r="J3" s="21"/>
      <c r="K3" s="5" t="s">
        <v>107</v>
      </c>
      <c r="L3" s="5">
        <v>15.0</v>
      </c>
      <c r="M3" s="16">
        <f>L3/L10*100</f>
        <v>7.425742574</v>
      </c>
      <c r="N3" s="5" t="s">
        <v>276</v>
      </c>
      <c r="O3" s="5">
        <v>16.0</v>
      </c>
    </row>
    <row r="4">
      <c r="B4" s="5" t="s">
        <v>277</v>
      </c>
      <c r="C4" s="5" t="s">
        <v>276</v>
      </c>
      <c r="E4" s="5">
        <v>5660000.0</v>
      </c>
      <c r="F4" s="5">
        <v>3.0</v>
      </c>
      <c r="G4" s="5" t="s">
        <v>278</v>
      </c>
      <c r="H4" s="19"/>
      <c r="I4" s="20"/>
      <c r="J4" s="21"/>
      <c r="K4" s="5" t="s">
        <v>110</v>
      </c>
      <c r="L4" s="5">
        <v>4.0</v>
      </c>
      <c r="M4" s="16">
        <f>L4/L10*100</f>
        <v>1.98019802</v>
      </c>
      <c r="N4" s="5" t="s">
        <v>279</v>
      </c>
      <c r="O4" s="5">
        <v>3.0</v>
      </c>
    </row>
    <row r="5">
      <c r="B5" s="5" t="s">
        <v>280</v>
      </c>
      <c r="C5" s="5" t="s">
        <v>276</v>
      </c>
      <c r="E5" s="5">
        <v>5660000.0</v>
      </c>
      <c r="F5" s="5">
        <v>4.0</v>
      </c>
      <c r="G5" s="5" t="s">
        <v>281</v>
      </c>
      <c r="H5" s="19"/>
      <c r="I5" s="20"/>
      <c r="J5" s="21"/>
      <c r="K5" s="5" t="s">
        <v>86</v>
      </c>
      <c r="L5" s="5">
        <v>60.0</v>
      </c>
      <c r="M5" s="16">
        <f>L5/L10*100</f>
        <v>29.7029703</v>
      </c>
      <c r="N5" s="5" t="s">
        <v>282</v>
      </c>
      <c r="O5" s="5">
        <v>3.0</v>
      </c>
    </row>
    <row r="6">
      <c r="B6" s="5" t="s">
        <v>283</v>
      </c>
      <c r="C6" s="5" t="s">
        <v>276</v>
      </c>
      <c r="E6" s="5">
        <v>5660000.0</v>
      </c>
      <c r="F6" s="5">
        <v>5.0</v>
      </c>
      <c r="G6" s="5" t="s">
        <v>284</v>
      </c>
      <c r="H6" s="19"/>
      <c r="I6" s="20"/>
      <c r="J6" s="21"/>
      <c r="K6" s="5" t="s">
        <v>115</v>
      </c>
      <c r="L6" s="5">
        <v>6.0</v>
      </c>
      <c r="M6" s="16">
        <f>L6/L10*100</f>
        <v>2.97029703</v>
      </c>
      <c r="N6" s="5" t="s">
        <v>285</v>
      </c>
      <c r="O6" s="5">
        <v>7.0</v>
      </c>
    </row>
    <row r="7">
      <c r="B7" s="5" t="s">
        <v>286</v>
      </c>
      <c r="C7" s="5" t="s">
        <v>276</v>
      </c>
      <c r="E7" s="5">
        <v>5660000.0</v>
      </c>
      <c r="F7" s="5">
        <v>6.0</v>
      </c>
      <c r="G7" s="5" t="s">
        <v>287</v>
      </c>
      <c r="H7" s="19"/>
      <c r="I7" s="20"/>
      <c r="J7" s="21"/>
      <c r="K7" s="5" t="s">
        <v>118</v>
      </c>
      <c r="L7" s="5">
        <v>40.0</v>
      </c>
      <c r="M7" s="16">
        <f>L7/L10*100</f>
        <v>19.8019802</v>
      </c>
      <c r="N7" s="5" t="s">
        <v>288</v>
      </c>
      <c r="O7" s="5">
        <v>9.0</v>
      </c>
    </row>
    <row r="8">
      <c r="B8" s="5" t="s">
        <v>289</v>
      </c>
      <c r="C8" s="5" t="s">
        <v>276</v>
      </c>
      <c r="E8" s="5">
        <v>5660000.0</v>
      </c>
      <c r="F8" s="5">
        <v>7.0</v>
      </c>
      <c r="G8" s="5" t="s">
        <v>290</v>
      </c>
      <c r="H8" s="20"/>
      <c r="I8" s="20"/>
      <c r="K8" s="5" t="s">
        <v>121</v>
      </c>
      <c r="L8" s="5">
        <v>0.0</v>
      </c>
      <c r="M8" s="16">
        <f>L8/L10*100</f>
        <v>0</v>
      </c>
      <c r="N8" s="5" t="s">
        <v>291</v>
      </c>
      <c r="O8" s="5">
        <v>1.0</v>
      </c>
    </row>
    <row r="9">
      <c r="B9" s="5" t="s">
        <v>292</v>
      </c>
      <c r="C9" s="5" t="s">
        <v>276</v>
      </c>
      <c r="E9" s="5">
        <v>5660000.0</v>
      </c>
      <c r="F9" s="5">
        <v>8.0</v>
      </c>
      <c r="G9" s="5" t="s">
        <v>293</v>
      </c>
      <c r="H9" s="20"/>
      <c r="I9" s="20"/>
      <c r="K9" s="5" t="s">
        <v>294</v>
      </c>
      <c r="L9" s="5">
        <v>1.0</v>
      </c>
      <c r="M9" s="16">
        <f>L9/L10*100</f>
        <v>0.495049505</v>
      </c>
      <c r="N9" s="5" t="s">
        <v>79</v>
      </c>
      <c r="O9" s="5">
        <v>3.0</v>
      </c>
    </row>
    <row r="10">
      <c r="B10" s="5" t="s">
        <v>295</v>
      </c>
      <c r="C10" s="5" t="s">
        <v>276</v>
      </c>
      <c r="E10" s="5">
        <v>5660000.0</v>
      </c>
      <c r="F10" s="5">
        <v>9.0</v>
      </c>
      <c r="G10" s="5" t="s">
        <v>296</v>
      </c>
      <c r="H10" s="20"/>
      <c r="I10" s="20"/>
      <c r="J10" s="21"/>
      <c r="L10" s="9">
        <f t="shared" ref="L10:M10" si="1">SUM(L2:L9)</f>
        <v>202</v>
      </c>
      <c r="M10" s="16">
        <f t="shared" si="1"/>
        <v>100</v>
      </c>
      <c r="N10" s="5" t="s">
        <v>297</v>
      </c>
      <c r="O10" s="5">
        <v>2.0</v>
      </c>
    </row>
    <row r="11">
      <c r="B11" s="5" t="s">
        <v>298</v>
      </c>
      <c r="C11" s="5" t="s">
        <v>276</v>
      </c>
      <c r="E11" s="5">
        <v>5660000.0</v>
      </c>
      <c r="F11" s="5">
        <v>10.0</v>
      </c>
      <c r="G11" s="5" t="s">
        <v>271</v>
      </c>
      <c r="H11" s="5"/>
      <c r="N11" s="5" t="s">
        <v>299</v>
      </c>
      <c r="O11" s="5">
        <v>8.0</v>
      </c>
    </row>
    <row r="12">
      <c r="B12" s="5" t="s">
        <v>300</v>
      </c>
      <c r="C12" s="5" t="s">
        <v>276</v>
      </c>
      <c r="E12" s="5">
        <v>5660000.0</v>
      </c>
      <c r="F12" s="5">
        <v>11.0</v>
      </c>
      <c r="G12" s="5" t="s">
        <v>301</v>
      </c>
      <c r="N12" s="5" t="s">
        <v>130</v>
      </c>
      <c r="O12" s="5">
        <v>2.0</v>
      </c>
    </row>
    <row r="13">
      <c r="B13" s="5" t="s">
        <v>302</v>
      </c>
      <c r="C13" s="5" t="s">
        <v>276</v>
      </c>
      <c r="E13" s="5">
        <v>5660000.0</v>
      </c>
      <c r="F13" s="5">
        <v>12.0</v>
      </c>
      <c r="G13" s="5" t="s">
        <v>302</v>
      </c>
      <c r="I13" s="6" t="s">
        <v>303</v>
      </c>
      <c r="N13" s="5" t="s">
        <v>304</v>
      </c>
      <c r="O13" s="5">
        <v>6.0</v>
      </c>
    </row>
    <row r="14">
      <c r="B14" s="5" t="s">
        <v>305</v>
      </c>
      <c r="C14" s="5" t="s">
        <v>276</v>
      </c>
      <c r="E14" s="5">
        <v>5660000.0</v>
      </c>
      <c r="F14" s="5">
        <v>13.0</v>
      </c>
      <c r="G14" s="5" t="s">
        <v>306</v>
      </c>
      <c r="I14" s="5" t="s">
        <v>307</v>
      </c>
      <c r="J14" s="5" t="s">
        <v>308</v>
      </c>
      <c r="N14" s="5" t="s">
        <v>309</v>
      </c>
      <c r="O14" s="5">
        <v>7.0</v>
      </c>
    </row>
    <row r="15">
      <c r="B15" s="5" t="s">
        <v>310</v>
      </c>
      <c r="C15" s="5" t="s">
        <v>276</v>
      </c>
      <c r="E15" s="5">
        <v>5660000.0</v>
      </c>
      <c r="F15" s="5">
        <v>14.0</v>
      </c>
      <c r="G15" s="5" t="s">
        <v>311</v>
      </c>
      <c r="I15" s="5" t="s">
        <v>135</v>
      </c>
      <c r="J15" s="5" t="s">
        <v>308</v>
      </c>
      <c r="N15" s="5" t="s">
        <v>133</v>
      </c>
      <c r="O15" s="5">
        <v>2.0</v>
      </c>
    </row>
    <row r="16">
      <c r="B16" s="5" t="s">
        <v>312</v>
      </c>
      <c r="C16" s="5" t="s">
        <v>276</v>
      </c>
      <c r="E16" s="5">
        <v>5660000.0</v>
      </c>
      <c r="F16" s="5">
        <v>15.0</v>
      </c>
      <c r="G16" s="5" t="s">
        <v>313</v>
      </c>
      <c r="N16" s="5" t="s">
        <v>314</v>
      </c>
      <c r="O16" s="5">
        <v>1.0</v>
      </c>
    </row>
    <row r="17">
      <c r="B17" s="5" t="s">
        <v>315</v>
      </c>
      <c r="C17" s="5" t="s">
        <v>276</v>
      </c>
      <c r="E17" s="5">
        <v>5660000.0</v>
      </c>
      <c r="F17" s="5">
        <v>16.0</v>
      </c>
      <c r="G17" s="5" t="s">
        <v>316</v>
      </c>
      <c r="N17" s="5" t="s">
        <v>317</v>
      </c>
      <c r="O17" s="5">
        <v>2.0</v>
      </c>
    </row>
    <row r="18">
      <c r="B18" s="5" t="s">
        <v>318</v>
      </c>
      <c r="C18" s="5" t="s">
        <v>276</v>
      </c>
      <c r="E18" s="5">
        <v>5660000.0</v>
      </c>
      <c r="F18" s="5">
        <v>17.0</v>
      </c>
      <c r="G18" s="5" t="s">
        <v>277</v>
      </c>
      <c r="N18" s="5" t="s">
        <v>319</v>
      </c>
      <c r="O18" s="5">
        <v>4.0</v>
      </c>
    </row>
    <row r="19">
      <c r="B19" s="5" t="s">
        <v>320</v>
      </c>
      <c r="C19" s="5" t="s">
        <v>276</v>
      </c>
      <c r="E19" s="5">
        <v>5660000.0</v>
      </c>
      <c r="F19" s="5">
        <v>18.0</v>
      </c>
      <c r="G19" s="5" t="s">
        <v>321</v>
      </c>
      <c r="N19" s="5" t="s">
        <v>322</v>
      </c>
      <c r="O19" s="5">
        <v>15.0</v>
      </c>
    </row>
    <row r="20">
      <c r="B20" s="5" t="s">
        <v>323</v>
      </c>
      <c r="C20" s="5" t="s">
        <v>279</v>
      </c>
      <c r="F20" s="5">
        <v>19.0</v>
      </c>
      <c r="G20" s="5" t="s">
        <v>324</v>
      </c>
      <c r="N20" s="5" t="s">
        <v>325</v>
      </c>
      <c r="O20" s="5">
        <v>2.0</v>
      </c>
    </row>
    <row r="21">
      <c r="B21" s="5" t="s">
        <v>326</v>
      </c>
      <c r="C21" s="5" t="s">
        <v>279</v>
      </c>
      <c r="F21" s="5">
        <v>20.0</v>
      </c>
      <c r="G21" s="5" t="s">
        <v>327</v>
      </c>
      <c r="N21" s="5" t="s">
        <v>328</v>
      </c>
      <c r="O21" s="5">
        <v>17.0</v>
      </c>
    </row>
    <row r="22">
      <c r="B22" s="5" t="s">
        <v>329</v>
      </c>
      <c r="C22" s="5" t="s">
        <v>279</v>
      </c>
      <c r="F22" s="5">
        <v>21.0</v>
      </c>
      <c r="G22" s="5" t="s">
        <v>330</v>
      </c>
      <c r="N22" s="5" t="s">
        <v>331</v>
      </c>
      <c r="O22" s="5">
        <v>2.0</v>
      </c>
    </row>
    <row r="23">
      <c r="B23" s="5" t="s">
        <v>332</v>
      </c>
      <c r="C23" s="5" t="s">
        <v>333</v>
      </c>
      <c r="D23" s="5" t="s">
        <v>334</v>
      </c>
      <c r="E23" s="5">
        <v>2000000.0</v>
      </c>
      <c r="F23" s="5">
        <v>22.0</v>
      </c>
      <c r="G23" s="5" t="s">
        <v>335</v>
      </c>
      <c r="N23" s="5" t="s">
        <v>336</v>
      </c>
      <c r="O23" s="5">
        <v>4.0</v>
      </c>
    </row>
    <row r="24">
      <c r="B24" s="5" t="s">
        <v>337</v>
      </c>
      <c r="C24" s="5" t="s">
        <v>333</v>
      </c>
      <c r="D24" s="5" t="s">
        <v>334</v>
      </c>
      <c r="E24" s="5">
        <v>2000000.0</v>
      </c>
      <c r="F24" s="5">
        <v>23.0</v>
      </c>
      <c r="G24" s="5" t="s">
        <v>338</v>
      </c>
      <c r="N24" s="5" t="s">
        <v>339</v>
      </c>
      <c r="O24" s="5">
        <v>6.0</v>
      </c>
    </row>
    <row r="25">
      <c r="B25" s="5" t="s">
        <v>340</v>
      </c>
      <c r="C25" s="5" t="s">
        <v>333</v>
      </c>
      <c r="D25" s="5" t="s">
        <v>334</v>
      </c>
      <c r="E25" s="5">
        <v>2000000.0</v>
      </c>
      <c r="F25" s="5">
        <v>24.0</v>
      </c>
      <c r="G25" s="5" t="s">
        <v>341</v>
      </c>
      <c r="N25" s="5" t="s">
        <v>342</v>
      </c>
      <c r="O25" s="5">
        <v>5.0</v>
      </c>
    </row>
    <row r="26">
      <c r="B26" s="5" t="s">
        <v>273</v>
      </c>
      <c r="C26" s="5" t="s">
        <v>285</v>
      </c>
      <c r="F26" s="5">
        <v>25.0</v>
      </c>
      <c r="G26" s="5" t="s">
        <v>343</v>
      </c>
      <c r="N26" s="5" t="s">
        <v>344</v>
      </c>
      <c r="O26" s="5">
        <v>1.0</v>
      </c>
    </row>
    <row r="27">
      <c r="B27" s="5" t="s">
        <v>284</v>
      </c>
      <c r="C27" s="5" t="s">
        <v>285</v>
      </c>
      <c r="F27" s="5">
        <v>26.0</v>
      </c>
      <c r="G27" s="5" t="s">
        <v>345</v>
      </c>
      <c r="N27" s="5" t="s">
        <v>346</v>
      </c>
      <c r="O27" s="5">
        <v>2.0</v>
      </c>
    </row>
    <row r="28">
      <c r="B28" s="5" t="s">
        <v>347</v>
      </c>
      <c r="C28" s="5" t="s">
        <v>285</v>
      </c>
      <c r="F28" s="5">
        <v>27.0</v>
      </c>
      <c r="G28" s="5" t="s">
        <v>348</v>
      </c>
      <c r="N28" s="5" t="s">
        <v>349</v>
      </c>
      <c r="O28" s="5">
        <v>1.0</v>
      </c>
    </row>
    <row r="29">
      <c r="B29" s="5" t="s">
        <v>350</v>
      </c>
      <c r="C29" s="5" t="s">
        <v>285</v>
      </c>
      <c r="F29" s="5">
        <v>28.0</v>
      </c>
      <c r="G29" s="5" t="s">
        <v>305</v>
      </c>
      <c r="N29" s="5" t="s">
        <v>351</v>
      </c>
      <c r="O29" s="5">
        <v>5.0</v>
      </c>
    </row>
    <row r="30">
      <c r="B30" s="5" t="s">
        <v>352</v>
      </c>
      <c r="C30" s="5" t="s">
        <v>285</v>
      </c>
      <c r="F30" s="5">
        <v>29.0</v>
      </c>
      <c r="G30" s="5" t="s">
        <v>280</v>
      </c>
      <c r="N30" s="5" t="s">
        <v>353</v>
      </c>
      <c r="O30" s="5">
        <v>4.0</v>
      </c>
    </row>
    <row r="31">
      <c r="B31" s="5" t="s">
        <v>354</v>
      </c>
      <c r="C31" s="5" t="s">
        <v>285</v>
      </c>
      <c r="F31" s="5">
        <v>30.0</v>
      </c>
      <c r="G31" s="5" t="s">
        <v>355</v>
      </c>
      <c r="N31" s="5" t="s">
        <v>356</v>
      </c>
      <c r="O31" s="5">
        <v>4.0</v>
      </c>
    </row>
    <row r="32">
      <c r="B32" s="5" t="s">
        <v>357</v>
      </c>
      <c r="C32" s="5" t="s">
        <v>285</v>
      </c>
      <c r="F32" s="5">
        <v>31.0</v>
      </c>
      <c r="G32" s="5" t="s">
        <v>358</v>
      </c>
      <c r="N32" s="5" t="s">
        <v>359</v>
      </c>
      <c r="O32" s="5">
        <v>10.0</v>
      </c>
    </row>
    <row r="33">
      <c r="B33" s="5" t="s">
        <v>360</v>
      </c>
      <c r="C33" s="5" t="s">
        <v>288</v>
      </c>
      <c r="F33" s="5">
        <v>32.0</v>
      </c>
      <c r="G33" s="5" t="s">
        <v>361</v>
      </c>
      <c r="N33" s="5" t="s">
        <v>362</v>
      </c>
      <c r="O33" s="5">
        <v>1.0</v>
      </c>
    </row>
    <row r="34">
      <c r="B34" s="5" t="s">
        <v>363</v>
      </c>
      <c r="C34" s="5" t="s">
        <v>288</v>
      </c>
      <c r="F34" s="5">
        <v>33.0</v>
      </c>
      <c r="G34" s="5" t="s">
        <v>310</v>
      </c>
      <c r="N34" s="5" t="s">
        <v>364</v>
      </c>
      <c r="O34" s="5">
        <v>3.0</v>
      </c>
    </row>
    <row r="35">
      <c r="B35" s="5" t="s">
        <v>365</v>
      </c>
      <c r="C35" s="5" t="s">
        <v>288</v>
      </c>
      <c r="F35" s="5">
        <v>34.0</v>
      </c>
      <c r="G35" s="5" t="s">
        <v>366</v>
      </c>
      <c r="N35" s="5" t="s">
        <v>367</v>
      </c>
      <c r="O35" s="5">
        <v>1.0</v>
      </c>
    </row>
    <row r="36">
      <c r="B36" s="5" t="s">
        <v>368</v>
      </c>
      <c r="C36" s="5" t="s">
        <v>288</v>
      </c>
      <c r="F36" s="5">
        <v>35.0</v>
      </c>
      <c r="G36" s="5" t="s">
        <v>369</v>
      </c>
      <c r="N36" s="5" t="s">
        <v>370</v>
      </c>
      <c r="O36" s="5">
        <v>5.0</v>
      </c>
    </row>
    <row r="37">
      <c r="B37" s="5" t="s">
        <v>371</v>
      </c>
      <c r="C37" s="5" t="s">
        <v>288</v>
      </c>
      <c r="F37" s="5">
        <v>36.0</v>
      </c>
      <c r="G37" s="5" t="s">
        <v>372</v>
      </c>
      <c r="N37" s="5" t="s">
        <v>373</v>
      </c>
      <c r="O37" s="5">
        <v>2.0</v>
      </c>
    </row>
    <row r="38">
      <c r="B38" s="5" t="s">
        <v>374</v>
      </c>
      <c r="C38" s="5" t="s">
        <v>288</v>
      </c>
      <c r="F38" s="5">
        <v>37.0</v>
      </c>
      <c r="G38" s="5" t="s">
        <v>283</v>
      </c>
      <c r="N38" s="5" t="s">
        <v>375</v>
      </c>
      <c r="O38" s="5">
        <v>4.0</v>
      </c>
    </row>
    <row r="39">
      <c r="B39" s="5" t="s">
        <v>376</v>
      </c>
      <c r="C39" s="5" t="s">
        <v>288</v>
      </c>
      <c r="F39" s="5">
        <v>38.0</v>
      </c>
      <c r="G39" s="5" t="s">
        <v>283</v>
      </c>
      <c r="N39" s="5" t="s">
        <v>377</v>
      </c>
      <c r="O39" s="5">
        <v>3.0</v>
      </c>
    </row>
    <row r="40">
      <c r="B40" s="5" t="s">
        <v>378</v>
      </c>
      <c r="C40" s="5" t="s">
        <v>288</v>
      </c>
      <c r="F40" s="5">
        <v>39.0</v>
      </c>
      <c r="G40" s="5" t="s">
        <v>379</v>
      </c>
      <c r="N40" s="5" t="s">
        <v>380</v>
      </c>
      <c r="O40" s="5">
        <v>3.0</v>
      </c>
    </row>
    <row r="41">
      <c r="B41" s="5" t="s">
        <v>381</v>
      </c>
      <c r="C41" s="5" t="s">
        <v>288</v>
      </c>
      <c r="F41" s="5">
        <v>40.0</v>
      </c>
      <c r="G41" s="5" t="s">
        <v>312</v>
      </c>
      <c r="N41" s="5" t="s">
        <v>382</v>
      </c>
      <c r="O41" s="5">
        <v>3.0</v>
      </c>
    </row>
    <row r="42">
      <c r="B42" s="5" t="s">
        <v>383</v>
      </c>
      <c r="C42" s="5" t="s">
        <v>291</v>
      </c>
      <c r="F42" s="5">
        <v>41.0</v>
      </c>
      <c r="G42" s="5" t="s">
        <v>347</v>
      </c>
      <c r="N42" s="5" t="s">
        <v>384</v>
      </c>
      <c r="O42" s="5">
        <v>2.0</v>
      </c>
    </row>
    <row r="43">
      <c r="B43" s="5" t="s">
        <v>366</v>
      </c>
      <c r="C43" s="5" t="s">
        <v>79</v>
      </c>
      <c r="F43" s="5">
        <v>42.0</v>
      </c>
      <c r="G43" s="5" t="s">
        <v>385</v>
      </c>
      <c r="N43" s="5" t="s">
        <v>386</v>
      </c>
      <c r="O43" s="5">
        <v>12.0</v>
      </c>
    </row>
    <row r="44">
      <c r="B44" s="5" t="s">
        <v>387</v>
      </c>
      <c r="C44" s="5" t="s">
        <v>79</v>
      </c>
      <c r="F44" s="5">
        <v>43.0</v>
      </c>
      <c r="G44" s="5" t="s">
        <v>388</v>
      </c>
      <c r="N44" s="5" t="s">
        <v>389</v>
      </c>
      <c r="O44" s="5">
        <v>1.0</v>
      </c>
    </row>
    <row r="45">
      <c r="B45" s="5" t="s">
        <v>390</v>
      </c>
      <c r="C45" s="5" t="s">
        <v>79</v>
      </c>
      <c r="F45" s="5">
        <v>44.0</v>
      </c>
      <c r="G45" s="5" t="s">
        <v>391</v>
      </c>
      <c r="N45" s="5" t="s">
        <v>392</v>
      </c>
      <c r="O45" s="5">
        <v>4.0</v>
      </c>
    </row>
    <row r="46">
      <c r="B46" s="5" t="s">
        <v>379</v>
      </c>
      <c r="C46" s="5" t="s">
        <v>297</v>
      </c>
      <c r="E46" s="5">
        <v>3415733.0</v>
      </c>
      <c r="F46" s="5"/>
      <c r="G46" s="5"/>
      <c r="N46" s="5" t="s">
        <v>393</v>
      </c>
      <c r="O46" s="5">
        <v>2.0</v>
      </c>
    </row>
    <row r="47">
      <c r="B47" s="5" t="s">
        <v>394</v>
      </c>
      <c r="C47" s="5" t="s">
        <v>297</v>
      </c>
      <c r="E47" s="5">
        <v>3415733.0</v>
      </c>
      <c r="F47" s="5">
        <v>45.0</v>
      </c>
      <c r="G47" s="5" t="s">
        <v>395</v>
      </c>
      <c r="O47" s="9">
        <f>SUM(O2:O46)</f>
        <v>202</v>
      </c>
    </row>
    <row r="48">
      <c r="A48" s="22"/>
      <c r="B48" s="5" t="s">
        <v>278</v>
      </c>
      <c r="C48" s="5" t="s">
        <v>299</v>
      </c>
      <c r="F48" s="5">
        <v>46.0</v>
      </c>
      <c r="G48" s="5" t="s">
        <v>396</v>
      </c>
    </row>
    <row r="49">
      <c r="B49" s="5" t="s">
        <v>281</v>
      </c>
      <c r="C49" s="5" t="s">
        <v>299</v>
      </c>
      <c r="F49" s="5">
        <v>47.0</v>
      </c>
      <c r="G49" s="5" t="s">
        <v>387</v>
      </c>
    </row>
    <row r="50">
      <c r="B50" s="5" t="s">
        <v>324</v>
      </c>
      <c r="C50" s="5" t="s">
        <v>299</v>
      </c>
      <c r="F50" s="5">
        <v>48.0</v>
      </c>
      <c r="G50" s="5" t="s">
        <v>397</v>
      </c>
    </row>
    <row r="51">
      <c r="B51" s="5" t="s">
        <v>388</v>
      </c>
      <c r="C51" s="5" t="s">
        <v>299</v>
      </c>
      <c r="F51" s="5">
        <v>49.0</v>
      </c>
      <c r="G51" s="5" t="s">
        <v>398</v>
      </c>
    </row>
    <row r="52">
      <c r="B52" s="5" t="s">
        <v>399</v>
      </c>
      <c r="C52" s="5" t="s">
        <v>299</v>
      </c>
      <c r="F52" s="5">
        <v>50.0</v>
      </c>
      <c r="G52" s="5" t="s">
        <v>400</v>
      </c>
    </row>
    <row r="53">
      <c r="B53" s="5" t="s">
        <v>401</v>
      </c>
      <c r="C53" s="5" t="s">
        <v>299</v>
      </c>
      <c r="F53" s="5">
        <v>51.0</v>
      </c>
      <c r="G53" s="5" t="s">
        <v>390</v>
      </c>
    </row>
    <row r="54">
      <c r="B54" s="5" t="s">
        <v>402</v>
      </c>
      <c r="C54" s="5" t="s">
        <v>299</v>
      </c>
      <c r="F54" s="5">
        <v>52.0</v>
      </c>
      <c r="G54" s="5" t="s">
        <v>403</v>
      </c>
    </row>
    <row r="55">
      <c r="B55" s="5" t="s">
        <v>404</v>
      </c>
      <c r="C55" s="5" t="s">
        <v>299</v>
      </c>
      <c r="F55" s="5">
        <v>53.0</v>
      </c>
      <c r="G55" s="5" t="s">
        <v>405</v>
      </c>
    </row>
    <row r="56">
      <c r="B56" s="5" t="s">
        <v>361</v>
      </c>
      <c r="C56" s="5" t="s">
        <v>130</v>
      </c>
      <c r="F56" s="5">
        <v>54.0</v>
      </c>
      <c r="G56" s="5" t="s">
        <v>406</v>
      </c>
    </row>
    <row r="57">
      <c r="B57" s="5" t="s">
        <v>407</v>
      </c>
      <c r="C57" s="5" t="s">
        <v>130</v>
      </c>
      <c r="F57" s="5">
        <v>55.0</v>
      </c>
      <c r="G57" s="5" t="s">
        <v>406</v>
      </c>
    </row>
    <row r="58">
      <c r="B58" s="5" t="s">
        <v>338</v>
      </c>
      <c r="C58" s="5" t="s">
        <v>304</v>
      </c>
      <c r="E58" s="5">
        <v>900000.0</v>
      </c>
      <c r="F58" s="5">
        <v>56.0</v>
      </c>
      <c r="G58" s="5" t="s">
        <v>315</v>
      </c>
    </row>
    <row r="59">
      <c r="B59" s="5" t="s">
        <v>341</v>
      </c>
      <c r="C59" s="5" t="s">
        <v>304</v>
      </c>
      <c r="E59" s="5">
        <v>900000.0</v>
      </c>
      <c r="F59" s="5">
        <v>57.0</v>
      </c>
      <c r="G59" s="5" t="s">
        <v>318</v>
      </c>
    </row>
    <row r="60">
      <c r="B60" s="5" t="s">
        <v>343</v>
      </c>
      <c r="C60" s="5" t="s">
        <v>304</v>
      </c>
      <c r="E60" s="5">
        <v>900000.0</v>
      </c>
      <c r="F60" s="5">
        <v>58.0</v>
      </c>
      <c r="G60" s="5" t="s">
        <v>408</v>
      </c>
    </row>
    <row r="61">
      <c r="B61" s="5" t="s">
        <v>345</v>
      </c>
      <c r="C61" s="5" t="s">
        <v>304</v>
      </c>
      <c r="E61" s="5">
        <v>900000.0</v>
      </c>
      <c r="F61" s="5">
        <v>59.0</v>
      </c>
      <c r="G61" s="5" t="s">
        <v>320</v>
      </c>
    </row>
    <row r="62">
      <c r="B62" s="5" t="s">
        <v>401</v>
      </c>
      <c r="C62" s="5" t="s">
        <v>304</v>
      </c>
      <c r="E62" s="5">
        <v>900000.0</v>
      </c>
      <c r="F62" s="5">
        <v>60.0</v>
      </c>
      <c r="G62" s="5" t="s">
        <v>409</v>
      </c>
    </row>
    <row r="63">
      <c r="B63" s="5" t="s">
        <v>410</v>
      </c>
      <c r="C63" s="5" t="s">
        <v>304</v>
      </c>
      <c r="E63" s="5">
        <v>900000.0</v>
      </c>
      <c r="F63" s="5">
        <v>61.0</v>
      </c>
      <c r="G63" s="5" t="s">
        <v>411</v>
      </c>
    </row>
    <row r="64">
      <c r="B64" s="5" t="s">
        <v>379</v>
      </c>
      <c r="C64" s="5" t="s">
        <v>309</v>
      </c>
      <c r="F64" s="5">
        <v>62.0</v>
      </c>
      <c r="G64" s="5" t="s">
        <v>394</v>
      </c>
    </row>
    <row r="65">
      <c r="B65" s="5" t="s">
        <v>412</v>
      </c>
      <c r="C65" s="5" t="s">
        <v>309</v>
      </c>
      <c r="F65" s="5">
        <v>63.0</v>
      </c>
      <c r="G65" s="5" t="s">
        <v>413</v>
      </c>
    </row>
    <row r="66">
      <c r="B66" s="5" t="s">
        <v>414</v>
      </c>
      <c r="C66" s="5" t="s">
        <v>309</v>
      </c>
      <c r="F66" s="5">
        <v>64.0</v>
      </c>
      <c r="G66" s="5" t="s">
        <v>399</v>
      </c>
    </row>
    <row r="67">
      <c r="B67" s="5" t="s">
        <v>415</v>
      </c>
      <c r="C67" s="5" t="s">
        <v>309</v>
      </c>
      <c r="F67" s="5">
        <v>65.0</v>
      </c>
      <c r="G67" s="5" t="s">
        <v>416</v>
      </c>
    </row>
    <row r="68">
      <c r="B68" s="5" t="s">
        <v>417</v>
      </c>
      <c r="C68" s="5" t="s">
        <v>309</v>
      </c>
      <c r="F68" s="5">
        <v>66.0</v>
      </c>
      <c r="G68" s="5" t="s">
        <v>416</v>
      </c>
    </row>
    <row r="69">
      <c r="B69" s="5" t="s">
        <v>418</v>
      </c>
      <c r="C69" s="5" t="s">
        <v>309</v>
      </c>
      <c r="F69" s="5">
        <v>67.0</v>
      </c>
      <c r="G69" s="5" t="s">
        <v>419</v>
      </c>
    </row>
    <row r="70">
      <c r="B70" s="5" t="s">
        <v>420</v>
      </c>
      <c r="C70" s="5" t="s">
        <v>309</v>
      </c>
      <c r="F70" s="5">
        <v>68.0</v>
      </c>
      <c r="G70" s="5" t="s">
        <v>421</v>
      </c>
    </row>
    <row r="71">
      <c r="B71" s="5" t="s">
        <v>422</v>
      </c>
      <c r="C71" s="5" t="s">
        <v>133</v>
      </c>
      <c r="F71" s="5">
        <v>69.0</v>
      </c>
      <c r="G71" s="5" t="s">
        <v>323</v>
      </c>
    </row>
    <row r="72">
      <c r="B72" s="5" t="s">
        <v>423</v>
      </c>
      <c r="C72" s="5" t="s">
        <v>133</v>
      </c>
      <c r="F72" s="5">
        <v>70.0</v>
      </c>
      <c r="G72" s="5" t="s">
        <v>286</v>
      </c>
    </row>
    <row r="73">
      <c r="B73" s="5" t="s">
        <v>424</v>
      </c>
      <c r="C73" s="5" t="s">
        <v>314</v>
      </c>
      <c r="F73" s="5">
        <v>71.0</v>
      </c>
      <c r="G73" s="5" t="s">
        <v>337</v>
      </c>
    </row>
    <row r="74">
      <c r="B74" s="5" t="s">
        <v>406</v>
      </c>
      <c r="C74" s="5" t="s">
        <v>317</v>
      </c>
      <c r="E74" s="5">
        <v>900000.0</v>
      </c>
      <c r="F74" s="5">
        <v>72.0</v>
      </c>
      <c r="G74" s="5" t="s">
        <v>425</v>
      </c>
    </row>
    <row r="75">
      <c r="B75" s="5" t="s">
        <v>426</v>
      </c>
      <c r="C75" s="5" t="s">
        <v>317</v>
      </c>
      <c r="E75" s="5">
        <v>900000.0</v>
      </c>
      <c r="F75" s="5">
        <v>73.0</v>
      </c>
      <c r="G75" s="5" t="s">
        <v>289</v>
      </c>
    </row>
    <row r="76">
      <c r="B76" s="5" t="s">
        <v>293</v>
      </c>
      <c r="C76" s="5" t="s">
        <v>319</v>
      </c>
      <c r="F76" s="5">
        <v>74.0</v>
      </c>
      <c r="G76" s="5" t="s">
        <v>401</v>
      </c>
    </row>
    <row r="77">
      <c r="B77" s="5" t="s">
        <v>321</v>
      </c>
      <c r="C77" s="5" t="s">
        <v>319</v>
      </c>
      <c r="F77" s="5">
        <v>75.0</v>
      </c>
      <c r="G77" s="5" t="s">
        <v>401</v>
      </c>
    </row>
    <row r="78">
      <c r="B78" s="5" t="s">
        <v>427</v>
      </c>
      <c r="C78" s="5" t="s">
        <v>319</v>
      </c>
      <c r="F78" s="5">
        <v>76.0</v>
      </c>
      <c r="G78" s="5" t="s">
        <v>428</v>
      </c>
    </row>
    <row r="79">
      <c r="B79" s="5" t="s">
        <v>274</v>
      </c>
      <c r="C79" s="5" t="s">
        <v>319</v>
      </c>
      <c r="F79" s="5">
        <v>77.0</v>
      </c>
      <c r="G79" s="5" t="s">
        <v>410</v>
      </c>
    </row>
    <row r="80">
      <c r="B80" s="5" t="s">
        <v>290</v>
      </c>
      <c r="C80" s="5" t="s">
        <v>322</v>
      </c>
      <c r="F80" s="5">
        <v>78.0</v>
      </c>
      <c r="G80" s="5" t="s">
        <v>292</v>
      </c>
    </row>
    <row r="81">
      <c r="B81" s="5" t="s">
        <v>301</v>
      </c>
      <c r="C81" s="5" t="s">
        <v>322</v>
      </c>
      <c r="F81" s="5">
        <v>79.0</v>
      </c>
      <c r="G81" s="5" t="s">
        <v>429</v>
      </c>
    </row>
    <row r="82">
      <c r="B82" s="5" t="s">
        <v>316</v>
      </c>
      <c r="C82" s="5" t="s">
        <v>322</v>
      </c>
      <c r="F82" s="5">
        <v>80.0</v>
      </c>
      <c r="G82" s="5" t="s">
        <v>402</v>
      </c>
    </row>
    <row r="83">
      <c r="B83" s="5" t="s">
        <v>330</v>
      </c>
      <c r="C83" s="5" t="s">
        <v>322</v>
      </c>
      <c r="F83" s="5">
        <v>81.0</v>
      </c>
      <c r="G83" s="5" t="s">
        <v>430</v>
      </c>
    </row>
    <row r="84">
      <c r="B84" s="5" t="s">
        <v>406</v>
      </c>
      <c r="C84" s="5" t="s">
        <v>322</v>
      </c>
      <c r="F84" s="5">
        <v>82.0</v>
      </c>
      <c r="G84" s="5" t="s">
        <v>363</v>
      </c>
    </row>
    <row r="85">
      <c r="B85" s="5" t="s">
        <v>416</v>
      </c>
      <c r="C85" s="5" t="s">
        <v>322</v>
      </c>
      <c r="F85" s="5">
        <v>83.0</v>
      </c>
      <c r="G85" s="5" t="s">
        <v>295</v>
      </c>
    </row>
    <row r="86">
      <c r="B86" s="5" t="s">
        <v>421</v>
      </c>
      <c r="C86" s="5" t="s">
        <v>322</v>
      </c>
      <c r="F86" s="5">
        <v>84.0</v>
      </c>
      <c r="G86" s="5" t="s">
        <v>298</v>
      </c>
    </row>
    <row r="87">
      <c r="B87" s="5" t="s">
        <v>431</v>
      </c>
      <c r="C87" s="5" t="s">
        <v>322</v>
      </c>
      <c r="F87" s="5">
        <v>85.0</v>
      </c>
      <c r="G87" s="5" t="s">
        <v>432</v>
      </c>
    </row>
    <row r="88">
      <c r="B88" s="5" t="s">
        <v>433</v>
      </c>
      <c r="C88" s="5" t="s">
        <v>322</v>
      </c>
      <c r="F88" s="5">
        <v>86.0</v>
      </c>
      <c r="G88" s="5" t="s">
        <v>431</v>
      </c>
    </row>
    <row r="89">
      <c r="B89" s="5" t="s">
        <v>434</v>
      </c>
      <c r="C89" s="5" t="s">
        <v>322</v>
      </c>
      <c r="F89" s="5">
        <v>87.0</v>
      </c>
      <c r="G89" s="5" t="s">
        <v>433</v>
      </c>
    </row>
    <row r="90">
      <c r="B90" s="5" t="s">
        <v>435</v>
      </c>
      <c r="C90" s="5" t="s">
        <v>322</v>
      </c>
      <c r="F90" s="5">
        <v>88.0</v>
      </c>
      <c r="G90" s="5" t="s">
        <v>436</v>
      </c>
    </row>
    <row r="91">
      <c r="B91" s="5" t="s">
        <v>437</v>
      </c>
      <c r="C91" s="5" t="s">
        <v>322</v>
      </c>
      <c r="F91" s="5">
        <v>89.0</v>
      </c>
      <c r="G91" s="5" t="s">
        <v>350</v>
      </c>
    </row>
    <row r="92">
      <c r="B92" s="5" t="s">
        <v>438</v>
      </c>
      <c r="C92" s="5" t="s">
        <v>322</v>
      </c>
      <c r="F92" s="5">
        <v>90.0</v>
      </c>
      <c r="G92" s="5" t="s">
        <v>439</v>
      </c>
    </row>
    <row r="93">
      <c r="B93" s="5" t="s">
        <v>440</v>
      </c>
      <c r="C93" s="5" t="s">
        <v>322</v>
      </c>
      <c r="F93" s="5">
        <v>91.0</v>
      </c>
      <c r="G93" s="5" t="s">
        <v>441</v>
      </c>
    </row>
    <row r="94">
      <c r="B94" s="5" t="s">
        <v>442</v>
      </c>
      <c r="C94" s="5" t="s">
        <v>322</v>
      </c>
      <c r="F94" s="5">
        <v>92.0</v>
      </c>
      <c r="G94" s="5" t="s">
        <v>443</v>
      </c>
    </row>
    <row r="95">
      <c r="B95" s="5" t="s">
        <v>409</v>
      </c>
      <c r="C95" s="5" t="s">
        <v>325</v>
      </c>
      <c r="E95" s="5">
        <v>1500000.0</v>
      </c>
      <c r="F95" s="5">
        <v>93.0</v>
      </c>
      <c r="G95" s="5" t="s">
        <v>332</v>
      </c>
    </row>
    <row r="96">
      <c r="B96" s="5" t="s">
        <v>444</v>
      </c>
      <c r="C96" s="5" t="s">
        <v>325</v>
      </c>
      <c r="E96" s="5">
        <v>1500000.0</v>
      </c>
      <c r="F96" s="5">
        <v>94.0</v>
      </c>
      <c r="G96" s="5" t="s">
        <v>300</v>
      </c>
    </row>
    <row r="97">
      <c r="B97" s="5" t="s">
        <v>335</v>
      </c>
      <c r="C97" s="5" t="s">
        <v>328</v>
      </c>
      <c r="E97" s="5">
        <v>1600000.0</v>
      </c>
      <c r="F97" s="5">
        <v>95.0</v>
      </c>
      <c r="G97" s="5" t="s">
        <v>404</v>
      </c>
    </row>
    <row r="98">
      <c r="B98" s="5" t="s">
        <v>358</v>
      </c>
      <c r="C98" s="5" t="s">
        <v>328</v>
      </c>
      <c r="E98" s="5">
        <v>1600000.0</v>
      </c>
      <c r="F98" s="5">
        <v>96.0</v>
      </c>
      <c r="G98" s="5" t="s">
        <v>445</v>
      </c>
    </row>
    <row r="99">
      <c r="B99" s="5" t="s">
        <v>369</v>
      </c>
      <c r="C99" s="5" t="s">
        <v>328</v>
      </c>
      <c r="E99" s="5">
        <v>1600000.0</v>
      </c>
      <c r="F99" s="5">
        <v>97.0</v>
      </c>
      <c r="G99" s="5" t="s">
        <v>340</v>
      </c>
    </row>
    <row r="100">
      <c r="B100" s="5" t="s">
        <v>385</v>
      </c>
      <c r="C100" s="5" t="s">
        <v>328</v>
      </c>
      <c r="E100" s="5">
        <v>1600000.0</v>
      </c>
      <c r="F100" s="5">
        <v>98.0</v>
      </c>
      <c r="G100" s="5" t="s">
        <v>434</v>
      </c>
    </row>
    <row r="101">
      <c r="B101" s="5" t="s">
        <v>416</v>
      </c>
      <c r="C101" s="5" t="s">
        <v>328</v>
      </c>
      <c r="E101" s="5">
        <v>1600000.0</v>
      </c>
      <c r="F101" s="5">
        <v>99.0</v>
      </c>
      <c r="G101" s="5" t="s">
        <v>446</v>
      </c>
    </row>
    <row r="102">
      <c r="B102" s="5" t="s">
        <v>443</v>
      </c>
      <c r="C102" s="5" t="s">
        <v>328</v>
      </c>
      <c r="E102" s="5">
        <v>1600000.0</v>
      </c>
      <c r="F102" s="5">
        <v>100.0</v>
      </c>
      <c r="G102" s="5" t="s">
        <v>426</v>
      </c>
    </row>
    <row r="103">
      <c r="B103" s="5" t="s">
        <v>447</v>
      </c>
      <c r="C103" s="5" t="s">
        <v>328</v>
      </c>
      <c r="E103" s="5">
        <v>1600000.0</v>
      </c>
      <c r="F103" s="5">
        <v>101.0</v>
      </c>
      <c r="G103" s="5" t="s">
        <v>447</v>
      </c>
    </row>
    <row r="104">
      <c r="B104" s="5" t="s">
        <v>448</v>
      </c>
      <c r="C104" s="5" t="s">
        <v>328</v>
      </c>
      <c r="E104" s="5">
        <v>1600000.0</v>
      </c>
      <c r="F104" s="5">
        <v>102.0</v>
      </c>
      <c r="G104" s="5" t="s">
        <v>447</v>
      </c>
    </row>
    <row r="105">
      <c r="B105" s="5" t="s">
        <v>449</v>
      </c>
      <c r="C105" s="5" t="s">
        <v>328</v>
      </c>
      <c r="E105" s="5">
        <v>1600000.0</v>
      </c>
      <c r="F105" s="5">
        <v>103.0</v>
      </c>
      <c r="G105" s="5" t="s">
        <v>435</v>
      </c>
    </row>
    <row r="106">
      <c r="B106" s="5" t="s">
        <v>450</v>
      </c>
      <c r="C106" s="5" t="s">
        <v>328</v>
      </c>
      <c r="E106" s="5">
        <v>1600000.0</v>
      </c>
      <c r="F106" s="5">
        <v>104.0</v>
      </c>
      <c r="G106" s="5" t="s">
        <v>451</v>
      </c>
    </row>
    <row r="107">
      <c r="B107" s="5" t="s">
        <v>452</v>
      </c>
      <c r="C107" s="5" t="s">
        <v>328</v>
      </c>
      <c r="E107" s="5">
        <v>1600000.0</v>
      </c>
      <c r="F107" s="5">
        <v>105.0</v>
      </c>
      <c r="G107" s="5" t="s">
        <v>453</v>
      </c>
    </row>
    <row r="108">
      <c r="B108" s="5" t="s">
        <v>454</v>
      </c>
      <c r="C108" s="5" t="s">
        <v>328</v>
      </c>
      <c r="E108" s="5">
        <v>1600000.0</v>
      </c>
      <c r="F108" s="5">
        <v>106.0</v>
      </c>
      <c r="G108" s="5" t="s">
        <v>455</v>
      </c>
    </row>
    <row r="109">
      <c r="B109" s="5" t="s">
        <v>456</v>
      </c>
      <c r="C109" s="5" t="s">
        <v>328</v>
      </c>
      <c r="E109" s="5">
        <v>1600000.0</v>
      </c>
      <c r="F109" s="5">
        <v>107.0</v>
      </c>
      <c r="G109" s="5" t="s">
        <v>457</v>
      </c>
    </row>
    <row r="110">
      <c r="B110" s="5" t="s">
        <v>458</v>
      </c>
      <c r="C110" s="5" t="s">
        <v>328</v>
      </c>
      <c r="E110" s="5">
        <v>1600000.0</v>
      </c>
      <c r="F110" s="5">
        <v>108.0</v>
      </c>
      <c r="G110" s="5" t="s">
        <v>437</v>
      </c>
    </row>
    <row r="111">
      <c r="B111" s="5" t="s">
        <v>459</v>
      </c>
      <c r="C111" s="5" t="s">
        <v>328</v>
      </c>
      <c r="E111" s="5">
        <v>1600000.0</v>
      </c>
      <c r="F111" s="5">
        <v>109.0</v>
      </c>
      <c r="G111" s="5" t="s">
        <v>460</v>
      </c>
    </row>
    <row r="112">
      <c r="B112" s="5" t="s">
        <v>461</v>
      </c>
      <c r="C112" s="5" t="s">
        <v>328</v>
      </c>
      <c r="E112" s="5">
        <v>1600000.0</v>
      </c>
      <c r="F112" s="5">
        <v>110.0</v>
      </c>
      <c r="G112" s="5" t="s">
        <v>462</v>
      </c>
    </row>
    <row r="113">
      <c r="B113" s="5" t="s">
        <v>463</v>
      </c>
      <c r="C113" s="5" t="s">
        <v>328</v>
      </c>
      <c r="E113" s="5">
        <v>1600000.0</v>
      </c>
      <c r="F113" s="5">
        <v>111.0</v>
      </c>
      <c r="G113" s="5" t="s">
        <v>464</v>
      </c>
    </row>
    <row r="114">
      <c r="B114" s="5" t="s">
        <v>403</v>
      </c>
      <c r="C114" s="5" t="s">
        <v>331</v>
      </c>
      <c r="F114" s="5">
        <v>112.0</v>
      </c>
      <c r="G114" s="5" t="s">
        <v>412</v>
      </c>
    </row>
    <row r="115">
      <c r="B115" s="5" t="s">
        <v>465</v>
      </c>
      <c r="C115" s="5" t="s">
        <v>331</v>
      </c>
      <c r="F115" s="5">
        <v>113.0</v>
      </c>
      <c r="G115" s="5" t="s">
        <v>466</v>
      </c>
    </row>
    <row r="116">
      <c r="B116" s="5" t="s">
        <v>327</v>
      </c>
      <c r="C116" s="5" t="s">
        <v>336</v>
      </c>
      <c r="F116" s="5">
        <v>114.0</v>
      </c>
      <c r="G116" s="5" t="s">
        <v>414</v>
      </c>
    </row>
    <row r="117">
      <c r="B117" s="5" t="s">
        <v>429</v>
      </c>
      <c r="C117" s="5" t="s">
        <v>336</v>
      </c>
      <c r="F117" s="5">
        <v>115.0</v>
      </c>
      <c r="G117" s="5" t="s">
        <v>414</v>
      </c>
    </row>
    <row r="118">
      <c r="B118" s="5" t="s">
        <v>438</v>
      </c>
      <c r="C118" s="5" t="s">
        <v>336</v>
      </c>
      <c r="F118" s="5">
        <v>116.0</v>
      </c>
      <c r="G118" s="5" t="s">
        <v>467</v>
      </c>
    </row>
    <row r="119">
      <c r="B119" s="5" t="s">
        <v>468</v>
      </c>
      <c r="C119" s="5" t="s">
        <v>336</v>
      </c>
      <c r="F119" s="5">
        <v>117.0</v>
      </c>
      <c r="G119" s="5" t="s">
        <v>467</v>
      </c>
    </row>
    <row r="120">
      <c r="B120" s="5" t="s">
        <v>396</v>
      </c>
      <c r="C120" s="5" t="s">
        <v>339</v>
      </c>
      <c r="E120" s="5">
        <v>1348000.0</v>
      </c>
      <c r="F120" s="5">
        <v>118.0</v>
      </c>
      <c r="G120" s="5" t="s">
        <v>469</v>
      </c>
    </row>
    <row r="121">
      <c r="B121" s="5" t="s">
        <v>397</v>
      </c>
      <c r="C121" s="5" t="s">
        <v>339</v>
      </c>
      <c r="E121" s="5">
        <v>1348000.0</v>
      </c>
      <c r="F121" s="5">
        <v>119.0</v>
      </c>
      <c r="G121" s="5" t="s">
        <v>470</v>
      </c>
    </row>
    <row r="122">
      <c r="B122" s="5" t="s">
        <v>462</v>
      </c>
      <c r="C122" s="5" t="s">
        <v>339</v>
      </c>
      <c r="E122" s="5">
        <v>1348000.0</v>
      </c>
      <c r="F122" s="5">
        <v>120.0</v>
      </c>
      <c r="G122" s="5" t="s">
        <v>471</v>
      </c>
    </row>
    <row r="123">
      <c r="B123" s="5" t="s">
        <v>372</v>
      </c>
      <c r="C123" s="5" t="s">
        <v>339</v>
      </c>
      <c r="E123" s="5">
        <v>1348000.0</v>
      </c>
      <c r="F123" s="5">
        <v>121.0</v>
      </c>
      <c r="G123" s="5" t="s">
        <v>448</v>
      </c>
    </row>
    <row r="124">
      <c r="B124" s="5" t="s">
        <v>472</v>
      </c>
      <c r="C124" s="5" t="s">
        <v>339</v>
      </c>
      <c r="E124" s="5">
        <v>1348000.0</v>
      </c>
      <c r="F124" s="5">
        <v>122.0</v>
      </c>
      <c r="G124" s="5" t="s">
        <v>473</v>
      </c>
    </row>
    <row r="125">
      <c r="B125" s="5" t="s">
        <v>464</v>
      </c>
      <c r="C125" s="5" t="s">
        <v>339</v>
      </c>
      <c r="E125" s="5">
        <v>1348000.0</v>
      </c>
      <c r="F125" s="5">
        <v>123.0</v>
      </c>
      <c r="G125" s="5" t="s">
        <v>326</v>
      </c>
    </row>
    <row r="126">
      <c r="B126" s="5" t="s">
        <v>473</v>
      </c>
      <c r="C126" s="5" t="s">
        <v>342</v>
      </c>
      <c r="E126" s="5">
        <v>1350000.0</v>
      </c>
      <c r="F126" s="5">
        <v>124.0</v>
      </c>
      <c r="G126" s="5" t="s">
        <v>438</v>
      </c>
    </row>
    <row r="127">
      <c r="B127" s="5" t="s">
        <v>474</v>
      </c>
      <c r="C127" s="5" t="s">
        <v>342</v>
      </c>
      <c r="E127" s="5">
        <v>1350000.0</v>
      </c>
      <c r="F127" s="5">
        <v>125.0</v>
      </c>
      <c r="G127" s="5" t="s">
        <v>438</v>
      </c>
    </row>
    <row r="128">
      <c r="B128" s="5" t="s">
        <v>475</v>
      </c>
      <c r="C128" s="5" t="s">
        <v>342</v>
      </c>
      <c r="E128" s="5">
        <v>1350000.0</v>
      </c>
      <c r="F128" s="5">
        <v>126.0</v>
      </c>
      <c r="G128" s="5" t="s">
        <v>476</v>
      </c>
    </row>
    <row r="129">
      <c r="B129" s="5" t="s">
        <v>477</v>
      </c>
      <c r="C129" s="5" t="s">
        <v>342</v>
      </c>
      <c r="E129" s="5">
        <v>1350000.0</v>
      </c>
      <c r="F129" s="5">
        <v>127.0</v>
      </c>
      <c r="G129" s="5" t="s">
        <v>478</v>
      </c>
    </row>
    <row r="130">
      <c r="B130" s="5" t="s">
        <v>378</v>
      </c>
      <c r="C130" s="5" t="s">
        <v>342</v>
      </c>
      <c r="E130" s="5">
        <v>1350000.0</v>
      </c>
      <c r="F130" s="5">
        <v>128.0</v>
      </c>
      <c r="G130" s="5" t="s">
        <v>427</v>
      </c>
    </row>
    <row r="131">
      <c r="B131" s="5" t="s">
        <v>479</v>
      </c>
      <c r="C131" s="5" t="s">
        <v>344</v>
      </c>
      <c r="F131" s="5">
        <v>129.0</v>
      </c>
      <c r="G131" s="5" t="s">
        <v>480</v>
      </c>
    </row>
    <row r="132">
      <c r="B132" s="5" t="s">
        <v>408</v>
      </c>
      <c r="C132" s="5" t="s">
        <v>346</v>
      </c>
      <c r="F132" s="5">
        <v>130.0</v>
      </c>
      <c r="G132" s="5" t="s">
        <v>415</v>
      </c>
    </row>
    <row r="133">
      <c r="B133" s="5" t="s">
        <v>481</v>
      </c>
      <c r="C133" s="5" t="s">
        <v>346</v>
      </c>
      <c r="F133" s="5">
        <v>131.0</v>
      </c>
      <c r="G133" s="5" t="s">
        <v>415</v>
      </c>
    </row>
    <row r="134">
      <c r="B134" s="5" t="s">
        <v>445</v>
      </c>
      <c r="C134" s="5" t="s">
        <v>349</v>
      </c>
      <c r="F134" s="5">
        <v>132.0</v>
      </c>
      <c r="G134" s="5" t="s">
        <v>472</v>
      </c>
    </row>
    <row r="135">
      <c r="B135" s="5" t="s">
        <v>296</v>
      </c>
      <c r="C135" s="5" t="s">
        <v>351</v>
      </c>
      <c r="F135" s="5">
        <v>133.0</v>
      </c>
      <c r="G135" s="5" t="s">
        <v>472</v>
      </c>
    </row>
    <row r="136">
      <c r="B136" s="5" t="s">
        <v>311</v>
      </c>
      <c r="C136" s="5" t="s">
        <v>351</v>
      </c>
      <c r="F136" s="5">
        <v>134.0</v>
      </c>
      <c r="G136" s="5" t="s">
        <v>481</v>
      </c>
    </row>
    <row r="137">
      <c r="B137" s="5" t="s">
        <v>348</v>
      </c>
      <c r="C137" s="5" t="s">
        <v>351</v>
      </c>
      <c r="F137" s="5">
        <v>135.0</v>
      </c>
      <c r="G137" s="5" t="s">
        <v>465</v>
      </c>
    </row>
    <row r="138">
      <c r="B138" s="5" t="s">
        <v>411</v>
      </c>
      <c r="C138" s="5" t="s">
        <v>351</v>
      </c>
      <c r="F138" s="5">
        <v>136.0</v>
      </c>
      <c r="G138" s="5" t="s">
        <v>365</v>
      </c>
    </row>
    <row r="139">
      <c r="B139" s="5" t="s">
        <v>441</v>
      </c>
      <c r="C139" s="5" t="s">
        <v>351</v>
      </c>
      <c r="F139" s="5">
        <v>137.0</v>
      </c>
      <c r="G139" s="5" t="s">
        <v>468</v>
      </c>
    </row>
    <row r="140">
      <c r="B140" s="5" t="s">
        <v>453</v>
      </c>
      <c r="C140" s="5" t="s">
        <v>353</v>
      </c>
      <c r="F140" s="5">
        <v>138.0</v>
      </c>
      <c r="G140" s="5" t="s">
        <v>274</v>
      </c>
    </row>
    <row r="141">
      <c r="B141" s="5" t="s">
        <v>455</v>
      </c>
      <c r="C141" s="5" t="s">
        <v>353</v>
      </c>
      <c r="F141" s="5">
        <v>139.0</v>
      </c>
      <c r="G141" s="5" t="s">
        <v>274</v>
      </c>
    </row>
    <row r="142">
      <c r="B142" s="5" t="s">
        <v>457</v>
      </c>
      <c r="C142" s="5" t="s">
        <v>353</v>
      </c>
      <c r="F142" s="5">
        <v>140.0</v>
      </c>
      <c r="G142" s="5" t="s">
        <v>407</v>
      </c>
    </row>
    <row r="143">
      <c r="B143" s="5" t="s">
        <v>414</v>
      </c>
      <c r="C143" s="5" t="s">
        <v>353</v>
      </c>
      <c r="F143" s="5">
        <v>141.0</v>
      </c>
      <c r="G143" s="5" t="s">
        <v>368</v>
      </c>
    </row>
    <row r="144">
      <c r="B144" s="5" t="s">
        <v>355</v>
      </c>
      <c r="C144" s="5" t="s">
        <v>356</v>
      </c>
      <c r="F144" s="5">
        <v>142.0</v>
      </c>
      <c r="G144" s="5" t="s">
        <v>482</v>
      </c>
    </row>
    <row r="145">
      <c r="B145" s="5" t="s">
        <v>483</v>
      </c>
      <c r="C145" s="5" t="s">
        <v>356</v>
      </c>
      <c r="F145" s="5">
        <v>143.0</v>
      </c>
      <c r="G145" s="5" t="s">
        <v>371</v>
      </c>
    </row>
    <row r="146">
      <c r="B146" s="5" t="s">
        <v>484</v>
      </c>
      <c r="C146" s="5" t="s">
        <v>356</v>
      </c>
      <c r="F146" s="5">
        <v>144.0</v>
      </c>
      <c r="G146" s="5" t="s">
        <v>440</v>
      </c>
    </row>
    <row r="147">
      <c r="B147" s="5" t="s">
        <v>485</v>
      </c>
      <c r="C147" s="5" t="s">
        <v>356</v>
      </c>
      <c r="F147" s="5">
        <v>145.0</v>
      </c>
      <c r="G147" s="5" t="s">
        <v>449</v>
      </c>
    </row>
    <row r="148">
      <c r="B148" s="5" t="s">
        <v>486</v>
      </c>
      <c r="C148" s="5" t="s">
        <v>359</v>
      </c>
      <c r="F148" s="5">
        <v>146.0</v>
      </c>
      <c r="G148" s="5" t="s">
        <v>360</v>
      </c>
    </row>
    <row r="149">
      <c r="B149" s="5" t="s">
        <v>467</v>
      </c>
      <c r="C149" s="5" t="s">
        <v>359</v>
      </c>
      <c r="F149" s="5">
        <v>147.0</v>
      </c>
      <c r="G149" s="5" t="s">
        <v>487</v>
      </c>
    </row>
    <row r="150">
      <c r="B150" s="5" t="s">
        <v>472</v>
      </c>
      <c r="C150" s="5" t="s">
        <v>359</v>
      </c>
      <c r="F150" s="5">
        <v>148.0</v>
      </c>
      <c r="G150" s="5" t="s">
        <v>374</v>
      </c>
    </row>
    <row r="151">
      <c r="B151" s="5" t="s">
        <v>398</v>
      </c>
      <c r="C151" s="5" t="s">
        <v>359</v>
      </c>
      <c r="F151" s="5">
        <v>149.0</v>
      </c>
      <c r="G151" s="5" t="s">
        <v>442</v>
      </c>
    </row>
    <row r="152">
      <c r="B152" s="5" t="s">
        <v>391</v>
      </c>
      <c r="C152" s="5" t="s">
        <v>359</v>
      </c>
      <c r="F152" s="5">
        <v>150.0</v>
      </c>
      <c r="G152" s="5" t="s">
        <v>376</v>
      </c>
    </row>
    <row r="153">
      <c r="B153" s="5" t="s">
        <v>488</v>
      </c>
      <c r="C153" s="5" t="s">
        <v>359</v>
      </c>
      <c r="F153" s="5">
        <v>151.0</v>
      </c>
      <c r="G153" s="5" t="s">
        <v>489</v>
      </c>
    </row>
    <row r="154">
      <c r="B154" s="5" t="s">
        <v>490</v>
      </c>
      <c r="C154" s="5" t="s">
        <v>359</v>
      </c>
      <c r="F154" s="5">
        <v>152.0</v>
      </c>
      <c r="G154" s="5" t="s">
        <v>352</v>
      </c>
    </row>
    <row r="155">
      <c r="B155" s="5" t="s">
        <v>425</v>
      </c>
      <c r="C155" s="5" t="s">
        <v>359</v>
      </c>
      <c r="F155" s="5">
        <v>153.0</v>
      </c>
      <c r="G155" s="5" t="s">
        <v>491</v>
      </c>
    </row>
    <row r="156">
      <c r="B156" s="5" t="s">
        <v>478</v>
      </c>
      <c r="C156" s="5" t="s">
        <v>359</v>
      </c>
      <c r="F156" s="5">
        <v>154.0</v>
      </c>
      <c r="G156" s="5" t="s">
        <v>444</v>
      </c>
    </row>
    <row r="157">
      <c r="B157" s="5" t="s">
        <v>283</v>
      </c>
      <c r="C157" s="5" t="s">
        <v>359</v>
      </c>
      <c r="F157" s="5">
        <v>155.0</v>
      </c>
      <c r="G157" s="5" t="s">
        <v>383</v>
      </c>
    </row>
    <row r="158">
      <c r="B158" s="5" t="s">
        <v>460</v>
      </c>
      <c r="C158" s="5" t="s">
        <v>362</v>
      </c>
      <c r="F158" s="5">
        <v>156.0</v>
      </c>
      <c r="G158" s="5" t="s">
        <v>492</v>
      </c>
    </row>
    <row r="159">
      <c r="B159" s="5" t="s">
        <v>413</v>
      </c>
      <c r="C159" s="5" t="s">
        <v>364</v>
      </c>
      <c r="F159" s="5">
        <v>157.0</v>
      </c>
      <c r="G159" s="5" t="s">
        <v>493</v>
      </c>
    </row>
    <row r="160">
      <c r="B160" s="5" t="s">
        <v>430</v>
      </c>
      <c r="C160" s="5" t="s">
        <v>364</v>
      </c>
      <c r="F160" s="5">
        <v>158.0</v>
      </c>
      <c r="G160" s="5" t="s">
        <v>450</v>
      </c>
    </row>
    <row r="161">
      <c r="B161" s="5" t="s">
        <v>489</v>
      </c>
      <c r="C161" s="5" t="s">
        <v>364</v>
      </c>
      <c r="F161" s="5">
        <v>159.0</v>
      </c>
      <c r="G161" s="5" t="s">
        <v>490</v>
      </c>
    </row>
    <row r="162">
      <c r="B162" s="5" t="s">
        <v>400</v>
      </c>
      <c r="C162" s="5" t="s">
        <v>367</v>
      </c>
      <c r="F162" s="5">
        <v>160.0</v>
      </c>
      <c r="G162" s="5" t="s">
        <v>452</v>
      </c>
    </row>
    <row r="163">
      <c r="B163" s="5" t="s">
        <v>275</v>
      </c>
      <c r="C163" s="5" t="s">
        <v>370</v>
      </c>
      <c r="F163" s="5">
        <v>161.0</v>
      </c>
      <c r="G163" s="22" t="s">
        <v>494</v>
      </c>
    </row>
    <row r="164">
      <c r="B164" s="5" t="s">
        <v>313</v>
      </c>
      <c r="C164" s="5" t="s">
        <v>370</v>
      </c>
      <c r="F164" s="5">
        <v>162.0</v>
      </c>
      <c r="G164" s="5" t="s">
        <v>454</v>
      </c>
    </row>
    <row r="165">
      <c r="B165" s="5" t="s">
        <v>405</v>
      </c>
      <c r="C165" s="5" t="s">
        <v>370</v>
      </c>
      <c r="F165" s="5">
        <v>163.0</v>
      </c>
      <c r="G165" s="5" t="s">
        <v>456</v>
      </c>
    </row>
    <row r="166">
      <c r="B166" s="5" t="s">
        <v>432</v>
      </c>
      <c r="C166" s="5" t="s">
        <v>370</v>
      </c>
      <c r="F166" s="5">
        <v>164.0</v>
      </c>
      <c r="G166" s="5" t="s">
        <v>495</v>
      </c>
    </row>
    <row r="167">
      <c r="B167" s="5" t="s">
        <v>487</v>
      </c>
      <c r="C167" s="5" t="s">
        <v>370</v>
      </c>
      <c r="F167" s="5">
        <v>165.0</v>
      </c>
      <c r="G167" s="5" t="s">
        <v>496</v>
      </c>
    </row>
    <row r="168">
      <c r="B168" s="5" t="s">
        <v>470</v>
      </c>
      <c r="C168" s="5" t="s">
        <v>373</v>
      </c>
      <c r="F168" s="5">
        <v>166.0</v>
      </c>
      <c r="G168" s="5" t="s">
        <v>354</v>
      </c>
    </row>
    <row r="169">
      <c r="B169" s="5" t="s">
        <v>419</v>
      </c>
      <c r="C169" s="5" t="s">
        <v>373</v>
      </c>
      <c r="F169" s="5">
        <v>167.0</v>
      </c>
      <c r="G169" s="5" t="s">
        <v>483</v>
      </c>
    </row>
    <row r="170">
      <c r="B170" s="5" t="s">
        <v>497</v>
      </c>
      <c r="C170" s="5" t="s">
        <v>375</v>
      </c>
      <c r="F170" s="5">
        <v>168.0</v>
      </c>
      <c r="G170" s="5" t="s">
        <v>329</v>
      </c>
    </row>
    <row r="171">
      <c r="B171" s="5" t="s">
        <v>451</v>
      </c>
      <c r="C171" s="5" t="s">
        <v>375</v>
      </c>
      <c r="F171" s="5">
        <v>169.0</v>
      </c>
      <c r="G171" s="5" t="s">
        <v>417</v>
      </c>
    </row>
    <row r="172">
      <c r="B172" s="5" t="s">
        <v>395</v>
      </c>
      <c r="C172" s="5" t="s">
        <v>375</v>
      </c>
      <c r="F172" s="5">
        <v>170.0</v>
      </c>
      <c r="G172" s="5" t="s">
        <v>498</v>
      </c>
    </row>
    <row r="173">
      <c r="B173" s="5" t="s">
        <v>476</v>
      </c>
      <c r="C173" s="5" t="s">
        <v>375</v>
      </c>
      <c r="F173" s="5">
        <v>171.0</v>
      </c>
      <c r="G173" s="5" t="s">
        <v>499</v>
      </c>
    </row>
    <row r="174">
      <c r="B174" s="5" t="s">
        <v>492</v>
      </c>
      <c r="C174" s="5" t="s">
        <v>377</v>
      </c>
      <c r="F174" s="5">
        <v>172.0</v>
      </c>
      <c r="G174" s="5" t="s">
        <v>500</v>
      </c>
    </row>
    <row r="175">
      <c r="B175" s="5" t="s">
        <v>501</v>
      </c>
      <c r="C175" s="5" t="s">
        <v>377</v>
      </c>
      <c r="F175" s="5">
        <v>173.0</v>
      </c>
      <c r="G175" s="5" t="s">
        <v>458</v>
      </c>
    </row>
    <row r="176">
      <c r="B176" s="5" t="s">
        <v>502</v>
      </c>
      <c r="C176" s="5" t="s">
        <v>377</v>
      </c>
      <c r="F176" s="5">
        <v>174.0</v>
      </c>
      <c r="G176" s="5" t="s">
        <v>503</v>
      </c>
    </row>
    <row r="177">
      <c r="B177" s="5" t="s">
        <v>467</v>
      </c>
      <c r="C177" s="5" t="s">
        <v>504</v>
      </c>
      <c r="E177" s="5">
        <v>2126667.0</v>
      </c>
      <c r="F177" s="5">
        <v>175.0</v>
      </c>
      <c r="G177" s="5" t="s">
        <v>505</v>
      </c>
    </row>
    <row r="178">
      <c r="B178" s="5" t="s">
        <v>500</v>
      </c>
      <c r="C178" s="5" t="s">
        <v>504</v>
      </c>
      <c r="E178" s="5">
        <v>2126667.0</v>
      </c>
      <c r="F178" s="5">
        <v>176.0</v>
      </c>
      <c r="G178" s="5" t="s">
        <v>506</v>
      </c>
    </row>
    <row r="179">
      <c r="B179" s="22" t="s">
        <v>494</v>
      </c>
      <c r="C179" s="5" t="s">
        <v>504</v>
      </c>
      <c r="E179" s="5">
        <v>2126667.0</v>
      </c>
      <c r="F179" s="5">
        <v>177.0</v>
      </c>
      <c r="G179" s="5" t="s">
        <v>477</v>
      </c>
    </row>
    <row r="180">
      <c r="B180" s="5" t="s">
        <v>480</v>
      </c>
      <c r="C180" s="5" t="s">
        <v>382</v>
      </c>
      <c r="F180" s="5">
        <v>178.0</v>
      </c>
      <c r="G180" s="5" t="s">
        <v>479</v>
      </c>
    </row>
    <row r="181">
      <c r="B181" s="5" t="s">
        <v>503</v>
      </c>
      <c r="C181" s="5" t="s">
        <v>382</v>
      </c>
      <c r="F181" s="5">
        <v>179.0</v>
      </c>
      <c r="G181" s="5" t="s">
        <v>484</v>
      </c>
    </row>
    <row r="182">
      <c r="B182" s="5" t="s">
        <v>506</v>
      </c>
      <c r="C182" s="5" t="s">
        <v>382</v>
      </c>
      <c r="F182" s="5">
        <v>180.0</v>
      </c>
      <c r="G182" s="5" t="s">
        <v>424</v>
      </c>
    </row>
    <row r="183">
      <c r="B183" s="5" t="s">
        <v>499</v>
      </c>
      <c r="C183" s="5" t="s">
        <v>384</v>
      </c>
      <c r="F183" s="5">
        <v>181.0</v>
      </c>
      <c r="G183" s="5" t="s">
        <v>475</v>
      </c>
    </row>
    <row r="184">
      <c r="B184" s="5" t="s">
        <v>495</v>
      </c>
      <c r="C184" s="5" t="s">
        <v>384</v>
      </c>
      <c r="F184" s="5">
        <v>182.0</v>
      </c>
      <c r="G184" s="5" t="s">
        <v>474</v>
      </c>
    </row>
    <row r="185">
      <c r="B185" s="5" t="s">
        <v>287</v>
      </c>
      <c r="C185" s="5" t="s">
        <v>386</v>
      </c>
      <c r="E185" s="5">
        <v>900000.0</v>
      </c>
      <c r="F185" s="5">
        <v>183.0</v>
      </c>
      <c r="G185" s="5" t="s">
        <v>497</v>
      </c>
    </row>
    <row r="186">
      <c r="B186" s="5" t="s">
        <v>306</v>
      </c>
      <c r="C186" s="5" t="s">
        <v>386</v>
      </c>
      <c r="E186" s="5">
        <v>900000.0</v>
      </c>
      <c r="F186" s="5">
        <v>184.0</v>
      </c>
      <c r="G186" s="5" t="s">
        <v>501</v>
      </c>
    </row>
    <row r="187">
      <c r="B187" s="5" t="s">
        <v>428</v>
      </c>
      <c r="C187" s="5" t="s">
        <v>386</v>
      </c>
      <c r="E187" s="5">
        <v>900000.0</v>
      </c>
      <c r="F187" s="5">
        <v>185.0</v>
      </c>
      <c r="G187" s="5" t="s">
        <v>459</v>
      </c>
    </row>
    <row r="188">
      <c r="B188" s="5" t="s">
        <v>436</v>
      </c>
      <c r="C188" s="5" t="s">
        <v>386</v>
      </c>
      <c r="E188" s="5">
        <v>900000.0</v>
      </c>
      <c r="F188" s="5">
        <v>186.0</v>
      </c>
      <c r="G188" s="5" t="s">
        <v>502</v>
      </c>
    </row>
    <row r="189">
      <c r="B189" s="5" t="s">
        <v>439</v>
      </c>
      <c r="C189" s="5" t="s">
        <v>386</v>
      </c>
      <c r="E189" s="5">
        <v>900000.0</v>
      </c>
      <c r="F189" s="5">
        <v>187.0</v>
      </c>
      <c r="G189" s="5" t="s">
        <v>485</v>
      </c>
    </row>
    <row r="190">
      <c r="B190" s="5" t="s">
        <v>446</v>
      </c>
      <c r="C190" s="5" t="s">
        <v>386</v>
      </c>
      <c r="E190" s="5">
        <v>900000.0</v>
      </c>
      <c r="F190" s="5">
        <v>188.0</v>
      </c>
      <c r="G190" s="5" t="s">
        <v>378</v>
      </c>
    </row>
    <row r="191">
      <c r="B191" s="5" t="s">
        <v>471</v>
      </c>
      <c r="C191" s="5" t="s">
        <v>386</v>
      </c>
      <c r="E191" s="5">
        <v>900000.0</v>
      </c>
      <c r="F191" s="5">
        <v>189.0</v>
      </c>
      <c r="G191" s="5" t="s">
        <v>378</v>
      </c>
    </row>
    <row r="192">
      <c r="B192" s="5" t="s">
        <v>491</v>
      </c>
      <c r="C192" s="5" t="s">
        <v>386</v>
      </c>
      <c r="E192" s="5">
        <v>900000.0</v>
      </c>
      <c r="F192" s="5">
        <v>190.0</v>
      </c>
      <c r="G192" s="5" t="s">
        <v>418</v>
      </c>
    </row>
    <row r="193">
      <c r="B193" s="5" t="s">
        <v>493</v>
      </c>
      <c r="C193" s="5" t="s">
        <v>386</v>
      </c>
      <c r="E193" s="5">
        <v>900000.0</v>
      </c>
      <c r="F193" s="5">
        <v>191.0</v>
      </c>
      <c r="G193" s="5" t="s">
        <v>420</v>
      </c>
    </row>
    <row r="194">
      <c r="B194" s="5" t="s">
        <v>498</v>
      </c>
      <c r="C194" s="5" t="s">
        <v>386</v>
      </c>
      <c r="E194" s="5">
        <v>900000.0</v>
      </c>
      <c r="F194" s="5">
        <v>192.0</v>
      </c>
      <c r="G194" s="5" t="s">
        <v>422</v>
      </c>
    </row>
    <row r="195">
      <c r="B195" s="5" t="s">
        <v>507</v>
      </c>
      <c r="C195" s="5" t="s">
        <v>386</v>
      </c>
      <c r="E195" s="5">
        <v>900000.0</v>
      </c>
      <c r="F195" s="5">
        <v>193.0</v>
      </c>
      <c r="G195" s="5" t="s">
        <v>507</v>
      </c>
    </row>
    <row r="196">
      <c r="B196" s="5" t="s">
        <v>508</v>
      </c>
      <c r="C196" s="5" t="s">
        <v>386</v>
      </c>
      <c r="E196" s="5">
        <v>900000.0</v>
      </c>
      <c r="F196" s="5">
        <v>194.0</v>
      </c>
      <c r="G196" s="5" t="s">
        <v>486</v>
      </c>
    </row>
    <row r="197">
      <c r="B197" s="5" t="s">
        <v>496</v>
      </c>
      <c r="C197" s="5" t="s">
        <v>389</v>
      </c>
      <c r="E197" s="5">
        <v>1400000.0</v>
      </c>
      <c r="F197" s="5">
        <v>195.0</v>
      </c>
      <c r="G197" s="5" t="s">
        <v>423</v>
      </c>
    </row>
    <row r="198">
      <c r="B198" s="5" t="s">
        <v>447</v>
      </c>
      <c r="C198" s="5" t="s">
        <v>392</v>
      </c>
      <c r="E198" s="5">
        <v>3000000.0</v>
      </c>
      <c r="F198" s="5">
        <v>196.0</v>
      </c>
      <c r="G198" s="5" t="s">
        <v>488</v>
      </c>
    </row>
    <row r="199">
      <c r="B199" s="5" t="s">
        <v>466</v>
      </c>
      <c r="C199" s="5" t="s">
        <v>392</v>
      </c>
      <c r="E199" s="5">
        <v>3000000.0</v>
      </c>
      <c r="F199" s="5">
        <v>197.0</v>
      </c>
      <c r="G199" s="5" t="s">
        <v>357</v>
      </c>
    </row>
    <row r="200">
      <c r="B200" s="5" t="s">
        <v>469</v>
      </c>
      <c r="C200" s="5" t="s">
        <v>392</v>
      </c>
      <c r="E200" s="5">
        <v>3000000.0</v>
      </c>
      <c r="F200" s="5">
        <v>198.0</v>
      </c>
      <c r="G200" s="5" t="s">
        <v>508</v>
      </c>
    </row>
    <row r="201">
      <c r="B201" s="5" t="s">
        <v>482</v>
      </c>
      <c r="C201" s="5" t="s">
        <v>392</v>
      </c>
      <c r="E201" s="5">
        <v>3000000.0</v>
      </c>
      <c r="F201" s="5">
        <v>199.0</v>
      </c>
      <c r="G201" s="5" t="s">
        <v>381</v>
      </c>
    </row>
    <row r="202">
      <c r="B202" s="5" t="s">
        <v>415</v>
      </c>
      <c r="C202" s="5" t="s">
        <v>393</v>
      </c>
    </row>
    <row r="203">
      <c r="B203" s="5" t="s">
        <v>505</v>
      </c>
      <c r="C203" s="5" t="s">
        <v>393</v>
      </c>
    </row>
    <row r="205">
      <c r="F205" s="6" t="s">
        <v>509</v>
      </c>
      <c r="I205" s="6" t="s">
        <v>270</v>
      </c>
    </row>
    <row r="206">
      <c r="F206" s="5" t="s">
        <v>2</v>
      </c>
      <c r="G206" s="5">
        <v>2.0</v>
      </c>
      <c r="I206" s="5">
        <f t="shared" ref="I206:I231" si="2">(G206/$G$232)*100</f>
        <v>0.9900990099</v>
      </c>
    </row>
    <row r="207">
      <c r="F207" s="5" t="s">
        <v>6</v>
      </c>
      <c r="G207" s="5">
        <v>5.0</v>
      </c>
      <c r="I207" s="5">
        <f t="shared" si="2"/>
        <v>2.475247525</v>
      </c>
    </row>
    <row r="208">
      <c r="F208" s="5" t="s">
        <v>10</v>
      </c>
      <c r="G208" s="5">
        <v>6.0</v>
      </c>
      <c r="I208" s="5">
        <f t="shared" si="2"/>
        <v>2.97029703</v>
      </c>
    </row>
    <row r="209">
      <c r="F209" s="5" t="s">
        <v>12</v>
      </c>
      <c r="G209" s="5">
        <v>3.0</v>
      </c>
      <c r="I209" s="5">
        <f t="shared" si="2"/>
        <v>1.485148515</v>
      </c>
    </row>
    <row r="210">
      <c r="F210" s="5" t="s">
        <v>16</v>
      </c>
      <c r="G210" s="5">
        <v>7.0</v>
      </c>
      <c r="I210" s="5">
        <f t="shared" si="2"/>
        <v>3.465346535</v>
      </c>
    </row>
    <row r="211">
      <c r="F211" s="5" t="s">
        <v>20</v>
      </c>
      <c r="G211" s="5">
        <v>12.0</v>
      </c>
      <c r="I211" s="5">
        <f t="shared" si="2"/>
        <v>5.940594059</v>
      </c>
    </row>
    <row r="212">
      <c r="F212" s="5" t="s">
        <v>24</v>
      </c>
      <c r="G212" s="5">
        <v>38.0</v>
      </c>
      <c r="I212" s="5">
        <f t="shared" si="2"/>
        <v>18.81188119</v>
      </c>
    </row>
    <row r="213">
      <c r="F213" s="5" t="s">
        <v>28</v>
      </c>
      <c r="G213" s="5">
        <v>1.0</v>
      </c>
      <c r="I213" s="5">
        <f t="shared" si="2"/>
        <v>0.495049505</v>
      </c>
    </row>
    <row r="214">
      <c r="F214" s="5" t="s">
        <v>30</v>
      </c>
      <c r="G214" s="5">
        <v>18.0</v>
      </c>
      <c r="I214" s="5">
        <f t="shared" si="2"/>
        <v>8.910891089</v>
      </c>
    </row>
    <row r="215">
      <c r="F215" s="5" t="s">
        <v>34</v>
      </c>
      <c r="G215" s="5">
        <v>34.0</v>
      </c>
      <c r="I215" s="5">
        <f t="shared" si="2"/>
        <v>16.83168317</v>
      </c>
    </row>
    <row r="216">
      <c r="F216" s="5" t="s">
        <v>38</v>
      </c>
      <c r="G216" s="5">
        <v>2.0</v>
      </c>
      <c r="I216" s="5">
        <f t="shared" si="2"/>
        <v>0.9900990099</v>
      </c>
    </row>
    <row r="217">
      <c r="F217" s="5" t="s">
        <v>40</v>
      </c>
      <c r="G217" s="5">
        <v>4.0</v>
      </c>
      <c r="I217" s="5">
        <f t="shared" si="2"/>
        <v>1.98019802</v>
      </c>
    </row>
    <row r="218">
      <c r="F218" s="5" t="s">
        <v>42</v>
      </c>
      <c r="G218" s="5">
        <v>4.0</v>
      </c>
      <c r="I218" s="5">
        <f t="shared" si="2"/>
        <v>1.98019802</v>
      </c>
    </row>
    <row r="219">
      <c r="F219" s="5" t="s">
        <v>44</v>
      </c>
      <c r="G219" s="5">
        <v>4.0</v>
      </c>
      <c r="I219" s="5">
        <f t="shared" si="2"/>
        <v>1.98019802</v>
      </c>
    </row>
    <row r="220">
      <c r="F220" s="5" t="s">
        <v>48</v>
      </c>
      <c r="G220" s="5">
        <v>10.0</v>
      </c>
      <c r="I220" s="5">
        <f t="shared" si="2"/>
        <v>4.95049505</v>
      </c>
    </row>
    <row r="221">
      <c r="F221" s="5" t="s">
        <v>510</v>
      </c>
      <c r="G221" s="5">
        <v>1.0</v>
      </c>
      <c r="I221" s="5">
        <f t="shared" si="2"/>
        <v>0.495049505</v>
      </c>
    </row>
    <row r="222">
      <c r="F222" s="5" t="s">
        <v>52</v>
      </c>
      <c r="G222" s="5">
        <v>7.0</v>
      </c>
      <c r="I222" s="5">
        <f t="shared" si="2"/>
        <v>3.465346535</v>
      </c>
    </row>
    <row r="223">
      <c r="F223" s="5" t="s">
        <v>54</v>
      </c>
      <c r="G223" s="5">
        <v>25.0</v>
      </c>
      <c r="I223" s="5">
        <f t="shared" si="2"/>
        <v>12.37623762</v>
      </c>
    </row>
    <row r="224">
      <c r="F224" s="5" t="s">
        <v>58</v>
      </c>
      <c r="G224" s="5">
        <v>1.0</v>
      </c>
      <c r="I224" s="5">
        <f t="shared" si="2"/>
        <v>0.495049505</v>
      </c>
    </row>
    <row r="225">
      <c r="F225" s="5" t="s">
        <v>62</v>
      </c>
      <c r="G225" s="5">
        <v>8.0</v>
      </c>
      <c r="I225" s="5">
        <f t="shared" si="2"/>
        <v>3.96039604</v>
      </c>
    </row>
    <row r="226">
      <c r="F226" s="5" t="s">
        <v>66</v>
      </c>
      <c r="G226" s="5">
        <v>2.0</v>
      </c>
      <c r="I226" s="5">
        <f t="shared" si="2"/>
        <v>0.9900990099</v>
      </c>
    </row>
    <row r="227">
      <c r="F227" s="5" t="s">
        <v>70</v>
      </c>
      <c r="G227" s="5">
        <v>4.0</v>
      </c>
      <c r="I227" s="5">
        <f t="shared" si="2"/>
        <v>1.98019802</v>
      </c>
    </row>
    <row r="228">
      <c r="F228" s="5" t="s">
        <v>74</v>
      </c>
      <c r="G228" s="5">
        <v>1.0</v>
      </c>
      <c r="I228" s="5">
        <f t="shared" si="2"/>
        <v>0.495049505</v>
      </c>
    </row>
    <row r="229">
      <c r="F229" s="5" t="s">
        <v>76</v>
      </c>
      <c r="G229" s="5">
        <v>1.0</v>
      </c>
      <c r="I229" s="5">
        <f t="shared" si="2"/>
        <v>0.495049505</v>
      </c>
    </row>
    <row r="230">
      <c r="F230" s="5" t="s">
        <v>511</v>
      </c>
      <c r="G230" s="5">
        <v>1.0</v>
      </c>
      <c r="I230" s="5">
        <f t="shared" si="2"/>
        <v>0.495049505</v>
      </c>
    </row>
    <row r="231">
      <c r="F231" s="5" t="s">
        <v>178</v>
      </c>
      <c r="G231" s="5">
        <v>1.0</v>
      </c>
      <c r="I231" s="5">
        <f t="shared" si="2"/>
        <v>0.495049505</v>
      </c>
    </row>
    <row r="232">
      <c r="G232" s="9">
        <f>SUM(G206:G231)</f>
        <v>202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15" max="15" width="27.25"/>
  </cols>
  <sheetData>
    <row r="1">
      <c r="A1" s="5" t="s">
        <v>269</v>
      </c>
      <c r="B1" s="6" t="s">
        <v>96</v>
      </c>
      <c r="C1" s="6" t="s">
        <v>97</v>
      </c>
      <c r="D1" s="6" t="s">
        <v>98</v>
      </c>
      <c r="E1" s="6" t="s">
        <v>99</v>
      </c>
      <c r="F1" s="6" t="s">
        <v>96</v>
      </c>
      <c r="G1" s="17"/>
      <c r="H1" s="6" t="s">
        <v>101</v>
      </c>
      <c r="I1" s="17"/>
      <c r="J1" s="17"/>
      <c r="K1" s="6" t="s">
        <v>102</v>
      </c>
      <c r="L1" s="17"/>
      <c r="M1" s="6" t="s">
        <v>270</v>
      </c>
      <c r="O1" s="6" t="s">
        <v>103</v>
      </c>
    </row>
    <row r="2">
      <c r="B2" s="7" t="s">
        <v>512</v>
      </c>
      <c r="C2" s="5" t="s">
        <v>513</v>
      </c>
      <c r="F2" s="23" t="s">
        <v>514</v>
      </c>
      <c r="H2" s="2" t="s">
        <v>2</v>
      </c>
      <c r="I2" s="12">
        <v>1.0</v>
      </c>
      <c r="K2" s="5" t="s">
        <v>81</v>
      </c>
      <c r="L2" s="5">
        <v>54.0</v>
      </c>
      <c r="M2" s="9">
        <f t="shared" ref="M2:M9" si="1">(L2/$L$9)*100</f>
        <v>35.7615894</v>
      </c>
      <c r="O2" s="5" t="s">
        <v>513</v>
      </c>
      <c r="P2" s="5">
        <v>2.0</v>
      </c>
    </row>
    <row r="3">
      <c r="B3" s="8" t="s">
        <v>515</v>
      </c>
      <c r="C3" s="5" t="s">
        <v>513</v>
      </c>
      <c r="F3" s="8" t="s">
        <v>516</v>
      </c>
      <c r="H3" s="2" t="s">
        <v>6</v>
      </c>
      <c r="I3" s="12">
        <v>6.0</v>
      </c>
      <c r="K3" s="5" t="s">
        <v>107</v>
      </c>
      <c r="L3" s="5">
        <v>18.0</v>
      </c>
      <c r="M3" s="9">
        <f t="shared" si="1"/>
        <v>11.9205298</v>
      </c>
      <c r="O3" s="5" t="s">
        <v>517</v>
      </c>
      <c r="P3" s="5">
        <v>14.0</v>
      </c>
    </row>
    <row r="4">
      <c r="B4" s="8" t="s">
        <v>518</v>
      </c>
      <c r="C4" s="5" t="s">
        <v>517</v>
      </c>
      <c r="D4" s="5" t="s">
        <v>519</v>
      </c>
      <c r="E4" s="5">
        <v>1300112.0</v>
      </c>
      <c r="F4" s="24" t="s">
        <v>520</v>
      </c>
      <c r="H4" s="2" t="s">
        <v>10</v>
      </c>
      <c r="I4" s="12">
        <v>2.0</v>
      </c>
      <c r="K4" s="5" t="s">
        <v>110</v>
      </c>
      <c r="L4" s="5">
        <v>3.0</v>
      </c>
      <c r="M4" s="9">
        <f t="shared" si="1"/>
        <v>1.986754967</v>
      </c>
      <c r="O4" s="5" t="s">
        <v>79</v>
      </c>
      <c r="P4" s="5">
        <v>5.0</v>
      </c>
    </row>
    <row r="5">
      <c r="B5" s="8" t="s">
        <v>521</v>
      </c>
      <c r="C5" s="5" t="s">
        <v>517</v>
      </c>
      <c r="D5" s="5" t="s">
        <v>519</v>
      </c>
      <c r="E5" s="5">
        <v>1300112.0</v>
      </c>
      <c r="F5" s="25" t="s">
        <v>522</v>
      </c>
      <c r="H5" s="2" t="s">
        <v>12</v>
      </c>
      <c r="I5" s="12">
        <v>2.0</v>
      </c>
      <c r="K5" s="5" t="s">
        <v>86</v>
      </c>
      <c r="L5" s="5">
        <v>49.0</v>
      </c>
      <c r="M5" s="9">
        <f t="shared" si="1"/>
        <v>32.45033113</v>
      </c>
      <c r="O5" s="5" t="s">
        <v>523</v>
      </c>
      <c r="P5" s="5">
        <v>7.0</v>
      </c>
    </row>
    <row r="6">
      <c r="B6" s="8" t="s">
        <v>524</v>
      </c>
      <c r="C6" s="5" t="s">
        <v>517</v>
      </c>
      <c r="D6" s="5" t="s">
        <v>525</v>
      </c>
      <c r="E6" s="5">
        <v>1300112.0</v>
      </c>
      <c r="F6" s="25" t="s">
        <v>526</v>
      </c>
      <c r="H6" s="2" t="s">
        <v>16</v>
      </c>
      <c r="I6" s="12">
        <v>8.0</v>
      </c>
      <c r="K6" s="5" t="s">
        <v>115</v>
      </c>
      <c r="L6" s="5">
        <v>2.0</v>
      </c>
      <c r="M6" s="9">
        <f t="shared" si="1"/>
        <v>1.324503311</v>
      </c>
      <c r="O6" s="5" t="s">
        <v>527</v>
      </c>
      <c r="P6" s="5">
        <v>2.0</v>
      </c>
    </row>
    <row r="7">
      <c r="B7" s="8" t="s">
        <v>528</v>
      </c>
      <c r="C7" s="5" t="s">
        <v>517</v>
      </c>
      <c r="D7" s="5" t="s">
        <v>529</v>
      </c>
      <c r="E7" s="5">
        <v>1300112.0</v>
      </c>
      <c r="F7" s="25" t="s">
        <v>530</v>
      </c>
      <c r="H7" s="2" t="s">
        <v>20</v>
      </c>
      <c r="I7" s="12">
        <v>14.0</v>
      </c>
      <c r="K7" s="5" t="s">
        <v>118</v>
      </c>
      <c r="L7" s="5">
        <v>24.0</v>
      </c>
      <c r="M7" s="9">
        <f t="shared" si="1"/>
        <v>15.89403974</v>
      </c>
      <c r="O7" s="5" t="s">
        <v>328</v>
      </c>
      <c r="P7" s="5">
        <v>2.0</v>
      </c>
    </row>
    <row r="8">
      <c r="B8" s="8" t="s">
        <v>531</v>
      </c>
      <c r="C8" s="5" t="s">
        <v>517</v>
      </c>
      <c r="D8" s="5" t="s">
        <v>525</v>
      </c>
      <c r="E8" s="5">
        <v>1300112.0</v>
      </c>
      <c r="F8" s="26" t="s">
        <v>532</v>
      </c>
      <c r="H8" s="2" t="s">
        <v>24</v>
      </c>
      <c r="I8" s="12">
        <v>15.0</v>
      </c>
      <c r="K8" s="5" t="s">
        <v>121</v>
      </c>
      <c r="L8" s="5">
        <v>1.0</v>
      </c>
      <c r="M8" s="9">
        <f t="shared" si="1"/>
        <v>0.6622516556</v>
      </c>
      <c r="O8" s="5" t="s">
        <v>533</v>
      </c>
      <c r="P8" s="9">
        <f>COUNT(E34:E62)</f>
        <v>29</v>
      </c>
    </row>
    <row r="9">
      <c r="B9" s="8" t="s">
        <v>534</v>
      </c>
      <c r="C9" s="5" t="s">
        <v>517</v>
      </c>
      <c r="D9" s="5" t="s">
        <v>525</v>
      </c>
      <c r="E9" s="5">
        <v>1300112.0</v>
      </c>
      <c r="F9" s="27" t="s">
        <v>535</v>
      </c>
      <c r="H9" s="2" t="s">
        <v>28</v>
      </c>
      <c r="I9" s="12">
        <v>2.0</v>
      </c>
      <c r="L9" s="9">
        <f>SUM(L2:L8)</f>
        <v>151</v>
      </c>
      <c r="M9" s="9">
        <f t="shared" si="1"/>
        <v>100</v>
      </c>
      <c r="O9" s="5" t="s">
        <v>536</v>
      </c>
      <c r="P9" s="5">
        <v>3.0</v>
      </c>
    </row>
    <row r="10">
      <c r="B10" s="8" t="s">
        <v>537</v>
      </c>
      <c r="C10" s="5" t="s">
        <v>517</v>
      </c>
      <c r="D10" s="5" t="s">
        <v>525</v>
      </c>
      <c r="E10" s="5">
        <v>1300112.0</v>
      </c>
      <c r="F10" s="8" t="s">
        <v>538</v>
      </c>
      <c r="H10" s="2" t="s">
        <v>30</v>
      </c>
      <c r="I10" s="12">
        <v>17.0</v>
      </c>
      <c r="O10" s="5" t="s">
        <v>153</v>
      </c>
      <c r="P10" s="5">
        <v>1.0</v>
      </c>
    </row>
    <row r="11">
      <c r="B11" s="8" t="s">
        <v>539</v>
      </c>
      <c r="C11" s="5" t="s">
        <v>517</v>
      </c>
      <c r="D11" s="5" t="s">
        <v>525</v>
      </c>
      <c r="E11" s="5">
        <v>1300112.0</v>
      </c>
      <c r="F11" s="27" t="s">
        <v>540</v>
      </c>
      <c r="H11" s="2" t="s">
        <v>34</v>
      </c>
      <c r="I11" s="12">
        <v>14.0</v>
      </c>
      <c r="O11" s="5" t="s">
        <v>351</v>
      </c>
      <c r="P11" s="5">
        <v>5.0</v>
      </c>
    </row>
    <row r="12">
      <c r="B12" s="8" t="s">
        <v>541</v>
      </c>
      <c r="C12" s="5" t="s">
        <v>517</v>
      </c>
      <c r="D12" s="5" t="s">
        <v>525</v>
      </c>
      <c r="E12" s="5">
        <v>1300112.0</v>
      </c>
      <c r="F12" s="8" t="s">
        <v>542</v>
      </c>
      <c r="H12" s="2" t="s">
        <v>38</v>
      </c>
      <c r="I12" s="12">
        <v>3.0</v>
      </c>
      <c r="O12" s="5" t="s">
        <v>543</v>
      </c>
      <c r="P12" s="5">
        <v>2.0</v>
      </c>
    </row>
    <row r="13">
      <c r="B13" s="8" t="s">
        <v>544</v>
      </c>
      <c r="C13" s="5" t="s">
        <v>517</v>
      </c>
      <c r="D13" s="5" t="s">
        <v>525</v>
      </c>
      <c r="E13" s="5">
        <v>1300112.0</v>
      </c>
      <c r="F13" s="27" t="s">
        <v>545</v>
      </c>
      <c r="H13" s="2" t="s">
        <v>40</v>
      </c>
      <c r="I13" s="12">
        <v>2.0</v>
      </c>
      <c r="O13" s="5" t="s">
        <v>546</v>
      </c>
      <c r="P13" s="5">
        <v>9.0</v>
      </c>
    </row>
    <row r="14">
      <c r="B14" s="8" t="s">
        <v>461</v>
      </c>
      <c r="C14" s="5" t="s">
        <v>517</v>
      </c>
      <c r="D14" s="5" t="s">
        <v>529</v>
      </c>
      <c r="E14" s="5">
        <v>1300112.0</v>
      </c>
      <c r="F14" s="8" t="s">
        <v>544</v>
      </c>
      <c r="H14" s="2" t="s">
        <v>42</v>
      </c>
      <c r="I14" s="12">
        <v>1.0</v>
      </c>
      <c r="O14" s="5" t="s">
        <v>547</v>
      </c>
      <c r="P14" s="5">
        <v>2.0</v>
      </c>
    </row>
    <row r="15">
      <c r="B15" s="8" t="s">
        <v>548</v>
      </c>
      <c r="C15" s="5" t="s">
        <v>517</v>
      </c>
      <c r="D15" s="5" t="s">
        <v>525</v>
      </c>
      <c r="E15" s="5">
        <v>1300112.0</v>
      </c>
      <c r="F15" s="24" t="s">
        <v>549</v>
      </c>
      <c r="H15" s="2" t="s">
        <v>44</v>
      </c>
      <c r="I15" s="12">
        <v>1.0</v>
      </c>
      <c r="O15" s="5" t="s">
        <v>550</v>
      </c>
      <c r="P15" s="5">
        <v>3.0</v>
      </c>
    </row>
    <row r="16">
      <c r="B16" s="8" t="s">
        <v>551</v>
      </c>
      <c r="C16" s="5" t="s">
        <v>517</v>
      </c>
      <c r="D16" s="5" t="s">
        <v>525</v>
      </c>
      <c r="E16" s="5">
        <v>1300112.0</v>
      </c>
      <c r="F16" s="8" t="s">
        <v>552</v>
      </c>
      <c r="H16" s="2" t="s">
        <v>48</v>
      </c>
      <c r="I16" s="12">
        <v>13.0</v>
      </c>
      <c r="O16" s="5" t="s">
        <v>553</v>
      </c>
      <c r="P16" s="5">
        <v>2.0</v>
      </c>
    </row>
    <row r="17">
      <c r="B17" s="8" t="s">
        <v>554</v>
      </c>
      <c r="C17" s="5" t="s">
        <v>517</v>
      </c>
      <c r="D17" s="5" t="s">
        <v>529</v>
      </c>
      <c r="E17" s="5">
        <v>1300112.0</v>
      </c>
      <c r="F17" s="24" t="s">
        <v>555</v>
      </c>
      <c r="H17" s="2" t="s">
        <v>52</v>
      </c>
      <c r="I17" s="12">
        <v>11.0</v>
      </c>
      <c r="O17" s="5" t="s">
        <v>556</v>
      </c>
      <c r="P17" s="5">
        <v>4.0</v>
      </c>
    </row>
    <row r="18">
      <c r="B18" s="8" t="s">
        <v>557</v>
      </c>
      <c r="C18" s="5" t="s">
        <v>79</v>
      </c>
      <c r="F18" s="8" t="s">
        <v>558</v>
      </c>
      <c r="H18" s="2" t="s">
        <v>54</v>
      </c>
      <c r="I18" s="12">
        <v>15.0</v>
      </c>
      <c r="O18" s="5" t="s">
        <v>559</v>
      </c>
      <c r="P18" s="5">
        <v>2.0</v>
      </c>
    </row>
    <row r="19">
      <c r="B19" s="8" t="s">
        <v>560</v>
      </c>
      <c r="C19" s="5" t="s">
        <v>79</v>
      </c>
      <c r="F19" s="8" t="s">
        <v>561</v>
      </c>
      <c r="H19" s="2" t="s">
        <v>58</v>
      </c>
      <c r="I19" s="12">
        <v>4.0</v>
      </c>
      <c r="O19" s="5" t="s">
        <v>562</v>
      </c>
      <c r="P19" s="5">
        <v>2.0</v>
      </c>
    </row>
    <row r="20">
      <c r="B20" s="8" t="s">
        <v>563</v>
      </c>
      <c r="C20" s="5" t="s">
        <v>79</v>
      </c>
      <c r="F20" s="27" t="s">
        <v>564</v>
      </c>
      <c r="H20" s="2" t="s">
        <v>62</v>
      </c>
      <c r="I20" s="12">
        <v>5.0</v>
      </c>
      <c r="O20" s="5" t="s">
        <v>565</v>
      </c>
      <c r="P20" s="5">
        <v>1.0</v>
      </c>
    </row>
    <row r="21">
      <c r="B21" s="8" t="s">
        <v>566</v>
      </c>
      <c r="C21" s="5" t="s">
        <v>79</v>
      </c>
      <c r="F21" s="24" t="s">
        <v>567</v>
      </c>
      <c r="H21" s="2" t="s">
        <v>66</v>
      </c>
      <c r="I21" s="12">
        <v>5.0</v>
      </c>
      <c r="O21" s="5" t="s">
        <v>568</v>
      </c>
      <c r="P21" s="5">
        <v>1.0</v>
      </c>
    </row>
    <row r="22">
      <c r="B22" s="8" t="s">
        <v>569</v>
      </c>
      <c r="C22" s="5" t="s">
        <v>79</v>
      </c>
      <c r="F22" s="24" t="s">
        <v>570</v>
      </c>
      <c r="H22" s="2" t="s">
        <v>70</v>
      </c>
      <c r="I22" s="12">
        <v>6.0</v>
      </c>
      <c r="O22" s="5" t="s">
        <v>571</v>
      </c>
      <c r="P22" s="5">
        <v>3.0</v>
      </c>
    </row>
    <row r="23">
      <c r="B23" s="8" t="s">
        <v>572</v>
      </c>
      <c r="C23" s="5" t="s">
        <v>523</v>
      </c>
      <c r="F23" s="27" t="s">
        <v>573</v>
      </c>
      <c r="H23" s="28" t="s">
        <v>74</v>
      </c>
      <c r="I23" s="12">
        <v>2.0</v>
      </c>
      <c r="O23" s="5" t="s">
        <v>574</v>
      </c>
      <c r="P23" s="5">
        <v>2.0</v>
      </c>
    </row>
    <row r="24">
      <c r="B24" s="8" t="s">
        <v>575</v>
      </c>
      <c r="C24" s="5" t="s">
        <v>523</v>
      </c>
      <c r="F24" s="25" t="s">
        <v>576</v>
      </c>
      <c r="H24" s="28" t="s">
        <v>511</v>
      </c>
      <c r="I24" s="12">
        <v>2.0</v>
      </c>
      <c r="O24" s="5" t="s">
        <v>577</v>
      </c>
      <c r="P24" s="5">
        <v>10.0</v>
      </c>
    </row>
    <row r="25">
      <c r="B25" s="8" t="s">
        <v>578</v>
      </c>
      <c r="C25" s="5" t="s">
        <v>523</v>
      </c>
      <c r="F25" s="24" t="s">
        <v>579</v>
      </c>
      <c r="I25" s="9">
        <f>SUM(I2:I24)</f>
        <v>151</v>
      </c>
      <c r="O25" s="5" t="s">
        <v>580</v>
      </c>
      <c r="P25" s="5">
        <v>4.0</v>
      </c>
    </row>
    <row r="26">
      <c r="B26" s="8" t="s">
        <v>581</v>
      </c>
      <c r="C26" s="5" t="s">
        <v>523</v>
      </c>
      <c r="F26" s="24" t="s">
        <v>582</v>
      </c>
      <c r="O26" s="5" t="s">
        <v>583</v>
      </c>
      <c r="P26" s="5">
        <v>5.0</v>
      </c>
    </row>
    <row r="27">
      <c r="B27" s="8" t="s">
        <v>584</v>
      </c>
      <c r="C27" s="5" t="s">
        <v>523</v>
      </c>
      <c r="F27" s="24" t="s">
        <v>585</v>
      </c>
      <c r="H27" s="5" t="s">
        <v>586</v>
      </c>
      <c r="O27" s="5" t="s">
        <v>587</v>
      </c>
      <c r="P27" s="5">
        <v>3.0</v>
      </c>
    </row>
    <row r="28">
      <c r="B28" s="8" t="s">
        <v>588</v>
      </c>
      <c r="C28" s="5" t="s">
        <v>523</v>
      </c>
      <c r="F28" s="27" t="s">
        <v>589</v>
      </c>
      <c r="O28" s="5" t="s">
        <v>590</v>
      </c>
      <c r="P28" s="5">
        <v>3.0</v>
      </c>
    </row>
    <row r="29">
      <c r="B29" s="8" t="s">
        <v>591</v>
      </c>
      <c r="C29" s="5" t="s">
        <v>523</v>
      </c>
      <c r="F29" s="8" t="s">
        <v>592</v>
      </c>
      <c r="H29" s="5" t="s">
        <v>135</v>
      </c>
      <c r="I29" s="5">
        <v>3.0</v>
      </c>
      <c r="J29" s="29">
        <v>0.0198</v>
      </c>
      <c r="O29" s="5" t="s">
        <v>593</v>
      </c>
      <c r="P29" s="5">
        <v>1.0</v>
      </c>
    </row>
    <row r="30">
      <c r="B30" s="30" t="s">
        <v>594</v>
      </c>
      <c r="C30" s="5" t="s">
        <v>527</v>
      </c>
      <c r="F30" s="5" t="s">
        <v>595</v>
      </c>
      <c r="H30" s="5" t="s">
        <v>307</v>
      </c>
      <c r="I30" s="5">
        <v>1.0</v>
      </c>
      <c r="J30" s="21">
        <v>0.0067</v>
      </c>
      <c r="O30" s="5" t="s">
        <v>596</v>
      </c>
      <c r="P30" s="5">
        <v>4.0</v>
      </c>
    </row>
    <row r="31">
      <c r="B31" s="7" t="s">
        <v>554</v>
      </c>
      <c r="C31" s="5" t="s">
        <v>527</v>
      </c>
      <c r="F31" s="23" t="s">
        <v>597</v>
      </c>
      <c r="O31" s="5" t="s">
        <v>598</v>
      </c>
      <c r="P31" s="5">
        <v>4.0</v>
      </c>
    </row>
    <row r="32">
      <c r="B32" s="8" t="s">
        <v>461</v>
      </c>
      <c r="C32" s="5" t="s">
        <v>328</v>
      </c>
      <c r="F32" s="8" t="s">
        <v>599</v>
      </c>
      <c r="O32" s="5" t="s">
        <v>600</v>
      </c>
      <c r="P32" s="5">
        <v>9.0</v>
      </c>
    </row>
    <row r="33">
      <c r="B33" s="8" t="s">
        <v>463</v>
      </c>
      <c r="C33" s="5" t="s">
        <v>328</v>
      </c>
      <c r="F33" s="27" t="s">
        <v>601</v>
      </c>
      <c r="O33" s="5" t="s">
        <v>602</v>
      </c>
      <c r="P33" s="5">
        <v>5.0</v>
      </c>
    </row>
    <row r="34">
      <c r="B34" s="8" t="s">
        <v>603</v>
      </c>
      <c r="C34" s="5" t="s">
        <v>533</v>
      </c>
      <c r="D34" s="5"/>
      <c r="E34" s="5">
        <v>1600000.0</v>
      </c>
      <c r="F34" s="24" t="s">
        <v>604</v>
      </c>
      <c r="P34" s="5">
        <v>151.0</v>
      </c>
    </row>
    <row r="35">
      <c r="B35" s="8" t="s">
        <v>605</v>
      </c>
      <c r="C35" s="5" t="s">
        <v>533</v>
      </c>
      <c r="D35" s="5"/>
      <c r="E35" s="5">
        <v>1600000.0</v>
      </c>
      <c r="F35" s="24" t="s">
        <v>606</v>
      </c>
    </row>
    <row r="36">
      <c r="B36" s="8" t="s">
        <v>607</v>
      </c>
      <c r="C36" s="5" t="s">
        <v>533</v>
      </c>
      <c r="E36" s="5">
        <v>1600000.0</v>
      </c>
      <c r="F36" s="8" t="s">
        <v>608</v>
      </c>
    </row>
    <row r="37">
      <c r="B37" s="8" t="s">
        <v>609</v>
      </c>
      <c r="C37" s="5" t="s">
        <v>533</v>
      </c>
      <c r="E37" s="5">
        <v>1600000.0</v>
      </c>
      <c r="F37" s="8" t="s">
        <v>610</v>
      </c>
    </row>
    <row r="38">
      <c r="B38" s="8" t="s">
        <v>611</v>
      </c>
      <c r="C38" s="5" t="s">
        <v>533</v>
      </c>
      <c r="E38" s="5">
        <v>1600000.0</v>
      </c>
      <c r="F38" s="27" t="s">
        <v>612</v>
      </c>
    </row>
    <row r="39">
      <c r="B39" s="8" t="s">
        <v>613</v>
      </c>
      <c r="C39" s="5" t="s">
        <v>533</v>
      </c>
      <c r="E39" s="5">
        <v>1600000.0</v>
      </c>
      <c r="F39" s="8" t="s">
        <v>614</v>
      </c>
    </row>
    <row r="40">
      <c r="B40" s="7" t="s">
        <v>615</v>
      </c>
      <c r="C40" s="5" t="s">
        <v>533</v>
      </c>
      <c r="E40" s="5">
        <v>1600000.0</v>
      </c>
      <c r="F40" s="7" t="s">
        <v>616</v>
      </c>
    </row>
    <row r="41">
      <c r="B41" s="8" t="s">
        <v>561</v>
      </c>
      <c r="C41" s="5" t="s">
        <v>533</v>
      </c>
      <c r="E41" s="5">
        <v>1600000.0</v>
      </c>
      <c r="F41" s="27" t="s">
        <v>617</v>
      </c>
    </row>
    <row r="42">
      <c r="B42" s="8" t="s">
        <v>618</v>
      </c>
      <c r="C42" s="5" t="s">
        <v>533</v>
      </c>
      <c r="E42" s="5">
        <v>1600000.0</v>
      </c>
      <c r="F42" s="27" t="s">
        <v>619</v>
      </c>
    </row>
    <row r="43">
      <c r="B43" s="8" t="s">
        <v>614</v>
      </c>
      <c r="C43" s="5" t="s">
        <v>533</v>
      </c>
      <c r="E43" s="5">
        <v>1600000.0</v>
      </c>
      <c r="F43" s="8" t="s">
        <v>560</v>
      </c>
    </row>
    <row r="44">
      <c r="B44" s="8" t="s">
        <v>542</v>
      </c>
      <c r="C44" s="5" t="s">
        <v>533</v>
      </c>
      <c r="E44" s="5">
        <v>1600000.0</v>
      </c>
      <c r="F44" s="8" t="s">
        <v>463</v>
      </c>
    </row>
    <row r="45">
      <c r="B45" s="8" t="s">
        <v>538</v>
      </c>
      <c r="C45" s="5" t="s">
        <v>533</v>
      </c>
      <c r="E45" s="5">
        <v>1600000.0</v>
      </c>
      <c r="F45" s="8" t="s">
        <v>569</v>
      </c>
    </row>
    <row r="46">
      <c r="B46" s="8" t="s">
        <v>620</v>
      </c>
      <c r="C46" s="5" t="s">
        <v>533</v>
      </c>
      <c r="E46" s="5">
        <v>1600000.0</v>
      </c>
      <c r="F46" s="8" t="s">
        <v>605</v>
      </c>
    </row>
    <row r="47">
      <c r="B47" s="8" t="s">
        <v>621</v>
      </c>
      <c r="C47" s="5" t="s">
        <v>533</v>
      </c>
      <c r="E47" s="5">
        <v>1600000.0</v>
      </c>
      <c r="F47" s="25" t="s">
        <v>622</v>
      </c>
    </row>
    <row r="48">
      <c r="B48" s="8" t="s">
        <v>592</v>
      </c>
      <c r="C48" s="5" t="s">
        <v>533</v>
      </c>
      <c r="E48" s="5">
        <v>1600000.0</v>
      </c>
      <c r="F48" s="8" t="s">
        <v>603</v>
      </c>
    </row>
    <row r="49">
      <c r="B49" s="8" t="s">
        <v>558</v>
      </c>
      <c r="C49" s="5" t="s">
        <v>533</v>
      </c>
      <c r="E49" s="5">
        <v>1600000.0</v>
      </c>
      <c r="F49" s="8" t="s">
        <v>611</v>
      </c>
    </row>
    <row r="50">
      <c r="B50" s="8" t="s">
        <v>623</v>
      </c>
      <c r="C50" s="5" t="s">
        <v>533</v>
      </c>
      <c r="E50" s="5">
        <v>1600000.0</v>
      </c>
      <c r="F50" s="24" t="s">
        <v>624</v>
      </c>
    </row>
    <row r="51">
      <c r="B51" s="8" t="s">
        <v>625</v>
      </c>
      <c r="C51" s="5" t="s">
        <v>533</v>
      </c>
      <c r="E51" s="5">
        <v>1600000.0</v>
      </c>
      <c r="F51" s="27" t="s">
        <v>626</v>
      </c>
    </row>
    <row r="52">
      <c r="B52" s="8" t="s">
        <v>608</v>
      </c>
      <c r="C52" s="5" t="s">
        <v>533</v>
      </c>
      <c r="E52" s="5">
        <v>1600000.0</v>
      </c>
      <c r="F52" s="8" t="s">
        <v>541</v>
      </c>
    </row>
    <row r="53">
      <c r="B53" s="8" t="s">
        <v>610</v>
      </c>
      <c r="C53" s="5" t="s">
        <v>533</v>
      </c>
      <c r="E53" s="5">
        <v>1600000.0</v>
      </c>
      <c r="F53" s="25" t="s">
        <v>627</v>
      </c>
    </row>
    <row r="54">
      <c r="B54" s="8" t="s">
        <v>628</v>
      </c>
      <c r="C54" s="5" t="s">
        <v>533</v>
      </c>
      <c r="E54" s="5">
        <v>1600000.0</v>
      </c>
      <c r="F54" s="25" t="s">
        <v>629</v>
      </c>
    </row>
    <row r="55">
      <c r="B55" s="8" t="s">
        <v>616</v>
      </c>
      <c r="C55" s="5" t="s">
        <v>533</v>
      </c>
      <c r="E55" s="5">
        <v>1600000.0</v>
      </c>
      <c r="F55" s="8" t="s">
        <v>521</v>
      </c>
    </row>
    <row r="56">
      <c r="B56" s="8" t="s">
        <v>630</v>
      </c>
      <c r="C56" s="5" t="s">
        <v>533</v>
      </c>
      <c r="E56" s="5">
        <v>1600000.0</v>
      </c>
      <c r="F56" s="24" t="s">
        <v>631</v>
      </c>
    </row>
    <row r="57">
      <c r="B57" s="8" t="s">
        <v>516</v>
      </c>
      <c r="C57" s="5" t="s">
        <v>533</v>
      </c>
      <c r="E57" s="5">
        <v>1600000.0</v>
      </c>
      <c r="F57" s="8" t="s">
        <v>461</v>
      </c>
    </row>
    <row r="58">
      <c r="B58" s="8" t="s">
        <v>632</v>
      </c>
      <c r="C58" s="5" t="s">
        <v>533</v>
      </c>
      <c r="E58" s="5">
        <v>1600000.0</v>
      </c>
      <c r="F58" s="8" t="s">
        <v>461</v>
      </c>
    </row>
    <row r="59">
      <c r="B59" s="8" t="s">
        <v>633</v>
      </c>
      <c r="C59" s="5" t="s">
        <v>533</v>
      </c>
      <c r="E59" s="5">
        <v>1600000.0</v>
      </c>
      <c r="F59" s="8" t="s">
        <v>634</v>
      </c>
    </row>
    <row r="60">
      <c r="B60" s="8" t="s">
        <v>635</v>
      </c>
      <c r="C60" s="5" t="s">
        <v>533</v>
      </c>
      <c r="E60" s="5">
        <v>1600000.0</v>
      </c>
      <c r="F60" s="27" t="s">
        <v>636</v>
      </c>
    </row>
    <row r="61">
      <c r="B61" s="8" t="s">
        <v>637</v>
      </c>
      <c r="C61" s="5" t="s">
        <v>533</v>
      </c>
      <c r="E61" s="5">
        <v>1600000.0</v>
      </c>
      <c r="F61" s="8" t="s">
        <v>638</v>
      </c>
    </row>
    <row r="62">
      <c r="B62" s="7" t="s">
        <v>639</v>
      </c>
      <c r="C62" s="5" t="s">
        <v>533</v>
      </c>
      <c r="E62" s="5">
        <v>1600000.0</v>
      </c>
      <c r="F62" s="7" t="s">
        <v>632</v>
      </c>
    </row>
    <row r="63">
      <c r="B63" s="8" t="s">
        <v>638</v>
      </c>
      <c r="C63" s="5" t="s">
        <v>536</v>
      </c>
      <c r="F63" s="8" t="s">
        <v>632</v>
      </c>
    </row>
    <row r="64">
      <c r="B64" s="8" t="s">
        <v>634</v>
      </c>
      <c r="C64" s="5" t="s">
        <v>536</v>
      </c>
      <c r="F64" s="8" t="s">
        <v>637</v>
      </c>
    </row>
    <row r="65">
      <c r="B65" s="8" t="s">
        <v>632</v>
      </c>
      <c r="C65" s="5" t="s">
        <v>536</v>
      </c>
      <c r="F65" s="8" t="s">
        <v>615</v>
      </c>
    </row>
    <row r="66">
      <c r="B66" s="8" t="s">
        <v>640</v>
      </c>
      <c r="C66" s="5" t="s">
        <v>153</v>
      </c>
      <c r="F66" s="8" t="s">
        <v>625</v>
      </c>
    </row>
    <row r="67">
      <c r="B67" s="8" t="s">
        <v>599</v>
      </c>
      <c r="C67" s="5" t="s">
        <v>351</v>
      </c>
      <c r="D67" s="5" t="s">
        <v>92</v>
      </c>
      <c r="F67" s="8" t="s">
        <v>630</v>
      </c>
    </row>
    <row r="68">
      <c r="B68" s="8" t="s">
        <v>641</v>
      </c>
      <c r="C68" s="5" t="s">
        <v>351</v>
      </c>
      <c r="D68" s="5" t="s">
        <v>92</v>
      </c>
      <c r="F68" s="8" t="s">
        <v>537</v>
      </c>
    </row>
    <row r="69">
      <c r="B69" s="8" t="s">
        <v>642</v>
      </c>
      <c r="C69" s="5" t="s">
        <v>351</v>
      </c>
      <c r="D69" s="5" t="s">
        <v>92</v>
      </c>
      <c r="F69" s="8" t="s">
        <v>609</v>
      </c>
    </row>
    <row r="70">
      <c r="B70" s="8" t="s">
        <v>552</v>
      </c>
      <c r="C70" s="5" t="s">
        <v>351</v>
      </c>
      <c r="D70" s="5" t="s">
        <v>92</v>
      </c>
      <c r="F70" s="24" t="s">
        <v>643</v>
      </c>
    </row>
    <row r="71">
      <c r="B71" s="8" t="s">
        <v>644</v>
      </c>
      <c r="C71" s="5" t="s">
        <v>351</v>
      </c>
      <c r="D71" s="5" t="s">
        <v>92</v>
      </c>
      <c r="F71" s="8" t="s">
        <v>635</v>
      </c>
    </row>
    <row r="72">
      <c r="B72" s="8" t="s">
        <v>645</v>
      </c>
      <c r="C72" s="5" t="s">
        <v>543</v>
      </c>
      <c r="F72" s="27" t="s">
        <v>646</v>
      </c>
    </row>
    <row r="73">
      <c r="B73" s="8" t="s">
        <v>647</v>
      </c>
      <c r="C73" s="5" t="s">
        <v>543</v>
      </c>
      <c r="F73" s="27" t="s">
        <v>648</v>
      </c>
    </row>
    <row r="74">
      <c r="B74" s="31" t="s">
        <v>649</v>
      </c>
      <c r="C74" s="5" t="s">
        <v>546</v>
      </c>
      <c r="F74" s="27" t="s">
        <v>650</v>
      </c>
    </row>
    <row r="75">
      <c r="B75" s="31" t="s">
        <v>651</v>
      </c>
      <c r="C75" s="5" t="s">
        <v>546</v>
      </c>
      <c r="F75" s="8" t="s">
        <v>618</v>
      </c>
    </row>
    <row r="76">
      <c r="B76" s="31" t="s">
        <v>652</v>
      </c>
      <c r="C76" s="5" t="s">
        <v>546</v>
      </c>
      <c r="F76" s="8" t="s">
        <v>628</v>
      </c>
    </row>
    <row r="77">
      <c r="B77" s="32" t="s">
        <v>653</v>
      </c>
      <c r="C77" s="5" t="s">
        <v>546</v>
      </c>
      <c r="F77" s="33" t="s">
        <v>654</v>
      </c>
    </row>
    <row r="78">
      <c r="B78" s="31" t="s">
        <v>655</v>
      </c>
      <c r="C78" s="5" t="s">
        <v>546</v>
      </c>
      <c r="F78" s="8" t="s">
        <v>531</v>
      </c>
    </row>
    <row r="79">
      <c r="B79" s="31" t="s">
        <v>656</v>
      </c>
      <c r="C79" s="5" t="s">
        <v>546</v>
      </c>
      <c r="F79" s="31" t="s">
        <v>649</v>
      </c>
    </row>
    <row r="80">
      <c r="B80" s="8" t="s">
        <v>657</v>
      </c>
      <c r="C80" s="5" t="s">
        <v>546</v>
      </c>
      <c r="F80" s="31" t="s">
        <v>651</v>
      </c>
    </row>
    <row r="81">
      <c r="B81" s="8" t="s">
        <v>658</v>
      </c>
      <c r="C81" s="5" t="s">
        <v>546</v>
      </c>
      <c r="F81" s="27" t="s">
        <v>659</v>
      </c>
    </row>
    <row r="82">
      <c r="B82" s="8" t="s">
        <v>660</v>
      </c>
      <c r="C82" s="5" t="s">
        <v>546</v>
      </c>
      <c r="F82" s="8" t="s">
        <v>642</v>
      </c>
    </row>
    <row r="83">
      <c r="B83" s="5" t="s">
        <v>636</v>
      </c>
      <c r="C83" s="5" t="s">
        <v>661</v>
      </c>
      <c r="D83" s="5" t="s">
        <v>662</v>
      </c>
      <c r="F83" s="5" t="s">
        <v>663</v>
      </c>
    </row>
    <row r="84">
      <c r="B84" s="30" t="s">
        <v>522</v>
      </c>
      <c r="C84" s="5" t="s">
        <v>661</v>
      </c>
      <c r="D84" s="5" t="s">
        <v>662</v>
      </c>
      <c r="F84" s="34" t="s">
        <v>512</v>
      </c>
    </row>
    <row r="85">
      <c r="B85" s="30" t="s">
        <v>622</v>
      </c>
      <c r="C85" s="5" t="s">
        <v>661</v>
      </c>
      <c r="D85" s="18" t="s">
        <v>664</v>
      </c>
      <c r="E85" s="5">
        <v>2600000.0</v>
      </c>
      <c r="F85" s="35" t="s">
        <v>652</v>
      </c>
    </row>
    <row r="86">
      <c r="B86" s="30" t="s">
        <v>576</v>
      </c>
      <c r="C86" s="5" t="s">
        <v>661</v>
      </c>
      <c r="D86" s="18" t="s">
        <v>664</v>
      </c>
      <c r="E86" s="5">
        <v>2600000.0</v>
      </c>
      <c r="F86" s="34" t="s">
        <v>613</v>
      </c>
    </row>
    <row r="87">
      <c r="B87" s="30" t="s">
        <v>629</v>
      </c>
      <c r="C87" s="5" t="s">
        <v>661</v>
      </c>
      <c r="D87" s="18" t="s">
        <v>664</v>
      </c>
      <c r="E87" s="5">
        <v>2600000.0</v>
      </c>
      <c r="F87" s="5" t="s">
        <v>665</v>
      </c>
    </row>
    <row r="88">
      <c r="B88" s="30" t="s">
        <v>666</v>
      </c>
      <c r="C88" s="5" t="s">
        <v>553</v>
      </c>
      <c r="F88" s="34" t="s">
        <v>518</v>
      </c>
    </row>
    <row r="89">
      <c r="B89" s="30" t="s">
        <v>667</v>
      </c>
      <c r="C89" s="5" t="s">
        <v>553</v>
      </c>
      <c r="F89" s="36" t="s">
        <v>668</v>
      </c>
    </row>
    <row r="90">
      <c r="B90" s="30" t="s">
        <v>627</v>
      </c>
      <c r="C90" s="5" t="s">
        <v>556</v>
      </c>
      <c r="F90" s="37" t="s">
        <v>668</v>
      </c>
    </row>
    <row r="91">
      <c r="B91" s="30" t="s">
        <v>530</v>
      </c>
      <c r="C91" s="5" t="s">
        <v>556</v>
      </c>
      <c r="F91" s="5" t="s">
        <v>669</v>
      </c>
    </row>
    <row r="92">
      <c r="B92" s="36" t="s">
        <v>668</v>
      </c>
      <c r="C92" s="5" t="s">
        <v>556</v>
      </c>
      <c r="F92" s="5" t="s">
        <v>669</v>
      </c>
    </row>
    <row r="93">
      <c r="B93" s="38" t="s">
        <v>532</v>
      </c>
      <c r="C93" s="5" t="s">
        <v>556</v>
      </c>
      <c r="F93" s="37" t="s">
        <v>670</v>
      </c>
    </row>
    <row r="94">
      <c r="B94" s="30" t="s">
        <v>526</v>
      </c>
      <c r="C94" s="37" t="s">
        <v>559</v>
      </c>
      <c r="F94" s="37" t="s">
        <v>671</v>
      </c>
    </row>
    <row r="95">
      <c r="B95" s="37" t="s">
        <v>643</v>
      </c>
      <c r="C95" s="37" t="s">
        <v>559</v>
      </c>
      <c r="F95" s="37" t="s">
        <v>672</v>
      </c>
    </row>
    <row r="96">
      <c r="B96" s="37" t="s">
        <v>549</v>
      </c>
      <c r="C96" s="37" t="s">
        <v>562</v>
      </c>
      <c r="F96" s="34" t="s">
        <v>539</v>
      </c>
    </row>
    <row r="97">
      <c r="B97" s="37" t="s">
        <v>631</v>
      </c>
      <c r="C97" s="37" t="s">
        <v>562</v>
      </c>
      <c r="F97" s="5" t="s">
        <v>673</v>
      </c>
    </row>
    <row r="98">
      <c r="B98" s="37" t="s">
        <v>520</v>
      </c>
      <c r="C98" s="37" t="s">
        <v>565</v>
      </c>
      <c r="F98" s="34" t="s">
        <v>641</v>
      </c>
    </row>
    <row r="99">
      <c r="B99" s="37" t="s">
        <v>624</v>
      </c>
      <c r="C99" s="37" t="s">
        <v>568</v>
      </c>
      <c r="F99" s="37" t="s">
        <v>674</v>
      </c>
    </row>
    <row r="100">
      <c r="B100" s="37" t="s">
        <v>582</v>
      </c>
      <c r="C100" s="37" t="s">
        <v>571</v>
      </c>
      <c r="F100" s="35" t="s">
        <v>656</v>
      </c>
    </row>
    <row r="101">
      <c r="B101" s="37" t="s">
        <v>674</v>
      </c>
      <c r="C101" s="37" t="s">
        <v>571</v>
      </c>
      <c r="F101" s="34" t="s">
        <v>660</v>
      </c>
    </row>
    <row r="102">
      <c r="B102" s="37" t="s">
        <v>585</v>
      </c>
      <c r="C102" s="37" t="s">
        <v>571</v>
      </c>
      <c r="F102" s="34" t="s">
        <v>557</v>
      </c>
    </row>
    <row r="103">
      <c r="B103" s="37" t="s">
        <v>555</v>
      </c>
      <c r="C103" s="39" t="s">
        <v>675</v>
      </c>
      <c r="F103" s="34" t="s">
        <v>528</v>
      </c>
    </row>
    <row r="104">
      <c r="B104" s="37" t="s">
        <v>570</v>
      </c>
      <c r="C104" s="39" t="s">
        <v>675</v>
      </c>
      <c r="F104" s="34" t="s">
        <v>607</v>
      </c>
    </row>
    <row r="105">
      <c r="B105" s="37" t="s">
        <v>567</v>
      </c>
      <c r="C105" s="37" t="s">
        <v>577</v>
      </c>
      <c r="F105" s="34" t="s">
        <v>639</v>
      </c>
    </row>
    <row r="106">
      <c r="B106" s="37" t="s">
        <v>579</v>
      </c>
      <c r="C106" s="37" t="s">
        <v>577</v>
      </c>
      <c r="F106" s="34" t="s">
        <v>563</v>
      </c>
    </row>
    <row r="107">
      <c r="B107" s="37" t="s">
        <v>668</v>
      </c>
      <c r="C107" s="37" t="s">
        <v>577</v>
      </c>
      <c r="F107" s="34" t="s">
        <v>551</v>
      </c>
    </row>
    <row r="108">
      <c r="B108" s="37" t="s">
        <v>671</v>
      </c>
      <c r="C108" s="37" t="s">
        <v>577</v>
      </c>
      <c r="F108" s="34" t="s">
        <v>566</v>
      </c>
    </row>
    <row r="109">
      <c r="B109" s="37" t="s">
        <v>670</v>
      </c>
      <c r="C109" s="37" t="s">
        <v>577</v>
      </c>
      <c r="F109" s="5" t="s">
        <v>676</v>
      </c>
    </row>
    <row r="110">
      <c r="B110" s="37" t="s">
        <v>672</v>
      </c>
      <c r="C110" s="37" t="s">
        <v>577</v>
      </c>
      <c r="F110" s="34" t="s">
        <v>658</v>
      </c>
    </row>
    <row r="111">
      <c r="B111" s="37" t="s">
        <v>514</v>
      </c>
      <c r="C111" s="37" t="s">
        <v>577</v>
      </c>
      <c r="F111" s="5" t="s">
        <v>677</v>
      </c>
    </row>
    <row r="112">
      <c r="B112" s="37" t="s">
        <v>604</v>
      </c>
      <c r="C112" s="37" t="s">
        <v>577</v>
      </c>
      <c r="F112" s="35" t="s">
        <v>655</v>
      </c>
    </row>
    <row r="113">
      <c r="B113" s="37" t="s">
        <v>597</v>
      </c>
      <c r="C113" s="37" t="s">
        <v>577</v>
      </c>
      <c r="F113" s="34" t="s">
        <v>657</v>
      </c>
    </row>
    <row r="114">
      <c r="B114" s="37" t="s">
        <v>606</v>
      </c>
      <c r="C114" s="37" t="s">
        <v>577</v>
      </c>
      <c r="F114" s="35" t="s">
        <v>653</v>
      </c>
    </row>
    <row r="115">
      <c r="B115" s="5" t="s">
        <v>678</v>
      </c>
      <c r="C115" s="5" t="s">
        <v>580</v>
      </c>
      <c r="F115" s="34" t="s">
        <v>644</v>
      </c>
    </row>
    <row r="116">
      <c r="B116" s="5" t="s">
        <v>669</v>
      </c>
      <c r="C116" s="5" t="s">
        <v>580</v>
      </c>
      <c r="F116" s="5" t="s">
        <v>679</v>
      </c>
    </row>
    <row r="117">
      <c r="B117" s="5" t="s">
        <v>680</v>
      </c>
      <c r="C117" s="5" t="s">
        <v>580</v>
      </c>
      <c r="F117" s="34" t="s">
        <v>623</v>
      </c>
    </row>
    <row r="118">
      <c r="B118" s="5" t="s">
        <v>589</v>
      </c>
      <c r="C118" s="5" t="s">
        <v>580</v>
      </c>
      <c r="F118" s="34" t="s">
        <v>621</v>
      </c>
    </row>
    <row r="119">
      <c r="B119" s="5" t="s">
        <v>681</v>
      </c>
      <c r="C119" s="5" t="s">
        <v>583</v>
      </c>
      <c r="F119" s="34" t="s">
        <v>515</v>
      </c>
    </row>
    <row r="120">
      <c r="B120" s="5" t="s">
        <v>682</v>
      </c>
      <c r="C120" s="5" t="s">
        <v>583</v>
      </c>
      <c r="F120" s="5" t="s">
        <v>683</v>
      </c>
    </row>
    <row r="121">
      <c r="B121" s="5" t="s">
        <v>684</v>
      </c>
      <c r="C121" s="5" t="s">
        <v>583</v>
      </c>
      <c r="F121" s="34" t="s">
        <v>620</v>
      </c>
    </row>
    <row r="122">
      <c r="B122" s="5" t="s">
        <v>669</v>
      </c>
      <c r="C122" s="5" t="s">
        <v>583</v>
      </c>
      <c r="F122" s="34" t="s">
        <v>633</v>
      </c>
    </row>
    <row r="123">
      <c r="B123" s="5" t="s">
        <v>685</v>
      </c>
      <c r="C123" s="5" t="s">
        <v>583</v>
      </c>
      <c r="F123" s="34" t="s">
        <v>578</v>
      </c>
    </row>
    <row r="124">
      <c r="B124" s="5" t="s">
        <v>535</v>
      </c>
      <c r="C124" s="5" t="s">
        <v>587</v>
      </c>
      <c r="D124" s="5" t="s">
        <v>686</v>
      </c>
      <c r="F124" s="34" t="s">
        <v>524</v>
      </c>
    </row>
    <row r="125">
      <c r="B125" s="5" t="s">
        <v>648</v>
      </c>
      <c r="C125" s="5" t="s">
        <v>587</v>
      </c>
      <c r="D125" s="5" t="s">
        <v>92</v>
      </c>
      <c r="F125" s="34" t="s">
        <v>647</v>
      </c>
    </row>
    <row r="126">
      <c r="B126" s="5" t="s">
        <v>595</v>
      </c>
      <c r="C126" s="5" t="s">
        <v>587</v>
      </c>
      <c r="D126" s="5" t="s">
        <v>92</v>
      </c>
      <c r="F126" s="30" t="s">
        <v>594</v>
      </c>
    </row>
    <row r="127">
      <c r="B127" s="5" t="s">
        <v>665</v>
      </c>
      <c r="C127" s="5" t="s">
        <v>590</v>
      </c>
      <c r="F127" s="5" t="s">
        <v>680</v>
      </c>
    </row>
    <row r="128">
      <c r="B128" s="5" t="s">
        <v>626</v>
      </c>
      <c r="C128" s="5" t="s">
        <v>590</v>
      </c>
      <c r="F128" s="34" t="s">
        <v>640</v>
      </c>
    </row>
    <row r="129">
      <c r="B129" s="5" t="s">
        <v>646</v>
      </c>
      <c r="C129" s="5" t="s">
        <v>590</v>
      </c>
      <c r="F129" s="34" t="s">
        <v>554</v>
      </c>
    </row>
    <row r="130">
      <c r="B130" s="5" t="s">
        <v>673</v>
      </c>
      <c r="C130" s="5" t="s">
        <v>593</v>
      </c>
      <c r="F130" s="34" t="s">
        <v>554</v>
      </c>
    </row>
    <row r="131">
      <c r="B131" s="5" t="s">
        <v>601</v>
      </c>
      <c r="C131" s="5" t="s">
        <v>596</v>
      </c>
      <c r="E131" s="5">
        <v>850000.0</v>
      </c>
      <c r="F131" s="34" t="s">
        <v>548</v>
      </c>
    </row>
    <row r="132">
      <c r="B132" s="5" t="s">
        <v>677</v>
      </c>
      <c r="C132" s="5" t="s">
        <v>596</v>
      </c>
      <c r="E132" s="5">
        <v>850000.0</v>
      </c>
      <c r="F132" s="5" t="s">
        <v>687</v>
      </c>
    </row>
    <row r="133">
      <c r="B133" s="5" t="s">
        <v>683</v>
      </c>
      <c r="C133" s="5" t="s">
        <v>596</v>
      </c>
      <c r="E133" s="5">
        <v>850000.0</v>
      </c>
      <c r="F133" s="34" t="s">
        <v>645</v>
      </c>
    </row>
    <row r="134">
      <c r="B134" s="5" t="s">
        <v>654</v>
      </c>
      <c r="C134" s="5" t="s">
        <v>596</v>
      </c>
      <c r="E134" s="5">
        <v>850000.0</v>
      </c>
      <c r="F134" s="5" t="s">
        <v>682</v>
      </c>
    </row>
    <row r="135">
      <c r="B135" s="5" t="s">
        <v>679</v>
      </c>
      <c r="C135" s="5" t="s">
        <v>598</v>
      </c>
      <c r="E135" s="5">
        <v>1000000.0</v>
      </c>
      <c r="F135" s="5" t="s">
        <v>681</v>
      </c>
    </row>
    <row r="136">
      <c r="B136" s="5" t="s">
        <v>687</v>
      </c>
      <c r="C136" s="5" t="s">
        <v>598</v>
      </c>
      <c r="E136" s="5">
        <v>1000000.0</v>
      </c>
      <c r="F136" s="5" t="s">
        <v>685</v>
      </c>
    </row>
    <row r="137">
      <c r="B137" s="5" t="s">
        <v>663</v>
      </c>
      <c r="C137" s="5" t="s">
        <v>598</v>
      </c>
      <c r="E137" s="5">
        <v>1000000.0</v>
      </c>
      <c r="F137" s="34" t="s">
        <v>584</v>
      </c>
    </row>
    <row r="138">
      <c r="B138" s="5" t="s">
        <v>650</v>
      </c>
      <c r="C138" s="5" t="s">
        <v>598</v>
      </c>
      <c r="E138" s="5">
        <v>1000000.0</v>
      </c>
      <c r="F138" s="34" t="s">
        <v>581</v>
      </c>
    </row>
    <row r="139">
      <c r="B139" s="5" t="s">
        <v>612</v>
      </c>
      <c r="C139" s="5" t="s">
        <v>600</v>
      </c>
      <c r="D139" s="5" t="s">
        <v>688</v>
      </c>
      <c r="E139" s="5">
        <v>1300000.0</v>
      </c>
      <c r="F139" s="34" t="s">
        <v>591</v>
      </c>
    </row>
    <row r="140">
      <c r="B140" s="5" t="s">
        <v>659</v>
      </c>
      <c r="C140" s="5" t="s">
        <v>600</v>
      </c>
      <c r="D140" s="5" t="s">
        <v>688</v>
      </c>
      <c r="E140" s="5">
        <v>1300000.0</v>
      </c>
      <c r="F140" s="34" t="s">
        <v>588</v>
      </c>
    </row>
    <row r="141">
      <c r="B141" s="5" t="s">
        <v>573</v>
      </c>
      <c r="C141" s="5" t="s">
        <v>600</v>
      </c>
      <c r="D141" s="5" t="s">
        <v>689</v>
      </c>
      <c r="E141" s="5">
        <v>1200000.0</v>
      </c>
      <c r="F141" s="34" t="s">
        <v>534</v>
      </c>
    </row>
    <row r="142">
      <c r="B142" s="5" t="s">
        <v>619</v>
      </c>
      <c r="C142" s="5" t="s">
        <v>600</v>
      </c>
      <c r="D142" s="5" t="s">
        <v>689</v>
      </c>
      <c r="E142" s="5">
        <v>1200000.0</v>
      </c>
      <c r="F142" s="5" t="s">
        <v>678</v>
      </c>
    </row>
    <row r="143">
      <c r="B143" s="5" t="s">
        <v>564</v>
      </c>
      <c r="C143" s="5" t="s">
        <v>600</v>
      </c>
      <c r="D143" s="5" t="s">
        <v>690</v>
      </c>
      <c r="E143" s="5">
        <v>1300000.0</v>
      </c>
      <c r="F143" s="5" t="s">
        <v>684</v>
      </c>
    </row>
    <row r="144">
      <c r="B144" s="5" t="s">
        <v>545</v>
      </c>
      <c r="C144" s="5" t="s">
        <v>600</v>
      </c>
      <c r="D144" s="5" t="s">
        <v>691</v>
      </c>
      <c r="E144" s="5">
        <v>1300000.0</v>
      </c>
      <c r="F144" s="30" t="s">
        <v>667</v>
      </c>
    </row>
    <row r="145">
      <c r="B145" s="5" t="s">
        <v>540</v>
      </c>
      <c r="C145" s="5" t="s">
        <v>600</v>
      </c>
      <c r="D145" s="5" t="s">
        <v>692</v>
      </c>
      <c r="E145" s="5">
        <v>1300000.0</v>
      </c>
      <c r="F145" s="30" t="s">
        <v>666</v>
      </c>
    </row>
    <row r="146">
      <c r="B146" s="5" t="s">
        <v>676</v>
      </c>
      <c r="C146" s="5" t="s">
        <v>600</v>
      </c>
      <c r="D146" s="5" t="s">
        <v>688</v>
      </c>
      <c r="E146" s="5">
        <v>1300000.0</v>
      </c>
      <c r="F146" s="34" t="s">
        <v>572</v>
      </c>
    </row>
    <row r="147">
      <c r="B147" s="5" t="s">
        <v>617</v>
      </c>
      <c r="C147" s="5" t="s">
        <v>600</v>
      </c>
      <c r="D147" s="5" t="s">
        <v>690</v>
      </c>
      <c r="E147" s="5">
        <v>1300000.0</v>
      </c>
      <c r="F147" s="34"/>
    </row>
    <row r="148">
      <c r="B148" s="5" t="s">
        <v>693</v>
      </c>
      <c r="C148" s="5" t="s">
        <v>602</v>
      </c>
    </row>
    <row r="149">
      <c r="B149" s="5" t="s">
        <v>694</v>
      </c>
      <c r="C149" s="5" t="s">
        <v>602</v>
      </c>
    </row>
    <row r="150">
      <c r="B150" s="5" t="s">
        <v>695</v>
      </c>
      <c r="C150" s="5" t="s">
        <v>602</v>
      </c>
    </row>
    <row r="151">
      <c r="B151" s="5" t="s">
        <v>696</v>
      </c>
      <c r="C151" s="5" t="s">
        <v>602</v>
      </c>
    </row>
    <row r="152">
      <c r="B152" s="5" t="s">
        <v>696</v>
      </c>
      <c r="C152" s="5" t="s">
        <v>602</v>
      </c>
      <c r="I152" s="6"/>
    </row>
    <row r="175">
      <c r="I175" s="6"/>
    </row>
  </sheetData>
  <autoFilter ref="$F$1:$F$1001">
    <sortState ref="F1:F1001">
      <sortCondition ref="F1:F1001"/>
    </sortState>
  </autoFilter>
  <customSheetViews>
    <customSheetView guid="{22E81A93-1F61-44AD-B6AF-9E97FAC986A4}" filter="1" showAutoFilter="1">
      <autoFilter ref="$A$1:$F$1001">
        <filterColumn colId="5">
          <customFilters>
            <customFilter val="*AG*"/>
          </customFilters>
        </filterColumn>
      </autoFilter>
    </customSheetView>
  </customSheetView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7.5"/>
  </cols>
  <sheetData>
    <row r="1">
      <c r="B1" s="6" t="s">
        <v>697</v>
      </c>
      <c r="C1" s="6" t="s">
        <v>97</v>
      </c>
      <c r="D1" s="6" t="s">
        <v>98</v>
      </c>
      <c r="E1" s="6" t="s">
        <v>99</v>
      </c>
      <c r="F1" s="6" t="s">
        <v>100</v>
      </c>
      <c r="H1" s="6" t="s">
        <v>101</v>
      </c>
      <c r="K1" s="6" t="s">
        <v>698</v>
      </c>
      <c r="L1" s="6" t="s">
        <v>102</v>
      </c>
      <c r="O1" s="6" t="s">
        <v>103</v>
      </c>
    </row>
    <row r="2">
      <c r="B2" s="5" t="s">
        <v>699</v>
      </c>
      <c r="C2" s="18" t="s">
        <v>700</v>
      </c>
      <c r="H2" s="5" t="s">
        <v>2</v>
      </c>
      <c r="I2" s="5" t="s">
        <v>701</v>
      </c>
      <c r="J2" s="5">
        <v>1.0</v>
      </c>
      <c r="K2" s="5">
        <f>(J2/J25)*100</f>
        <v>1.754385965</v>
      </c>
      <c r="L2" s="5" t="s">
        <v>81</v>
      </c>
      <c r="M2" s="5">
        <v>21.0</v>
      </c>
      <c r="O2" s="5" t="s">
        <v>702</v>
      </c>
      <c r="P2" s="5">
        <v>1.0</v>
      </c>
    </row>
    <row r="3">
      <c r="B3" s="18" t="s">
        <v>703</v>
      </c>
      <c r="C3" s="18" t="s">
        <v>704</v>
      </c>
      <c r="H3" s="5" t="s">
        <v>6</v>
      </c>
      <c r="I3" s="5" t="s">
        <v>705</v>
      </c>
      <c r="J3" s="5">
        <v>3.0</v>
      </c>
      <c r="K3" s="5">
        <f t="shared" ref="K3:K25" si="1">(J3/J$25)*100</f>
        <v>5.263157895</v>
      </c>
      <c r="L3" s="5" t="s">
        <v>86</v>
      </c>
      <c r="M3" s="5">
        <v>10.0</v>
      </c>
      <c r="O3" s="5" t="s">
        <v>704</v>
      </c>
      <c r="P3" s="5">
        <v>1.0</v>
      </c>
    </row>
    <row r="4">
      <c r="B4" s="18" t="s">
        <v>706</v>
      </c>
      <c r="C4" s="18" t="s">
        <v>707</v>
      </c>
      <c r="H4" s="5" t="s">
        <v>10</v>
      </c>
      <c r="I4" s="5">
        <v>0.0</v>
      </c>
      <c r="J4" s="5">
        <v>0.0</v>
      </c>
      <c r="K4" s="5">
        <f t="shared" si="1"/>
        <v>0</v>
      </c>
      <c r="L4" s="5" t="s">
        <v>708</v>
      </c>
      <c r="M4" s="5">
        <v>15.0</v>
      </c>
      <c r="O4" s="5" t="s">
        <v>707</v>
      </c>
      <c r="P4" s="5">
        <v>3.0</v>
      </c>
    </row>
    <row r="5">
      <c r="B5" s="18" t="s">
        <v>709</v>
      </c>
      <c r="C5" s="18" t="s">
        <v>707</v>
      </c>
      <c r="H5" s="5" t="s">
        <v>12</v>
      </c>
      <c r="I5" s="5">
        <v>0.0</v>
      </c>
      <c r="J5" s="5">
        <v>0.0</v>
      </c>
      <c r="K5" s="5">
        <f t="shared" si="1"/>
        <v>0</v>
      </c>
      <c r="L5" s="5" t="s">
        <v>710</v>
      </c>
      <c r="M5" s="5">
        <v>1.0</v>
      </c>
      <c r="O5" s="5" t="s">
        <v>711</v>
      </c>
      <c r="P5" s="5">
        <v>3.0</v>
      </c>
    </row>
    <row r="6">
      <c r="B6" s="5" t="s">
        <v>712</v>
      </c>
      <c r="C6" s="18" t="s">
        <v>707</v>
      </c>
      <c r="H6" s="5" t="s">
        <v>16</v>
      </c>
      <c r="I6" s="5">
        <v>0.0</v>
      </c>
      <c r="J6" s="5">
        <v>0.0</v>
      </c>
      <c r="K6" s="5">
        <f t="shared" si="1"/>
        <v>0</v>
      </c>
      <c r="L6" s="5" t="s">
        <v>118</v>
      </c>
      <c r="M6" s="5">
        <v>9.0</v>
      </c>
      <c r="O6" s="5" t="s">
        <v>713</v>
      </c>
      <c r="P6" s="5">
        <v>4.0</v>
      </c>
    </row>
    <row r="7">
      <c r="B7" s="5" t="s">
        <v>714</v>
      </c>
      <c r="C7" s="5" t="s">
        <v>711</v>
      </c>
      <c r="H7" s="5" t="s">
        <v>20</v>
      </c>
      <c r="I7" s="5" t="s">
        <v>715</v>
      </c>
      <c r="J7" s="5">
        <v>6.0</v>
      </c>
      <c r="K7" s="5">
        <f t="shared" si="1"/>
        <v>10.52631579</v>
      </c>
      <c r="L7" s="5" t="s">
        <v>121</v>
      </c>
      <c r="M7" s="5">
        <v>1.0</v>
      </c>
      <c r="O7" s="5" t="s">
        <v>583</v>
      </c>
      <c r="P7" s="5">
        <v>1.0</v>
      </c>
    </row>
    <row r="8">
      <c r="B8" s="5" t="s">
        <v>716</v>
      </c>
      <c r="C8" s="5" t="s">
        <v>711</v>
      </c>
      <c r="H8" s="5" t="s">
        <v>24</v>
      </c>
      <c r="I8" s="5" t="s">
        <v>717</v>
      </c>
      <c r="J8" s="5">
        <v>2.0</v>
      </c>
      <c r="K8" s="5">
        <f t="shared" si="1"/>
        <v>3.50877193</v>
      </c>
      <c r="O8" s="5" t="s">
        <v>718</v>
      </c>
      <c r="P8" s="5">
        <v>2.0</v>
      </c>
    </row>
    <row r="9">
      <c r="B9" s="5" t="s">
        <v>719</v>
      </c>
      <c r="C9" s="5" t="s">
        <v>711</v>
      </c>
      <c r="H9" s="5" t="s">
        <v>28</v>
      </c>
      <c r="I9" s="5">
        <v>0.0</v>
      </c>
      <c r="J9" s="5">
        <v>0.0</v>
      </c>
      <c r="K9" s="5">
        <f t="shared" si="1"/>
        <v>0</v>
      </c>
      <c r="M9" s="9">
        <f>SUM(M2,M3,M4,M6,M5,M7)</f>
        <v>57</v>
      </c>
      <c r="O9" s="5" t="s">
        <v>720</v>
      </c>
      <c r="P9" s="5">
        <v>3.0</v>
      </c>
    </row>
    <row r="10">
      <c r="B10" s="5" t="s">
        <v>721</v>
      </c>
      <c r="C10" s="5" t="s">
        <v>713</v>
      </c>
      <c r="H10" s="5" t="s">
        <v>30</v>
      </c>
      <c r="I10" s="5" t="s">
        <v>722</v>
      </c>
      <c r="J10" s="5">
        <v>9.0</v>
      </c>
      <c r="K10" s="5">
        <f t="shared" si="1"/>
        <v>15.78947368</v>
      </c>
      <c r="O10" s="5" t="s">
        <v>723</v>
      </c>
      <c r="P10" s="5">
        <v>3.0</v>
      </c>
    </row>
    <row r="11">
      <c r="B11" s="5" t="s">
        <v>724</v>
      </c>
      <c r="C11" s="5" t="s">
        <v>713</v>
      </c>
      <c r="H11" s="5" t="s">
        <v>34</v>
      </c>
      <c r="I11" s="5" t="s">
        <v>725</v>
      </c>
      <c r="J11" s="5">
        <v>1.0</v>
      </c>
      <c r="K11" s="5">
        <f t="shared" si="1"/>
        <v>1.754385965</v>
      </c>
      <c r="O11" s="5" t="s">
        <v>726</v>
      </c>
      <c r="P11" s="5">
        <v>3.0</v>
      </c>
    </row>
    <row r="12">
      <c r="B12" s="5" t="s">
        <v>727</v>
      </c>
      <c r="C12" s="5" t="s">
        <v>713</v>
      </c>
      <c r="H12" s="5" t="s">
        <v>38</v>
      </c>
      <c r="I12" s="5" t="s">
        <v>728</v>
      </c>
      <c r="J12" s="5">
        <v>3.0</v>
      </c>
      <c r="K12" s="5">
        <f t="shared" si="1"/>
        <v>5.263157895</v>
      </c>
      <c r="O12" s="5" t="s">
        <v>729</v>
      </c>
      <c r="P12" s="5">
        <v>2.0</v>
      </c>
    </row>
    <row r="13">
      <c r="B13" s="5" t="s">
        <v>730</v>
      </c>
      <c r="C13" s="5" t="s">
        <v>713</v>
      </c>
      <c r="H13" s="5" t="s">
        <v>40</v>
      </c>
      <c r="I13" s="5" t="s">
        <v>731</v>
      </c>
      <c r="J13" s="5">
        <v>4.0</v>
      </c>
      <c r="K13" s="5">
        <f t="shared" si="1"/>
        <v>7.01754386</v>
      </c>
      <c r="O13" s="5" t="s">
        <v>732</v>
      </c>
      <c r="P13" s="5">
        <v>5.0</v>
      </c>
    </row>
    <row r="14">
      <c r="B14" s="40" t="s">
        <v>733</v>
      </c>
      <c r="C14" s="5" t="s">
        <v>583</v>
      </c>
      <c r="H14" s="5" t="s">
        <v>42</v>
      </c>
      <c r="I14" s="5" t="s">
        <v>734</v>
      </c>
      <c r="J14" s="5">
        <v>5.0</v>
      </c>
      <c r="K14" s="5">
        <f t="shared" si="1"/>
        <v>8.771929825</v>
      </c>
      <c r="O14" s="5" t="s">
        <v>735</v>
      </c>
      <c r="P14" s="5">
        <v>6.0</v>
      </c>
    </row>
    <row r="15">
      <c r="B15" s="5" t="s">
        <v>736</v>
      </c>
      <c r="C15" s="5" t="s">
        <v>718</v>
      </c>
      <c r="H15" s="5" t="s">
        <v>44</v>
      </c>
      <c r="I15" s="5" t="s">
        <v>725</v>
      </c>
      <c r="J15" s="5">
        <v>1.0</v>
      </c>
      <c r="K15" s="5">
        <f t="shared" si="1"/>
        <v>1.754385965</v>
      </c>
      <c r="O15" s="5" t="s">
        <v>737</v>
      </c>
      <c r="P15" s="5">
        <v>11.0</v>
      </c>
    </row>
    <row r="16">
      <c r="B16" s="5" t="s">
        <v>738</v>
      </c>
      <c r="C16" s="5" t="s">
        <v>718</v>
      </c>
      <c r="H16" s="5" t="s">
        <v>48</v>
      </c>
      <c r="I16" s="5">
        <v>0.0</v>
      </c>
      <c r="J16" s="5">
        <v>0.0</v>
      </c>
      <c r="K16" s="5">
        <f t="shared" si="1"/>
        <v>0</v>
      </c>
      <c r="O16" s="5" t="s">
        <v>739</v>
      </c>
      <c r="P16" s="5">
        <v>5.0</v>
      </c>
    </row>
    <row r="17">
      <c r="B17" s="5" t="s">
        <v>740</v>
      </c>
      <c r="C17" s="5" t="s">
        <v>720</v>
      </c>
      <c r="H17" s="5" t="s">
        <v>52</v>
      </c>
      <c r="I17" s="5" t="s">
        <v>741</v>
      </c>
      <c r="J17" s="5">
        <v>3.0</v>
      </c>
      <c r="K17" s="5">
        <f t="shared" si="1"/>
        <v>5.263157895</v>
      </c>
      <c r="O17" s="5" t="s">
        <v>742</v>
      </c>
      <c r="P17" s="5">
        <v>4.0</v>
      </c>
    </row>
    <row r="18">
      <c r="B18" s="5" t="s">
        <v>743</v>
      </c>
      <c r="C18" s="5" t="s">
        <v>720</v>
      </c>
      <c r="H18" s="5" t="s">
        <v>54</v>
      </c>
      <c r="I18" s="5" t="s">
        <v>744</v>
      </c>
      <c r="J18" s="5">
        <v>7.0</v>
      </c>
      <c r="K18" s="5">
        <f t="shared" si="1"/>
        <v>12.28070175</v>
      </c>
      <c r="P18" s="9">
        <f>SUM(P2:P17)</f>
        <v>57</v>
      </c>
    </row>
    <row r="19">
      <c r="B19" s="5" t="s">
        <v>745</v>
      </c>
      <c r="C19" s="5" t="s">
        <v>720</v>
      </c>
      <c r="H19" s="5" t="s">
        <v>58</v>
      </c>
      <c r="I19" s="5" t="s">
        <v>746</v>
      </c>
      <c r="J19" s="5">
        <v>2.0</v>
      </c>
      <c r="K19" s="5">
        <f t="shared" si="1"/>
        <v>3.50877193</v>
      </c>
    </row>
    <row r="20">
      <c r="B20" s="5" t="s">
        <v>747</v>
      </c>
      <c r="C20" s="5" t="s">
        <v>723</v>
      </c>
      <c r="H20" s="5" t="s">
        <v>62</v>
      </c>
      <c r="I20" s="5" t="s">
        <v>746</v>
      </c>
      <c r="J20" s="5">
        <v>2.0</v>
      </c>
      <c r="K20" s="5">
        <f t="shared" si="1"/>
        <v>3.50877193</v>
      </c>
    </row>
    <row r="21">
      <c r="B21" s="5" t="s">
        <v>748</v>
      </c>
      <c r="C21" s="5" t="s">
        <v>723</v>
      </c>
      <c r="H21" s="5" t="s">
        <v>66</v>
      </c>
      <c r="I21" s="5" t="s">
        <v>749</v>
      </c>
      <c r="J21" s="5">
        <v>5.0</v>
      </c>
      <c r="K21" s="5">
        <f t="shared" si="1"/>
        <v>8.771929825</v>
      </c>
    </row>
    <row r="22">
      <c r="B22" s="5" t="s">
        <v>750</v>
      </c>
      <c r="C22" s="5" t="s">
        <v>723</v>
      </c>
      <c r="H22" s="5" t="s">
        <v>70</v>
      </c>
      <c r="I22" s="5" t="s">
        <v>701</v>
      </c>
      <c r="J22" s="5">
        <v>1.0</v>
      </c>
      <c r="K22" s="5">
        <f t="shared" si="1"/>
        <v>1.754385965</v>
      </c>
    </row>
    <row r="23">
      <c r="B23" s="5" t="s">
        <v>719</v>
      </c>
      <c r="C23" s="5" t="s">
        <v>726</v>
      </c>
      <c r="H23" s="5" t="s">
        <v>74</v>
      </c>
      <c r="I23" s="5" t="s">
        <v>751</v>
      </c>
      <c r="J23" s="5">
        <v>1.0</v>
      </c>
      <c r="K23" s="5">
        <f t="shared" si="1"/>
        <v>1.754385965</v>
      </c>
    </row>
    <row r="24">
      <c r="B24" s="5" t="s">
        <v>752</v>
      </c>
      <c r="C24" s="5" t="s">
        <v>726</v>
      </c>
      <c r="H24" s="5" t="s">
        <v>511</v>
      </c>
      <c r="I24" s="5" t="s">
        <v>701</v>
      </c>
      <c r="J24" s="5">
        <v>1.0</v>
      </c>
      <c r="K24" s="5">
        <f t="shared" si="1"/>
        <v>1.754385965</v>
      </c>
    </row>
    <row r="25">
      <c r="B25" s="5" t="s">
        <v>753</v>
      </c>
      <c r="C25" s="5" t="s">
        <v>726</v>
      </c>
      <c r="J25" s="9">
        <f>SUM(J2:J24)</f>
        <v>57</v>
      </c>
      <c r="K25" s="9">
        <f t="shared" si="1"/>
        <v>100</v>
      </c>
    </row>
    <row r="26">
      <c r="B26" s="5" t="s">
        <v>754</v>
      </c>
      <c r="C26" s="5" t="s">
        <v>729</v>
      </c>
    </row>
    <row r="27">
      <c r="B27" s="5" t="s">
        <v>755</v>
      </c>
      <c r="C27" s="5" t="s">
        <v>729</v>
      </c>
      <c r="J27" s="5" t="s">
        <v>270</v>
      </c>
    </row>
    <row r="28">
      <c r="B28" s="5" t="s">
        <v>756</v>
      </c>
      <c r="C28" s="5" t="s">
        <v>732</v>
      </c>
      <c r="H28" s="5" t="s">
        <v>135</v>
      </c>
      <c r="I28" s="5">
        <v>0.0</v>
      </c>
    </row>
    <row r="29">
      <c r="B29" s="5" t="s">
        <v>757</v>
      </c>
      <c r="C29" s="5" t="s">
        <v>732</v>
      </c>
      <c r="H29" s="5" t="s">
        <v>307</v>
      </c>
      <c r="I29" s="5">
        <v>3.0</v>
      </c>
      <c r="J29" s="9">
        <f>(3/57)*100</f>
        <v>5.263157895</v>
      </c>
    </row>
    <row r="30">
      <c r="B30" s="5" t="s">
        <v>758</v>
      </c>
      <c r="C30" s="5" t="s">
        <v>732</v>
      </c>
    </row>
    <row r="31">
      <c r="B31" s="5" t="s">
        <v>759</v>
      </c>
      <c r="C31" s="5" t="s">
        <v>732</v>
      </c>
    </row>
    <row r="32">
      <c r="B32" s="5" t="s">
        <v>760</v>
      </c>
      <c r="C32" s="5" t="s">
        <v>732</v>
      </c>
    </row>
    <row r="33">
      <c r="B33" s="5" t="s">
        <v>761</v>
      </c>
      <c r="C33" s="5" t="s">
        <v>735</v>
      </c>
    </row>
    <row r="34">
      <c r="B34" s="5" t="s">
        <v>716</v>
      </c>
      <c r="C34" s="5" t="s">
        <v>735</v>
      </c>
    </row>
    <row r="35">
      <c r="B35" s="5" t="s">
        <v>762</v>
      </c>
      <c r="C35" s="5" t="s">
        <v>735</v>
      </c>
    </row>
    <row r="36">
      <c r="B36" s="5" t="s">
        <v>703</v>
      </c>
      <c r="C36" s="5" t="s">
        <v>735</v>
      </c>
    </row>
    <row r="37">
      <c r="B37" s="5" t="s">
        <v>763</v>
      </c>
      <c r="C37" s="5" t="s">
        <v>735</v>
      </c>
    </row>
    <row r="38">
      <c r="B38" s="5" t="s">
        <v>764</v>
      </c>
      <c r="C38" s="5" t="s">
        <v>735</v>
      </c>
    </row>
    <row r="39">
      <c r="B39" s="5" t="s">
        <v>765</v>
      </c>
      <c r="C39" s="5" t="s">
        <v>737</v>
      </c>
    </row>
    <row r="40">
      <c r="B40" s="5" t="s">
        <v>766</v>
      </c>
      <c r="C40" s="5" t="s">
        <v>737</v>
      </c>
    </row>
    <row r="41">
      <c r="B41" s="5" t="s">
        <v>767</v>
      </c>
      <c r="C41" s="5" t="s">
        <v>737</v>
      </c>
    </row>
    <row r="42">
      <c r="B42" s="5" t="s">
        <v>768</v>
      </c>
      <c r="C42" s="5" t="s">
        <v>737</v>
      </c>
    </row>
    <row r="43">
      <c r="B43" s="5" t="s">
        <v>769</v>
      </c>
      <c r="C43" s="5" t="s">
        <v>737</v>
      </c>
    </row>
    <row r="44">
      <c r="B44" s="5" t="s">
        <v>770</v>
      </c>
      <c r="C44" s="5" t="s">
        <v>737</v>
      </c>
    </row>
    <row r="45">
      <c r="B45" s="5" t="s">
        <v>771</v>
      </c>
      <c r="C45" s="5" t="s">
        <v>737</v>
      </c>
    </row>
    <row r="46">
      <c r="B46" s="5" t="s">
        <v>772</v>
      </c>
      <c r="C46" s="5" t="s">
        <v>737</v>
      </c>
    </row>
    <row r="47">
      <c r="B47" s="5" t="s">
        <v>773</v>
      </c>
      <c r="C47" s="5" t="s">
        <v>737</v>
      </c>
    </row>
    <row r="48">
      <c r="B48" s="5" t="s">
        <v>774</v>
      </c>
      <c r="C48" s="5" t="s">
        <v>737</v>
      </c>
    </row>
    <row r="49">
      <c r="B49" s="5" t="s">
        <v>775</v>
      </c>
      <c r="C49" s="5" t="s">
        <v>737</v>
      </c>
    </row>
    <row r="50">
      <c r="B50" s="5" t="s">
        <v>776</v>
      </c>
      <c r="C50" s="5" t="s">
        <v>739</v>
      </c>
    </row>
    <row r="51">
      <c r="B51" s="5" t="s">
        <v>777</v>
      </c>
      <c r="C51" s="5" t="s">
        <v>739</v>
      </c>
    </row>
    <row r="52">
      <c r="B52" s="5" t="s">
        <v>778</v>
      </c>
      <c r="C52" s="5" t="s">
        <v>739</v>
      </c>
    </row>
    <row r="53">
      <c r="B53" s="5" t="s">
        <v>779</v>
      </c>
      <c r="C53" s="5" t="s">
        <v>739</v>
      </c>
    </row>
    <row r="54">
      <c r="B54" s="5" t="s">
        <v>780</v>
      </c>
      <c r="C54" s="5" t="s">
        <v>739</v>
      </c>
    </row>
    <row r="55">
      <c r="B55" s="40" t="s">
        <v>781</v>
      </c>
      <c r="C55" s="5" t="s">
        <v>742</v>
      </c>
    </row>
    <row r="56">
      <c r="B56" s="40" t="s">
        <v>782</v>
      </c>
      <c r="C56" s="5" t="s">
        <v>742</v>
      </c>
    </row>
    <row r="57">
      <c r="B57" s="40" t="s">
        <v>783</v>
      </c>
      <c r="C57" s="5" t="s">
        <v>742</v>
      </c>
    </row>
    <row r="58">
      <c r="B58" s="40" t="s">
        <v>784</v>
      </c>
      <c r="C58" s="5" t="s">
        <v>742</v>
      </c>
    </row>
  </sheetData>
  <autoFilter ref="$B$1:$F$58"/>
  <conditionalFormatting sqref="B1:B999">
    <cfRule type="notContainsBlanks" dxfId="0" priority="1">
      <formula>LEN(TRIM(B1))&gt;0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6" t="s">
        <v>96</v>
      </c>
      <c r="C1" s="6" t="s">
        <v>97</v>
      </c>
      <c r="D1" s="6" t="s">
        <v>98</v>
      </c>
      <c r="E1" s="6" t="s">
        <v>99</v>
      </c>
      <c r="F1" s="6" t="s">
        <v>100</v>
      </c>
      <c r="H1" s="6" t="s">
        <v>101</v>
      </c>
      <c r="K1" s="5" t="s">
        <v>270</v>
      </c>
      <c r="M1" s="6" t="s">
        <v>102</v>
      </c>
      <c r="O1" s="5" t="s">
        <v>270</v>
      </c>
      <c r="Q1" s="6" t="s">
        <v>103</v>
      </c>
      <c r="S1" s="5" t="s">
        <v>270</v>
      </c>
    </row>
    <row r="2">
      <c r="B2" s="5" t="s">
        <v>785</v>
      </c>
      <c r="C2" s="5" t="s">
        <v>786</v>
      </c>
      <c r="H2" s="5" t="s">
        <v>2</v>
      </c>
      <c r="I2" s="5" t="s">
        <v>701</v>
      </c>
      <c r="J2" s="5">
        <v>1.0</v>
      </c>
      <c r="K2" s="9">
        <f t="shared" ref="K2:K27" si="1">(J2/J$27)*100</f>
        <v>1.449275362</v>
      </c>
      <c r="M2" s="5" t="s">
        <v>81</v>
      </c>
      <c r="N2" s="5">
        <v>28.0</v>
      </c>
      <c r="O2" s="9">
        <f t="shared" ref="O2:O8" si="2">(N2/N$8)*100</f>
        <v>40.57971014</v>
      </c>
      <c r="Q2" s="5" t="s">
        <v>786</v>
      </c>
      <c r="R2" s="5">
        <v>3.0</v>
      </c>
      <c r="S2" s="9">
        <f t="shared" ref="S2:S17" si="3">(R2/R$17)*100</f>
        <v>4.347826087</v>
      </c>
    </row>
    <row r="3">
      <c r="B3" s="5" t="s">
        <v>787</v>
      </c>
      <c r="C3" s="5" t="s">
        <v>786</v>
      </c>
      <c r="H3" s="5" t="s">
        <v>6</v>
      </c>
      <c r="I3" s="5" t="s">
        <v>788</v>
      </c>
      <c r="J3" s="5">
        <v>5.0</v>
      </c>
      <c r="K3" s="9">
        <f t="shared" si="1"/>
        <v>7.246376812</v>
      </c>
      <c r="M3" s="5" t="s">
        <v>107</v>
      </c>
      <c r="N3" s="5">
        <v>9.0</v>
      </c>
      <c r="O3" s="9">
        <f t="shared" si="2"/>
        <v>13.04347826</v>
      </c>
      <c r="Q3" s="5" t="s">
        <v>789</v>
      </c>
      <c r="R3" s="5">
        <v>4.0</v>
      </c>
      <c r="S3" s="9">
        <f t="shared" si="3"/>
        <v>5.797101449</v>
      </c>
    </row>
    <row r="4">
      <c r="B4" s="5" t="s">
        <v>790</v>
      </c>
      <c r="C4" s="5" t="s">
        <v>786</v>
      </c>
      <c r="H4" s="5" t="s">
        <v>10</v>
      </c>
      <c r="I4" s="5">
        <v>2.0</v>
      </c>
      <c r="J4" s="5">
        <v>2.0</v>
      </c>
      <c r="K4" s="9">
        <f t="shared" si="1"/>
        <v>2.898550725</v>
      </c>
      <c r="M4" s="5" t="s">
        <v>110</v>
      </c>
      <c r="N4" s="5">
        <v>1.0</v>
      </c>
      <c r="O4" s="9">
        <f t="shared" si="2"/>
        <v>1.449275362</v>
      </c>
      <c r="Q4" s="5" t="s">
        <v>791</v>
      </c>
      <c r="R4" s="5">
        <v>1.0</v>
      </c>
      <c r="S4" s="9">
        <f t="shared" si="3"/>
        <v>1.449275362</v>
      </c>
    </row>
    <row r="5">
      <c r="B5" s="5" t="s">
        <v>792</v>
      </c>
      <c r="C5" s="5" t="s">
        <v>789</v>
      </c>
      <c r="H5" s="5" t="s">
        <v>12</v>
      </c>
      <c r="I5" s="5">
        <v>0.0</v>
      </c>
      <c r="J5" s="5">
        <v>0.0</v>
      </c>
      <c r="K5" s="9">
        <f t="shared" si="1"/>
        <v>0</v>
      </c>
      <c r="M5" s="5" t="s">
        <v>86</v>
      </c>
      <c r="N5" s="5">
        <v>20.0</v>
      </c>
      <c r="O5" s="9">
        <f t="shared" si="2"/>
        <v>28.98550725</v>
      </c>
      <c r="Q5" s="5" t="s">
        <v>793</v>
      </c>
      <c r="R5" s="5">
        <v>2.0</v>
      </c>
      <c r="S5" s="9">
        <f t="shared" si="3"/>
        <v>2.898550725</v>
      </c>
    </row>
    <row r="6">
      <c r="B6" s="5" t="s">
        <v>794</v>
      </c>
      <c r="C6" s="5" t="s">
        <v>789</v>
      </c>
      <c r="H6" s="5" t="s">
        <v>16</v>
      </c>
      <c r="I6" s="5" t="s">
        <v>795</v>
      </c>
      <c r="J6" s="5">
        <v>8.0</v>
      </c>
      <c r="K6" s="9">
        <f t="shared" si="1"/>
        <v>11.5942029</v>
      </c>
      <c r="M6" s="5" t="s">
        <v>115</v>
      </c>
      <c r="N6" s="5">
        <v>2.0</v>
      </c>
      <c r="O6" s="9">
        <f t="shared" si="2"/>
        <v>2.898550725</v>
      </c>
      <c r="Q6" s="5" t="s">
        <v>568</v>
      </c>
      <c r="R6" s="5">
        <v>3.0</v>
      </c>
      <c r="S6" s="9">
        <f t="shared" si="3"/>
        <v>4.347826087</v>
      </c>
    </row>
    <row r="7">
      <c r="B7" s="5" t="s">
        <v>796</v>
      </c>
      <c r="C7" s="5" t="s">
        <v>789</v>
      </c>
      <c r="H7" s="5" t="s">
        <v>20</v>
      </c>
      <c r="I7" s="5" t="s">
        <v>797</v>
      </c>
      <c r="J7" s="5">
        <v>3.0</v>
      </c>
      <c r="K7" s="9">
        <f t="shared" si="1"/>
        <v>4.347826087</v>
      </c>
      <c r="M7" s="5" t="s">
        <v>118</v>
      </c>
      <c r="N7" s="5">
        <v>9.0</v>
      </c>
      <c r="O7" s="9">
        <f t="shared" si="2"/>
        <v>13.04347826</v>
      </c>
      <c r="Q7" s="5" t="s">
        <v>798</v>
      </c>
      <c r="R7" s="5">
        <v>8.0</v>
      </c>
      <c r="S7" s="9">
        <f t="shared" si="3"/>
        <v>11.5942029</v>
      </c>
    </row>
    <row r="8">
      <c r="B8" s="5" t="s">
        <v>799</v>
      </c>
      <c r="C8" s="5" t="s">
        <v>789</v>
      </c>
      <c r="H8" s="5" t="s">
        <v>24</v>
      </c>
      <c r="I8" s="5" t="s">
        <v>800</v>
      </c>
      <c r="J8" s="5">
        <v>5.0</v>
      </c>
      <c r="K8" s="9">
        <f t="shared" si="1"/>
        <v>7.246376812</v>
      </c>
      <c r="N8" s="9">
        <f>SUM(N2:N7)</f>
        <v>69</v>
      </c>
      <c r="O8" s="9">
        <f t="shared" si="2"/>
        <v>100</v>
      </c>
      <c r="Q8" s="5" t="s">
        <v>801</v>
      </c>
      <c r="R8" s="5">
        <v>4.0</v>
      </c>
      <c r="S8" s="9">
        <f t="shared" si="3"/>
        <v>5.797101449</v>
      </c>
    </row>
    <row r="9">
      <c r="B9" s="5" t="s">
        <v>802</v>
      </c>
      <c r="C9" s="5" t="s">
        <v>791</v>
      </c>
      <c r="H9" s="5" t="s">
        <v>28</v>
      </c>
      <c r="I9" s="5">
        <v>0.0</v>
      </c>
      <c r="J9" s="5">
        <v>0.0</v>
      </c>
      <c r="K9" s="9">
        <f t="shared" si="1"/>
        <v>0</v>
      </c>
      <c r="Q9" s="5" t="s">
        <v>803</v>
      </c>
      <c r="R9" s="5">
        <v>2.0</v>
      </c>
      <c r="S9" s="9">
        <f t="shared" si="3"/>
        <v>2.898550725</v>
      </c>
    </row>
    <row r="10">
      <c r="B10" s="5" t="s">
        <v>804</v>
      </c>
      <c r="C10" s="5" t="s">
        <v>793</v>
      </c>
      <c r="H10" s="5" t="s">
        <v>30</v>
      </c>
      <c r="I10" s="5" t="s">
        <v>805</v>
      </c>
      <c r="J10" s="5">
        <v>8.0</v>
      </c>
      <c r="K10" s="9">
        <f t="shared" si="1"/>
        <v>11.5942029</v>
      </c>
      <c r="Q10" s="5" t="s">
        <v>806</v>
      </c>
      <c r="R10" s="5">
        <v>5.0</v>
      </c>
      <c r="S10" s="9">
        <f t="shared" si="3"/>
        <v>7.246376812</v>
      </c>
    </row>
    <row r="11">
      <c r="B11" s="5" t="s">
        <v>807</v>
      </c>
      <c r="C11" s="5" t="s">
        <v>793</v>
      </c>
      <c r="H11" s="5" t="s">
        <v>34</v>
      </c>
      <c r="I11" s="5" t="s">
        <v>808</v>
      </c>
      <c r="J11" s="5">
        <v>6.0</v>
      </c>
      <c r="K11" s="9">
        <f t="shared" si="1"/>
        <v>8.695652174</v>
      </c>
      <c r="Q11" s="5" t="s">
        <v>809</v>
      </c>
      <c r="R11" s="5">
        <v>6.0</v>
      </c>
      <c r="S11" s="9">
        <f t="shared" si="3"/>
        <v>8.695652174</v>
      </c>
    </row>
    <row r="12">
      <c r="B12" s="5" t="s">
        <v>810</v>
      </c>
      <c r="C12" s="5" t="s">
        <v>568</v>
      </c>
      <c r="H12" s="5" t="s">
        <v>38</v>
      </c>
      <c r="I12" s="5" t="s">
        <v>731</v>
      </c>
      <c r="J12" s="5">
        <v>4.0</v>
      </c>
      <c r="K12" s="9">
        <f t="shared" si="1"/>
        <v>5.797101449</v>
      </c>
      <c r="Q12" s="5" t="s">
        <v>811</v>
      </c>
      <c r="R12" s="5">
        <v>8.0</v>
      </c>
      <c r="S12" s="9">
        <f t="shared" si="3"/>
        <v>11.5942029</v>
      </c>
    </row>
    <row r="13">
      <c r="B13" s="5" t="s">
        <v>812</v>
      </c>
      <c r="C13" s="5" t="s">
        <v>568</v>
      </c>
      <c r="H13" s="5" t="s">
        <v>40</v>
      </c>
      <c r="I13" s="5">
        <v>0.0</v>
      </c>
      <c r="J13" s="5">
        <v>0.0</v>
      </c>
      <c r="K13" s="9">
        <f t="shared" si="1"/>
        <v>0</v>
      </c>
      <c r="Q13" s="5" t="s">
        <v>813</v>
      </c>
      <c r="R13" s="5">
        <v>8.0</v>
      </c>
      <c r="S13" s="9">
        <f t="shared" si="3"/>
        <v>11.5942029</v>
      </c>
    </row>
    <row r="14">
      <c r="B14" s="5" t="s">
        <v>814</v>
      </c>
      <c r="C14" s="5" t="s">
        <v>568</v>
      </c>
      <c r="H14" s="5" t="s">
        <v>42</v>
      </c>
      <c r="I14" s="5" t="s">
        <v>815</v>
      </c>
      <c r="J14" s="5">
        <v>2.0</v>
      </c>
      <c r="K14" s="9">
        <f t="shared" si="1"/>
        <v>2.898550725</v>
      </c>
      <c r="Q14" s="5" t="s">
        <v>816</v>
      </c>
      <c r="R14" s="5">
        <v>1.0</v>
      </c>
      <c r="S14" s="9">
        <f t="shared" si="3"/>
        <v>1.449275362</v>
      </c>
    </row>
    <row r="15">
      <c r="B15" s="5" t="s">
        <v>817</v>
      </c>
      <c r="C15" s="5" t="s">
        <v>798</v>
      </c>
      <c r="H15" s="5" t="s">
        <v>44</v>
      </c>
      <c r="I15" s="5" t="s">
        <v>725</v>
      </c>
      <c r="J15" s="5">
        <v>1.0</v>
      </c>
      <c r="K15" s="9">
        <f t="shared" si="1"/>
        <v>1.449275362</v>
      </c>
      <c r="Q15" s="5" t="s">
        <v>818</v>
      </c>
      <c r="R15" s="5">
        <v>2.0</v>
      </c>
      <c r="S15" s="9">
        <f t="shared" si="3"/>
        <v>2.898550725</v>
      </c>
    </row>
    <row r="16">
      <c r="B16" s="5" t="s">
        <v>819</v>
      </c>
      <c r="C16" s="5" t="s">
        <v>798</v>
      </c>
      <c r="H16" s="5" t="s">
        <v>48</v>
      </c>
      <c r="I16" s="5" t="s">
        <v>820</v>
      </c>
      <c r="J16" s="5">
        <v>2.0</v>
      </c>
      <c r="K16" s="9">
        <f t="shared" si="1"/>
        <v>2.898550725</v>
      </c>
      <c r="Q16" s="5" t="s">
        <v>821</v>
      </c>
      <c r="R16" s="5">
        <v>12.0</v>
      </c>
      <c r="S16" s="9">
        <f t="shared" si="3"/>
        <v>17.39130435</v>
      </c>
    </row>
    <row r="17">
      <c r="B17" s="5" t="s">
        <v>822</v>
      </c>
      <c r="C17" s="5" t="s">
        <v>798</v>
      </c>
      <c r="H17" s="5" t="s">
        <v>52</v>
      </c>
      <c r="I17" s="5" t="s">
        <v>823</v>
      </c>
      <c r="J17" s="5">
        <v>3.0</v>
      </c>
      <c r="K17" s="9">
        <f t="shared" si="1"/>
        <v>4.347826087</v>
      </c>
      <c r="R17" s="9">
        <f>SUM(R2:R16)</f>
        <v>69</v>
      </c>
      <c r="S17" s="9">
        <f t="shared" si="3"/>
        <v>100</v>
      </c>
    </row>
    <row r="18">
      <c r="B18" s="5" t="s">
        <v>824</v>
      </c>
      <c r="C18" s="5" t="s">
        <v>798</v>
      </c>
      <c r="H18" s="5" t="s">
        <v>54</v>
      </c>
      <c r="I18" s="5" t="s">
        <v>701</v>
      </c>
      <c r="J18" s="5">
        <v>1.0</v>
      </c>
      <c r="K18" s="9">
        <f t="shared" si="1"/>
        <v>1.449275362</v>
      </c>
    </row>
    <row r="19">
      <c r="B19" s="5" t="s">
        <v>825</v>
      </c>
      <c r="C19" s="5" t="s">
        <v>798</v>
      </c>
      <c r="H19" s="5" t="s">
        <v>58</v>
      </c>
      <c r="I19" s="5" t="s">
        <v>701</v>
      </c>
      <c r="J19" s="5">
        <v>1.0</v>
      </c>
      <c r="K19" s="9">
        <f t="shared" si="1"/>
        <v>1.449275362</v>
      </c>
    </row>
    <row r="20">
      <c r="B20" s="5" t="s">
        <v>826</v>
      </c>
      <c r="C20" s="5" t="s">
        <v>798</v>
      </c>
      <c r="H20" s="5" t="s">
        <v>62</v>
      </c>
      <c r="I20" s="5" t="s">
        <v>749</v>
      </c>
      <c r="J20" s="5">
        <v>5.0</v>
      </c>
      <c r="K20" s="9">
        <f t="shared" si="1"/>
        <v>7.246376812</v>
      </c>
    </row>
    <row r="21">
      <c r="B21" s="5" t="s">
        <v>827</v>
      </c>
      <c r="C21" s="5" t="s">
        <v>798</v>
      </c>
      <c r="H21" s="5" t="s">
        <v>66</v>
      </c>
      <c r="I21" s="5" t="s">
        <v>797</v>
      </c>
      <c r="J21" s="5">
        <v>3.0</v>
      </c>
      <c r="K21" s="9">
        <f t="shared" si="1"/>
        <v>4.347826087</v>
      </c>
    </row>
    <row r="22">
      <c r="B22" s="5" t="s">
        <v>828</v>
      </c>
      <c r="C22" s="5" t="s">
        <v>798</v>
      </c>
      <c r="H22" s="5" t="s">
        <v>70</v>
      </c>
      <c r="I22" s="5" t="s">
        <v>820</v>
      </c>
      <c r="J22" s="5">
        <v>2.0</v>
      </c>
      <c r="K22" s="9">
        <f t="shared" si="1"/>
        <v>2.898550725</v>
      </c>
    </row>
    <row r="23">
      <c r="B23" s="5" t="s">
        <v>829</v>
      </c>
      <c r="C23" s="5" t="s">
        <v>801</v>
      </c>
      <c r="H23" s="5" t="s">
        <v>74</v>
      </c>
      <c r="I23" s="5" t="s">
        <v>830</v>
      </c>
      <c r="J23" s="5">
        <v>1.0</v>
      </c>
      <c r="K23" s="9">
        <f t="shared" si="1"/>
        <v>1.449275362</v>
      </c>
    </row>
    <row r="24">
      <c r="B24" s="5" t="s">
        <v>831</v>
      </c>
      <c r="C24" s="5" t="s">
        <v>801</v>
      </c>
      <c r="H24" s="5" t="s">
        <v>511</v>
      </c>
      <c r="I24" s="5" t="s">
        <v>705</v>
      </c>
      <c r="J24" s="5">
        <v>3.0</v>
      </c>
      <c r="K24" s="9">
        <f t="shared" si="1"/>
        <v>4.347826087</v>
      </c>
    </row>
    <row r="25">
      <c r="B25" s="5" t="s">
        <v>832</v>
      </c>
      <c r="C25" s="5" t="s">
        <v>801</v>
      </c>
      <c r="H25" s="5" t="s">
        <v>76</v>
      </c>
      <c r="I25" s="5" t="s">
        <v>746</v>
      </c>
      <c r="J25" s="5">
        <v>2.0</v>
      </c>
      <c r="K25" s="9">
        <f t="shared" si="1"/>
        <v>2.898550725</v>
      </c>
    </row>
    <row r="26">
      <c r="B26" s="5" t="s">
        <v>833</v>
      </c>
      <c r="C26" s="5" t="s">
        <v>801</v>
      </c>
      <c r="H26" s="5" t="s">
        <v>834</v>
      </c>
      <c r="I26" s="5" t="s">
        <v>835</v>
      </c>
      <c r="J26" s="5">
        <v>1.0</v>
      </c>
      <c r="K26" s="9">
        <f t="shared" si="1"/>
        <v>1.449275362</v>
      </c>
    </row>
    <row r="27">
      <c r="B27" s="5" t="s">
        <v>836</v>
      </c>
      <c r="C27" s="5" t="s">
        <v>803</v>
      </c>
      <c r="J27" s="9">
        <f>SUM(J2:J26)</f>
        <v>69</v>
      </c>
      <c r="K27" s="9">
        <f t="shared" si="1"/>
        <v>100</v>
      </c>
    </row>
    <row r="28">
      <c r="B28" s="5" t="s">
        <v>837</v>
      </c>
      <c r="C28" s="5" t="s">
        <v>803</v>
      </c>
    </row>
    <row r="29">
      <c r="B29" s="5" t="s">
        <v>838</v>
      </c>
      <c r="C29" s="5" t="s">
        <v>806</v>
      </c>
      <c r="J29" s="5" t="s">
        <v>270</v>
      </c>
    </row>
    <row r="30">
      <c r="B30" s="5" t="s">
        <v>839</v>
      </c>
      <c r="C30" s="5" t="s">
        <v>806</v>
      </c>
      <c r="H30" s="5" t="s">
        <v>135</v>
      </c>
      <c r="I30" s="5">
        <v>2.0</v>
      </c>
      <c r="J30" s="9">
        <f t="shared" ref="J30:J31" si="4">(2/69)*100</f>
        <v>2.898550725</v>
      </c>
    </row>
    <row r="31">
      <c r="B31" s="5" t="s">
        <v>840</v>
      </c>
      <c r="C31" s="5" t="s">
        <v>806</v>
      </c>
      <c r="H31" s="5" t="s">
        <v>307</v>
      </c>
      <c r="I31" s="5">
        <v>2.0</v>
      </c>
      <c r="J31" s="9">
        <f t="shared" si="4"/>
        <v>2.898550725</v>
      </c>
    </row>
    <row r="32">
      <c r="B32" s="5" t="s">
        <v>841</v>
      </c>
      <c r="C32" s="5" t="s">
        <v>806</v>
      </c>
    </row>
    <row r="33">
      <c r="B33" s="5" t="s">
        <v>842</v>
      </c>
      <c r="C33" s="5" t="s">
        <v>806</v>
      </c>
    </row>
    <row r="34">
      <c r="B34" s="5" t="s">
        <v>843</v>
      </c>
      <c r="C34" s="5" t="s">
        <v>809</v>
      </c>
    </row>
    <row r="35">
      <c r="B35" s="5" t="s">
        <v>844</v>
      </c>
      <c r="C35" s="5" t="s">
        <v>809</v>
      </c>
    </row>
    <row r="36">
      <c r="B36" s="5" t="s">
        <v>845</v>
      </c>
      <c r="C36" s="5" t="s">
        <v>809</v>
      </c>
    </row>
    <row r="37">
      <c r="B37" s="5" t="s">
        <v>846</v>
      </c>
      <c r="C37" s="5" t="s">
        <v>809</v>
      </c>
    </row>
    <row r="38">
      <c r="B38" s="5" t="s">
        <v>847</v>
      </c>
      <c r="C38" s="5" t="s">
        <v>809</v>
      </c>
    </row>
    <row r="39">
      <c r="B39" s="5" t="s">
        <v>848</v>
      </c>
      <c r="C39" s="5" t="s">
        <v>809</v>
      </c>
    </row>
    <row r="40">
      <c r="B40" s="5" t="s">
        <v>849</v>
      </c>
      <c r="C40" s="5" t="s">
        <v>850</v>
      </c>
    </row>
    <row r="41">
      <c r="B41" s="5" t="s">
        <v>211</v>
      </c>
      <c r="C41" s="5" t="s">
        <v>851</v>
      </c>
    </row>
    <row r="42">
      <c r="B42" s="5" t="s">
        <v>852</v>
      </c>
      <c r="C42" s="5" t="s">
        <v>853</v>
      </c>
    </row>
    <row r="43">
      <c r="B43" s="5" t="s">
        <v>854</v>
      </c>
      <c r="C43" s="5" t="s">
        <v>855</v>
      </c>
    </row>
    <row r="44">
      <c r="B44" s="5" t="s">
        <v>856</v>
      </c>
      <c r="C44" s="5" t="s">
        <v>857</v>
      </c>
    </row>
    <row r="45">
      <c r="B45" s="5" t="s">
        <v>858</v>
      </c>
      <c r="C45" s="5" t="s">
        <v>859</v>
      </c>
    </row>
    <row r="46">
      <c r="B46" s="5" t="s">
        <v>860</v>
      </c>
      <c r="C46" s="5" t="s">
        <v>861</v>
      </c>
    </row>
    <row r="47">
      <c r="B47" s="5" t="s">
        <v>862</v>
      </c>
      <c r="C47" s="5" t="s">
        <v>863</v>
      </c>
    </row>
    <row r="48">
      <c r="B48" s="5" t="s">
        <v>864</v>
      </c>
      <c r="C48" s="5" t="s">
        <v>813</v>
      </c>
    </row>
    <row r="49">
      <c r="B49" s="5" t="s">
        <v>865</v>
      </c>
      <c r="C49" s="5" t="s">
        <v>813</v>
      </c>
    </row>
    <row r="50">
      <c r="B50" s="5" t="s">
        <v>866</v>
      </c>
      <c r="C50" s="5" t="s">
        <v>813</v>
      </c>
    </row>
    <row r="51">
      <c r="B51" s="5" t="s">
        <v>867</v>
      </c>
      <c r="C51" s="5" t="s">
        <v>813</v>
      </c>
    </row>
    <row r="52">
      <c r="B52" s="5" t="s">
        <v>868</v>
      </c>
      <c r="C52" s="5" t="s">
        <v>813</v>
      </c>
    </row>
    <row r="53">
      <c r="B53" s="5" t="s">
        <v>869</v>
      </c>
      <c r="C53" s="5" t="s">
        <v>813</v>
      </c>
    </row>
    <row r="54">
      <c r="B54" s="5" t="s">
        <v>870</v>
      </c>
      <c r="C54" s="5" t="s">
        <v>813</v>
      </c>
    </row>
    <row r="55">
      <c r="B55" s="5" t="s">
        <v>871</v>
      </c>
      <c r="C55" s="5" t="s">
        <v>813</v>
      </c>
    </row>
    <row r="56">
      <c r="B56" s="5" t="s">
        <v>872</v>
      </c>
      <c r="C56" s="5" t="s">
        <v>816</v>
      </c>
    </row>
    <row r="57">
      <c r="B57" s="5" t="s">
        <v>873</v>
      </c>
      <c r="C57" s="5" t="s">
        <v>818</v>
      </c>
    </row>
    <row r="58">
      <c r="B58" s="5" t="s">
        <v>874</v>
      </c>
      <c r="C58" s="5" t="s">
        <v>818</v>
      </c>
    </row>
    <row r="59">
      <c r="B59" s="5" t="s">
        <v>875</v>
      </c>
      <c r="C59" s="5" t="s">
        <v>821</v>
      </c>
    </row>
    <row r="60">
      <c r="B60" s="5" t="s">
        <v>876</v>
      </c>
      <c r="C60" s="5" t="s">
        <v>821</v>
      </c>
    </row>
    <row r="61">
      <c r="B61" s="5" t="s">
        <v>877</v>
      </c>
      <c r="C61" s="5" t="s">
        <v>821</v>
      </c>
    </row>
    <row r="62">
      <c r="B62" s="5" t="s">
        <v>878</v>
      </c>
      <c r="C62" s="5" t="s">
        <v>821</v>
      </c>
    </row>
    <row r="63">
      <c r="B63" s="5" t="s">
        <v>879</v>
      </c>
      <c r="C63" s="5" t="s">
        <v>821</v>
      </c>
    </row>
    <row r="64">
      <c r="B64" s="5" t="s">
        <v>880</v>
      </c>
      <c r="C64" s="5" t="s">
        <v>821</v>
      </c>
    </row>
    <row r="65">
      <c r="B65" s="5" t="s">
        <v>881</v>
      </c>
      <c r="C65" s="5" t="s">
        <v>821</v>
      </c>
    </row>
    <row r="66">
      <c r="B66" s="5" t="s">
        <v>833</v>
      </c>
      <c r="C66" s="5" t="s">
        <v>821</v>
      </c>
    </row>
    <row r="67">
      <c r="B67" s="5" t="s">
        <v>882</v>
      </c>
      <c r="C67" s="5" t="s">
        <v>821</v>
      </c>
    </row>
    <row r="68">
      <c r="B68" s="5" t="s">
        <v>883</v>
      </c>
      <c r="C68" s="5" t="s">
        <v>821</v>
      </c>
    </row>
    <row r="69">
      <c r="B69" s="5" t="s">
        <v>884</v>
      </c>
      <c r="C69" s="5" t="s">
        <v>821</v>
      </c>
    </row>
    <row r="70">
      <c r="B70" s="5" t="s">
        <v>885</v>
      </c>
      <c r="C70" s="5" t="s">
        <v>821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  <col customWidth="1" min="8" max="8" width="14.5"/>
    <col customWidth="1" min="9" max="9" width="19.25"/>
    <col customWidth="1" min="23" max="23" width="15.38"/>
  </cols>
  <sheetData>
    <row r="1">
      <c r="A1" s="5" t="s">
        <v>886</v>
      </c>
      <c r="B1" s="6" t="s">
        <v>96</v>
      </c>
      <c r="C1" s="6" t="s">
        <v>97</v>
      </c>
      <c r="D1" s="6" t="s">
        <v>98</v>
      </c>
      <c r="E1" s="6" t="s">
        <v>99</v>
      </c>
      <c r="F1" s="6" t="s">
        <v>100</v>
      </c>
      <c r="H1" s="6" t="s">
        <v>101</v>
      </c>
      <c r="K1" s="41" t="s">
        <v>270</v>
      </c>
      <c r="L1" s="6" t="s">
        <v>86</v>
      </c>
      <c r="M1" s="6" t="s">
        <v>81</v>
      </c>
      <c r="N1" s="6" t="s">
        <v>887</v>
      </c>
      <c r="O1" s="6" t="s">
        <v>118</v>
      </c>
      <c r="P1" s="6" t="s">
        <v>115</v>
      </c>
      <c r="Q1" s="6" t="s">
        <v>102</v>
      </c>
      <c r="S1" s="5" t="s">
        <v>270</v>
      </c>
      <c r="U1" s="6" t="s">
        <v>103</v>
      </c>
      <c r="W1" s="6"/>
    </row>
    <row r="2">
      <c r="B2" s="40" t="s">
        <v>888</v>
      </c>
      <c r="C2" s="40" t="s">
        <v>889</v>
      </c>
      <c r="H2" s="5" t="s">
        <v>2</v>
      </c>
      <c r="I2" s="5" t="s">
        <v>820</v>
      </c>
      <c r="J2" s="5">
        <v>2.0</v>
      </c>
      <c r="K2" s="16">
        <f>(J2/J27*100)</f>
        <v>5.882352941</v>
      </c>
      <c r="L2" s="5">
        <v>50.0</v>
      </c>
      <c r="M2" s="5">
        <v>50.0</v>
      </c>
      <c r="Q2" s="5" t="s">
        <v>81</v>
      </c>
      <c r="R2" s="5">
        <v>12.0</v>
      </c>
      <c r="S2" s="16">
        <f t="shared" ref="S2:S7" si="1">R2/34*100</f>
        <v>35.29411765</v>
      </c>
      <c r="U2" s="40" t="s">
        <v>889</v>
      </c>
      <c r="V2" s="5">
        <v>4.0</v>
      </c>
      <c r="W2" s="40"/>
    </row>
    <row r="3">
      <c r="B3" s="40" t="s">
        <v>890</v>
      </c>
      <c r="C3" s="40" t="s">
        <v>889</v>
      </c>
      <c r="H3" s="5" t="s">
        <v>6</v>
      </c>
      <c r="I3" s="5">
        <v>0.0</v>
      </c>
      <c r="J3" s="5">
        <v>0.0</v>
      </c>
      <c r="K3" s="16">
        <f>J3/J27*100</f>
        <v>0</v>
      </c>
      <c r="Q3" s="5" t="s">
        <v>107</v>
      </c>
      <c r="R3" s="5">
        <v>6.0</v>
      </c>
      <c r="S3" s="16">
        <f t="shared" si="1"/>
        <v>17.64705882</v>
      </c>
      <c r="U3" s="40" t="s">
        <v>789</v>
      </c>
      <c r="V3" s="5">
        <v>1.0</v>
      </c>
      <c r="W3" s="40"/>
    </row>
    <row r="4">
      <c r="B4" s="40" t="s">
        <v>891</v>
      </c>
      <c r="C4" s="40" t="s">
        <v>889</v>
      </c>
      <c r="H4" s="5" t="s">
        <v>10</v>
      </c>
      <c r="I4" s="5" t="s">
        <v>892</v>
      </c>
      <c r="J4" s="5">
        <v>1.0</v>
      </c>
      <c r="K4" s="42">
        <f>J4/J27*100</f>
        <v>2.941176471</v>
      </c>
      <c r="L4" s="40"/>
      <c r="M4" s="40"/>
      <c r="N4" s="40"/>
      <c r="O4" s="40"/>
      <c r="P4" s="40">
        <v>100.0</v>
      </c>
      <c r="Q4" s="5" t="s">
        <v>110</v>
      </c>
      <c r="R4" s="5">
        <v>0.0</v>
      </c>
      <c r="S4" s="16">
        <f t="shared" si="1"/>
        <v>0</v>
      </c>
      <c r="U4" s="5" t="s">
        <v>893</v>
      </c>
      <c r="V4" s="5">
        <v>3.0</v>
      </c>
      <c r="W4" s="40"/>
    </row>
    <row r="5">
      <c r="B5" s="40" t="s">
        <v>894</v>
      </c>
      <c r="C5" s="40" t="s">
        <v>889</v>
      </c>
      <c r="H5" s="5" t="s">
        <v>12</v>
      </c>
      <c r="I5" s="5">
        <v>0.0</v>
      </c>
      <c r="J5" s="5">
        <v>0.0</v>
      </c>
      <c r="K5" s="41">
        <v>0.0</v>
      </c>
      <c r="Q5" s="5" t="s">
        <v>86</v>
      </c>
      <c r="R5" s="5">
        <v>9.0</v>
      </c>
      <c r="S5" s="16">
        <f t="shared" si="1"/>
        <v>26.47058824</v>
      </c>
      <c r="U5" s="5" t="s">
        <v>895</v>
      </c>
      <c r="V5" s="5">
        <v>1.0</v>
      </c>
      <c r="W5" s="40"/>
    </row>
    <row r="6">
      <c r="B6" s="40" t="s">
        <v>896</v>
      </c>
      <c r="C6" s="40" t="s">
        <v>789</v>
      </c>
      <c r="H6" s="5" t="s">
        <v>16</v>
      </c>
      <c r="I6" s="5" t="s">
        <v>701</v>
      </c>
      <c r="J6" s="5">
        <v>1.0</v>
      </c>
      <c r="K6" s="16">
        <f>J6/J27*100</f>
        <v>2.941176471</v>
      </c>
      <c r="M6" s="5">
        <v>100.0</v>
      </c>
      <c r="Q6" s="5" t="s">
        <v>115</v>
      </c>
      <c r="R6" s="5">
        <v>1.0</v>
      </c>
      <c r="S6" s="16">
        <f t="shared" si="1"/>
        <v>2.941176471</v>
      </c>
      <c r="U6" s="5" t="s">
        <v>897</v>
      </c>
      <c r="V6" s="5">
        <v>1.0</v>
      </c>
      <c r="W6" s="40"/>
    </row>
    <row r="7">
      <c r="B7" s="5" t="s">
        <v>898</v>
      </c>
      <c r="C7" s="5" t="s">
        <v>893</v>
      </c>
      <c r="D7" s="5" t="s">
        <v>899</v>
      </c>
      <c r="H7" s="5" t="s">
        <v>20</v>
      </c>
      <c r="I7" s="5" t="s">
        <v>701</v>
      </c>
      <c r="J7" s="5">
        <v>1.0</v>
      </c>
      <c r="K7" s="16">
        <f>J7/J27*100</f>
        <v>2.941176471</v>
      </c>
      <c r="M7" s="5">
        <v>100.0</v>
      </c>
      <c r="Q7" s="5" t="s">
        <v>118</v>
      </c>
      <c r="R7" s="5">
        <v>6.0</v>
      </c>
      <c r="S7" s="16">
        <f t="shared" si="1"/>
        <v>17.64705882</v>
      </c>
      <c r="U7" s="5" t="s">
        <v>900</v>
      </c>
      <c r="V7" s="5">
        <v>1.0</v>
      </c>
    </row>
    <row r="8">
      <c r="B8" s="43" t="s">
        <v>901</v>
      </c>
      <c r="C8" s="43" t="s">
        <v>895</v>
      </c>
      <c r="H8" s="5" t="s">
        <v>24</v>
      </c>
      <c r="I8" s="5">
        <v>0.0</v>
      </c>
      <c r="J8" s="5">
        <v>0.0</v>
      </c>
      <c r="K8" s="41">
        <v>0.0</v>
      </c>
      <c r="R8" s="9">
        <f t="shared" ref="R8:S8" si="2">SUM(R2:R7)</f>
        <v>34</v>
      </c>
      <c r="S8" s="16">
        <f t="shared" si="2"/>
        <v>100</v>
      </c>
      <c r="U8" s="5" t="s">
        <v>902</v>
      </c>
      <c r="V8" s="5">
        <v>5.0</v>
      </c>
      <c r="W8" s="43"/>
    </row>
    <row r="9">
      <c r="B9" s="5" t="s">
        <v>903</v>
      </c>
      <c r="C9" s="5" t="s">
        <v>897</v>
      </c>
      <c r="H9" s="5" t="s">
        <v>28</v>
      </c>
      <c r="I9" s="5">
        <v>0.0</v>
      </c>
      <c r="J9" s="5">
        <v>0.0</v>
      </c>
      <c r="K9" s="41">
        <v>0.0</v>
      </c>
      <c r="L9" s="40"/>
      <c r="M9" s="40"/>
      <c r="N9" s="40"/>
      <c r="O9" s="40"/>
      <c r="P9" s="40"/>
      <c r="U9" s="5" t="s">
        <v>904</v>
      </c>
      <c r="V9" s="5">
        <v>1.0</v>
      </c>
    </row>
    <row r="10">
      <c r="B10" s="5" t="s">
        <v>905</v>
      </c>
      <c r="C10" s="5" t="s">
        <v>900</v>
      </c>
      <c r="H10" s="5" t="s">
        <v>30</v>
      </c>
      <c r="I10" s="5" t="s">
        <v>906</v>
      </c>
      <c r="J10" s="5">
        <v>2.0</v>
      </c>
      <c r="K10" s="16">
        <f>J10/J27*100</f>
        <v>5.882352941</v>
      </c>
      <c r="L10" s="5">
        <v>50.0</v>
      </c>
      <c r="O10" s="5">
        <v>50.0</v>
      </c>
      <c r="U10" s="5" t="s">
        <v>907</v>
      </c>
      <c r="V10" s="5">
        <v>6.0</v>
      </c>
    </row>
    <row r="11">
      <c r="B11" s="5" t="s">
        <v>908</v>
      </c>
      <c r="C11" s="5" t="s">
        <v>902</v>
      </c>
      <c r="H11" s="5" t="s">
        <v>34</v>
      </c>
      <c r="I11" s="5">
        <v>0.0</v>
      </c>
      <c r="J11" s="5">
        <v>0.0</v>
      </c>
      <c r="K11" s="41">
        <v>0.0</v>
      </c>
      <c r="U11" s="5" t="s">
        <v>909</v>
      </c>
      <c r="V11" s="5">
        <v>6.0</v>
      </c>
    </row>
    <row r="12">
      <c r="B12" s="5" t="s">
        <v>910</v>
      </c>
      <c r="C12" s="5" t="s">
        <v>902</v>
      </c>
      <c r="H12" s="5" t="s">
        <v>38</v>
      </c>
      <c r="I12" s="5" t="s">
        <v>911</v>
      </c>
      <c r="J12" s="5">
        <v>1.0</v>
      </c>
      <c r="K12" s="16">
        <f>J12/J27*100</f>
        <v>2.941176471</v>
      </c>
      <c r="N12" s="5">
        <v>100.0</v>
      </c>
      <c r="U12" s="5" t="s">
        <v>912</v>
      </c>
      <c r="V12" s="5">
        <v>1.0</v>
      </c>
    </row>
    <row r="13">
      <c r="B13" s="5" t="s">
        <v>913</v>
      </c>
      <c r="C13" s="5" t="s">
        <v>902</v>
      </c>
      <c r="H13" s="5" t="s">
        <v>40</v>
      </c>
      <c r="I13" s="5">
        <v>0.0</v>
      </c>
      <c r="J13" s="5">
        <v>0.0</v>
      </c>
      <c r="K13" s="41">
        <v>0.0</v>
      </c>
      <c r="U13" s="5" t="s">
        <v>914</v>
      </c>
      <c r="V13" s="5">
        <v>2.0</v>
      </c>
    </row>
    <row r="14">
      <c r="B14" s="5" t="s">
        <v>915</v>
      </c>
      <c r="C14" s="5" t="s">
        <v>902</v>
      </c>
      <c r="H14" s="5" t="s">
        <v>42</v>
      </c>
      <c r="I14" s="5" t="s">
        <v>911</v>
      </c>
      <c r="J14" s="5">
        <v>1.0</v>
      </c>
      <c r="K14" s="16">
        <f>J14/J27*100</f>
        <v>2.941176471</v>
      </c>
      <c r="N14" s="5">
        <v>100.0</v>
      </c>
      <c r="U14" s="5" t="s">
        <v>916</v>
      </c>
      <c r="V14" s="5">
        <v>2.0</v>
      </c>
    </row>
    <row r="15">
      <c r="B15" s="5" t="s">
        <v>917</v>
      </c>
      <c r="C15" s="5" t="s">
        <v>902</v>
      </c>
      <c r="H15" s="5" t="s">
        <v>44</v>
      </c>
      <c r="I15" s="5" t="s">
        <v>701</v>
      </c>
      <c r="J15" s="5">
        <v>1.0</v>
      </c>
      <c r="K15" s="16">
        <f>J15/J27*100</f>
        <v>2.941176471</v>
      </c>
      <c r="M15" s="5">
        <v>100.0</v>
      </c>
      <c r="V15" s="9">
        <f>SUM(V2:V14)</f>
        <v>34</v>
      </c>
    </row>
    <row r="16">
      <c r="B16" s="5" t="s">
        <v>918</v>
      </c>
      <c r="C16" s="5" t="s">
        <v>904</v>
      </c>
      <c r="H16" s="5" t="s">
        <v>48</v>
      </c>
      <c r="I16" s="5" t="s">
        <v>919</v>
      </c>
      <c r="J16" s="5">
        <v>8.0</v>
      </c>
      <c r="K16" s="16">
        <f>J16/J27*100</f>
        <v>23.52941176</v>
      </c>
      <c r="L16" s="9">
        <f>3/8*100</f>
        <v>37.5</v>
      </c>
      <c r="M16" s="9">
        <f>1/8*100</f>
        <v>12.5</v>
      </c>
      <c r="O16" s="9">
        <f>4/8*100</f>
        <v>50</v>
      </c>
    </row>
    <row r="17">
      <c r="B17" s="5" t="s">
        <v>920</v>
      </c>
      <c r="C17" s="5" t="s">
        <v>907</v>
      </c>
      <c r="H17" s="5" t="s">
        <v>52</v>
      </c>
      <c r="I17" s="5" t="s">
        <v>911</v>
      </c>
      <c r="J17" s="5">
        <v>1.0</v>
      </c>
      <c r="K17" s="16">
        <f>J17/J27*100</f>
        <v>2.941176471</v>
      </c>
      <c r="L17" s="40"/>
      <c r="M17" s="40"/>
      <c r="N17" s="40">
        <v>100.0</v>
      </c>
      <c r="O17" s="40"/>
      <c r="P17" s="40"/>
    </row>
    <row r="18">
      <c r="B18" s="5" t="s">
        <v>921</v>
      </c>
      <c r="C18" s="5" t="s">
        <v>907</v>
      </c>
      <c r="H18" s="5" t="s">
        <v>54</v>
      </c>
      <c r="I18" s="5" t="s">
        <v>922</v>
      </c>
      <c r="J18" s="5">
        <v>7.0</v>
      </c>
      <c r="K18" s="16">
        <f>J18/J27*100</f>
        <v>20.58823529</v>
      </c>
      <c r="L18" s="16">
        <f>2/7*100</f>
        <v>28.57142857</v>
      </c>
      <c r="M18" s="16">
        <f>5/7*100</f>
        <v>71.42857143</v>
      </c>
    </row>
    <row r="19">
      <c r="B19" s="5" t="s">
        <v>923</v>
      </c>
      <c r="C19" s="5" t="s">
        <v>907</v>
      </c>
      <c r="H19" s="5" t="s">
        <v>58</v>
      </c>
      <c r="I19" s="5" t="s">
        <v>701</v>
      </c>
      <c r="J19" s="5">
        <v>1.0</v>
      </c>
      <c r="K19" s="16">
        <f>J19/J27*100</f>
        <v>2.941176471</v>
      </c>
      <c r="L19" s="40"/>
      <c r="M19" s="40">
        <v>100.0</v>
      </c>
      <c r="N19" s="40"/>
      <c r="O19" s="40"/>
      <c r="P19" s="40"/>
    </row>
    <row r="20">
      <c r="B20" s="5" t="s">
        <v>924</v>
      </c>
      <c r="C20" s="5" t="s">
        <v>907</v>
      </c>
      <c r="H20" s="5" t="s">
        <v>62</v>
      </c>
      <c r="I20" s="5" t="s">
        <v>725</v>
      </c>
      <c r="J20" s="5">
        <v>1.0</v>
      </c>
      <c r="K20" s="16">
        <f>J20/J27*100</f>
        <v>2.941176471</v>
      </c>
      <c r="L20" s="5">
        <v>100.0</v>
      </c>
    </row>
    <row r="21">
      <c r="B21" s="5" t="s">
        <v>925</v>
      </c>
      <c r="C21" s="5" t="s">
        <v>907</v>
      </c>
      <c r="H21" s="5" t="s">
        <v>66</v>
      </c>
      <c r="I21" s="5" t="s">
        <v>820</v>
      </c>
      <c r="J21" s="5">
        <v>2.0</v>
      </c>
      <c r="K21" s="16">
        <f>J21/J27*100</f>
        <v>5.882352941</v>
      </c>
      <c r="L21" s="40">
        <v>50.0</v>
      </c>
      <c r="M21" s="40">
        <v>50.0</v>
      </c>
      <c r="N21" s="40"/>
      <c r="O21" s="40"/>
      <c r="P21" s="40"/>
    </row>
    <row r="22">
      <c r="B22" s="5" t="s">
        <v>926</v>
      </c>
      <c r="C22" s="5" t="s">
        <v>907</v>
      </c>
      <c r="H22" s="5" t="s">
        <v>70</v>
      </c>
      <c r="I22" s="5">
        <v>0.0</v>
      </c>
      <c r="J22" s="5">
        <v>0.0</v>
      </c>
      <c r="K22" s="41">
        <v>0.0</v>
      </c>
    </row>
    <row r="23">
      <c r="B23" s="5" t="s">
        <v>927</v>
      </c>
      <c r="C23" s="5" t="s">
        <v>909</v>
      </c>
      <c r="D23" s="5" t="s">
        <v>928</v>
      </c>
      <c r="H23" s="5" t="s">
        <v>74</v>
      </c>
      <c r="I23" s="5" t="s">
        <v>929</v>
      </c>
      <c r="J23" s="5">
        <v>3.0</v>
      </c>
      <c r="K23" s="16">
        <f>J23/J27*100</f>
        <v>8.823529412</v>
      </c>
      <c r="N23" s="5">
        <v>100.0</v>
      </c>
    </row>
    <row r="24">
      <c r="B24" s="5" t="s">
        <v>930</v>
      </c>
      <c r="C24" s="5" t="s">
        <v>909</v>
      </c>
      <c r="D24" s="5" t="s">
        <v>931</v>
      </c>
      <c r="H24" s="5" t="s">
        <v>511</v>
      </c>
      <c r="I24" s="5">
        <v>0.0</v>
      </c>
      <c r="J24" s="5">
        <v>0.0</v>
      </c>
      <c r="K24" s="41">
        <v>0.0</v>
      </c>
    </row>
    <row r="25">
      <c r="B25" s="5" t="s">
        <v>932</v>
      </c>
      <c r="C25" s="5" t="s">
        <v>909</v>
      </c>
      <c r="D25" s="5" t="s">
        <v>928</v>
      </c>
      <c r="H25" s="5" t="s">
        <v>76</v>
      </c>
      <c r="I25" s="5">
        <v>0.0</v>
      </c>
      <c r="J25" s="5">
        <v>0.0</v>
      </c>
      <c r="K25" s="41">
        <v>0.0</v>
      </c>
    </row>
    <row r="26">
      <c r="B26" s="5" t="s">
        <v>933</v>
      </c>
      <c r="C26" s="5" t="s">
        <v>909</v>
      </c>
      <c r="D26" s="5" t="s">
        <v>934</v>
      </c>
      <c r="H26" s="5" t="s">
        <v>178</v>
      </c>
      <c r="I26" s="5" t="s">
        <v>935</v>
      </c>
      <c r="J26" s="5">
        <v>1.0</v>
      </c>
      <c r="K26" s="16">
        <f>J26/J27*100</f>
        <v>2.941176471</v>
      </c>
      <c r="O26" s="5">
        <v>100.0</v>
      </c>
    </row>
    <row r="27">
      <c r="B27" s="5" t="s">
        <v>936</v>
      </c>
      <c r="C27" s="5" t="s">
        <v>909</v>
      </c>
      <c r="D27" s="5" t="s">
        <v>937</v>
      </c>
      <c r="J27" s="9">
        <f t="shared" ref="J27:K27" si="3">SUM(J2:J26)</f>
        <v>34</v>
      </c>
      <c r="K27" s="16">
        <f t="shared" si="3"/>
        <v>100</v>
      </c>
    </row>
    <row r="28">
      <c r="B28" s="5" t="s">
        <v>938</v>
      </c>
      <c r="C28" s="5" t="s">
        <v>909</v>
      </c>
      <c r="D28" s="5" t="s">
        <v>939</v>
      </c>
      <c r="K28" s="16"/>
    </row>
    <row r="29">
      <c r="B29" s="5" t="s">
        <v>925</v>
      </c>
      <c r="C29" s="5" t="s">
        <v>912</v>
      </c>
      <c r="K29" s="16"/>
    </row>
    <row r="30">
      <c r="B30" s="5" t="s">
        <v>940</v>
      </c>
      <c r="C30" s="5" t="s">
        <v>914</v>
      </c>
      <c r="K30" s="16"/>
    </row>
    <row r="31">
      <c r="B31" s="5" t="s">
        <v>941</v>
      </c>
      <c r="C31" s="5" t="s">
        <v>914</v>
      </c>
      <c r="K31" s="16"/>
    </row>
    <row r="32">
      <c r="B32" s="5" t="s">
        <v>942</v>
      </c>
      <c r="C32" s="5" t="s">
        <v>916</v>
      </c>
      <c r="K32" s="16"/>
    </row>
    <row r="33">
      <c r="B33" s="5" t="s">
        <v>943</v>
      </c>
      <c r="C33" s="5" t="s">
        <v>944</v>
      </c>
      <c r="D33" s="5" t="s">
        <v>945</v>
      </c>
      <c r="K33" s="16"/>
      <c r="L33" s="43"/>
      <c r="M33" s="43"/>
      <c r="N33" s="43"/>
      <c r="O33" s="43"/>
      <c r="P33" s="43"/>
    </row>
    <row r="34">
      <c r="B34" s="5" t="s">
        <v>946</v>
      </c>
      <c r="C34" s="5" t="s">
        <v>893</v>
      </c>
      <c r="D34" s="5" t="s">
        <v>947</v>
      </c>
      <c r="K34" s="16"/>
    </row>
    <row r="35">
      <c r="B35" s="5" t="s">
        <v>898</v>
      </c>
      <c r="C35" s="5" t="s">
        <v>893</v>
      </c>
      <c r="D35" s="5" t="s">
        <v>899</v>
      </c>
      <c r="K35" s="16"/>
    </row>
    <row r="36">
      <c r="K36" s="16"/>
    </row>
    <row r="37">
      <c r="K37" s="16"/>
    </row>
    <row r="38">
      <c r="K38" s="16"/>
    </row>
    <row r="39">
      <c r="K39" s="16"/>
    </row>
    <row r="40">
      <c r="K40" s="16"/>
    </row>
    <row r="41">
      <c r="K41" s="16"/>
    </row>
    <row r="42">
      <c r="K42" s="16"/>
    </row>
    <row r="43">
      <c r="K43" s="16"/>
    </row>
    <row r="44">
      <c r="K44" s="16"/>
    </row>
    <row r="45">
      <c r="K45" s="16"/>
    </row>
    <row r="46">
      <c r="K46" s="16"/>
    </row>
    <row r="47">
      <c r="K47" s="16"/>
    </row>
    <row r="48">
      <c r="K48" s="16"/>
    </row>
    <row r="49">
      <c r="K49" s="16"/>
    </row>
    <row r="50">
      <c r="K50" s="16"/>
    </row>
    <row r="51">
      <c r="K51" s="16"/>
    </row>
    <row r="52">
      <c r="K52" s="16"/>
    </row>
    <row r="53">
      <c r="K53" s="16"/>
    </row>
    <row r="54">
      <c r="K54" s="16"/>
    </row>
    <row r="55">
      <c r="K55" s="16"/>
    </row>
    <row r="56">
      <c r="K56" s="16"/>
    </row>
    <row r="57">
      <c r="K57" s="16"/>
    </row>
    <row r="58">
      <c r="K58" s="16"/>
    </row>
    <row r="59">
      <c r="K59" s="16"/>
    </row>
    <row r="60">
      <c r="K60" s="16"/>
    </row>
    <row r="61">
      <c r="K61" s="16"/>
    </row>
    <row r="62">
      <c r="K62" s="16"/>
    </row>
    <row r="63">
      <c r="K63" s="16"/>
    </row>
    <row r="64">
      <c r="K64" s="16"/>
    </row>
    <row r="65">
      <c r="K65" s="16"/>
    </row>
    <row r="66">
      <c r="K66" s="16"/>
    </row>
    <row r="67">
      <c r="K67" s="16"/>
    </row>
    <row r="68">
      <c r="K68" s="16"/>
    </row>
    <row r="69">
      <c r="K69" s="16"/>
    </row>
    <row r="70">
      <c r="K70" s="16"/>
    </row>
    <row r="71">
      <c r="K71" s="16"/>
    </row>
    <row r="72">
      <c r="K72" s="16"/>
    </row>
    <row r="73">
      <c r="K73" s="16"/>
    </row>
    <row r="74">
      <c r="K74" s="16"/>
    </row>
    <row r="75">
      <c r="K75" s="16"/>
    </row>
    <row r="76">
      <c r="K76" s="16"/>
    </row>
    <row r="77">
      <c r="K77" s="16"/>
    </row>
    <row r="78">
      <c r="K78" s="16"/>
    </row>
    <row r="79">
      <c r="K79" s="16"/>
    </row>
    <row r="80">
      <c r="K80" s="16"/>
    </row>
    <row r="81">
      <c r="K81" s="16"/>
    </row>
    <row r="82">
      <c r="K82" s="16"/>
    </row>
    <row r="83">
      <c r="K83" s="16"/>
    </row>
    <row r="84">
      <c r="K84" s="16"/>
    </row>
    <row r="85">
      <c r="K85" s="16"/>
    </row>
    <row r="86">
      <c r="K86" s="16"/>
    </row>
    <row r="87">
      <c r="K87" s="16"/>
    </row>
    <row r="88">
      <c r="K88" s="16"/>
    </row>
    <row r="89">
      <c r="K89" s="16"/>
    </row>
    <row r="90">
      <c r="K90" s="16"/>
    </row>
    <row r="91">
      <c r="K91" s="16"/>
    </row>
    <row r="92">
      <c r="K92" s="16"/>
    </row>
    <row r="93">
      <c r="K93" s="16"/>
    </row>
    <row r="94">
      <c r="K94" s="16"/>
    </row>
    <row r="95">
      <c r="K95" s="16"/>
    </row>
    <row r="96">
      <c r="K96" s="16"/>
    </row>
    <row r="97">
      <c r="K97" s="16"/>
    </row>
    <row r="98">
      <c r="K98" s="16"/>
    </row>
    <row r="99">
      <c r="K99" s="16"/>
    </row>
    <row r="100">
      <c r="K100" s="16"/>
    </row>
    <row r="101">
      <c r="K101" s="16"/>
    </row>
    <row r="102">
      <c r="K102" s="16"/>
    </row>
    <row r="103">
      <c r="K103" s="16"/>
    </row>
    <row r="104">
      <c r="K104" s="16"/>
    </row>
    <row r="105">
      <c r="K105" s="16"/>
    </row>
    <row r="106">
      <c r="K106" s="16"/>
    </row>
    <row r="107">
      <c r="K107" s="16"/>
    </row>
    <row r="108">
      <c r="K108" s="16"/>
    </row>
    <row r="109">
      <c r="K109" s="16"/>
    </row>
    <row r="110">
      <c r="K110" s="16"/>
    </row>
    <row r="111">
      <c r="K111" s="16"/>
    </row>
    <row r="112">
      <c r="K112" s="16"/>
    </row>
    <row r="113">
      <c r="K113" s="16"/>
    </row>
    <row r="114">
      <c r="K114" s="16"/>
    </row>
    <row r="115">
      <c r="K115" s="16"/>
    </row>
    <row r="116">
      <c r="K116" s="16"/>
    </row>
    <row r="117">
      <c r="K117" s="16"/>
    </row>
    <row r="118">
      <c r="K118" s="16"/>
    </row>
    <row r="119">
      <c r="K119" s="16"/>
    </row>
    <row r="120">
      <c r="K120" s="16"/>
    </row>
    <row r="121">
      <c r="K121" s="16"/>
    </row>
    <row r="122">
      <c r="K122" s="16"/>
    </row>
    <row r="123">
      <c r="K123" s="16"/>
    </row>
    <row r="124">
      <c r="K124" s="16"/>
    </row>
    <row r="125">
      <c r="K125" s="16"/>
    </row>
    <row r="126">
      <c r="K126" s="16"/>
    </row>
    <row r="127">
      <c r="K127" s="16"/>
    </row>
    <row r="128">
      <c r="K128" s="16"/>
    </row>
    <row r="129">
      <c r="K129" s="16"/>
    </row>
    <row r="130">
      <c r="K130" s="16"/>
    </row>
    <row r="131">
      <c r="K131" s="16"/>
    </row>
    <row r="132">
      <c r="K132" s="16"/>
    </row>
    <row r="133">
      <c r="K133" s="16"/>
    </row>
    <row r="134">
      <c r="K134" s="16"/>
    </row>
    <row r="135">
      <c r="K135" s="16"/>
    </row>
    <row r="136">
      <c r="K136" s="16"/>
    </row>
    <row r="137">
      <c r="K137" s="16"/>
    </row>
    <row r="138">
      <c r="K138" s="16"/>
    </row>
    <row r="139">
      <c r="K139" s="16"/>
    </row>
    <row r="140">
      <c r="K140" s="16"/>
    </row>
    <row r="141">
      <c r="K141" s="16"/>
    </row>
    <row r="142">
      <c r="K142" s="16"/>
    </row>
    <row r="143">
      <c r="K143" s="16"/>
    </row>
    <row r="144">
      <c r="K144" s="16"/>
    </row>
    <row r="145">
      <c r="K145" s="16"/>
    </row>
    <row r="146">
      <c r="K146" s="16"/>
    </row>
    <row r="147">
      <c r="K147" s="16"/>
    </row>
    <row r="148">
      <c r="K148" s="16"/>
    </row>
    <row r="149">
      <c r="K149" s="16"/>
    </row>
    <row r="150">
      <c r="K150" s="16"/>
    </row>
    <row r="151">
      <c r="K151" s="16"/>
    </row>
    <row r="152">
      <c r="K152" s="16"/>
    </row>
    <row r="153">
      <c r="K153" s="16"/>
    </row>
    <row r="154">
      <c r="K154" s="16"/>
    </row>
    <row r="155">
      <c r="K155" s="16"/>
    </row>
    <row r="156">
      <c r="K156" s="16"/>
    </row>
    <row r="157">
      <c r="K157" s="16"/>
    </row>
    <row r="158">
      <c r="K158" s="16"/>
    </row>
    <row r="159">
      <c r="K159" s="16"/>
    </row>
    <row r="160">
      <c r="K160" s="16"/>
    </row>
    <row r="161">
      <c r="K161" s="16"/>
    </row>
    <row r="162">
      <c r="K162" s="16"/>
    </row>
    <row r="163">
      <c r="K163" s="16"/>
    </row>
    <row r="164">
      <c r="K164" s="16"/>
    </row>
    <row r="165">
      <c r="K165" s="16"/>
    </row>
    <row r="166">
      <c r="K166" s="16"/>
    </row>
    <row r="167">
      <c r="K167" s="16"/>
    </row>
    <row r="168">
      <c r="K168" s="16"/>
    </row>
    <row r="169">
      <c r="K169" s="16"/>
    </row>
    <row r="170">
      <c r="K170" s="16"/>
    </row>
    <row r="171">
      <c r="K171" s="16"/>
    </row>
    <row r="172">
      <c r="K172" s="16"/>
    </row>
    <row r="173">
      <c r="K173" s="16"/>
    </row>
    <row r="174">
      <c r="K174" s="16"/>
    </row>
    <row r="175">
      <c r="K175" s="16"/>
    </row>
    <row r="176">
      <c r="K176" s="16"/>
    </row>
    <row r="177">
      <c r="K177" s="16"/>
    </row>
    <row r="178">
      <c r="K178" s="16"/>
    </row>
    <row r="179">
      <c r="K179" s="16"/>
    </row>
    <row r="180">
      <c r="K180" s="16"/>
    </row>
    <row r="181">
      <c r="K181" s="16"/>
    </row>
    <row r="182">
      <c r="K182" s="16"/>
    </row>
    <row r="183">
      <c r="K183" s="16"/>
    </row>
    <row r="184">
      <c r="K184" s="16"/>
    </row>
    <row r="185">
      <c r="K185" s="16"/>
    </row>
    <row r="186">
      <c r="K186" s="16"/>
    </row>
    <row r="187">
      <c r="K187" s="16"/>
    </row>
    <row r="188">
      <c r="K188" s="16"/>
    </row>
    <row r="189">
      <c r="K189" s="16"/>
    </row>
    <row r="190">
      <c r="K190" s="16"/>
    </row>
    <row r="191">
      <c r="K191" s="16"/>
    </row>
    <row r="192">
      <c r="K192" s="16"/>
    </row>
    <row r="193">
      <c r="K193" s="16"/>
    </row>
    <row r="194">
      <c r="K194" s="16"/>
    </row>
    <row r="195">
      <c r="K195" s="16"/>
    </row>
    <row r="196">
      <c r="K196" s="16"/>
    </row>
    <row r="197">
      <c r="K197" s="16"/>
    </row>
    <row r="198">
      <c r="K198" s="16"/>
    </row>
    <row r="199">
      <c r="K199" s="16"/>
    </row>
    <row r="200">
      <c r="K200" s="16"/>
    </row>
    <row r="201">
      <c r="K201" s="16"/>
    </row>
    <row r="202">
      <c r="K202" s="16"/>
    </row>
    <row r="203">
      <c r="K203" s="16"/>
    </row>
    <row r="204">
      <c r="K204" s="16"/>
    </row>
    <row r="205">
      <c r="K205" s="16"/>
    </row>
    <row r="206">
      <c r="K206" s="16"/>
    </row>
    <row r="207">
      <c r="K207" s="16"/>
    </row>
    <row r="208">
      <c r="K208" s="16"/>
    </row>
    <row r="209">
      <c r="K209" s="16"/>
    </row>
    <row r="210">
      <c r="K210" s="16"/>
    </row>
    <row r="211">
      <c r="K211" s="16"/>
    </row>
    <row r="212">
      <c r="K212" s="16"/>
    </row>
    <row r="213">
      <c r="K213" s="16"/>
    </row>
    <row r="214">
      <c r="K214" s="16"/>
    </row>
    <row r="215">
      <c r="K215" s="16"/>
    </row>
    <row r="216">
      <c r="K216" s="16"/>
    </row>
    <row r="217">
      <c r="K217" s="16"/>
    </row>
    <row r="218">
      <c r="K218" s="16"/>
    </row>
    <row r="219">
      <c r="K219" s="16"/>
    </row>
    <row r="220">
      <c r="K220" s="16"/>
    </row>
    <row r="221">
      <c r="K221" s="16"/>
    </row>
    <row r="222">
      <c r="K222" s="16"/>
    </row>
    <row r="223">
      <c r="K223" s="16"/>
    </row>
    <row r="224">
      <c r="K224" s="16"/>
    </row>
    <row r="225">
      <c r="K225" s="16"/>
    </row>
    <row r="226">
      <c r="K226" s="16"/>
    </row>
    <row r="227">
      <c r="K227" s="16"/>
    </row>
    <row r="228">
      <c r="K228" s="16"/>
    </row>
    <row r="229">
      <c r="K229" s="16"/>
    </row>
    <row r="230">
      <c r="K230" s="16"/>
    </row>
    <row r="231">
      <c r="K231" s="16"/>
    </row>
    <row r="232">
      <c r="K232" s="16"/>
    </row>
    <row r="233">
      <c r="K233" s="16"/>
    </row>
    <row r="234">
      <c r="K234" s="16"/>
    </row>
    <row r="235">
      <c r="K235" s="16"/>
    </row>
    <row r="236">
      <c r="K236" s="16"/>
    </row>
    <row r="237">
      <c r="K237" s="16"/>
    </row>
    <row r="238">
      <c r="K238" s="16"/>
    </row>
    <row r="239">
      <c r="K239" s="16"/>
    </row>
    <row r="240">
      <c r="K240" s="16"/>
    </row>
    <row r="241">
      <c r="K241" s="16"/>
    </row>
    <row r="242">
      <c r="K242" s="16"/>
    </row>
    <row r="243">
      <c r="K243" s="16"/>
    </row>
    <row r="244">
      <c r="K244" s="16"/>
    </row>
    <row r="245">
      <c r="K245" s="16"/>
    </row>
    <row r="246">
      <c r="K246" s="16"/>
    </row>
    <row r="247">
      <c r="K247" s="16"/>
    </row>
    <row r="248">
      <c r="K248" s="16"/>
    </row>
    <row r="249">
      <c r="K249" s="16"/>
    </row>
    <row r="250">
      <c r="K250" s="16"/>
    </row>
    <row r="251">
      <c r="K251" s="16"/>
    </row>
    <row r="252">
      <c r="K252" s="16"/>
    </row>
    <row r="253">
      <c r="K253" s="16"/>
    </row>
    <row r="254">
      <c r="K254" s="16"/>
    </row>
    <row r="255">
      <c r="K255" s="16"/>
    </row>
    <row r="256">
      <c r="K256" s="16"/>
    </row>
    <row r="257">
      <c r="K257" s="16"/>
    </row>
    <row r="258">
      <c r="K258" s="16"/>
    </row>
    <row r="259">
      <c r="K259" s="16"/>
    </row>
    <row r="260">
      <c r="K260" s="16"/>
    </row>
    <row r="261">
      <c r="K261" s="16"/>
    </row>
    <row r="262">
      <c r="K262" s="16"/>
    </row>
    <row r="263">
      <c r="K263" s="16"/>
    </row>
    <row r="264">
      <c r="K264" s="16"/>
    </row>
    <row r="265">
      <c r="K265" s="16"/>
    </row>
    <row r="266">
      <c r="K266" s="16"/>
    </row>
    <row r="267">
      <c r="K267" s="16"/>
    </row>
    <row r="268">
      <c r="K268" s="16"/>
    </row>
    <row r="269">
      <c r="K269" s="16"/>
    </row>
    <row r="270">
      <c r="K270" s="16"/>
    </row>
    <row r="271">
      <c r="K271" s="16"/>
    </row>
    <row r="272">
      <c r="K272" s="16"/>
    </row>
    <row r="273">
      <c r="K273" s="16"/>
    </row>
    <row r="274">
      <c r="K274" s="16"/>
    </row>
    <row r="275">
      <c r="K275" s="16"/>
    </row>
    <row r="276">
      <c r="K276" s="16"/>
    </row>
    <row r="277">
      <c r="K277" s="16"/>
    </row>
    <row r="278">
      <c r="K278" s="16"/>
    </row>
    <row r="279">
      <c r="K279" s="16"/>
    </row>
    <row r="280">
      <c r="K280" s="16"/>
    </row>
    <row r="281">
      <c r="K281" s="16"/>
    </row>
    <row r="282">
      <c r="K282" s="16"/>
    </row>
    <row r="283">
      <c r="K283" s="16"/>
    </row>
    <row r="284">
      <c r="K284" s="16"/>
    </row>
    <row r="285">
      <c r="K285" s="16"/>
    </row>
    <row r="286">
      <c r="K286" s="16"/>
    </row>
    <row r="287">
      <c r="K287" s="16"/>
    </row>
    <row r="288">
      <c r="K288" s="16"/>
    </row>
    <row r="289">
      <c r="K289" s="16"/>
    </row>
    <row r="290">
      <c r="K290" s="16"/>
    </row>
    <row r="291">
      <c r="K291" s="16"/>
    </row>
    <row r="292">
      <c r="K292" s="16"/>
    </row>
    <row r="293">
      <c r="K293" s="16"/>
    </row>
    <row r="294">
      <c r="K294" s="16"/>
    </row>
    <row r="295">
      <c r="K295" s="16"/>
    </row>
    <row r="296">
      <c r="K296" s="16"/>
    </row>
    <row r="297">
      <c r="K297" s="16"/>
    </row>
    <row r="298">
      <c r="K298" s="16"/>
    </row>
    <row r="299">
      <c r="K299" s="16"/>
    </row>
    <row r="300">
      <c r="K300" s="16"/>
    </row>
    <row r="301">
      <c r="K301" s="16"/>
    </row>
    <row r="302">
      <c r="K302" s="16"/>
    </row>
    <row r="303">
      <c r="K303" s="16"/>
    </row>
    <row r="304">
      <c r="K304" s="16"/>
    </row>
    <row r="305">
      <c r="K305" s="16"/>
    </row>
    <row r="306">
      <c r="K306" s="16"/>
    </row>
    <row r="307">
      <c r="K307" s="16"/>
    </row>
    <row r="308">
      <c r="K308" s="16"/>
    </row>
    <row r="309">
      <c r="K309" s="16"/>
    </row>
    <row r="310">
      <c r="K310" s="16"/>
    </row>
    <row r="311">
      <c r="K311" s="16"/>
    </row>
    <row r="312">
      <c r="K312" s="16"/>
    </row>
    <row r="313">
      <c r="K313" s="16"/>
    </row>
    <row r="314">
      <c r="K314" s="16"/>
    </row>
    <row r="315">
      <c r="K315" s="16"/>
    </row>
    <row r="316">
      <c r="K316" s="16"/>
    </row>
    <row r="317">
      <c r="K317" s="16"/>
    </row>
    <row r="318">
      <c r="K318" s="16"/>
    </row>
    <row r="319">
      <c r="K319" s="16"/>
    </row>
    <row r="320">
      <c r="K320" s="16"/>
    </row>
    <row r="321">
      <c r="K321" s="16"/>
    </row>
    <row r="322">
      <c r="K322" s="16"/>
    </row>
    <row r="323">
      <c r="K323" s="16"/>
    </row>
    <row r="324">
      <c r="K324" s="16"/>
    </row>
    <row r="325">
      <c r="K325" s="16"/>
    </row>
    <row r="326">
      <c r="K326" s="16"/>
    </row>
    <row r="327">
      <c r="K327" s="16"/>
    </row>
    <row r="328">
      <c r="K328" s="16"/>
    </row>
    <row r="329">
      <c r="K329" s="16"/>
    </row>
    <row r="330">
      <c r="K330" s="16"/>
    </row>
    <row r="331">
      <c r="K331" s="16"/>
    </row>
    <row r="332">
      <c r="K332" s="16"/>
    </row>
    <row r="333">
      <c r="K333" s="16"/>
    </row>
    <row r="334">
      <c r="K334" s="16"/>
    </row>
    <row r="335">
      <c r="K335" s="16"/>
    </row>
    <row r="336">
      <c r="K336" s="16"/>
    </row>
    <row r="337">
      <c r="K337" s="16"/>
    </row>
    <row r="338">
      <c r="K338" s="16"/>
    </row>
    <row r="339">
      <c r="K339" s="16"/>
    </row>
    <row r="340">
      <c r="K340" s="16"/>
    </row>
    <row r="341">
      <c r="K341" s="16"/>
    </row>
    <row r="342">
      <c r="K342" s="16"/>
    </row>
    <row r="343">
      <c r="K343" s="16"/>
    </row>
    <row r="344">
      <c r="K344" s="16"/>
    </row>
    <row r="345">
      <c r="K345" s="16"/>
    </row>
    <row r="346">
      <c r="K346" s="16"/>
    </row>
    <row r="347">
      <c r="K347" s="16"/>
    </row>
    <row r="348">
      <c r="K348" s="16"/>
    </row>
    <row r="349">
      <c r="K349" s="16"/>
    </row>
    <row r="350">
      <c r="K350" s="16"/>
    </row>
    <row r="351">
      <c r="K351" s="16"/>
    </row>
    <row r="352">
      <c r="K352" s="16"/>
    </row>
    <row r="353">
      <c r="K353" s="16"/>
    </row>
    <row r="354">
      <c r="K354" s="16"/>
    </row>
    <row r="355">
      <c r="K355" s="16"/>
    </row>
    <row r="356">
      <c r="K356" s="16"/>
    </row>
    <row r="357">
      <c r="K357" s="16"/>
    </row>
    <row r="358">
      <c r="K358" s="16"/>
    </row>
    <row r="359">
      <c r="K359" s="16"/>
    </row>
    <row r="360">
      <c r="K360" s="16"/>
    </row>
    <row r="361">
      <c r="K361" s="16"/>
    </row>
    <row r="362">
      <c r="K362" s="16"/>
    </row>
    <row r="363">
      <c r="K363" s="16"/>
    </row>
    <row r="364">
      <c r="K364" s="16"/>
    </row>
    <row r="365">
      <c r="K365" s="16"/>
    </row>
    <row r="366">
      <c r="K366" s="16"/>
    </row>
    <row r="367">
      <c r="K367" s="16"/>
    </row>
    <row r="368">
      <c r="K368" s="16"/>
    </row>
    <row r="369">
      <c r="K369" s="16"/>
    </row>
    <row r="370">
      <c r="K370" s="16"/>
    </row>
    <row r="371">
      <c r="K371" s="16"/>
    </row>
    <row r="372">
      <c r="K372" s="16"/>
    </row>
    <row r="373">
      <c r="K373" s="16"/>
    </row>
    <row r="374">
      <c r="K374" s="16"/>
    </row>
    <row r="375">
      <c r="K375" s="16"/>
    </row>
    <row r="376">
      <c r="K376" s="16"/>
    </row>
    <row r="377">
      <c r="K377" s="16"/>
    </row>
    <row r="378">
      <c r="K378" s="16"/>
    </row>
    <row r="379">
      <c r="K379" s="16"/>
    </row>
    <row r="380">
      <c r="K380" s="16"/>
    </row>
    <row r="381">
      <c r="K381" s="16"/>
    </row>
    <row r="382">
      <c r="K382" s="16"/>
    </row>
    <row r="383">
      <c r="K383" s="16"/>
    </row>
    <row r="384">
      <c r="K384" s="16"/>
    </row>
    <row r="385">
      <c r="K385" s="16"/>
    </row>
    <row r="386">
      <c r="K386" s="16"/>
    </row>
    <row r="387">
      <c r="K387" s="16"/>
    </row>
    <row r="388">
      <c r="K388" s="16"/>
    </row>
    <row r="389">
      <c r="K389" s="16"/>
    </row>
    <row r="390">
      <c r="K390" s="16"/>
    </row>
    <row r="391">
      <c r="K391" s="16"/>
    </row>
    <row r="392">
      <c r="K392" s="16"/>
    </row>
    <row r="393">
      <c r="K393" s="16"/>
    </row>
    <row r="394">
      <c r="K394" s="16"/>
    </row>
    <row r="395">
      <c r="K395" s="16"/>
    </row>
    <row r="396">
      <c r="K396" s="16"/>
    </row>
    <row r="397">
      <c r="K397" s="16"/>
    </row>
    <row r="398">
      <c r="K398" s="16"/>
    </row>
    <row r="399">
      <c r="K399" s="16"/>
    </row>
    <row r="400">
      <c r="K400" s="16"/>
    </row>
    <row r="401">
      <c r="K401" s="16"/>
    </row>
    <row r="402">
      <c r="K402" s="16"/>
    </row>
    <row r="403">
      <c r="K403" s="16"/>
    </row>
    <row r="404">
      <c r="K404" s="16"/>
    </row>
    <row r="405">
      <c r="K405" s="16"/>
    </row>
    <row r="406">
      <c r="K406" s="16"/>
    </row>
    <row r="407">
      <c r="K407" s="16"/>
    </row>
    <row r="408">
      <c r="K408" s="16"/>
    </row>
    <row r="409">
      <c r="K409" s="16"/>
    </row>
    <row r="410">
      <c r="K410" s="16"/>
    </row>
    <row r="411">
      <c r="K411" s="16"/>
    </row>
    <row r="412">
      <c r="K412" s="16"/>
    </row>
    <row r="413">
      <c r="K413" s="16"/>
    </row>
    <row r="414">
      <c r="K414" s="16"/>
    </row>
    <row r="415">
      <c r="K415" s="16"/>
    </row>
    <row r="416">
      <c r="K416" s="16"/>
    </row>
    <row r="417">
      <c r="K417" s="16"/>
    </row>
    <row r="418">
      <c r="K418" s="16"/>
    </row>
    <row r="419">
      <c r="K419" s="16"/>
    </row>
    <row r="420">
      <c r="K420" s="16"/>
    </row>
    <row r="421">
      <c r="K421" s="16"/>
    </row>
    <row r="422">
      <c r="K422" s="16"/>
    </row>
    <row r="423">
      <c r="K423" s="16"/>
    </row>
    <row r="424">
      <c r="K424" s="16"/>
    </row>
    <row r="425">
      <c r="K425" s="16"/>
    </row>
    <row r="426">
      <c r="K426" s="16"/>
    </row>
    <row r="427">
      <c r="K427" s="16"/>
    </row>
    <row r="428">
      <c r="K428" s="16"/>
    </row>
    <row r="429">
      <c r="K429" s="16"/>
    </row>
    <row r="430">
      <c r="K430" s="16"/>
    </row>
    <row r="431">
      <c r="K431" s="16"/>
    </row>
    <row r="432">
      <c r="K432" s="16"/>
    </row>
    <row r="433">
      <c r="K433" s="16"/>
    </row>
    <row r="434">
      <c r="K434" s="16"/>
    </row>
    <row r="435">
      <c r="K435" s="16"/>
    </row>
    <row r="436">
      <c r="K436" s="16"/>
    </row>
    <row r="437">
      <c r="K437" s="16"/>
    </row>
    <row r="438">
      <c r="K438" s="16"/>
    </row>
    <row r="439">
      <c r="K439" s="16"/>
    </row>
    <row r="440">
      <c r="K440" s="16"/>
    </row>
    <row r="441">
      <c r="K441" s="16"/>
    </row>
    <row r="442">
      <c r="K442" s="16"/>
    </row>
    <row r="443">
      <c r="K443" s="16"/>
    </row>
    <row r="444">
      <c r="K444" s="16"/>
    </row>
    <row r="445">
      <c r="K445" s="16"/>
    </row>
    <row r="446">
      <c r="K446" s="16"/>
    </row>
    <row r="447">
      <c r="K447" s="16"/>
    </row>
    <row r="448">
      <c r="K448" s="16"/>
    </row>
    <row r="449">
      <c r="K449" s="16"/>
    </row>
    <row r="450">
      <c r="K450" s="16"/>
    </row>
    <row r="451">
      <c r="K451" s="16"/>
    </row>
    <row r="452">
      <c r="K452" s="16"/>
    </row>
    <row r="453">
      <c r="K453" s="16"/>
    </row>
    <row r="454">
      <c r="K454" s="16"/>
    </row>
    <row r="455">
      <c r="K455" s="16"/>
    </row>
    <row r="456">
      <c r="K456" s="16"/>
    </row>
    <row r="457">
      <c r="K457" s="16"/>
    </row>
    <row r="458">
      <c r="K458" s="16"/>
    </row>
    <row r="459">
      <c r="K459" s="16"/>
    </row>
    <row r="460">
      <c r="K460" s="16"/>
    </row>
    <row r="461">
      <c r="K461" s="16"/>
    </row>
    <row r="462">
      <c r="K462" s="16"/>
    </row>
    <row r="463">
      <c r="K463" s="16"/>
    </row>
    <row r="464">
      <c r="K464" s="16"/>
    </row>
    <row r="465">
      <c r="K465" s="16"/>
    </row>
    <row r="466">
      <c r="K466" s="16"/>
    </row>
    <row r="467">
      <c r="K467" s="16"/>
    </row>
    <row r="468">
      <c r="K468" s="16"/>
    </row>
    <row r="469">
      <c r="K469" s="16"/>
    </row>
    <row r="470">
      <c r="K470" s="16"/>
    </row>
    <row r="471">
      <c r="K471" s="16"/>
    </row>
    <row r="472">
      <c r="K472" s="16"/>
    </row>
    <row r="473">
      <c r="K473" s="16"/>
    </row>
    <row r="474">
      <c r="K474" s="16"/>
    </row>
    <row r="475">
      <c r="K475" s="16"/>
    </row>
    <row r="476">
      <c r="K476" s="16"/>
    </row>
    <row r="477">
      <c r="K477" s="16"/>
    </row>
    <row r="478">
      <c r="K478" s="16"/>
    </row>
    <row r="479">
      <c r="K479" s="16"/>
    </row>
    <row r="480">
      <c r="K480" s="16"/>
    </row>
    <row r="481">
      <c r="K481" s="16"/>
    </row>
    <row r="482">
      <c r="K482" s="16"/>
    </row>
    <row r="483">
      <c r="K483" s="16"/>
    </row>
    <row r="484">
      <c r="K484" s="16"/>
    </row>
    <row r="485">
      <c r="K485" s="16"/>
    </row>
    <row r="486">
      <c r="K486" s="16"/>
    </row>
    <row r="487">
      <c r="K487" s="16"/>
    </row>
    <row r="488">
      <c r="K488" s="16"/>
    </row>
    <row r="489">
      <c r="K489" s="16"/>
    </row>
    <row r="490">
      <c r="K490" s="16"/>
    </row>
    <row r="491">
      <c r="K491" s="16"/>
    </row>
    <row r="492">
      <c r="K492" s="16"/>
    </row>
    <row r="493">
      <c r="K493" s="16"/>
    </row>
    <row r="494">
      <c r="K494" s="16"/>
    </row>
    <row r="495">
      <c r="K495" s="16"/>
    </row>
    <row r="496">
      <c r="K496" s="16"/>
    </row>
    <row r="497">
      <c r="K497" s="16"/>
    </row>
    <row r="498">
      <c r="K498" s="16"/>
    </row>
    <row r="499">
      <c r="K499" s="16"/>
    </row>
    <row r="500">
      <c r="K500" s="16"/>
    </row>
    <row r="501">
      <c r="K501" s="16"/>
    </row>
    <row r="502">
      <c r="K502" s="16"/>
    </row>
    <row r="503">
      <c r="K503" s="16"/>
    </row>
    <row r="504">
      <c r="K504" s="16"/>
    </row>
    <row r="505">
      <c r="K505" s="16"/>
    </row>
    <row r="506">
      <c r="K506" s="16"/>
    </row>
    <row r="507">
      <c r="K507" s="16"/>
    </row>
    <row r="508">
      <c r="K508" s="16"/>
    </row>
    <row r="509">
      <c r="K509" s="16"/>
    </row>
    <row r="510">
      <c r="K510" s="16"/>
    </row>
    <row r="511">
      <c r="K511" s="16"/>
    </row>
    <row r="512">
      <c r="K512" s="16"/>
    </row>
    <row r="513">
      <c r="K513" s="16"/>
    </row>
    <row r="514">
      <c r="K514" s="16"/>
    </row>
    <row r="515">
      <c r="K515" s="16"/>
    </row>
    <row r="516">
      <c r="K516" s="16"/>
    </row>
    <row r="517">
      <c r="K517" s="16"/>
    </row>
    <row r="518">
      <c r="K518" s="16"/>
    </row>
    <row r="519">
      <c r="K519" s="16"/>
    </row>
    <row r="520">
      <c r="K520" s="16"/>
    </row>
    <row r="521">
      <c r="K521" s="16"/>
    </row>
    <row r="522">
      <c r="K522" s="16"/>
    </row>
    <row r="523">
      <c r="K523" s="16"/>
    </row>
    <row r="524">
      <c r="K524" s="16"/>
    </row>
    <row r="525">
      <c r="K525" s="16"/>
    </row>
    <row r="526">
      <c r="K526" s="16"/>
    </row>
    <row r="527">
      <c r="K527" s="16"/>
    </row>
    <row r="528">
      <c r="K528" s="16"/>
    </row>
    <row r="529">
      <c r="K529" s="16"/>
    </row>
    <row r="530">
      <c r="K530" s="16"/>
    </row>
    <row r="531">
      <c r="K531" s="16"/>
    </row>
    <row r="532">
      <c r="K532" s="16"/>
    </row>
    <row r="533">
      <c r="K533" s="16"/>
    </row>
    <row r="534">
      <c r="K534" s="16"/>
    </row>
    <row r="535">
      <c r="K535" s="16"/>
    </row>
    <row r="536">
      <c r="K536" s="16"/>
    </row>
    <row r="537">
      <c r="K537" s="16"/>
    </row>
    <row r="538">
      <c r="K538" s="16"/>
    </row>
    <row r="539">
      <c r="K539" s="16"/>
    </row>
    <row r="540">
      <c r="K540" s="16"/>
    </row>
    <row r="541">
      <c r="K541" s="16"/>
    </row>
    <row r="542">
      <c r="K542" s="16"/>
    </row>
    <row r="543">
      <c r="K543" s="16"/>
    </row>
    <row r="544">
      <c r="K544" s="16"/>
    </row>
    <row r="545">
      <c r="K545" s="16"/>
    </row>
    <row r="546">
      <c r="K546" s="16"/>
    </row>
    <row r="547">
      <c r="K547" s="16"/>
    </row>
    <row r="548">
      <c r="K548" s="16"/>
    </row>
    <row r="549">
      <c r="K549" s="16"/>
    </row>
    <row r="550">
      <c r="K550" s="16"/>
    </row>
    <row r="551">
      <c r="K551" s="16"/>
    </row>
    <row r="552">
      <c r="K552" s="16"/>
    </row>
    <row r="553">
      <c r="K553" s="16"/>
    </row>
    <row r="554">
      <c r="K554" s="16"/>
    </row>
    <row r="555">
      <c r="K555" s="16"/>
    </row>
    <row r="556">
      <c r="K556" s="16"/>
    </row>
    <row r="557">
      <c r="K557" s="16"/>
    </row>
    <row r="558">
      <c r="K558" s="16"/>
    </row>
    <row r="559">
      <c r="K559" s="16"/>
    </row>
    <row r="560">
      <c r="K560" s="16"/>
    </row>
    <row r="561">
      <c r="K561" s="16"/>
    </row>
    <row r="562">
      <c r="K562" s="16"/>
    </row>
    <row r="563">
      <c r="K563" s="16"/>
    </row>
    <row r="564">
      <c r="K564" s="16"/>
    </row>
    <row r="565">
      <c r="K565" s="16"/>
    </row>
    <row r="566">
      <c r="K566" s="16"/>
    </row>
    <row r="567">
      <c r="K567" s="16"/>
    </row>
    <row r="568">
      <c r="K568" s="16"/>
    </row>
    <row r="569">
      <c r="K569" s="16"/>
    </row>
    <row r="570">
      <c r="K570" s="16"/>
    </row>
    <row r="571">
      <c r="K571" s="16"/>
    </row>
    <row r="572">
      <c r="K572" s="16"/>
    </row>
    <row r="573">
      <c r="K573" s="16"/>
    </row>
    <row r="574">
      <c r="K574" s="16"/>
    </row>
    <row r="575">
      <c r="K575" s="16"/>
    </row>
    <row r="576">
      <c r="K576" s="16"/>
    </row>
    <row r="577">
      <c r="K577" s="16"/>
    </row>
    <row r="578">
      <c r="K578" s="16"/>
    </row>
    <row r="579">
      <c r="K579" s="16"/>
    </row>
    <row r="580">
      <c r="K580" s="16"/>
    </row>
    <row r="581">
      <c r="K581" s="16"/>
    </row>
    <row r="582">
      <c r="K582" s="16"/>
    </row>
    <row r="583">
      <c r="K583" s="16"/>
    </row>
    <row r="584">
      <c r="K584" s="16"/>
    </row>
    <row r="585">
      <c r="K585" s="16"/>
    </row>
    <row r="586">
      <c r="K586" s="16"/>
    </row>
    <row r="587">
      <c r="K587" s="16"/>
    </row>
    <row r="588">
      <c r="K588" s="16"/>
    </row>
    <row r="589">
      <c r="K589" s="16"/>
    </row>
    <row r="590">
      <c r="K590" s="16"/>
    </row>
    <row r="591">
      <c r="K591" s="16"/>
    </row>
    <row r="592">
      <c r="K592" s="16"/>
    </row>
    <row r="593">
      <c r="K593" s="16"/>
    </row>
    <row r="594">
      <c r="K594" s="16"/>
    </row>
    <row r="595">
      <c r="K595" s="16"/>
    </row>
    <row r="596">
      <c r="K596" s="16"/>
    </row>
    <row r="597">
      <c r="K597" s="16"/>
    </row>
    <row r="598">
      <c r="K598" s="16"/>
    </row>
    <row r="599">
      <c r="K599" s="16"/>
    </row>
    <row r="600">
      <c r="K600" s="16"/>
    </row>
    <row r="601">
      <c r="K601" s="16"/>
    </row>
    <row r="602">
      <c r="K602" s="16"/>
    </row>
    <row r="603">
      <c r="K603" s="16"/>
    </row>
    <row r="604">
      <c r="K604" s="16"/>
    </row>
    <row r="605">
      <c r="K605" s="16"/>
    </row>
    <row r="606">
      <c r="K606" s="16"/>
    </row>
    <row r="607">
      <c r="K607" s="16"/>
    </row>
    <row r="608">
      <c r="K608" s="16"/>
    </row>
    <row r="609">
      <c r="K609" s="16"/>
    </row>
    <row r="610">
      <c r="K610" s="16"/>
    </row>
    <row r="611">
      <c r="K611" s="16"/>
    </row>
    <row r="612">
      <c r="K612" s="16"/>
    </row>
    <row r="613">
      <c r="K613" s="16"/>
    </row>
    <row r="614">
      <c r="K614" s="16"/>
    </row>
    <row r="615">
      <c r="K615" s="16"/>
    </row>
    <row r="616">
      <c r="K616" s="16"/>
    </row>
    <row r="617">
      <c r="K617" s="16"/>
    </row>
    <row r="618">
      <c r="K618" s="16"/>
    </row>
    <row r="619">
      <c r="K619" s="16"/>
    </row>
    <row r="620">
      <c r="K620" s="16"/>
    </row>
    <row r="621">
      <c r="K621" s="16"/>
    </row>
    <row r="622">
      <c r="K622" s="16"/>
    </row>
    <row r="623">
      <c r="K623" s="16"/>
    </row>
    <row r="624">
      <c r="K624" s="16"/>
    </row>
    <row r="625">
      <c r="K625" s="16"/>
    </row>
    <row r="626">
      <c r="K626" s="16"/>
    </row>
    <row r="627">
      <c r="K627" s="16"/>
    </row>
    <row r="628">
      <c r="K628" s="16"/>
    </row>
    <row r="629">
      <c r="K629" s="16"/>
    </row>
    <row r="630">
      <c r="K630" s="16"/>
    </row>
    <row r="631">
      <c r="K631" s="16"/>
    </row>
    <row r="632">
      <c r="K632" s="16"/>
    </row>
    <row r="633">
      <c r="K633" s="16"/>
    </row>
    <row r="634">
      <c r="K634" s="16"/>
    </row>
    <row r="635">
      <c r="K635" s="16"/>
    </row>
    <row r="636">
      <c r="K636" s="16"/>
    </row>
    <row r="637">
      <c r="K637" s="16"/>
    </row>
    <row r="638">
      <c r="K638" s="16"/>
    </row>
    <row r="639">
      <c r="K639" s="16"/>
    </row>
    <row r="640">
      <c r="K640" s="16"/>
    </row>
    <row r="641">
      <c r="K641" s="16"/>
    </row>
    <row r="642">
      <c r="K642" s="16"/>
    </row>
    <row r="643">
      <c r="K643" s="16"/>
    </row>
    <row r="644">
      <c r="K644" s="16"/>
    </row>
    <row r="645">
      <c r="K645" s="16"/>
    </row>
    <row r="646">
      <c r="K646" s="16"/>
    </row>
    <row r="647">
      <c r="K647" s="16"/>
    </row>
    <row r="648">
      <c r="K648" s="16"/>
    </row>
    <row r="649">
      <c r="K649" s="16"/>
    </row>
    <row r="650">
      <c r="K650" s="16"/>
    </row>
    <row r="651">
      <c r="K651" s="16"/>
    </row>
    <row r="652">
      <c r="K652" s="16"/>
    </row>
    <row r="653">
      <c r="K653" s="16"/>
    </row>
    <row r="654">
      <c r="K654" s="16"/>
    </row>
    <row r="655">
      <c r="K655" s="16"/>
    </row>
    <row r="656">
      <c r="K656" s="16"/>
    </row>
    <row r="657">
      <c r="K657" s="16"/>
    </row>
    <row r="658">
      <c r="K658" s="16"/>
    </row>
    <row r="659">
      <c r="K659" s="16"/>
    </row>
    <row r="660">
      <c r="K660" s="16"/>
    </row>
    <row r="661">
      <c r="K661" s="16"/>
    </row>
    <row r="662">
      <c r="K662" s="16"/>
    </row>
    <row r="663">
      <c r="K663" s="16"/>
    </row>
    <row r="664">
      <c r="K664" s="16"/>
    </row>
    <row r="665">
      <c r="K665" s="16"/>
    </row>
    <row r="666">
      <c r="K666" s="16"/>
    </row>
    <row r="667">
      <c r="K667" s="16"/>
    </row>
    <row r="668">
      <c r="K668" s="16"/>
    </row>
    <row r="669">
      <c r="K669" s="16"/>
    </row>
    <row r="670">
      <c r="K670" s="16"/>
    </row>
    <row r="671">
      <c r="K671" s="16"/>
    </row>
    <row r="672">
      <c r="K672" s="16"/>
    </row>
    <row r="673">
      <c r="K673" s="16"/>
    </row>
    <row r="674">
      <c r="K674" s="16"/>
    </row>
    <row r="675">
      <c r="K675" s="16"/>
    </row>
    <row r="676">
      <c r="K676" s="16"/>
    </row>
    <row r="677">
      <c r="K677" s="16"/>
    </row>
    <row r="678">
      <c r="K678" s="16"/>
    </row>
    <row r="679">
      <c r="K679" s="16"/>
    </row>
    <row r="680">
      <c r="K680" s="16"/>
    </row>
    <row r="681">
      <c r="K681" s="16"/>
    </row>
    <row r="682">
      <c r="K682" s="16"/>
    </row>
    <row r="683">
      <c r="K683" s="16"/>
    </row>
    <row r="684">
      <c r="K684" s="16"/>
    </row>
    <row r="685">
      <c r="K685" s="16"/>
    </row>
    <row r="686">
      <c r="K686" s="16"/>
    </row>
    <row r="687">
      <c r="K687" s="16"/>
    </row>
    <row r="688">
      <c r="K688" s="16"/>
    </row>
    <row r="689">
      <c r="K689" s="16"/>
    </row>
    <row r="690">
      <c r="K690" s="16"/>
    </row>
    <row r="691">
      <c r="K691" s="16"/>
    </row>
    <row r="692">
      <c r="K692" s="16"/>
    </row>
    <row r="693">
      <c r="K693" s="16"/>
    </row>
    <row r="694">
      <c r="K694" s="16"/>
    </row>
    <row r="695">
      <c r="K695" s="16"/>
    </row>
    <row r="696">
      <c r="K696" s="16"/>
    </row>
    <row r="697">
      <c r="K697" s="16"/>
    </row>
    <row r="698">
      <c r="K698" s="16"/>
    </row>
    <row r="699">
      <c r="K699" s="16"/>
    </row>
    <row r="700">
      <c r="K700" s="16"/>
    </row>
    <row r="701">
      <c r="K701" s="16"/>
    </row>
    <row r="702">
      <c r="K702" s="16"/>
    </row>
    <row r="703">
      <c r="K703" s="16"/>
    </row>
    <row r="704">
      <c r="K704" s="16"/>
    </row>
    <row r="705">
      <c r="K705" s="16"/>
    </row>
    <row r="706">
      <c r="K706" s="16"/>
    </row>
    <row r="707">
      <c r="K707" s="16"/>
    </row>
    <row r="708">
      <c r="K708" s="16"/>
    </row>
    <row r="709">
      <c r="K709" s="16"/>
    </row>
    <row r="710">
      <c r="K710" s="16"/>
    </row>
    <row r="711">
      <c r="K711" s="16"/>
    </row>
    <row r="712">
      <c r="K712" s="16"/>
    </row>
    <row r="713">
      <c r="K713" s="16"/>
    </row>
    <row r="714">
      <c r="K714" s="16"/>
    </row>
    <row r="715">
      <c r="K715" s="16"/>
    </row>
    <row r="716">
      <c r="K716" s="16"/>
    </row>
    <row r="717">
      <c r="K717" s="16"/>
    </row>
    <row r="718">
      <c r="K718" s="16"/>
    </row>
    <row r="719">
      <c r="K719" s="16"/>
    </row>
    <row r="720">
      <c r="K720" s="16"/>
    </row>
    <row r="721">
      <c r="K721" s="16"/>
    </row>
    <row r="722">
      <c r="K722" s="16"/>
    </row>
    <row r="723">
      <c r="K723" s="16"/>
    </row>
    <row r="724">
      <c r="K724" s="16"/>
    </row>
    <row r="725">
      <c r="K725" s="16"/>
    </row>
    <row r="726">
      <c r="K726" s="16"/>
    </row>
    <row r="727">
      <c r="K727" s="16"/>
    </row>
    <row r="728">
      <c r="K728" s="16"/>
    </row>
    <row r="729">
      <c r="K729" s="16"/>
    </row>
    <row r="730">
      <c r="K730" s="16"/>
    </row>
    <row r="731">
      <c r="K731" s="16"/>
    </row>
    <row r="732">
      <c r="K732" s="16"/>
    </row>
    <row r="733">
      <c r="K733" s="16"/>
    </row>
    <row r="734">
      <c r="K734" s="16"/>
    </row>
    <row r="735">
      <c r="K735" s="16"/>
    </row>
    <row r="736">
      <c r="K736" s="16"/>
    </row>
    <row r="737">
      <c r="K737" s="16"/>
    </row>
    <row r="738">
      <c r="K738" s="16"/>
    </row>
    <row r="739">
      <c r="K739" s="16"/>
    </row>
    <row r="740">
      <c r="K740" s="16"/>
    </row>
    <row r="741">
      <c r="K741" s="16"/>
    </row>
    <row r="742">
      <c r="K742" s="16"/>
    </row>
    <row r="743">
      <c r="K743" s="16"/>
    </row>
    <row r="744">
      <c r="K744" s="16"/>
    </row>
    <row r="745">
      <c r="K745" s="16"/>
    </row>
    <row r="746">
      <c r="K746" s="16"/>
    </row>
    <row r="747">
      <c r="K747" s="16"/>
    </row>
    <row r="748">
      <c r="K748" s="16"/>
    </row>
    <row r="749">
      <c r="K749" s="16"/>
    </row>
    <row r="750">
      <c r="K750" s="16"/>
    </row>
    <row r="751">
      <c r="K751" s="16"/>
    </row>
    <row r="752">
      <c r="K752" s="16"/>
    </row>
    <row r="753">
      <c r="K753" s="16"/>
    </row>
    <row r="754">
      <c r="K754" s="16"/>
    </row>
    <row r="755">
      <c r="K755" s="16"/>
    </row>
    <row r="756">
      <c r="K756" s="16"/>
    </row>
    <row r="757">
      <c r="K757" s="16"/>
    </row>
    <row r="758">
      <c r="K758" s="16"/>
    </row>
    <row r="759">
      <c r="K759" s="16"/>
    </row>
    <row r="760">
      <c r="K760" s="16"/>
    </row>
    <row r="761">
      <c r="K761" s="16"/>
    </row>
    <row r="762">
      <c r="K762" s="16"/>
    </row>
    <row r="763">
      <c r="K763" s="16"/>
    </row>
    <row r="764">
      <c r="K764" s="16"/>
    </row>
    <row r="765">
      <c r="K765" s="16"/>
    </row>
    <row r="766">
      <c r="K766" s="16"/>
    </row>
    <row r="767">
      <c r="K767" s="16"/>
    </row>
    <row r="768">
      <c r="K768" s="16"/>
    </row>
    <row r="769">
      <c r="K769" s="16"/>
    </row>
    <row r="770">
      <c r="K770" s="16"/>
    </row>
    <row r="771">
      <c r="K771" s="16"/>
    </row>
    <row r="772">
      <c r="K772" s="16"/>
    </row>
    <row r="773">
      <c r="K773" s="16"/>
    </row>
    <row r="774">
      <c r="K774" s="16"/>
    </row>
    <row r="775">
      <c r="K775" s="16"/>
    </row>
    <row r="776">
      <c r="K776" s="16"/>
    </row>
    <row r="777">
      <c r="K777" s="16"/>
    </row>
    <row r="778">
      <c r="K778" s="16"/>
    </row>
    <row r="779">
      <c r="K779" s="16"/>
    </row>
    <row r="780">
      <c r="K780" s="16"/>
    </row>
    <row r="781">
      <c r="K781" s="16"/>
    </row>
    <row r="782">
      <c r="K782" s="16"/>
    </row>
    <row r="783">
      <c r="K783" s="16"/>
    </row>
    <row r="784">
      <c r="K784" s="16"/>
    </row>
    <row r="785">
      <c r="K785" s="16"/>
    </row>
    <row r="786">
      <c r="K786" s="16"/>
    </row>
    <row r="787">
      <c r="K787" s="16"/>
    </row>
    <row r="788">
      <c r="K788" s="16"/>
    </row>
    <row r="789">
      <c r="K789" s="16"/>
    </row>
    <row r="790">
      <c r="K790" s="16"/>
    </row>
    <row r="791">
      <c r="K791" s="16"/>
    </row>
    <row r="792">
      <c r="K792" s="16"/>
    </row>
    <row r="793">
      <c r="K793" s="16"/>
    </row>
    <row r="794">
      <c r="K794" s="16"/>
    </row>
    <row r="795">
      <c r="K795" s="16"/>
    </row>
    <row r="796">
      <c r="K796" s="16"/>
    </row>
    <row r="797">
      <c r="K797" s="16"/>
    </row>
    <row r="798">
      <c r="K798" s="16"/>
    </row>
    <row r="799">
      <c r="K799" s="16"/>
    </row>
    <row r="800">
      <c r="K800" s="16"/>
    </row>
    <row r="801">
      <c r="K801" s="16"/>
    </row>
    <row r="802">
      <c r="K802" s="16"/>
    </row>
    <row r="803">
      <c r="K803" s="16"/>
    </row>
    <row r="804">
      <c r="K804" s="16"/>
    </row>
    <row r="805">
      <c r="K805" s="16"/>
    </row>
    <row r="806">
      <c r="K806" s="16"/>
    </row>
    <row r="807">
      <c r="K807" s="16"/>
    </row>
    <row r="808">
      <c r="K808" s="16"/>
    </row>
    <row r="809">
      <c r="K809" s="16"/>
    </row>
    <row r="810">
      <c r="K810" s="16"/>
    </row>
    <row r="811">
      <c r="K811" s="16"/>
    </row>
    <row r="812">
      <c r="K812" s="16"/>
    </row>
    <row r="813">
      <c r="K813" s="16"/>
    </row>
    <row r="814">
      <c r="K814" s="16"/>
    </row>
    <row r="815">
      <c r="K815" s="16"/>
    </row>
    <row r="816">
      <c r="K816" s="16"/>
    </row>
    <row r="817">
      <c r="K817" s="16"/>
    </row>
    <row r="818">
      <c r="K818" s="16"/>
    </row>
    <row r="819">
      <c r="K819" s="16"/>
    </row>
    <row r="820">
      <c r="K820" s="16"/>
    </row>
    <row r="821">
      <c r="K821" s="16"/>
    </row>
    <row r="822">
      <c r="K822" s="16"/>
    </row>
    <row r="823">
      <c r="K823" s="16"/>
    </row>
    <row r="824">
      <c r="K824" s="16"/>
    </row>
    <row r="825">
      <c r="K825" s="16"/>
    </row>
    <row r="826">
      <c r="K826" s="16"/>
    </row>
    <row r="827">
      <c r="K827" s="16"/>
    </row>
    <row r="828">
      <c r="K828" s="16"/>
    </row>
    <row r="829">
      <c r="K829" s="16"/>
    </row>
    <row r="830">
      <c r="K830" s="16"/>
    </row>
    <row r="831">
      <c r="K831" s="16"/>
    </row>
    <row r="832">
      <c r="K832" s="16"/>
    </row>
    <row r="833">
      <c r="K833" s="16"/>
    </row>
    <row r="834">
      <c r="K834" s="16"/>
    </row>
    <row r="835">
      <c r="K835" s="16"/>
    </row>
    <row r="836">
      <c r="K836" s="16"/>
    </row>
    <row r="837">
      <c r="K837" s="16"/>
    </row>
    <row r="838">
      <c r="K838" s="16"/>
    </row>
    <row r="839">
      <c r="K839" s="16"/>
    </row>
    <row r="840">
      <c r="K840" s="16"/>
    </row>
    <row r="841">
      <c r="K841" s="16"/>
    </row>
    <row r="842">
      <c r="K842" s="16"/>
    </row>
    <row r="843">
      <c r="K843" s="16"/>
    </row>
    <row r="844">
      <c r="K844" s="16"/>
    </row>
    <row r="845">
      <c r="K845" s="16"/>
    </row>
    <row r="846">
      <c r="K846" s="16"/>
    </row>
    <row r="847">
      <c r="K847" s="16"/>
    </row>
    <row r="848">
      <c r="K848" s="16"/>
    </row>
    <row r="849">
      <c r="K849" s="16"/>
    </row>
    <row r="850">
      <c r="K850" s="16"/>
    </row>
    <row r="851">
      <c r="K851" s="16"/>
    </row>
    <row r="852">
      <c r="K852" s="16"/>
    </row>
    <row r="853">
      <c r="K853" s="16"/>
    </row>
    <row r="854">
      <c r="K854" s="16"/>
    </row>
    <row r="855">
      <c r="K855" s="16"/>
    </row>
    <row r="856">
      <c r="K856" s="16"/>
    </row>
    <row r="857">
      <c r="K857" s="16"/>
    </row>
    <row r="858">
      <c r="K858" s="16"/>
    </row>
    <row r="859">
      <c r="K859" s="16"/>
    </row>
    <row r="860">
      <c r="K860" s="16"/>
    </row>
    <row r="861">
      <c r="K861" s="16"/>
    </row>
    <row r="862">
      <c r="K862" s="16"/>
    </row>
    <row r="863">
      <c r="K863" s="16"/>
    </row>
    <row r="864">
      <c r="K864" s="16"/>
    </row>
    <row r="865">
      <c r="K865" s="16"/>
    </row>
    <row r="866">
      <c r="K866" s="16"/>
    </row>
    <row r="867">
      <c r="K867" s="16"/>
    </row>
    <row r="868">
      <c r="K868" s="16"/>
    </row>
    <row r="869">
      <c r="K869" s="16"/>
    </row>
    <row r="870">
      <c r="K870" s="16"/>
    </row>
    <row r="871">
      <c r="K871" s="16"/>
    </row>
    <row r="872">
      <c r="K872" s="16"/>
    </row>
    <row r="873">
      <c r="K873" s="16"/>
    </row>
    <row r="874">
      <c r="K874" s="16"/>
    </row>
    <row r="875">
      <c r="K875" s="16"/>
    </row>
    <row r="876">
      <c r="K876" s="16"/>
    </row>
    <row r="877">
      <c r="K877" s="16"/>
    </row>
    <row r="878">
      <c r="K878" s="16"/>
    </row>
    <row r="879">
      <c r="K879" s="16"/>
    </row>
    <row r="880">
      <c r="K880" s="16"/>
    </row>
    <row r="881">
      <c r="K881" s="16"/>
    </row>
    <row r="882">
      <c r="K882" s="16"/>
    </row>
    <row r="883">
      <c r="K883" s="16"/>
    </row>
    <row r="884">
      <c r="K884" s="16"/>
    </row>
    <row r="885">
      <c r="K885" s="16"/>
    </row>
    <row r="886">
      <c r="K886" s="16"/>
    </row>
    <row r="887">
      <c r="K887" s="16"/>
    </row>
    <row r="888">
      <c r="K888" s="16"/>
    </row>
    <row r="889">
      <c r="K889" s="16"/>
    </row>
    <row r="890">
      <c r="K890" s="16"/>
    </row>
    <row r="891">
      <c r="K891" s="16"/>
    </row>
    <row r="892">
      <c r="K892" s="16"/>
    </row>
    <row r="893">
      <c r="K893" s="16"/>
    </row>
    <row r="894">
      <c r="K894" s="16"/>
    </row>
    <row r="895">
      <c r="K895" s="16"/>
    </row>
    <row r="896">
      <c r="K896" s="16"/>
    </row>
    <row r="897">
      <c r="K897" s="16"/>
    </row>
    <row r="898">
      <c r="K898" s="16"/>
    </row>
    <row r="899">
      <c r="K899" s="16"/>
    </row>
    <row r="900">
      <c r="K900" s="16"/>
    </row>
    <row r="901">
      <c r="K901" s="16"/>
    </row>
    <row r="902">
      <c r="K902" s="16"/>
    </row>
    <row r="903">
      <c r="K903" s="16"/>
    </row>
    <row r="904">
      <c r="K904" s="16"/>
    </row>
    <row r="905">
      <c r="K905" s="16"/>
    </row>
    <row r="906">
      <c r="K906" s="16"/>
    </row>
    <row r="907">
      <c r="K907" s="16"/>
    </row>
    <row r="908">
      <c r="K908" s="16"/>
    </row>
    <row r="909">
      <c r="K909" s="16"/>
    </row>
    <row r="910">
      <c r="K910" s="16"/>
    </row>
    <row r="911">
      <c r="K911" s="16"/>
    </row>
    <row r="912">
      <c r="K912" s="16"/>
    </row>
    <row r="913">
      <c r="K913" s="16"/>
    </row>
    <row r="914">
      <c r="K914" s="16"/>
    </row>
    <row r="915">
      <c r="K915" s="16"/>
    </row>
    <row r="916">
      <c r="K916" s="16"/>
    </row>
    <row r="917">
      <c r="K917" s="16"/>
    </row>
    <row r="918">
      <c r="K918" s="16"/>
    </row>
    <row r="919">
      <c r="K919" s="16"/>
    </row>
    <row r="920">
      <c r="K920" s="16"/>
    </row>
    <row r="921">
      <c r="K921" s="16"/>
    </row>
    <row r="922">
      <c r="K922" s="16"/>
    </row>
    <row r="923">
      <c r="K923" s="16"/>
    </row>
    <row r="924">
      <c r="K924" s="16"/>
    </row>
    <row r="925">
      <c r="K925" s="16"/>
    </row>
    <row r="926">
      <c r="K926" s="16"/>
    </row>
    <row r="927">
      <c r="K927" s="16"/>
    </row>
    <row r="928">
      <c r="K928" s="16"/>
    </row>
    <row r="929">
      <c r="K929" s="16"/>
    </row>
    <row r="930">
      <c r="K930" s="16"/>
    </row>
    <row r="931">
      <c r="K931" s="16"/>
    </row>
    <row r="932">
      <c r="K932" s="16"/>
    </row>
    <row r="933">
      <c r="K933" s="16"/>
    </row>
    <row r="934">
      <c r="K934" s="16"/>
    </row>
    <row r="935">
      <c r="K935" s="16"/>
    </row>
    <row r="936">
      <c r="K936" s="16"/>
    </row>
    <row r="937">
      <c r="K937" s="16"/>
    </row>
    <row r="938">
      <c r="K938" s="16"/>
    </row>
    <row r="939">
      <c r="K939" s="16"/>
    </row>
    <row r="940">
      <c r="K940" s="16"/>
    </row>
    <row r="941">
      <c r="K941" s="16"/>
    </row>
    <row r="942">
      <c r="K942" s="16"/>
    </row>
    <row r="943">
      <c r="K943" s="16"/>
    </row>
    <row r="944">
      <c r="K944" s="16"/>
    </row>
    <row r="945">
      <c r="K945" s="16"/>
    </row>
    <row r="946">
      <c r="K946" s="16"/>
    </row>
    <row r="947">
      <c r="K947" s="16"/>
    </row>
    <row r="948">
      <c r="K948" s="16"/>
    </row>
    <row r="949">
      <c r="K949" s="16"/>
    </row>
    <row r="950">
      <c r="K950" s="16"/>
    </row>
    <row r="951">
      <c r="K951" s="16"/>
    </row>
    <row r="952">
      <c r="K952" s="16"/>
    </row>
    <row r="953">
      <c r="K953" s="16"/>
    </row>
    <row r="954">
      <c r="K954" s="16"/>
    </row>
    <row r="955">
      <c r="K955" s="16"/>
    </row>
    <row r="956">
      <c r="K956" s="16"/>
    </row>
    <row r="957">
      <c r="K957" s="16"/>
    </row>
    <row r="958">
      <c r="K958" s="16"/>
    </row>
    <row r="959">
      <c r="K959" s="16"/>
    </row>
    <row r="960">
      <c r="K960" s="16"/>
    </row>
    <row r="961">
      <c r="K961" s="16"/>
    </row>
    <row r="962">
      <c r="K962" s="16"/>
    </row>
    <row r="963">
      <c r="K963" s="16"/>
    </row>
    <row r="964">
      <c r="K964" s="16"/>
    </row>
    <row r="965">
      <c r="K965" s="16"/>
    </row>
    <row r="966">
      <c r="K966" s="16"/>
    </row>
    <row r="967">
      <c r="K967" s="16"/>
    </row>
    <row r="968">
      <c r="K968" s="16"/>
    </row>
    <row r="969">
      <c r="K969" s="16"/>
    </row>
    <row r="970">
      <c r="K970" s="16"/>
    </row>
    <row r="971">
      <c r="K971" s="16"/>
    </row>
    <row r="972">
      <c r="K972" s="16"/>
    </row>
    <row r="973">
      <c r="K973" s="16"/>
    </row>
    <row r="974">
      <c r="K974" s="16"/>
    </row>
    <row r="975">
      <c r="K975" s="16"/>
    </row>
    <row r="976">
      <c r="K976" s="16"/>
    </row>
    <row r="977">
      <c r="K977" s="16"/>
    </row>
    <row r="978">
      <c r="K978" s="16"/>
    </row>
    <row r="979">
      <c r="K979" s="16"/>
    </row>
    <row r="980">
      <c r="K980" s="16"/>
    </row>
    <row r="981">
      <c r="K981" s="16"/>
    </row>
    <row r="982">
      <c r="K982" s="16"/>
    </row>
    <row r="983">
      <c r="K983" s="16"/>
    </row>
    <row r="984">
      <c r="K984" s="16"/>
    </row>
    <row r="985">
      <c r="K985" s="16"/>
    </row>
    <row r="986">
      <c r="K986" s="16"/>
    </row>
    <row r="987">
      <c r="K987" s="16"/>
    </row>
    <row r="988">
      <c r="K988" s="16"/>
    </row>
    <row r="989">
      <c r="K989" s="16"/>
    </row>
    <row r="990">
      <c r="K990" s="16"/>
    </row>
    <row r="991">
      <c r="K991" s="16"/>
    </row>
    <row r="992">
      <c r="K992" s="16"/>
    </row>
    <row r="993">
      <c r="K993" s="16"/>
    </row>
    <row r="994">
      <c r="K994" s="16"/>
    </row>
    <row r="995">
      <c r="K995" s="16"/>
    </row>
    <row r="996">
      <c r="K996" s="16"/>
    </row>
    <row r="997">
      <c r="K997" s="16"/>
    </row>
    <row r="998">
      <c r="K998" s="16"/>
    </row>
    <row r="999">
      <c r="K999" s="16"/>
    </row>
    <row r="1000">
      <c r="K1000" s="1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8.5"/>
  </cols>
  <sheetData>
    <row r="1">
      <c r="B1" s="6" t="s">
        <v>697</v>
      </c>
      <c r="C1" s="6" t="s">
        <v>97</v>
      </c>
      <c r="F1" s="6" t="s">
        <v>102</v>
      </c>
      <c r="H1" s="6" t="s">
        <v>948</v>
      </c>
      <c r="I1" s="6" t="s">
        <v>949</v>
      </c>
      <c r="J1" s="6" t="s">
        <v>101</v>
      </c>
      <c r="M1" s="5" t="s">
        <v>950</v>
      </c>
      <c r="N1" s="6" t="s">
        <v>103</v>
      </c>
    </row>
    <row r="2">
      <c r="B2" s="7" t="s">
        <v>951</v>
      </c>
      <c r="C2" s="7" t="s">
        <v>952</v>
      </c>
      <c r="F2" s="5" t="s">
        <v>81</v>
      </c>
      <c r="G2" s="5">
        <v>18.0</v>
      </c>
      <c r="H2" s="9">
        <f t="shared" ref="H2:H7" si="1">(G2/$G$7)*100</f>
        <v>54.54545455</v>
      </c>
      <c r="I2" s="9">
        <f t="shared" ref="I2:I16" si="2">L2/$L$18*100</f>
        <v>3.03030303</v>
      </c>
      <c r="J2" s="5" t="s">
        <v>953</v>
      </c>
      <c r="K2" s="5" t="s">
        <v>701</v>
      </c>
      <c r="L2" s="5">
        <v>1.0</v>
      </c>
      <c r="M2" s="5"/>
      <c r="N2" s="5" t="s">
        <v>952</v>
      </c>
      <c r="O2" s="5">
        <v>2.0</v>
      </c>
    </row>
    <row r="3">
      <c r="B3" s="8" t="s">
        <v>954</v>
      </c>
      <c r="C3" s="8" t="s">
        <v>952</v>
      </c>
      <c r="F3" s="5" t="s">
        <v>955</v>
      </c>
      <c r="G3" s="5">
        <v>8.0</v>
      </c>
      <c r="H3" s="9">
        <f t="shared" si="1"/>
        <v>24.24242424</v>
      </c>
      <c r="I3" s="9">
        <f t="shared" si="2"/>
        <v>3.03030303</v>
      </c>
      <c r="J3" s="5" t="s">
        <v>10</v>
      </c>
      <c r="K3" s="5" t="s">
        <v>956</v>
      </c>
      <c r="L3" s="5">
        <v>1.0</v>
      </c>
      <c r="M3" s="5"/>
      <c r="N3" s="5" t="s">
        <v>957</v>
      </c>
      <c r="O3" s="5">
        <v>3.0</v>
      </c>
    </row>
    <row r="4">
      <c r="B4" s="8" t="s">
        <v>958</v>
      </c>
      <c r="C4" s="8" t="s">
        <v>957</v>
      </c>
      <c r="F4" s="5" t="s">
        <v>959</v>
      </c>
      <c r="G4" s="5">
        <v>3.0</v>
      </c>
      <c r="H4" s="9">
        <f t="shared" si="1"/>
        <v>9.090909091</v>
      </c>
      <c r="I4" s="9">
        <f t="shared" si="2"/>
        <v>3.03030303</v>
      </c>
      <c r="J4" s="5" t="s">
        <v>12</v>
      </c>
      <c r="K4" s="5" t="s">
        <v>956</v>
      </c>
      <c r="L4" s="5">
        <v>1.0</v>
      </c>
      <c r="M4" s="5"/>
      <c r="N4" s="5" t="s">
        <v>960</v>
      </c>
      <c r="O4" s="5">
        <v>1.0</v>
      </c>
    </row>
    <row r="5">
      <c r="B5" s="8" t="s">
        <v>961</v>
      </c>
      <c r="C5" s="8" t="s">
        <v>957</v>
      </c>
      <c r="F5" s="5" t="s">
        <v>107</v>
      </c>
      <c r="G5" s="5">
        <v>3.0</v>
      </c>
      <c r="H5" s="9">
        <f t="shared" si="1"/>
        <v>9.090909091</v>
      </c>
      <c r="I5" s="9">
        <f t="shared" si="2"/>
        <v>9.090909091</v>
      </c>
      <c r="J5" s="5" t="s">
        <v>16</v>
      </c>
      <c r="K5" s="5" t="s">
        <v>705</v>
      </c>
      <c r="L5" s="5">
        <v>3.0</v>
      </c>
      <c r="M5" s="5"/>
      <c r="N5" s="5" t="s">
        <v>962</v>
      </c>
      <c r="O5" s="5">
        <v>3.0</v>
      </c>
    </row>
    <row r="6">
      <c r="B6" s="8" t="s">
        <v>963</v>
      </c>
      <c r="C6" s="8" t="s">
        <v>957</v>
      </c>
      <c r="D6" s="44"/>
      <c r="F6" s="5" t="s">
        <v>294</v>
      </c>
      <c r="G6" s="5">
        <v>1.0</v>
      </c>
      <c r="H6" s="9">
        <f t="shared" si="1"/>
        <v>3.03030303</v>
      </c>
      <c r="I6" s="9">
        <f t="shared" si="2"/>
        <v>9.090909091</v>
      </c>
      <c r="J6" s="5" t="s">
        <v>20</v>
      </c>
      <c r="K6" s="5" t="s">
        <v>964</v>
      </c>
      <c r="L6" s="5">
        <v>3.0</v>
      </c>
      <c r="M6" s="5" t="s">
        <v>965</v>
      </c>
      <c r="N6" s="5" t="s">
        <v>966</v>
      </c>
      <c r="O6" s="5">
        <v>3.0</v>
      </c>
    </row>
    <row r="7">
      <c r="B7" s="8" t="s">
        <v>967</v>
      </c>
      <c r="C7" s="45" t="s">
        <v>960</v>
      </c>
      <c r="D7" s="46"/>
      <c r="F7" s="5"/>
      <c r="G7" s="9">
        <f>SUM(G2:G6)</f>
        <v>33</v>
      </c>
      <c r="H7" s="9">
        <f t="shared" si="1"/>
        <v>100</v>
      </c>
      <c r="I7" s="9">
        <f t="shared" si="2"/>
        <v>3.03030303</v>
      </c>
      <c r="J7" s="5" t="s">
        <v>28</v>
      </c>
      <c r="K7" s="5" t="s">
        <v>968</v>
      </c>
      <c r="L7" s="5">
        <v>1.0</v>
      </c>
      <c r="M7" s="5"/>
      <c r="N7" s="5" t="s">
        <v>969</v>
      </c>
      <c r="O7" s="5">
        <v>1.0</v>
      </c>
    </row>
    <row r="8">
      <c r="B8" s="8" t="s">
        <v>970</v>
      </c>
      <c r="C8" s="8" t="s">
        <v>962</v>
      </c>
      <c r="I8" s="9">
        <f t="shared" si="2"/>
        <v>12.12121212</v>
      </c>
      <c r="J8" s="5" t="s">
        <v>24</v>
      </c>
      <c r="K8" s="5" t="s">
        <v>971</v>
      </c>
      <c r="L8" s="5">
        <v>4.0</v>
      </c>
      <c r="M8" s="5" t="s">
        <v>972</v>
      </c>
      <c r="N8" s="5" t="s">
        <v>909</v>
      </c>
      <c r="O8" s="5">
        <v>3.0</v>
      </c>
    </row>
    <row r="9">
      <c r="B9" s="8" t="s">
        <v>973</v>
      </c>
      <c r="C9" s="8" t="s">
        <v>962</v>
      </c>
      <c r="I9" s="9">
        <f t="shared" si="2"/>
        <v>9.090909091</v>
      </c>
      <c r="J9" s="5" t="s">
        <v>48</v>
      </c>
      <c r="K9" s="5" t="s">
        <v>974</v>
      </c>
      <c r="L9" s="5">
        <v>3.0</v>
      </c>
      <c r="M9" s="5" t="s">
        <v>965</v>
      </c>
      <c r="N9" s="5" t="s">
        <v>975</v>
      </c>
      <c r="O9" s="5">
        <v>5.0</v>
      </c>
    </row>
    <row r="10">
      <c r="B10" s="8" t="s">
        <v>976</v>
      </c>
      <c r="C10" s="8" t="s">
        <v>962</v>
      </c>
      <c r="I10" s="9">
        <f t="shared" si="2"/>
        <v>3.03030303</v>
      </c>
      <c r="J10" s="5" t="s">
        <v>58</v>
      </c>
      <c r="K10" s="5" t="s">
        <v>701</v>
      </c>
      <c r="L10" s="5">
        <v>1.0</v>
      </c>
      <c r="M10" s="5"/>
      <c r="N10" s="5" t="s">
        <v>977</v>
      </c>
      <c r="O10" s="5">
        <v>8.0</v>
      </c>
    </row>
    <row r="11">
      <c r="B11" s="8" t="s">
        <v>978</v>
      </c>
      <c r="C11" s="8" t="s">
        <v>966</v>
      </c>
      <c r="I11" s="9">
        <f t="shared" si="2"/>
        <v>9.090909091</v>
      </c>
      <c r="J11" s="5" t="s">
        <v>54</v>
      </c>
      <c r="K11" s="5" t="s">
        <v>705</v>
      </c>
      <c r="L11" s="5">
        <v>3.0</v>
      </c>
      <c r="M11" s="5"/>
      <c r="N11" s="47" t="s">
        <v>979</v>
      </c>
      <c r="O11" s="5">
        <v>3.0</v>
      </c>
    </row>
    <row r="12">
      <c r="B12" s="8" t="s">
        <v>980</v>
      </c>
      <c r="C12" s="8" t="s">
        <v>966</v>
      </c>
      <c r="I12" s="9">
        <f t="shared" si="2"/>
        <v>15.15151515</v>
      </c>
      <c r="J12" s="5" t="s">
        <v>66</v>
      </c>
      <c r="K12" s="5" t="s">
        <v>981</v>
      </c>
      <c r="L12" s="5">
        <v>5.0</v>
      </c>
      <c r="M12" s="5" t="s">
        <v>982</v>
      </c>
      <c r="N12" s="5" t="s">
        <v>983</v>
      </c>
      <c r="O12" s="5">
        <v>1.0</v>
      </c>
    </row>
    <row r="13">
      <c r="B13" s="8" t="s">
        <v>984</v>
      </c>
      <c r="C13" s="8" t="s">
        <v>966</v>
      </c>
      <c r="I13" s="9">
        <f t="shared" si="2"/>
        <v>3.03030303</v>
      </c>
      <c r="J13" s="5" t="s">
        <v>70</v>
      </c>
      <c r="K13" s="5" t="s">
        <v>701</v>
      </c>
      <c r="L13" s="5">
        <v>1.0</v>
      </c>
      <c r="M13" s="5"/>
      <c r="O13" s="9">
        <f>SUM(O2:O12)</f>
        <v>33</v>
      </c>
    </row>
    <row r="14">
      <c r="B14" s="8" t="s">
        <v>985</v>
      </c>
      <c r="C14" s="8" t="s">
        <v>969</v>
      </c>
      <c r="I14" s="9">
        <f t="shared" si="2"/>
        <v>9.090909091</v>
      </c>
      <c r="J14" s="5" t="s">
        <v>34</v>
      </c>
      <c r="K14" s="5" t="s">
        <v>986</v>
      </c>
      <c r="L14" s="5">
        <v>3.0</v>
      </c>
      <c r="M14" s="5" t="s">
        <v>965</v>
      </c>
    </row>
    <row r="15">
      <c r="B15" s="8" t="s">
        <v>987</v>
      </c>
      <c r="C15" s="8" t="s">
        <v>909</v>
      </c>
      <c r="I15" s="9">
        <f t="shared" si="2"/>
        <v>6.060606061</v>
      </c>
      <c r="J15" s="5" t="s">
        <v>74</v>
      </c>
      <c r="K15" s="5" t="s">
        <v>988</v>
      </c>
      <c r="L15" s="5">
        <v>2.0</v>
      </c>
      <c r="M15" s="5"/>
    </row>
    <row r="16">
      <c r="B16" s="8" t="s">
        <v>989</v>
      </c>
      <c r="C16" s="8" t="s">
        <v>909</v>
      </c>
      <c r="I16" s="9">
        <f t="shared" si="2"/>
        <v>3.03030303</v>
      </c>
      <c r="J16" s="5" t="s">
        <v>510</v>
      </c>
      <c r="K16" s="5" t="s">
        <v>990</v>
      </c>
      <c r="L16" s="5">
        <v>1.0</v>
      </c>
      <c r="M16" s="5"/>
    </row>
    <row r="17">
      <c r="B17" s="8" t="s">
        <v>991</v>
      </c>
      <c r="C17" s="8" t="s">
        <v>909</v>
      </c>
      <c r="I17" s="9">
        <f>SUM(I2:I16)</f>
        <v>100</v>
      </c>
    </row>
    <row r="18">
      <c r="B18" s="8" t="s">
        <v>992</v>
      </c>
      <c r="C18" s="8" t="s">
        <v>975</v>
      </c>
      <c r="L18" s="9">
        <f>SUM(L2:L17)</f>
        <v>33</v>
      </c>
    </row>
    <row r="19">
      <c r="B19" s="8" t="s">
        <v>993</v>
      </c>
      <c r="C19" s="8" t="s">
        <v>975</v>
      </c>
    </row>
    <row r="20">
      <c r="B20" s="8" t="s">
        <v>994</v>
      </c>
      <c r="C20" s="8" t="s">
        <v>975</v>
      </c>
    </row>
    <row r="21">
      <c r="B21" s="8" t="s">
        <v>995</v>
      </c>
      <c r="C21" s="8" t="s">
        <v>975</v>
      </c>
    </row>
    <row r="22">
      <c r="B22" s="8" t="s">
        <v>973</v>
      </c>
      <c r="C22" s="8" t="s">
        <v>975</v>
      </c>
    </row>
    <row r="23">
      <c r="B23" s="8" t="s">
        <v>996</v>
      </c>
      <c r="C23" s="8" t="s">
        <v>977</v>
      </c>
    </row>
    <row r="24">
      <c r="B24" s="8" t="s">
        <v>997</v>
      </c>
      <c r="C24" s="8" t="s">
        <v>977</v>
      </c>
    </row>
    <row r="25">
      <c r="B25" s="8" t="s">
        <v>998</v>
      </c>
      <c r="C25" s="8" t="s">
        <v>977</v>
      </c>
    </row>
    <row r="26">
      <c r="B26" s="8" t="s">
        <v>999</v>
      </c>
      <c r="C26" s="8" t="s">
        <v>977</v>
      </c>
    </row>
    <row r="27">
      <c r="B27" s="8" t="s">
        <v>1000</v>
      </c>
      <c r="C27" s="8" t="s">
        <v>977</v>
      </c>
    </row>
    <row r="28">
      <c r="B28" s="8" t="s">
        <v>1001</v>
      </c>
      <c r="C28" s="8" t="s">
        <v>977</v>
      </c>
    </row>
    <row r="29">
      <c r="B29" s="8" t="s">
        <v>1002</v>
      </c>
      <c r="C29" s="8" t="s">
        <v>977</v>
      </c>
    </row>
    <row r="30">
      <c r="B30" s="8" t="s">
        <v>1003</v>
      </c>
      <c r="C30" s="8" t="s">
        <v>977</v>
      </c>
    </row>
    <row r="31">
      <c r="B31" s="7" t="s">
        <v>1004</v>
      </c>
      <c r="C31" s="8" t="s">
        <v>983</v>
      </c>
    </row>
    <row r="32">
      <c r="B32" s="8" t="s">
        <v>1005</v>
      </c>
      <c r="C32" s="48" t="s">
        <v>979</v>
      </c>
    </row>
    <row r="33">
      <c r="B33" s="7" t="s">
        <v>1006</v>
      </c>
      <c r="C33" s="49" t="s">
        <v>979</v>
      </c>
    </row>
    <row r="34">
      <c r="B34" s="8" t="s">
        <v>995</v>
      </c>
      <c r="C34" s="48" t="s">
        <v>979</v>
      </c>
    </row>
  </sheetData>
  <mergeCells count="1">
    <mergeCell ref="C7:D7"/>
  </mergeCells>
  <hyperlinks>
    <hyperlink r:id="rId1" ref="N11"/>
    <hyperlink r:id="rId2" ref="C32"/>
    <hyperlink r:id="rId3" ref="C33"/>
    <hyperlink r:id="rId4" ref="C34"/>
  </hyperlinks>
  <drawing r:id="rId5"/>
</worksheet>
</file>