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t Matrix | Department Split" sheetId="1" r:id="rId4"/>
    <sheet state="visible" name="Core" sheetId="2" r:id="rId5"/>
    <sheet state="visible" name="Non-core" sheetId="3" r:id="rId6"/>
  </sheets>
  <definedNames/>
  <calcPr/>
</workbook>
</file>

<file path=xl/sharedStrings.xml><?xml version="1.0" encoding="utf-8"?>
<sst xmlns="http://schemas.openxmlformats.org/spreadsheetml/2006/main" count="335" uniqueCount="263">
  <si>
    <t>Departments</t>
  </si>
  <si>
    <t>Count</t>
  </si>
  <si>
    <t>Probability</t>
  </si>
  <si>
    <t>B.Tech</t>
  </si>
  <si>
    <t>Dual</t>
  </si>
  <si>
    <t>Total</t>
  </si>
  <si>
    <t xml:space="preserve">Agriculture </t>
  </si>
  <si>
    <t>Aerospace</t>
  </si>
  <si>
    <t>Architecture</t>
  </si>
  <si>
    <t>Biotechnology</t>
  </si>
  <si>
    <t>Chemical</t>
  </si>
  <si>
    <t>Civil</t>
  </si>
  <si>
    <t>Computer Science</t>
  </si>
  <si>
    <t>Chemistry</t>
  </si>
  <si>
    <t>Electronics</t>
  </si>
  <si>
    <t>Electrical</t>
  </si>
  <si>
    <t>Geology Geophysics</t>
  </si>
  <si>
    <t>Humanities</t>
  </si>
  <si>
    <t>Industrial</t>
  </si>
  <si>
    <t>Mechanical</t>
  </si>
  <si>
    <t>Mathematics</t>
  </si>
  <si>
    <t>Mining</t>
  </si>
  <si>
    <t>Metallurgy</t>
  </si>
  <si>
    <t>OENA</t>
  </si>
  <si>
    <t>Physics</t>
  </si>
  <si>
    <t>Companies</t>
  </si>
  <si>
    <t>Profile</t>
  </si>
  <si>
    <t>CG</t>
  </si>
  <si>
    <t>Subjects</t>
  </si>
  <si>
    <t>Agriculture</t>
  </si>
  <si>
    <t>"Jubilant Foods"</t>
  </si>
  <si>
    <t>"Product Analyst"</t>
  </si>
  <si>
    <t>" Crop Production Technology, Soil Technology, Thermodynamics, Agriculture Biotechnology Lab, Agriculture Machinery, Theory and Design of Machine Elements, Tractor and Power Systems, Irrigation and Drainage Engineering, Tubewells and Pumps, Advances in Tractor Hydraulics and Transmission, Food Engnieering Lab II, Advanced Thermal Operations in Food Processing, Food Analysis Lab, CAD and Simulation of Agricultural Machinery"</t>
  </si>
  <si>
    <t>DISC(0.50, "Airbus", 1, "Eaton")</t>
  </si>
  <si>
    <t>"Core Engineering"</t>
  </si>
  <si>
    <t>" Introduction to Aerodynamics, Dynamics for Aerospace Engineers, Low Speed Aerodynamics, Introduction to Aerospace Structures, Mechancis of Flight, Thermodynamics and Aerospace Prop. System, Aircraft Stability and Control, Aerospace Structural Dynamics, Aircraft Design and Optimisation, Advanced Structural Dynamics, Finite Element Methods, Advanced Structural Dynamics, Summer Training"</t>
  </si>
  <si>
    <t>"VConstruct"</t>
  </si>
  <si>
    <t>"Construction"</t>
  </si>
  <si>
    <t>"Advanced Building Materials and Composites, Architectural Design and Field Study, Water Supply and Sanitation, Architectural Design II and Field Study, Development of Contemporary Architecture, Architectural Design III and Field Study, Housing and Community Planning, Interior Design, Landscape Design and Site Planning, Material Testing Lab, Critical Appraisal, Documentation of Innovative Details, Principals of Town Planning and Urban Design, Architectural Design VI and Field Study, "</t>
  </si>
  <si>
    <t>"Dr Reddy"</t>
  </si>
  <si>
    <t>"Healthcare"</t>
  </si>
  <si>
    <t>"Microbiology, Biochemistry, Cell and Molecular Biology Laboratory, Cell and Molecular Biology, Analytical Biochemistry Laboratory, Environmental Biotechnology, Bioinformatics, Immunology, Enzyme Technology Laboratory, Bioprocess Technology, Neurophysiology, Bioresource Technology, Animal Cell Culture and Immunotechnology Laboratory, Immunotechnology"</t>
  </si>
  <si>
    <t>"Dr Reddy" , "Piramal"</t>
  </si>
  <si>
    <t>" Chemical Process Calculations, Fluid Mechanics, Chemical Engineering Thermodynamics, Fluid Flow Laboratory and Design, Mechanical Operations, Mechanical Operations and Heat Transfer Laboratory, Computer Aided Process Engineering, Instrumentation and Process Control Laboratory, Reaction Engineering Laboratory, Biochemical Engineering, Advanced Mass Transfer, Novel Separation Processes, Advanced Fluid Dynamics, Advanced Mathematical Techniques in Chemical Engineering"</t>
  </si>
  <si>
    <t>"ITC" , "P and G"</t>
  </si>
  <si>
    <t>"Supply Chain"</t>
  </si>
  <si>
    <t>"Tata Projects"</t>
  </si>
  <si>
    <t>" Water Resources Engineering, Introduction to Civil Engineering and Materials, Hydraulics, Structural Analysis, Concrete Laboratory, Design of RC Structure, Design Sessional, Design of Steel Structures, Structural Dynamics and Earthquake Engg., CAD Lab, Theory of Elastic Stability, Behaviour of RC Structures, Structural Lab I, Industrial Training"</t>
  </si>
  <si>
    <t>"CapGemini"</t>
  </si>
  <si>
    <t>"Associate Consultant"</t>
  </si>
  <si>
    <t>"AlphaGrep", "Quadeye", "Graviton"</t>
  </si>
  <si>
    <t>"IT/Software"</t>
  </si>
  <si>
    <t>" Algorithms Laboratory, Discrete Structures, Software Engineering, Software Engineering Laboratory, Compilers, Computer Organization Laboratory, Operating Systems, Operating Systems Laboratory, Theory of Computation, High performance parallel programming, Dependable and Secure AI-ML, High Performance in Computer Architecture, Summer Training, Design Laboratory"</t>
  </si>
  <si>
    <t>"Google"</t>
  </si>
  <si>
    <t>"Hardware"</t>
  </si>
  <si>
    <t>"Walmart Labs"</t>
  </si>
  <si>
    <t>"Research"</t>
  </si>
  <si>
    <t>" Inorganic Chemistry I, Physical Chemistry I, Inorganic Chemistry II, Physical Chemistry II, Organic Chemistry III, Inorganic Chemistry III, Analytical and Environmental Chemistry, Strategies and Methods in Organic Synthesis, Principles of Organic Synthesis, Inorganic Chemistry:Principle, Structure and Reactivity, Biochemical Techniques Laboratory, Solid State Chemistry, Spectroscopic Methods of Structure Determination, Summer Training and Seminar "</t>
  </si>
  <si>
    <t>DISC(0.2, "Qualcomm", 0.5, "Xilnx", 0.75, "Thirdai", 1, "JLR")</t>
  </si>
  <si>
    <t>" Network Theory, Semiconductor Devices, Signals and Systems, Analog Electronic Circuits, Digital Electronic Circuits, RF and Microwave Engineering, Microcontroller and Embedded Systems, Digital Signal Processing, Microcontroller Systems Laboratory, Industrial Training, Digital VLSI Circuits, VLSI CAD,Technology and Process Modelling Lab"</t>
  </si>
  <si>
    <t>DISC(0.2, "Micron", 0.5, "Qualcomm", 0.8, "JLR", 1, "Bajaj Auto")</t>
  </si>
  <si>
    <t>"Introduction to Electronics, Signals and Networks, Analog Electronic Circuits, Measurements and Electronic Instruments, Digital Electronic Circuits, Power Electronics, Power Systems, Probability and Stichastic Processes, Industrial Instrumentation, Control and Electronic System Design, Electric Drives, Power Apparatus and System Design"</t>
  </si>
  <si>
    <t>"Cairn"</t>
  </si>
  <si>
    <t>" Physics of Solid Earth, Introduction to Earth Science, Petrology, Field Work, Mineral Resources, Geophysical Field Theory, Geophysical Signal Processing, Seismology, Seismic Methods of Prospecting, Nuclear Geophysics, Sequence Stratigraphy, Borehole Geophysics Laboratory, Borehole Geophysics"</t>
  </si>
  <si>
    <t>DISC(0.4, "Tiger Analytics", 0.65, "Qube", 1, "Maverick Derivatives")</t>
  </si>
  <si>
    <t>"Finance"</t>
  </si>
  <si>
    <t>" Statistics for Economics, Macroeconomics-I, Microeconomics-II, Macroeconomics-II, Indian Economy, Regression and Time Series Model, Monetary Economics, Econometry Analysis I, Financial Management, Computational Statistics, File Organization and database Systems, Integration Equations and Variational Methods, Graph Theory and Algorithms, Summer Training"</t>
  </si>
  <si>
    <t>ITC Atomberg Schneider Electrics</t>
  </si>
  <si>
    <t>"Operations Research I, Linear Algebra, Operations Research II, Work System Design, Logistics and Supply Chain Mangement, Production Planning and Control, Quality Engineering, Management of Inventory Systems, Product Development Project, Product Development, Management and Prodcutivity, Statistical Process Control, Industrial Training, Linear Algebra for AI and ML"</t>
  </si>
  <si>
    <t>NVIDIA</t>
  </si>
  <si>
    <t>DISC(0.25, "JLR", 0.5, "Laminaar", 0.75, "Eaton", 1, "Bajaj Auto")</t>
  </si>
  <si>
    <t>"Dynamics, Fluid Mechanics, Kinematics of Machines, Mechanism Sessional, Mechanics of Solids, Heat Transfer, Design of Machine Elements, Machines Tools and Machining, System and Control, Applied Thermo Fluids II, Lubrication and Rotor Dynamics, Mechanical Drives, Vibration Analysis, Dual Degree Project - Part 1"</t>
  </si>
  <si>
    <t>JLR</t>
  </si>
  <si>
    <t>"JLR GSET"</t>
  </si>
  <si>
    <t>"Transform Calculus, Partial Differential Equations, Numerical Solution of Ordinary and PDE, Probability and Statistics, Linear Algebra, Computer Organization and Architecture, Switching and Finite Automata, Operation Research, Systems Programming, Functional Analysis, File Organisation and Database Systems, Integral Equations and Variational Methods, Graph Theory and Algorithms, Summer Training"</t>
  </si>
  <si>
    <t>Square Point</t>
  </si>
  <si>
    <t>"Investment Banking"</t>
  </si>
  <si>
    <t>"Axtria"</t>
  </si>
  <si>
    <t>"Consulting"</t>
  </si>
  <si>
    <t>"JLR"</t>
  </si>
  <si>
    <t>"Solid Mechanics, Geology for Engineers, Probability and Statistics, Thermodynamics, Ventilation and Climate Control, Quantitative Decision Making, Applied Rock Engineering, Surface Mining, Environmental Engineering, Environmental Engineering Lab, Mine Safety and Legislation, Technology for Special Needs Education, Numerical Modelling Laboratory I, Big Data Processing"</t>
  </si>
  <si>
    <t>"Vedanta"</t>
  </si>
  <si>
    <t>"Vedanta vldp get"</t>
  </si>
  <si>
    <t>"Atomberg"</t>
  </si>
  <si>
    <t>"Manufacturing"</t>
  </si>
  <si>
    <t>" Metallurgical Thermodynamics and Kinetics, Introduction to Engineering Materials, Deformation Behaviour of Materials, Transport Phenomena in Metallurgical Processes, Mechanical Working of Materials, Phase Transformation and Heat treatment of Materials, X ray Diffraction and Transmission Electron Microscopy, Materials Characterisation Laboratory, Corrosion and Environmental Degradation of Materials, Energy Materials, Polymer Technology, Semiconducting and Magnetic Materials, Laser Engineering, Industrial Training"</t>
  </si>
  <si>
    <t>"GRSE"</t>
  </si>
  <si>
    <t>"Assistant Manager"</t>
  </si>
  <si>
    <t>"Fluid Mechanics, Marine Construction and Welding, Marine Hydrodynamics, Numerical Solution of Ordinary and PDE, Marine Production and Planning, Elements of Ocean Engineering, Marine Design, Seakeeping and Maneuvering, Marine Structural Laboratory, Maine Design Laboratory II, Offshore Technology, Design of Aircraft components using composite materials, Design Laboratory, Industrial Training"</t>
  </si>
  <si>
    <t>"KLA Tencor"</t>
  </si>
  <si>
    <t>"Product Applications Engineer"</t>
  </si>
  <si>
    <t>"Electrodynamics I, Classical Mechanics I, Fluid Mechanics and Elasticity, Thermal Physics, Classical Mechanics II, Electronics for Physicists, Quantum Mechanics II, Mathematical Methods II, Optics, Statistical Physics I, Atomic and Molecular Physics, Order and Chaos, Experimental Methods, Statistical Physics II"</t>
  </si>
  <si>
    <t>Profiles</t>
  </si>
  <si>
    <t>ANALYTICS</t>
  </si>
  <si>
    <t>IT/SOFTWARE</t>
  </si>
  <si>
    <t>Analytics</t>
  </si>
  <si>
    <t>Company</t>
  </si>
  <si>
    <t>Number of Students placed</t>
  </si>
  <si>
    <t>Cummulative Probability</t>
  </si>
  <si>
    <t>Consulting</t>
  </si>
  <si>
    <t>Netradyne</t>
  </si>
  <si>
    <t>Rakuten Mobile</t>
  </si>
  <si>
    <t>E-Commerce</t>
  </si>
  <si>
    <t>Fractal Analytics</t>
  </si>
  <si>
    <t>Quadeye</t>
  </si>
  <si>
    <t>Finance</t>
  </si>
  <si>
    <t>Apna</t>
  </si>
  <si>
    <t>AlphaGrep</t>
  </si>
  <si>
    <t>Investment Banking</t>
  </si>
  <si>
    <t>Mareana</t>
  </si>
  <si>
    <t>Sprinklr</t>
  </si>
  <si>
    <t>IT/Software</t>
  </si>
  <si>
    <t>MathWorks</t>
  </si>
  <si>
    <t>Accenture Japan</t>
  </si>
  <si>
    <t>Manufacturing</t>
  </si>
  <si>
    <t>Accenture</t>
  </si>
  <si>
    <t>Fareye</t>
  </si>
  <si>
    <t>Product Management</t>
  </si>
  <si>
    <t>Sigmoid</t>
  </si>
  <si>
    <t>Amazon</t>
  </si>
  <si>
    <t>Quant</t>
  </si>
  <si>
    <t>Indus Insights</t>
  </si>
  <si>
    <t>VMock</t>
  </si>
  <si>
    <t>Tiger Analytics</t>
  </si>
  <si>
    <t>VMware</t>
  </si>
  <si>
    <t>EXL</t>
  </si>
  <si>
    <t>OPPO</t>
  </si>
  <si>
    <t>APT Portfolio</t>
  </si>
  <si>
    <t>Siemens Mentor Graphics</t>
  </si>
  <si>
    <t>Sharechat</t>
  </si>
  <si>
    <t>MTX</t>
  </si>
  <si>
    <t>Ola</t>
  </si>
  <si>
    <t>Uber</t>
  </si>
  <si>
    <t>Dream 11</t>
  </si>
  <si>
    <t>Wells Fargo</t>
  </si>
  <si>
    <t>SRI-B</t>
  </si>
  <si>
    <t>CONSULTING</t>
  </si>
  <si>
    <t>Digite</t>
  </si>
  <si>
    <t>SAP Labs</t>
  </si>
  <si>
    <t>Kepler Cannon</t>
  </si>
  <si>
    <t>INTEL</t>
  </si>
  <si>
    <t>Mastercard</t>
  </si>
  <si>
    <t>Groww</t>
  </si>
  <si>
    <t>PRAXIS GLOBAL</t>
  </si>
  <si>
    <t>Flipkart</t>
  </si>
  <si>
    <t>Eversana</t>
  </si>
  <si>
    <t>Cashfree</t>
  </si>
  <si>
    <t>Arthur De Little</t>
  </si>
  <si>
    <t>Oracle</t>
  </si>
  <si>
    <t>Konica Minolta</t>
  </si>
  <si>
    <t>Auronova Consulting</t>
  </si>
  <si>
    <t>Apple</t>
  </si>
  <si>
    <t>DELOITTE</t>
  </si>
  <si>
    <t>Honeywell</t>
  </si>
  <si>
    <t>PWC</t>
  </si>
  <si>
    <t>Walmart</t>
  </si>
  <si>
    <t>EY INDIA</t>
  </si>
  <si>
    <t>Info Edge</t>
  </si>
  <si>
    <t>Axis My India</t>
  </si>
  <si>
    <t>Barclays</t>
  </si>
  <si>
    <t>ZS Associates</t>
  </si>
  <si>
    <t>Ceremorphic</t>
  </si>
  <si>
    <t>Axtria India Pvt. Ltd.</t>
  </si>
  <si>
    <t>CarDekho</t>
  </si>
  <si>
    <t>Integral Ad science</t>
  </si>
  <si>
    <t>Infoworks</t>
  </si>
  <si>
    <t>Standard Chartered</t>
  </si>
  <si>
    <t>E - COMMERCE</t>
  </si>
  <si>
    <t>CBS Techno</t>
  </si>
  <si>
    <t>Micron</t>
  </si>
  <si>
    <t>Graviton</t>
  </si>
  <si>
    <t>Kotak Securities</t>
  </si>
  <si>
    <t>Grofers</t>
  </si>
  <si>
    <t>Times Internet</t>
  </si>
  <si>
    <t>Udaan</t>
  </si>
  <si>
    <t>BANK OF AMERICA</t>
  </si>
  <si>
    <t>Urban Company</t>
  </si>
  <si>
    <t>E-Emphasys</t>
  </si>
  <si>
    <t>Citymall</t>
  </si>
  <si>
    <t>SRI D</t>
  </si>
  <si>
    <t>Persistent Systems</t>
  </si>
  <si>
    <t>Provakil Technologies</t>
  </si>
  <si>
    <t>FINANCE</t>
  </si>
  <si>
    <t>TCG Digital</t>
  </si>
  <si>
    <t>Razorpay</t>
  </si>
  <si>
    <t>Da Vinci Derivatives</t>
  </si>
  <si>
    <t>FICO</t>
  </si>
  <si>
    <t>Maverick derivatives</t>
  </si>
  <si>
    <t>BNY Mellon</t>
  </si>
  <si>
    <t>Quantbox</t>
  </si>
  <si>
    <t>Jio Platforms Limited</t>
  </si>
  <si>
    <t>JP Morgan Chase</t>
  </si>
  <si>
    <t>Synopsys</t>
  </si>
  <si>
    <t>NK Securities</t>
  </si>
  <si>
    <t>L&amp;T Constructions</t>
  </si>
  <si>
    <t>Qube</t>
  </si>
  <si>
    <t>Adloid</t>
  </si>
  <si>
    <t>Quillbot</t>
  </si>
  <si>
    <t>Delhivery</t>
  </si>
  <si>
    <t>Coin DCX</t>
  </si>
  <si>
    <t>Cogoport</t>
  </si>
  <si>
    <t>ICICI Bank</t>
  </si>
  <si>
    <t>Innovaccer</t>
  </si>
  <si>
    <t>AMEX</t>
  </si>
  <si>
    <t>FCS software Solution</t>
  </si>
  <si>
    <t>Arpwood Capital</t>
  </si>
  <si>
    <t>Publicis Sapient</t>
  </si>
  <si>
    <t>Kotak</t>
  </si>
  <si>
    <t>Cybertech</t>
  </si>
  <si>
    <t>AU Bank</t>
  </si>
  <si>
    <t>Siemens</t>
  </si>
  <si>
    <t>Happay</t>
  </si>
  <si>
    <t>Justdial</t>
  </si>
  <si>
    <t>CITI Mumbai</t>
  </si>
  <si>
    <t>Searce</t>
  </si>
  <si>
    <t>ZestMoney</t>
  </si>
  <si>
    <t>Capgemini</t>
  </si>
  <si>
    <t>Simpl</t>
  </si>
  <si>
    <t>TCS</t>
  </si>
  <si>
    <t>FPL Technologies</t>
  </si>
  <si>
    <t>Adrosonic</t>
  </si>
  <si>
    <t>DC Advisory</t>
  </si>
  <si>
    <t>BizAcuity</t>
  </si>
  <si>
    <t>Fullerton</t>
  </si>
  <si>
    <t>Beehyv</t>
  </si>
  <si>
    <t>TATA AIG</t>
  </si>
  <si>
    <t>Cubastion</t>
  </si>
  <si>
    <t>Citi (CSC Pune)</t>
  </si>
  <si>
    <t>Tech Mahindra</t>
  </si>
  <si>
    <t>TVS Credit</t>
  </si>
  <si>
    <t>CISCO</t>
  </si>
  <si>
    <t>AXXELA</t>
  </si>
  <si>
    <t>Microsoft</t>
  </si>
  <si>
    <t>ICICI Lombard</t>
  </si>
  <si>
    <t>Zee Entertainment</t>
  </si>
  <si>
    <t>IIFL</t>
  </si>
  <si>
    <t>MORGAN STANLEY</t>
  </si>
  <si>
    <t>Optiver</t>
  </si>
  <si>
    <t>IBM</t>
  </si>
  <si>
    <t>ANZ</t>
  </si>
  <si>
    <t>Rubrik</t>
  </si>
  <si>
    <t>HSBC</t>
  </si>
  <si>
    <t>Versa</t>
  </si>
  <si>
    <t>Zomato</t>
  </si>
  <si>
    <t>OLA</t>
  </si>
  <si>
    <t>INVESTMENT BANKING</t>
  </si>
  <si>
    <t>SquarePoint</t>
  </si>
  <si>
    <t>MANUFACTURING</t>
  </si>
  <si>
    <t>Squarepoint Capital - India</t>
  </si>
  <si>
    <t>TSMC</t>
  </si>
  <si>
    <t>Goldman Sachs</t>
  </si>
  <si>
    <t>HUL</t>
  </si>
  <si>
    <t>Nomura</t>
  </si>
  <si>
    <t>TVS Motors</t>
  </si>
  <si>
    <t>Societe Generale</t>
  </si>
  <si>
    <t>General Mills</t>
  </si>
  <si>
    <t>Atomberg</t>
  </si>
  <si>
    <t>Avery Dennison</t>
  </si>
  <si>
    <t>Caterpillar</t>
  </si>
  <si>
    <t>PRODUCT MANAGEMENT</t>
  </si>
  <si>
    <t>Navin Fluorine</t>
  </si>
  <si>
    <t>QUANT</t>
  </si>
  <si>
    <t>MX Player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</si>
</sst>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font>
      <color theme="1"/>
      <name val="Arial"/>
    </font>
    <font>
      <b/>
      <color theme="1"/>
      <name val="Arial"/>
      <scheme val="minor"/>
    </font>
    <font>
      <color theme="1"/>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vertical="center"/>
    </xf>
    <xf borderId="1" fillId="0" fontId="1" numFmtId="0" xfId="0" applyAlignment="1" applyBorder="1" applyFont="1">
      <alignment horizontal="center" vertical="center"/>
    </xf>
    <xf borderId="2" fillId="2" fontId="1" numFmtId="0" xfId="0" applyAlignment="1" applyBorder="1" applyFont="1">
      <alignment horizontal="center" vertical="center"/>
    </xf>
    <xf borderId="3" fillId="0" fontId="2" numFmtId="0" xfId="0" applyBorder="1" applyFont="1"/>
    <xf borderId="4" fillId="0" fontId="2" numFmtId="0" xfId="0" applyBorder="1" applyFont="1"/>
    <xf borderId="1" fillId="2" fontId="1" numFmtId="0" xfId="0" applyAlignment="1" applyBorder="1" applyFont="1">
      <alignment horizontal="center" vertical="center"/>
    </xf>
    <xf borderId="5" fillId="2" fontId="1" numFmtId="0" xfId="0" applyAlignment="1" applyBorder="1" applyFont="1">
      <alignment horizontal="center" vertical="center"/>
    </xf>
    <xf borderId="6" fillId="0" fontId="2" numFmtId="0" xfId="0" applyBorder="1" applyFont="1"/>
    <xf borderId="5" fillId="0" fontId="1" numFmtId="0" xfId="0" applyAlignment="1" applyBorder="1" applyFont="1">
      <alignment horizontal="center" vertical="center"/>
    </xf>
    <xf borderId="5" fillId="2" fontId="3" numFmtId="0" xfId="0" applyAlignment="1" applyBorder="1" applyFont="1">
      <alignment horizontal="center" vertical="center"/>
    </xf>
    <xf borderId="5" fillId="0" fontId="4" numFmtId="0" xfId="0" applyAlignment="1" applyBorder="1" applyFont="1">
      <alignment horizontal="center" readingOrder="0" shrinkToFit="0" vertical="center" wrapText="1"/>
    </xf>
    <xf borderId="5" fillId="0" fontId="5"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5" fillId="0" fontId="5" numFmtId="0" xfId="0" applyAlignment="1" applyBorder="1" applyFont="1">
      <alignment horizontal="center" readingOrder="0" shrinkToFit="0" vertical="center" wrapText="1"/>
    </xf>
    <xf borderId="7" fillId="0" fontId="2" numFmtId="0" xfId="0" applyBorder="1" applyFont="1"/>
    <xf borderId="5" fillId="0" fontId="5" numFmtId="0" xfId="0" applyAlignment="1" applyBorder="1" applyFont="1">
      <alignment horizontal="center" readingOrder="0" vertical="center"/>
    </xf>
    <xf borderId="5" fillId="0" fontId="5" numFmtId="0" xfId="0" applyAlignment="1" applyBorder="1" applyFont="1">
      <alignment shrinkToFit="0" vertical="center" wrapText="1"/>
    </xf>
    <xf borderId="2" fillId="0" fontId="4" numFmtId="0" xfId="0" applyAlignment="1" applyBorder="1" applyFont="1">
      <alignment horizontal="center" readingOrder="0" shrinkToFit="0" vertical="center" wrapText="1"/>
    </xf>
    <xf borderId="5" fillId="0" fontId="5" numFmtId="0" xfId="0" applyAlignment="1" applyBorder="1" applyFont="1">
      <alignment horizontal="center" shrinkToFit="0" vertical="center" wrapText="1"/>
    </xf>
    <xf borderId="0" fillId="0" fontId="6" numFmtId="0" xfId="0" applyAlignment="1" applyFont="1">
      <alignment horizontal="center" shrinkToFit="0" wrapText="1"/>
    </xf>
    <xf borderId="5" fillId="0" fontId="6" numFmtId="0" xfId="0" applyAlignment="1" applyBorder="1" applyFont="1">
      <alignment horizontal="center" shrinkToFit="0" wrapText="1"/>
    </xf>
    <xf borderId="5" fillId="0" fontId="7"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63"/>
  </cols>
  <sheetData>
    <row r="1">
      <c r="A1" s="1"/>
      <c r="B1" s="2" t="s">
        <v>0</v>
      </c>
      <c r="C1" s="3" t="s">
        <v>1</v>
      </c>
      <c r="D1" s="4"/>
      <c r="E1" s="5"/>
      <c r="F1" s="6" t="s">
        <v>2</v>
      </c>
    </row>
    <row r="2">
      <c r="A2" s="7"/>
      <c r="B2" s="8"/>
      <c r="C2" s="7" t="s">
        <v>3</v>
      </c>
      <c r="D2" s="7" t="s">
        <v>4</v>
      </c>
      <c r="E2" s="7" t="s">
        <v>5</v>
      </c>
      <c r="F2" s="8"/>
    </row>
    <row r="3">
      <c r="A3" s="7">
        <v>1.0</v>
      </c>
      <c r="B3" s="9" t="s">
        <v>6</v>
      </c>
      <c r="C3" s="10">
        <v>48.0</v>
      </c>
      <c r="D3" s="10">
        <v>45.0</v>
      </c>
      <c r="E3" s="10">
        <f t="shared" ref="E3:E21" si="1">SUM(C3:D3)</f>
        <v>93</v>
      </c>
      <c r="F3" s="10">
        <f t="shared" ref="F3:F21" si="2">round(E3/$E$22,2)</f>
        <v>0.05</v>
      </c>
    </row>
    <row r="4">
      <c r="A4" s="7">
        <v>2.0</v>
      </c>
      <c r="B4" s="9" t="s">
        <v>7</v>
      </c>
      <c r="C4" s="10">
        <v>44.0</v>
      </c>
      <c r="D4" s="10">
        <v>26.0</v>
      </c>
      <c r="E4" s="10">
        <f t="shared" si="1"/>
        <v>70</v>
      </c>
      <c r="F4" s="10">
        <f t="shared" si="2"/>
        <v>0.04</v>
      </c>
    </row>
    <row r="5">
      <c r="A5" s="7">
        <v>3.0</v>
      </c>
      <c r="B5" s="9" t="s">
        <v>8</v>
      </c>
      <c r="C5" s="10">
        <v>0.0</v>
      </c>
      <c r="D5" s="10">
        <v>40.0</v>
      </c>
      <c r="E5" s="10">
        <f t="shared" si="1"/>
        <v>40</v>
      </c>
      <c r="F5" s="10">
        <f t="shared" si="2"/>
        <v>0.02</v>
      </c>
    </row>
    <row r="6">
      <c r="A6" s="7">
        <v>4.0</v>
      </c>
      <c r="B6" s="9" t="s">
        <v>9</v>
      </c>
      <c r="C6" s="10">
        <v>36.0</v>
      </c>
      <c r="D6" s="10">
        <v>34.0</v>
      </c>
      <c r="E6" s="10">
        <f t="shared" si="1"/>
        <v>70</v>
      </c>
      <c r="F6" s="10">
        <f t="shared" si="2"/>
        <v>0.04</v>
      </c>
    </row>
    <row r="7">
      <c r="A7" s="7">
        <v>5.0</v>
      </c>
      <c r="B7" s="9" t="s">
        <v>10</v>
      </c>
      <c r="C7" s="10">
        <v>79.0</v>
      </c>
      <c r="D7" s="10">
        <v>36.0</v>
      </c>
      <c r="E7" s="10">
        <f t="shared" si="1"/>
        <v>115</v>
      </c>
      <c r="F7" s="10">
        <f t="shared" si="2"/>
        <v>0.06</v>
      </c>
    </row>
    <row r="8">
      <c r="A8" s="7">
        <v>6.0</v>
      </c>
      <c r="B8" s="9" t="s">
        <v>11</v>
      </c>
      <c r="C8" s="10">
        <v>87.0</v>
      </c>
      <c r="D8" s="10">
        <v>32.0</v>
      </c>
      <c r="E8" s="10">
        <f t="shared" si="1"/>
        <v>119</v>
      </c>
      <c r="F8" s="10">
        <f t="shared" si="2"/>
        <v>0.06</v>
      </c>
    </row>
    <row r="9">
      <c r="A9" s="7">
        <v>7.0</v>
      </c>
      <c r="B9" s="9" t="s">
        <v>12</v>
      </c>
      <c r="C9" s="10">
        <v>80.0</v>
      </c>
      <c r="D9" s="10">
        <v>60.0</v>
      </c>
      <c r="E9" s="10">
        <f t="shared" si="1"/>
        <v>140</v>
      </c>
      <c r="F9" s="10">
        <f t="shared" si="2"/>
        <v>0.07</v>
      </c>
    </row>
    <row r="10">
      <c r="A10" s="7">
        <v>8.0</v>
      </c>
      <c r="B10" s="9" t="s">
        <v>13</v>
      </c>
      <c r="C10" s="10">
        <v>0.0</v>
      </c>
      <c r="D10" s="10">
        <v>45.0</v>
      </c>
      <c r="E10" s="10">
        <f t="shared" si="1"/>
        <v>45</v>
      </c>
      <c r="F10" s="10">
        <f t="shared" si="2"/>
        <v>0.02</v>
      </c>
    </row>
    <row r="11">
      <c r="A11" s="7">
        <v>9.0</v>
      </c>
      <c r="B11" s="9" t="s">
        <v>14</v>
      </c>
      <c r="C11" s="10">
        <v>90.0</v>
      </c>
      <c r="D11" s="10">
        <v>60.0</v>
      </c>
      <c r="E11" s="10">
        <f t="shared" si="1"/>
        <v>150</v>
      </c>
      <c r="F11" s="10">
        <f t="shared" si="2"/>
        <v>0.08</v>
      </c>
    </row>
    <row r="12">
      <c r="A12" s="7">
        <v>10.0</v>
      </c>
      <c r="B12" s="9" t="s">
        <v>15</v>
      </c>
      <c r="C12" s="10">
        <f>80+44</f>
        <v>124</v>
      </c>
      <c r="D12" s="10">
        <v>33.0</v>
      </c>
      <c r="E12" s="10">
        <f t="shared" si="1"/>
        <v>157</v>
      </c>
      <c r="F12" s="10">
        <f t="shared" si="2"/>
        <v>0.08</v>
      </c>
    </row>
    <row r="13">
      <c r="A13" s="7">
        <v>11.0</v>
      </c>
      <c r="B13" s="9" t="s">
        <v>16</v>
      </c>
      <c r="C13" s="10">
        <v>0.0</v>
      </c>
      <c r="D13" s="10">
        <f>52+45</f>
        <v>97</v>
      </c>
      <c r="E13" s="10">
        <f t="shared" si="1"/>
        <v>97</v>
      </c>
      <c r="F13" s="10">
        <f t="shared" si="2"/>
        <v>0.05</v>
      </c>
    </row>
    <row r="14">
      <c r="A14" s="7">
        <v>12.0</v>
      </c>
      <c r="B14" s="9" t="s">
        <v>17</v>
      </c>
      <c r="C14" s="10">
        <v>0.0</v>
      </c>
      <c r="D14" s="10">
        <v>59.0</v>
      </c>
      <c r="E14" s="10">
        <f t="shared" si="1"/>
        <v>59</v>
      </c>
      <c r="F14" s="10">
        <f t="shared" si="2"/>
        <v>0.03</v>
      </c>
    </row>
    <row r="15">
      <c r="A15" s="7">
        <v>13.0</v>
      </c>
      <c r="B15" s="9" t="s">
        <v>18</v>
      </c>
      <c r="C15" s="10">
        <v>43.0</v>
      </c>
      <c r="D15" s="10">
        <v>29.0</v>
      </c>
      <c r="E15" s="10">
        <f t="shared" si="1"/>
        <v>72</v>
      </c>
      <c r="F15" s="10">
        <f t="shared" si="2"/>
        <v>0.04</v>
      </c>
    </row>
    <row r="16">
      <c r="A16" s="7">
        <v>14.0</v>
      </c>
      <c r="B16" s="9" t="s">
        <v>19</v>
      </c>
      <c r="C16" s="10">
        <f>99+44</f>
        <v>143</v>
      </c>
      <c r="D16" s="10">
        <f>73+22</f>
        <v>95</v>
      </c>
      <c r="E16" s="10">
        <f t="shared" si="1"/>
        <v>238</v>
      </c>
      <c r="F16" s="10">
        <f t="shared" si="2"/>
        <v>0.13</v>
      </c>
    </row>
    <row r="17">
      <c r="A17" s="7">
        <v>15.0</v>
      </c>
      <c r="B17" s="9" t="s">
        <v>20</v>
      </c>
      <c r="C17" s="10">
        <v>0.0</v>
      </c>
      <c r="D17" s="10">
        <v>69.0</v>
      </c>
      <c r="E17" s="10">
        <f t="shared" si="1"/>
        <v>69</v>
      </c>
      <c r="F17" s="10">
        <f t="shared" si="2"/>
        <v>0.04</v>
      </c>
    </row>
    <row r="18">
      <c r="A18" s="7">
        <v>16.0</v>
      </c>
      <c r="B18" s="9" t="s">
        <v>21</v>
      </c>
      <c r="C18" s="10">
        <v>59.0</v>
      </c>
      <c r="D18" s="10">
        <v>54.0</v>
      </c>
      <c r="E18" s="10">
        <f t="shared" si="1"/>
        <v>113</v>
      </c>
      <c r="F18" s="10">
        <f t="shared" si="2"/>
        <v>0.06</v>
      </c>
    </row>
    <row r="19">
      <c r="A19" s="7">
        <v>17.0</v>
      </c>
      <c r="B19" s="9" t="s">
        <v>22</v>
      </c>
      <c r="C19" s="10">
        <v>62.0</v>
      </c>
      <c r="D19" s="10">
        <v>31.0</v>
      </c>
      <c r="E19" s="10">
        <f t="shared" si="1"/>
        <v>93</v>
      </c>
      <c r="F19" s="10">
        <f t="shared" si="2"/>
        <v>0.05</v>
      </c>
    </row>
    <row r="20">
      <c r="A20" s="7">
        <v>18.0</v>
      </c>
      <c r="B20" s="9" t="s">
        <v>23</v>
      </c>
      <c r="C20" s="10">
        <v>46.0</v>
      </c>
      <c r="D20" s="10">
        <v>34.0</v>
      </c>
      <c r="E20" s="10">
        <f t="shared" si="1"/>
        <v>80</v>
      </c>
      <c r="F20" s="10">
        <f t="shared" si="2"/>
        <v>0.04</v>
      </c>
    </row>
    <row r="21">
      <c r="A21" s="7">
        <v>19.0</v>
      </c>
      <c r="B21" s="9" t="s">
        <v>24</v>
      </c>
      <c r="C21" s="10">
        <v>0.0</v>
      </c>
      <c r="D21" s="10">
        <v>49.0</v>
      </c>
      <c r="E21" s="10">
        <f t="shared" si="1"/>
        <v>49</v>
      </c>
      <c r="F21" s="10">
        <f t="shared" si="2"/>
        <v>0.03</v>
      </c>
    </row>
    <row r="22">
      <c r="A22" s="7"/>
      <c r="B22" s="9"/>
      <c r="C22" s="10"/>
      <c r="D22" s="7" t="s">
        <v>5</v>
      </c>
      <c r="E22" s="10">
        <f>SUM(E3:E21)</f>
        <v>1869</v>
      </c>
      <c r="F22" s="10">
        <f>E22/$E$22</f>
        <v>1</v>
      </c>
    </row>
  </sheetData>
  <mergeCells count="3">
    <mergeCell ref="B1:B2"/>
    <mergeCell ref="C1:E1"/>
    <mergeCell ref="F1:F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43.88"/>
    <col customWidth="1" min="3" max="3" width="15.5"/>
    <col customWidth="1" min="4" max="4" width="11.88"/>
    <col customWidth="1" min="5" max="5" width="134.25"/>
  </cols>
  <sheetData>
    <row r="1">
      <c r="A1" s="11" t="s">
        <v>0</v>
      </c>
      <c r="B1" s="11" t="s">
        <v>25</v>
      </c>
      <c r="C1" s="11" t="s">
        <v>26</v>
      </c>
      <c r="D1" s="11" t="s">
        <v>27</v>
      </c>
      <c r="E1" s="11" t="s">
        <v>28</v>
      </c>
    </row>
    <row r="2">
      <c r="A2" s="11" t="s">
        <v>29</v>
      </c>
      <c r="B2" s="12" t="s">
        <v>30</v>
      </c>
      <c r="C2" s="12" t="s">
        <v>31</v>
      </c>
      <c r="D2" s="12">
        <v>7.5</v>
      </c>
      <c r="E2" s="12" t="s">
        <v>32</v>
      </c>
    </row>
    <row r="3">
      <c r="A3" s="11" t="s">
        <v>7</v>
      </c>
      <c r="B3" s="12" t="s">
        <v>33</v>
      </c>
      <c r="C3" s="12" t="s">
        <v>34</v>
      </c>
      <c r="D3" s="12">
        <v>8.0</v>
      </c>
      <c r="E3" s="12" t="s">
        <v>35</v>
      </c>
    </row>
    <row r="4">
      <c r="A4" s="11" t="s">
        <v>8</v>
      </c>
      <c r="B4" s="12" t="s">
        <v>36</v>
      </c>
      <c r="C4" s="12" t="s">
        <v>37</v>
      </c>
      <c r="D4" s="12">
        <v>8.0</v>
      </c>
      <c r="E4" s="12" t="s">
        <v>38</v>
      </c>
    </row>
    <row r="5">
      <c r="A5" s="11" t="s">
        <v>9</v>
      </c>
      <c r="B5" s="12" t="s">
        <v>39</v>
      </c>
      <c r="C5" s="12" t="s">
        <v>40</v>
      </c>
      <c r="D5" s="12">
        <v>8.5</v>
      </c>
      <c r="E5" s="12" t="s">
        <v>41</v>
      </c>
    </row>
    <row r="6">
      <c r="A6" s="13" t="s">
        <v>10</v>
      </c>
      <c r="B6" s="12" t="s">
        <v>42</v>
      </c>
      <c r="C6" s="12" t="s">
        <v>40</v>
      </c>
      <c r="D6" s="12">
        <v>8.5</v>
      </c>
      <c r="E6" s="14" t="s">
        <v>43</v>
      </c>
    </row>
    <row r="7">
      <c r="A7" s="8"/>
      <c r="B7" s="12" t="s">
        <v>44</v>
      </c>
      <c r="C7" s="12" t="s">
        <v>45</v>
      </c>
      <c r="D7" s="12">
        <v>8.5</v>
      </c>
      <c r="E7" s="8"/>
    </row>
    <row r="8">
      <c r="A8" s="13" t="s">
        <v>11</v>
      </c>
      <c r="B8" s="12" t="s">
        <v>46</v>
      </c>
      <c r="C8" s="12" t="s">
        <v>37</v>
      </c>
      <c r="D8" s="12">
        <v>7.0</v>
      </c>
      <c r="E8" s="14" t="s">
        <v>47</v>
      </c>
    </row>
    <row r="9">
      <c r="A9" s="8"/>
      <c r="B9" s="12" t="s">
        <v>48</v>
      </c>
      <c r="C9" s="12" t="s">
        <v>49</v>
      </c>
      <c r="D9" s="12">
        <v>6.0</v>
      </c>
      <c r="E9" s="8"/>
    </row>
    <row r="10">
      <c r="A10" s="13" t="s">
        <v>12</v>
      </c>
      <c r="B10" s="12" t="s">
        <v>50</v>
      </c>
      <c r="C10" s="12" t="s">
        <v>51</v>
      </c>
      <c r="D10" s="12">
        <v>9.0</v>
      </c>
      <c r="E10" s="14" t="s">
        <v>52</v>
      </c>
    </row>
    <row r="11">
      <c r="A11" s="8"/>
      <c r="B11" s="12" t="s">
        <v>53</v>
      </c>
      <c r="C11" s="12" t="s">
        <v>54</v>
      </c>
      <c r="D11" s="12">
        <v>8.5</v>
      </c>
      <c r="E11" s="8"/>
    </row>
    <row r="12">
      <c r="A12" s="11" t="s">
        <v>13</v>
      </c>
      <c r="B12" s="12" t="s">
        <v>55</v>
      </c>
      <c r="C12" s="12" t="s">
        <v>56</v>
      </c>
      <c r="D12" s="12">
        <v>8.0</v>
      </c>
      <c r="E12" s="12" t="s">
        <v>57</v>
      </c>
    </row>
    <row r="13">
      <c r="A13" s="11" t="s">
        <v>14</v>
      </c>
      <c r="B13" s="12" t="s">
        <v>58</v>
      </c>
      <c r="C13" s="12" t="s">
        <v>34</v>
      </c>
      <c r="D13" s="12">
        <v>8.5</v>
      </c>
      <c r="E13" s="12" t="s">
        <v>59</v>
      </c>
    </row>
    <row r="14" ht="39.75" customHeight="1">
      <c r="A14" s="11" t="s">
        <v>15</v>
      </c>
      <c r="B14" s="12" t="s">
        <v>60</v>
      </c>
      <c r="C14" s="12" t="s">
        <v>34</v>
      </c>
      <c r="D14" s="12">
        <v>8.5</v>
      </c>
      <c r="E14" s="12" t="s">
        <v>61</v>
      </c>
    </row>
    <row r="15">
      <c r="A15" s="11" t="s">
        <v>16</v>
      </c>
      <c r="B15" s="12" t="s">
        <v>62</v>
      </c>
      <c r="C15" s="12" t="s">
        <v>34</v>
      </c>
      <c r="D15" s="12">
        <v>7.0</v>
      </c>
      <c r="E15" s="12" t="s">
        <v>63</v>
      </c>
    </row>
    <row r="16">
      <c r="A16" s="11" t="s">
        <v>17</v>
      </c>
      <c r="B16" s="12" t="s">
        <v>64</v>
      </c>
      <c r="C16" s="12" t="s">
        <v>65</v>
      </c>
      <c r="D16" s="12">
        <v>8.5</v>
      </c>
      <c r="E16" s="12" t="s">
        <v>66</v>
      </c>
    </row>
    <row r="17">
      <c r="A17" s="13" t="s">
        <v>18</v>
      </c>
      <c r="B17" s="12" t="s">
        <v>67</v>
      </c>
      <c r="C17" s="12" t="s">
        <v>45</v>
      </c>
      <c r="D17" s="12">
        <v>8.5</v>
      </c>
      <c r="E17" s="14" t="s">
        <v>68</v>
      </c>
    </row>
    <row r="18">
      <c r="A18" s="8"/>
      <c r="B18" s="12" t="s">
        <v>69</v>
      </c>
      <c r="C18" s="15" t="s">
        <v>34</v>
      </c>
      <c r="D18" s="12">
        <v>7.5</v>
      </c>
      <c r="E18" s="8"/>
    </row>
    <row r="19">
      <c r="A19" s="11" t="s">
        <v>19</v>
      </c>
      <c r="B19" s="12" t="s">
        <v>70</v>
      </c>
      <c r="C19" s="12" t="s">
        <v>34</v>
      </c>
      <c r="D19" s="12">
        <v>8.5</v>
      </c>
      <c r="E19" s="12" t="s">
        <v>71</v>
      </c>
    </row>
    <row r="20">
      <c r="A20" s="13" t="s">
        <v>20</v>
      </c>
      <c r="B20" s="12" t="s">
        <v>72</v>
      </c>
      <c r="C20" s="12" t="s">
        <v>73</v>
      </c>
      <c r="D20" s="12">
        <v>8.5</v>
      </c>
      <c r="E20" s="14" t="s">
        <v>74</v>
      </c>
    </row>
    <row r="21">
      <c r="A21" s="16"/>
      <c r="B21" s="12" t="s">
        <v>75</v>
      </c>
      <c r="C21" s="12" t="s">
        <v>76</v>
      </c>
      <c r="D21" s="12">
        <v>7.5</v>
      </c>
      <c r="E21" s="16"/>
    </row>
    <row r="22">
      <c r="A22" s="8"/>
      <c r="B22" s="12" t="s">
        <v>77</v>
      </c>
      <c r="C22" s="12" t="s">
        <v>78</v>
      </c>
      <c r="D22" s="12">
        <v>8.0</v>
      </c>
      <c r="E22" s="8"/>
    </row>
    <row r="23">
      <c r="A23" s="13" t="s">
        <v>21</v>
      </c>
      <c r="B23" s="17" t="s">
        <v>79</v>
      </c>
      <c r="C23" s="17" t="s">
        <v>73</v>
      </c>
      <c r="D23" s="12">
        <v>8.5</v>
      </c>
      <c r="E23" s="14" t="s">
        <v>80</v>
      </c>
    </row>
    <row r="24">
      <c r="A24" s="8"/>
      <c r="B24" s="12" t="s">
        <v>81</v>
      </c>
      <c r="C24" s="12" t="s">
        <v>82</v>
      </c>
      <c r="D24" s="12">
        <v>7.0</v>
      </c>
      <c r="E24" s="8"/>
    </row>
    <row r="25">
      <c r="A25" s="13" t="s">
        <v>22</v>
      </c>
      <c r="B25" s="12" t="s">
        <v>83</v>
      </c>
      <c r="C25" s="12" t="s">
        <v>84</v>
      </c>
      <c r="D25" s="12">
        <v>6.0</v>
      </c>
      <c r="E25" s="14" t="s">
        <v>85</v>
      </c>
    </row>
    <row r="26">
      <c r="A26" s="8"/>
      <c r="B26" s="12" t="s">
        <v>81</v>
      </c>
      <c r="C26" s="12" t="s">
        <v>82</v>
      </c>
      <c r="D26" s="12">
        <v>7.0</v>
      </c>
      <c r="E26" s="8"/>
    </row>
    <row r="27">
      <c r="A27" s="11" t="s">
        <v>23</v>
      </c>
      <c r="B27" s="12" t="s">
        <v>86</v>
      </c>
      <c r="C27" s="12" t="s">
        <v>87</v>
      </c>
      <c r="D27" s="12">
        <v>6.0</v>
      </c>
      <c r="E27" s="12" t="s">
        <v>88</v>
      </c>
    </row>
    <row r="28">
      <c r="A28" s="11" t="s">
        <v>24</v>
      </c>
      <c r="B28" s="12" t="s">
        <v>89</v>
      </c>
      <c r="C28" s="12" t="s">
        <v>90</v>
      </c>
      <c r="D28" s="12">
        <v>8.0</v>
      </c>
      <c r="E28" s="12" t="s">
        <v>91</v>
      </c>
    </row>
  </sheetData>
  <mergeCells count="14">
    <mergeCell ref="A17:A18"/>
    <mergeCell ref="A20:A22"/>
    <mergeCell ref="A23:A24"/>
    <mergeCell ref="A25:A26"/>
    <mergeCell ref="E20:E22"/>
    <mergeCell ref="E23:E24"/>
    <mergeCell ref="E25:E26"/>
    <mergeCell ref="A6:A7"/>
    <mergeCell ref="E6:E7"/>
    <mergeCell ref="A8:A9"/>
    <mergeCell ref="E8:E9"/>
    <mergeCell ref="A10:A11"/>
    <mergeCell ref="E10:E11"/>
    <mergeCell ref="E17:E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21.88"/>
    <col customWidth="1" min="3" max="3" width="14.5"/>
    <col customWidth="1" min="4" max="4" width="10.25"/>
    <col customWidth="1" min="7" max="8" width="14.5"/>
    <col customWidth="1" min="12" max="12" width="15.13"/>
  </cols>
  <sheetData>
    <row r="1">
      <c r="A1" s="11" t="s">
        <v>92</v>
      </c>
      <c r="B1" s="11" t="s">
        <v>1</v>
      </c>
      <c r="C1" s="11" t="s">
        <v>2</v>
      </c>
      <c r="D1" s="11"/>
      <c r="E1" s="18"/>
      <c r="F1" s="19" t="s">
        <v>93</v>
      </c>
      <c r="G1" s="4"/>
      <c r="H1" s="4"/>
      <c r="I1" s="5"/>
      <c r="J1" s="18"/>
      <c r="K1" s="19" t="s">
        <v>94</v>
      </c>
      <c r="L1" s="4"/>
      <c r="M1" s="4"/>
      <c r="N1" s="5"/>
    </row>
    <row r="2">
      <c r="A2" s="11" t="s">
        <v>95</v>
      </c>
      <c r="B2" s="12">
        <v>133.0</v>
      </c>
      <c r="C2" s="12">
        <v>0.14</v>
      </c>
      <c r="D2" s="12"/>
      <c r="E2" s="18"/>
      <c r="F2" s="11" t="s">
        <v>96</v>
      </c>
      <c r="G2" s="11" t="s">
        <v>97</v>
      </c>
      <c r="H2" s="11" t="s">
        <v>2</v>
      </c>
      <c r="I2" s="11" t="s">
        <v>98</v>
      </c>
      <c r="J2" s="18"/>
      <c r="K2" s="11" t="s">
        <v>96</v>
      </c>
      <c r="L2" s="11" t="s">
        <v>97</v>
      </c>
      <c r="M2" s="11" t="s">
        <v>2</v>
      </c>
      <c r="N2" s="11" t="s">
        <v>98</v>
      </c>
    </row>
    <row r="3">
      <c r="A3" s="11" t="s">
        <v>99</v>
      </c>
      <c r="B3" s="12">
        <v>79.0</v>
      </c>
      <c r="C3" s="12">
        <v>0.08</v>
      </c>
      <c r="D3" s="12"/>
      <c r="E3" s="18"/>
      <c r="F3" s="12" t="s">
        <v>100</v>
      </c>
      <c r="G3" s="12">
        <v>7.0</v>
      </c>
      <c r="H3" s="12">
        <v>0.05263157895</v>
      </c>
      <c r="I3" s="12">
        <v>0.05</v>
      </c>
      <c r="J3" s="18"/>
      <c r="K3" s="12" t="s">
        <v>101</v>
      </c>
      <c r="L3" s="12">
        <v>11.0</v>
      </c>
      <c r="M3" s="12">
        <v>0.02325581395</v>
      </c>
      <c r="N3" s="12">
        <v>0.02</v>
      </c>
    </row>
    <row r="4">
      <c r="A4" s="11" t="s">
        <v>102</v>
      </c>
      <c r="B4" s="12">
        <v>19.0</v>
      </c>
      <c r="C4" s="12">
        <v>0.02</v>
      </c>
      <c r="D4" s="12"/>
      <c r="E4" s="18"/>
      <c r="F4" s="12" t="s">
        <v>103</v>
      </c>
      <c r="G4" s="12">
        <v>8.0</v>
      </c>
      <c r="H4" s="12">
        <v>0.06015037594</v>
      </c>
      <c r="I4" s="12">
        <v>0.11</v>
      </c>
      <c r="J4" s="18"/>
      <c r="K4" s="12" t="s">
        <v>104</v>
      </c>
      <c r="L4" s="12">
        <v>3.0</v>
      </c>
      <c r="M4" s="12">
        <v>0.006342494715</v>
      </c>
      <c r="N4" s="12">
        <v>0.03</v>
      </c>
    </row>
    <row r="5">
      <c r="A5" s="11" t="s">
        <v>105</v>
      </c>
      <c r="B5" s="12">
        <v>143.0</v>
      </c>
      <c r="C5" s="12">
        <v>0.15</v>
      </c>
      <c r="D5" s="12"/>
      <c r="E5" s="18"/>
      <c r="F5" s="12" t="s">
        <v>106</v>
      </c>
      <c r="G5" s="12">
        <v>11.0</v>
      </c>
      <c r="H5" s="12">
        <v>0.08270676692</v>
      </c>
      <c r="I5" s="12">
        <v>0.2</v>
      </c>
      <c r="J5" s="18"/>
      <c r="K5" s="12" t="s">
        <v>107</v>
      </c>
      <c r="L5" s="12">
        <v>6.0</v>
      </c>
      <c r="M5" s="12">
        <v>0.01268498943</v>
      </c>
      <c r="N5" s="12">
        <v>0.04</v>
      </c>
    </row>
    <row r="6">
      <c r="A6" s="11" t="s">
        <v>108</v>
      </c>
      <c r="B6" s="12">
        <v>39.0</v>
      </c>
      <c r="C6" s="12">
        <v>0.04</v>
      </c>
      <c r="D6" s="12"/>
      <c r="E6" s="18"/>
      <c r="F6" s="12" t="s">
        <v>109</v>
      </c>
      <c r="G6" s="12">
        <v>1.0</v>
      </c>
      <c r="H6" s="12">
        <v>0.007518796992</v>
      </c>
      <c r="I6" s="12">
        <v>0.2</v>
      </c>
      <c r="J6" s="18"/>
      <c r="K6" s="12" t="s">
        <v>110</v>
      </c>
      <c r="L6" s="12">
        <v>9.0</v>
      </c>
      <c r="M6" s="12">
        <v>0.01902748414</v>
      </c>
      <c r="N6" s="12">
        <v>0.06</v>
      </c>
    </row>
    <row r="7">
      <c r="A7" s="11" t="s">
        <v>111</v>
      </c>
      <c r="B7" s="12">
        <v>473.0</v>
      </c>
      <c r="C7" s="12">
        <v>0.51</v>
      </c>
      <c r="D7" s="12"/>
      <c r="E7" s="18"/>
      <c r="F7" s="12" t="s">
        <v>112</v>
      </c>
      <c r="G7" s="12">
        <v>3.0</v>
      </c>
      <c r="H7" s="12">
        <v>0.02255639098</v>
      </c>
      <c r="I7" s="12">
        <v>0.23</v>
      </c>
      <c r="J7" s="18"/>
      <c r="K7" s="12" t="s">
        <v>113</v>
      </c>
      <c r="L7" s="12">
        <v>7.0</v>
      </c>
      <c r="M7" s="12">
        <v>0.01479915433</v>
      </c>
      <c r="N7" s="12">
        <v>0.08</v>
      </c>
    </row>
    <row r="8">
      <c r="A8" s="11" t="s">
        <v>114</v>
      </c>
      <c r="B8" s="12">
        <v>33.0</v>
      </c>
      <c r="C8" s="12">
        <v>0.05</v>
      </c>
      <c r="D8" s="12"/>
      <c r="E8" s="18"/>
      <c r="F8" s="12" t="s">
        <v>115</v>
      </c>
      <c r="G8" s="12">
        <v>1.0</v>
      </c>
      <c r="H8" s="12">
        <v>0.007518796992</v>
      </c>
      <c r="I8" s="12">
        <v>0.24</v>
      </c>
      <c r="J8" s="18"/>
      <c r="K8" s="12" t="s">
        <v>116</v>
      </c>
      <c r="L8" s="12">
        <v>2.0</v>
      </c>
      <c r="M8" s="12">
        <v>0.00422832981</v>
      </c>
      <c r="N8" s="12">
        <v>0.085</v>
      </c>
    </row>
    <row r="9">
      <c r="A9" s="11" t="s">
        <v>117</v>
      </c>
      <c r="B9" s="12">
        <v>12.0</v>
      </c>
      <c r="C9" s="12">
        <v>0.009</v>
      </c>
      <c r="D9" s="12"/>
      <c r="E9" s="18"/>
      <c r="F9" s="12" t="s">
        <v>118</v>
      </c>
      <c r="G9" s="12">
        <v>4.0</v>
      </c>
      <c r="H9" s="12">
        <v>0.03007518797</v>
      </c>
      <c r="I9" s="12">
        <v>0.26</v>
      </c>
      <c r="J9" s="18"/>
      <c r="K9" s="12" t="s">
        <v>119</v>
      </c>
      <c r="L9" s="12">
        <v>11.0</v>
      </c>
      <c r="M9" s="12">
        <v>0.02325581395</v>
      </c>
      <c r="N9" s="12">
        <v>0.1</v>
      </c>
    </row>
    <row r="10">
      <c r="A10" s="11" t="s">
        <v>120</v>
      </c>
      <c r="B10" s="12">
        <v>1.0</v>
      </c>
      <c r="C10" s="12">
        <v>0.001</v>
      </c>
      <c r="D10" s="12"/>
      <c r="E10" s="18"/>
      <c r="F10" s="12" t="s">
        <v>121</v>
      </c>
      <c r="G10" s="12">
        <v>4.0</v>
      </c>
      <c r="H10" s="12">
        <v>0.03007518797</v>
      </c>
      <c r="I10" s="12">
        <v>0.29</v>
      </c>
      <c r="J10" s="18"/>
      <c r="K10" s="12" t="s">
        <v>122</v>
      </c>
      <c r="L10" s="12">
        <v>10.0</v>
      </c>
      <c r="M10" s="12">
        <v>0.02114164905</v>
      </c>
      <c r="N10" s="12">
        <v>0.12</v>
      </c>
    </row>
    <row r="11">
      <c r="A11" s="11"/>
      <c r="B11" s="12">
        <v>932.0</v>
      </c>
      <c r="C11" s="12">
        <v>1.0</v>
      </c>
      <c r="D11" s="12"/>
      <c r="E11" s="18"/>
      <c r="F11" s="12" t="s">
        <v>123</v>
      </c>
      <c r="G11" s="12">
        <v>36.0</v>
      </c>
      <c r="H11" s="12">
        <v>0.2706766917</v>
      </c>
      <c r="I11" s="12">
        <v>0.56</v>
      </c>
      <c r="J11" s="18"/>
      <c r="K11" s="12" t="s">
        <v>124</v>
      </c>
      <c r="L11" s="12">
        <v>3.0</v>
      </c>
      <c r="M11" s="12">
        <v>0.006342494715</v>
      </c>
      <c r="N11" s="12">
        <v>0.13</v>
      </c>
    </row>
    <row r="12">
      <c r="A12" s="11"/>
      <c r="B12" s="12"/>
      <c r="C12" s="12"/>
      <c r="D12" s="12"/>
      <c r="E12" s="18"/>
      <c r="F12" s="12" t="s">
        <v>125</v>
      </c>
      <c r="G12" s="12">
        <v>50.0</v>
      </c>
      <c r="H12" s="12">
        <v>0.3759398496</v>
      </c>
      <c r="I12" s="12">
        <v>0.94</v>
      </c>
      <c r="J12" s="18"/>
      <c r="K12" s="12" t="s">
        <v>126</v>
      </c>
      <c r="L12" s="12">
        <v>1.0</v>
      </c>
      <c r="M12" s="12">
        <v>0.002114164905</v>
      </c>
      <c r="N12" s="12">
        <v>0.14</v>
      </c>
    </row>
    <row r="13">
      <c r="A13" s="11"/>
      <c r="B13" s="12"/>
      <c r="C13" s="12"/>
      <c r="D13" s="12"/>
      <c r="E13" s="18"/>
      <c r="F13" s="12" t="s">
        <v>127</v>
      </c>
      <c r="G13" s="12">
        <v>1.0</v>
      </c>
      <c r="H13" s="12">
        <v>0.007518796992</v>
      </c>
      <c r="I13" s="12">
        <v>0.95</v>
      </c>
      <c r="J13" s="18"/>
      <c r="K13" s="12" t="s">
        <v>128</v>
      </c>
      <c r="L13" s="12">
        <v>9.0</v>
      </c>
      <c r="M13" s="12">
        <v>0.01902748414</v>
      </c>
      <c r="N13" s="12">
        <v>0.15</v>
      </c>
    </row>
    <row r="14">
      <c r="A14" s="11"/>
      <c r="B14" s="12"/>
      <c r="C14" s="12"/>
      <c r="D14" s="12"/>
      <c r="E14" s="18"/>
      <c r="F14" s="12" t="s">
        <v>129</v>
      </c>
      <c r="G14" s="12">
        <v>1.0</v>
      </c>
      <c r="H14" s="12">
        <v>0.007518796992</v>
      </c>
      <c r="I14" s="12">
        <v>0.96</v>
      </c>
      <c r="J14" s="18"/>
      <c r="K14" s="12" t="s">
        <v>130</v>
      </c>
      <c r="L14" s="12">
        <v>5.0</v>
      </c>
      <c r="M14" s="12">
        <v>0.01057082452</v>
      </c>
      <c r="N14" s="12">
        <v>0.16</v>
      </c>
    </row>
    <row r="15">
      <c r="A15" s="11"/>
      <c r="B15" s="12"/>
      <c r="C15" s="12"/>
      <c r="D15" s="12"/>
      <c r="E15" s="18"/>
      <c r="F15" s="12" t="s">
        <v>131</v>
      </c>
      <c r="G15" s="12">
        <v>6.0</v>
      </c>
      <c r="H15" s="12">
        <v>0.04511278195</v>
      </c>
      <c r="I15" s="12">
        <v>1.0</v>
      </c>
      <c r="J15" s="18"/>
      <c r="K15" s="12" t="s">
        <v>132</v>
      </c>
      <c r="L15" s="12">
        <v>1.0</v>
      </c>
      <c r="M15" s="12">
        <v>0.002114164905</v>
      </c>
      <c r="N15" s="12">
        <v>0.17</v>
      </c>
    </row>
    <row r="16">
      <c r="A16" s="11"/>
      <c r="B16" s="12"/>
      <c r="C16" s="12"/>
      <c r="D16" s="12"/>
      <c r="E16" s="18"/>
      <c r="F16" s="20"/>
      <c r="G16" s="12">
        <v>133.0</v>
      </c>
      <c r="H16" s="20"/>
      <c r="I16" s="20"/>
      <c r="J16" s="18"/>
      <c r="K16" s="12" t="s">
        <v>133</v>
      </c>
      <c r="L16" s="12">
        <v>23.0</v>
      </c>
      <c r="M16" s="12">
        <v>0.04862579281</v>
      </c>
      <c r="N16" s="12">
        <v>0.21</v>
      </c>
    </row>
    <row r="17">
      <c r="A17" s="11"/>
      <c r="B17" s="12"/>
      <c r="C17" s="12"/>
      <c r="D17" s="12"/>
      <c r="E17" s="18"/>
      <c r="F17" s="18"/>
      <c r="G17" s="18"/>
      <c r="H17" s="18"/>
      <c r="I17" s="18"/>
      <c r="J17" s="18"/>
      <c r="K17" s="12" t="s">
        <v>134</v>
      </c>
      <c r="L17" s="12">
        <v>8.0</v>
      </c>
      <c r="M17" s="12">
        <v>0.01691331924</v>
      </c>
      <c r="N17" s="12">
        <v>0.23</v>
      </c>
    </row>
    <row r="18">
      <c r="A18" s="11"/>
      <c r="B18" s="12"/>
      <c r="C18" s="15"/>
      <c r="D18" s="12"/>
      <c r="E18" s="18"/>
      <c r="F18" s="18"/>
      <c r="G18" s="18"/>
      <c r="H18" s="18"/>
      <c r="I18" s="18"/>
      <c r="J18" s="18"/>
      <c r="K18" s="12" t="s">
        <v>135</v>
      </c>
      <c r="L18" s="12">
        <v>16.0</v>
      </c>
      <c r="M18" s="12">
        <v>0.03382663848</v>
      </c>
      <c r="N18" s="12">
        <v>0.26</v>
      </c>
    </row>
    <row r="19">
      <c r="A19" s="11"/>
      <c r="B19" s="12"/>
      <c r="C19" s="12"/>
      <c r="D19" s="12"/>
      <c r="E19" s="18"/>
      <c r="F19" s="19" t="s">
        <v>136</v>
      </c>
      <c r="G19" s="4"/>
      <c r="H19" s="4"/>
      <c r="I19" s="5"/>
      <c r="J19" s="18"/>
      <c r="K19" s="12" t="s">
        <v>137</v>
      </c>
      <c r="L19" s="12">
        <v>1.0</v>
      </c>
      <c r="M19" s="12">
        <v>0.002114164905</v>
      </c>
      <c r="N19" s="12">
        <v>0.27</v>
      </c>
    </row>
    <row r="20">
      <c r="A20" s="11"/>
      <c r="B20" s="12"/>
      <c r="C20" s="12"/>
      <c r="D20" s="12"/>
      <c r="E20" s="18"/>
      <c r="F20" s="11" t="s">
        <v>96</v>
      </c>
      <c r="G20" s="11" t="s">
        <v>97</v>
      </c>
      <c r="H20" s="11" t="s">
        <v>2</v>
      </c>
      <c r="I20" s="11" t="s">
        <v>98</v>
      </c>
      <c r="J20" s="18"/>
      <c r="K20" s="12" t="s">
        <v>138</v>
      </c>
      <c r="L20" s="12">
        <v>3.0</v>
      </c>
      <c r="M20" s="12">
        <v>0.006342494715</v>
      </c>
      <c r="N20" s="12">
        <v>0.28</v>
      </c>
    </row>
    <row r="21">
      <c r="A21" s="11"/>
      <c r="B21" s="12"/>
      <c r="C21" s="12"/>
      <c r="D21" s="12"/>
      <c r="E21" s="18"/>
      <c r="F21" s="12" t="s">
        <v>139</v>
      </c>
      <c r="G21" s="12">
        <v>3.0</v>
      </c>
      <c r="H21" s="12">
        <v>0.03797468354</v>
      </c>
      <c r="I21" s="12">
        <v>0.04</v>
      </c>
      <c r="J21" s="18"/>
      <c r="K21" s="12" t="s">
        <v>140</v>
      </c>
      <c r="L21" s="12">
        <v>11.0</v>
      </c>
      <c r="M21" s="12">
        <v>0.02325581395</v>
      </c>
      <c r="N21" s="12">
        <v>0.3</v>
      </c>
    </row>
    <row r="22">
      <c r="A22" s="11"/>
      <c r="B22" s="12"/>
      <c r="C22" s="12"/>
      <c r="D22" s="12"/>
      <c r="E22" s="18"/>
      <c r="F22" s="12" t="s">
        <v>141</v>
      </c>
      <c r="G22" s="12">
        <v>11.0</v>
      </c>
      <c r="H22" s="12">
        <v>0.1392405063</v>
      </c>
      <c r="I22" s="12">
        <v>0.18</v>
      </c>
      <c r="J22" s="18"/>
      <c r="K22" s="12" t="s">
        <v>142</v>
      </c>
      <c r="L22" s="12">
        <v>8.0</v>
      </c>
      <c r="M22" s="12">
        <v>0.01691331924</v>
      </c>
      <c r="N22" s="12">
        <v>0.31</v>
      </c>
    </row>
    <row r="23">
      <c r="A23" s="11"/>
      <c r="B23" s="12"/>
      <c r="C23" s="12"/>
      <c r="D23" s="12"/>
      <c r="E23" s="18"/>
      <c r="F23" s="12" t="s">
        <v>143</v>
      </c>
      <c r="G23" s="12">
        <v>3.0</v>
      </c>
      <c r="H23" s="12">
        <v>0.03797468354</v>
      </c>
      <c r="I23" s="12">
        <v>0.22</v>
      </c>
      <c r="J23" s="18"/>
      <c r="K23" s="12" t="s">
        <v>144</v>
      </c>
      <c r="L23" s="12">
        <v>8.0</v>
      </c>
      <c r="M23" s="12">
        <v>0.01691331924</v>
      </c>
      <c r="N23" s="12">
        <v>0.33</v>
      </c>
    </row>
    <row r="24">
      <c r="A24" s="11"/>
      <c r="B24" s="12"/>
      <c r="C24" s="12"/>
      <c r="D24" s="12"/>
      <c r="E24" s="18"/>
      <c r="F24" s="12" t="s">
        <v>145</v>
      </c>
      <c r="G24" s="12">
        <v>1.0</v>
      </c>
      <c r="H24" s="12">
        <v>0.01265822785</v>
      </c>
      <c r="I24" s="12">
        <v>0.23</v>
      </c>
      <c r="J24" s="18"/>
      <c r="K24" s="12" t="s">
        <v>146</v>
      </c>
      <c r="L24" s="12">
        <v>3.0</v>
      </c>
      <c r="M24" s="12">
        <v>0.006342494715</v>
      </c>
      <c r="N24" s="12">
        <v>0.34</v>
      </c>
    </row>
    <row r="25">
      <c r="A25" s="11"/>
      <c r="B25" s="12"/>
      <c r="C25" s="12"/>
      <c r="D25" s="12"/>
      <c r="E25" s="18"/>
      <c r="F25" s="12" t="s">
        <v>147</v>
      </c>
      <c r="G25" s="12">
        <v>3.0</v>
      </c>
      <c r="H25" s="12">
        <v>0.03797468354</v>
      </c>
      <c r="I25" s="12">
        <v>0.27</v>
      </c>
      <c r="J25" s="18"/>
      <c r="K25" s="12" t="s">
        <v>148</v>
      </c>
      <c r="L25" s="12">
        <v>9.0</v>
      </c>
      <c r="M25" s="12">
        <v>0.01902748414</v>
      </c>
      <c r="N25" s="12">
        <v>0.36</v>
      </c>
    </row>
    <row r="26">
      <c r="A26" s="11"/>
      <c r="B26" s="12"/>
      <c r="C26" s="12"/>
      <c r="D26" s="12"/>
      <c r="E26" s="18"/>
      <c r="F26" s="12" t="s">
        <v>115</v>
      </c>
      <c r="G26" s="12">
        <v>3.0</v>
      </c>
      <c r="H26" s="12">
        <v>0.03797468354</v>
      </c>
      <c r="I26" s="12">
        <v>0.3</v>
      </c>
      <c r="J26" s="18"/>
      <c r="K26" s="12" t="s">
        <v>149</v>
      </c>
      <c r="L26" s="12">
        <v>1.0</v>
      </c>
      <c r="M26" s="12">
        <v>0.002114164905</v>
      </c>
      <c r="N26" s="12">
        <v>0.365</v>
      </c>
    </row>
    <row r="27">
      <c r="A27" s="11"/>
      <c r="B27" s="12"/>
      <c r="C27" s="12"/>
      <c r="D27" s="12"/>
      <c r="E27" s="18"/>
      <c r="F27" s="12" t="s">
        <v>150</v>
      </c>
      <c r="G27" s="12">
        <v>3.0</v>
      </c>
      <c r="H27" s="12">
        <v>0.03797468354</v>
      </c>
      <c r="I27" s="12">
        <v>0.34</v>
      </c>
      <c r="J27" s="18"/>
      <c r="K27" s="12" t="s">
        <v>151</v>
      </c>
      <c r="L27" s="12">
        <v>4.0</v>
      </c>
      <c r="M27" s="12">
        <v>0.008456659619</v>
      </c>
      <c r="N27" s="12">
        <v>0.37</v>
      </c>
    </row>
    <row r="28">
      <c r="A28" s="11"/>
      <c r="B28" s="12"/>
      <c r="C28" s="12"/>
      <c r="D28" s="12"/>
      <c r="E28" s="18"/>
      <c r="F28" s="12" t="s">
        <v>152</v>
      </c>
      <c r="G28" s="12">
        <v>14.0</v>
      </c>
      <c r="H28" s="12">
        <v>0.1772151899</v>
      </c>
      <c r="I28" s="12">
        <v>0.52</v>
      </c>
      <c r="J28" s="18"/>
      <c r="K28" s="12" t="s">
        <v>153</v>
      </c>
      <c r="L28" s="12">
        <v>25.0</v>
      </c>
      <c r="M28" s="12">
        <v>0.05285412262</v>
      </c>
      <c r="N28" s="12">
        <v>0.42</v>
      </c>
    </row>
    <row r="29">
      <c r="A29" s="11"/>
      <c r="B29" s="18"/>
      <c r="C29" s="18"/>
      <c r="D29" s="20"/>
      <c r="E29" s="18"/>
      <c r="F29" s="12" t="s">
        <v>154</v>
      </c>
      <c r="G29" s="12">
        <v>11.0</v>
      </c>
      <c r="H29" s="12">
        <v>0.1392405063</v>
      </c>
      <c r="I29" s="12">
        <v>0.66</v>
      </c>
      <c r="J29" s="18"/>
      <c r="K29" s="12" t="s">
        <v>155</v>
      </c>
      <c r="L29" s="12">
        <v>10.0</v>
      </c>
      <c r="M29" s="12">
        <v>0.02114164905</v>
      </c>
      <c r="N29" s="12">
        <v>0.44</v>
      </c>
    </row>
    <row r="30">
      <c r="A30" s="11"/>
      <c r="B30" s="18"/>
      <c r="C30" s="18"/>
      <c r="D30" s="20"/>
      <c r="E30" s="18"/>
      <c r="F30" s="12" t="s">
        <v>156</v>
      </c>
      <c r="G30" s="12">
        <v>12.0</v>
      </c>
      <c r="H30" s="12">
        <v>0.1518987342</v>
      </c>
      <c r="I30" s="12">
        <v>0.81</v>
      </c>
      <c r="J30" s="18"/>
      <c r="K30" s="12" t="s">
        <v>157</v>
      </c>
      <c r="L30" s="12">
        <v>3.0</v>
      </c>
      <c r="M30" s="12">
        <v>0.006342494715</v>
      </c>
      <c r="N30" s="12">
        <v>0.45</v>
      </c>
    </row>
    <row r="31">
      <c r="A31" s="11"/>
      <c r="B31" s="18"/>
      <c r="C31" s="18"/>
      <c r="D31" s="20"/>
      <c r="E31" s="18"/>
      <c r="F31" s="12" t="s">
        <v>158</v>
      </c>
      <c r="G31" s="12">
        <v>2.0</v>
      </c>
      <c r="H31" s="12">
        <v>0.0253164557</v>
      </c>
      <c r="I31" s="12">
        <v>0.84</v>
      </c>
      <c r="J31" s="18"/>
      <c r="K31" s="12" t="s">
        <v>159</v>
      </c>
      <c r="L31" s="12">
        <v>8.0</v>
      </c>
      <c r="M31" s="12">
        <v>0.01691331924</v>
      </c>
      <c r="N31" s="12">
        <v>0.46</v>
      </c>
    </row>
    <row r="32">
      <c r="A32" s="11"/>
      <c r="B32" s="18"/>
      <c r="C32" s="18"/>
      <c r="D32" s="20"/>
      <c r="E32" s="18"/>
      <c r="F32" s="12" t="s">
        <v>160</v>
      </c>
      <c r="G32" s="12">
        <v>9.0</v>
      </c>
      <c r="H32" s="12">
        <v>0.1139240506</v>
      </c>
      <c r="I32" s="12">
        <v>0.95</v>
      </c>
      <c r="J32" s="18"/>
      <c r="K32" s="12" t="s">
        <v>161</v>
      </c>
      <c r="L32" s="12">
        <v>1.0</v>
      </c>
      <c r="M32" s="12">
        <v>0.002114164905</v>
      </c>
      <c r="N32" s="12">
        <v>0.47</v>
      </c>
    </row>
    <row r="33">
      <c r="A33" s="11"/>
      <c r="B33" s="18"/>
      <c r="C33" s="18"/>
      <c r="D33" s="20"/>
      <c r="E33" s="18"/>
      <c r="F33" s="12" t="s">
        <v>162</v>
      </c>
      <c r="G33" s="12">
        <v>4.0</v>
      </c>
      <c r="H33" s="12">
        <v>0.05063291139</v>
      </c>
      <c r="I33" s="12">
        <v>1.0</v>
      </c>
      <c r="J33" s="18"/>
      <c r="K33" s="12" t="s">
        <v>163</v>
      </c>
      <c r="L33" s="12">
        <v>1.0</v>
      </c>
      <c r="M33" s="12">
        <v>0.002114164905</v>
      </c>
      <c r="N33" s="12">
        <v>0.475</v>
      </c>
    </row>
    <row r="34">
      <c r="A34" s="11"/>
      <c r="B34" s="18"/>
      <c r="C34" s="18"/>
      <c r="D34" s="20"/>
      <c r="E34" s="18"/>
      <c r="F34" s="20"/>
      <c r="G34" s="12">
        <v>79.0</v>
      </c>
      <c r="H34" s="12">
        <v>1.0</v>
      </c>
      <c r="I34" s="20"/>
      <c r="J34" s="18"/>
      <c r="K34" s="12" t="s">
        <v>164</v>
      </c>
      <c r="L34" s="12">
        <v>4.0</v>
      </c>
      <c r="M34" s="12">
        <v>0.008456659619</v>
      </c>
      <c r="N34" s="12">
        <v>0.48</v>
      </c>
    </row>
    <row r="35">
      <c r="A35" s="11"/>
      <c r="B35" s="18"/>
      <c r="C35" s="18"/>
      <c r="D35" s="20"/>
      <c r="E35" s="18"/>
      <c r="F35" s="18"/>
      <c r="G35" s="18"/>
      <c r="H35" s="18"/>
      <c r="I35" s="18"/>
      <c r="J35" s="18"/>
      <c r="K35" s="12" t="s">
        <v>165</v>
      </c>
      <c r="L35" s="12">
        <v>1.0</v>
      </c>
      <c r="M35" s="12">
        <v>0.002114164905</v>
      </c>
      <c r="N35" s="12">
        <v>0.485</v>
      </c>
    </row>
    <row r="36">
      <c r="A36" s="18"/>
      <c r="B36" s="18"/>
      <c r="C36" s="18"/>
      <c r="D36" s="20"/>
      <c r="E36" s="18"/>
      <c r="F36" s="18"/>
      <c r="G36" s="18"/>
      <c r="H36" s="18"/>
      <c r="I36" s="18"/>
      <c r="J36" s="18"/>
      <c r="K36" s="12" t="s">
        <v>166</v>
      </c>
      <c r="L36" s="12">
        <v>13.0</v>
      </c>
      <c r="M36" s="12">
        <v>0.02748414376</v>
      </c>
      <c r="N36" s="12">
        <v>0.51</v>
      </c>
    </row>
    <row r="37">
      <c r="A37" s="18"/>
      <c r="B37" s="18"/>
      <c r="C37" s="18"/>
      <c r="D37" s="20"/>
      <c r="E37" s="18"/>
      <c r="F37" s="19" t="s">
        <v>167</v>
      </c>
      <c r="G37" s="4"/>
      <c r="H37" s="4"/>
      <c r="I37" s="5"/>
      <c r="J37" s="18"/>
      <c r="K37" s="12" t="s">
        <v>168</v>
      </c>
      <c r="L37" s="12">
        <v>1.0</v>
      </c>
      <c r="M37" s="12">
        <v>0.002114164905</v>
      </c>
      <c r="N37" s="12">
        <v>0.52</v>
      </c>
    </row>
    <row r="38">
      <c r="A38" s="18"/>
      <c r="B38" s="18"/>
      <c r="C38" s="18"/>
      <c r="D38" s="20"/>
      <c r="E38" s="18"/>
      <c r="F38" s="11" t="s">
        <v>96</v>
      </c>
      <c r="G38" s="11" t="s">
        <v>97</v>
      </c>
      <c r="H38" s="11" t="s">
        <v>2</v>
      </c>
      <c r="I38" s="11" t="s">
        <v>98</v>
      </c>
      <c r="J38" s="18"/>
      <c r="K38" s="12" t="s">
        <v>169</v>
      </c>
      <c r="L38" s="12">
        <v>17.0</v>
      </c>
      <c r="M38" s="12">
        <v>0.03594080338</v>
      </c>
      <c r="N38" s="12">
        <v>0.54</v>
      </c>
    </row>
    <row r="39">
      <c r="A39" s="18"/>
      <c r="B39" s="18"/>
      <c r="C39" s="18"/>
      <c r="D39" s="20"/>
      <c r="E39" s="18"/>
      <c r="F39" s="12" t="s">
        <v>170</v>
      </c>
      <c r="G39" s="12">
        <v>1.0</v>
      </c>
      <c r="H39" s="12">
        <v>0.05263157895</v>
      </c>
      <c r="I39" s="12">
        <v>0.05</v>
      </c>
      <c r="J39" s="18"/>
      <c r="K39" s="12" t="s">
        <v>171</v>
      </c>
      <c r="L39" s="12">
        <v>3.0</v>
      </c>
      <c r="M39" s="12">
        <v>0.006342494715</v>
      </c>
      <c r="N39" s="12">
        <v>0.55</v>
      </c>
    </row>
    <row r="40">
      <c r="A40" s="18"/>
      <c r="B40" s="18"/>
      <c r="C40" s="18"/>
      <c r="D40" s="20"/>
      <c r="E40" s="18"/>
      <c r="F40" s="12" t="s">
        <v>172</v>
      </c>
      <c r="G40" s="12">
        <v>6.0</v>
      </c>
      <c r="H40" s="12">
        <v>0.3157894737</v>
      </c>
      <c r="I40" s="12">
        <v>0.37</v>
      </c>
      <c r="J40" s="18"/>
      <c r="K40" s="12" t="s">
        <v>173</v>
      </c>
      <c r="L40" s="12">
        <v>2.0</v>
      </c>
      <c r="M40" s="12">
        <v>0.00422832981</v>
      </c>
      <c r="N40" s="12">
        <v>0.56</v>
      </c>
    </row>
    <row r="41">
      <c r="A41" s="18"/>
      <c r="B41" s="18"/>
      <c r="C41" s="18"/>
      <c r="D41" s="20"/>
      <c r="E41" s="18"/>
      <c r="F41" s="12" t="s">
        <v>174</v>
      </c>
      <c r="G41" s="12">
        <v>2.0</v>
      </c>
      <c r="H41" s="12">
        <v>0.1052631579</v>
      </c>
      <c r="I41" s="12">
        <v>0.47</v>
      </c>
      <c r="J41" s="18"/>
      <c r="K41" s="12" t="s">
        <v>175</v>
      </c>
      <c r="L41" s="12">
        <v>9.0</v>
      </c>
      <c r="M41" s="12">
        <v>0.01902748414</v>
      </c>
      <c r="N41" s="12">
        <v>0.57</v>
      </c>
    </row>
    <row r="42">
      <c r="A42" s="18"/>
      <c r="B42" s="18"/>
      <c r="C42" s="18"/>
      <c r="D42" s="20"/>
      <c r="E42" s="18"/>
      <c r="F42" s="12" t="s">
        <v>176</v>
      </c>
      <c r="G42" s="12">
        <v>2.0</v>
      </c>
      <c r="H42" s="12">
        <v>0.1052631579</v>
      </c>
      <c r="I42" s="12">
        <v>0.58</v>
      </c>
      <c r="J42" s="18"/>
      <c r="K42" s="12" t="s">
        <v>177</v>
      </c>
      <c r="L42" s="12">
        <v>1.0</v>
      </c>
      <c r="M42" s="12">
        <v>0.002114164905</v>
      </c>
      <c r="N42" s="12">
        <v>0.58</v>
      </c>
    </row>
    <row r="43">
      <c r="A43" s="18"/>
      <c r="B43" s="18"/>
      <c r="C43" s="18"/>
      <c r="D43" s="20"/>
      <c r="E43" s="18"/>
      <c r="F43" s="12" t="s">
        <v>178</v>
      </c>
      <c r="G43" s="12">
        <v>8.0</v>
      </c>
      <c r="H43" s="12">
        <v>0.4210526316</v>
      </c>
      <c r="I43" s="12">
        <v>1.0</v>
      </c>
      <c r="J43" s="18"/>
      <c r="K43" s="12" t="s">
        <v>106</v>
      </c>
      <c r="L43" s="12">
        <v>9.0</v>
      </c>
      <c r="M43" s="12">
        <v>0.01902748414</v>
      </c>
      <c r="N43" s="12">
        <v>0.59</v>
      </c>
    </row>
    <row r="44">
      <c r="A44" s="18"/>
      <c r="B44" s="18"/>
      <c r="C44" s="18"/>
      <c r="D44" s="20"/>
      <c r="E44" s="18"/>
      <c r="F44" s="20"/>
      <c r="G44" s="12">
        <v>19.0</v>
      </c>
      <c r="H44" s="12">
        <v>1.0</v>
      </c>
      <c r="I44" s="20"/>
      <c r="J44" s="18"/>
      <c r="K44" s="12" t="s">
        <v>179</v>
      </c>
      <c r="L44" s="12">
        <v>4.0</v>
      </c>
      <c r="M44" s="12">
        <v>0.008456659619</v>
      </c>
      <c r="N44" s="12">
        <v>0.6</v>
      </c>
    </row>
    <row r="45">
      <c r="A45" s="18"/>
      <c r="B45" s="18"/>
      <c r="C45" s="18"/>
      <c r="D45" s="20"/>
      <c r="E45" s="18"/>
      <c r="F45" s="18"/>
      <c r="G45" s="18"/>
      <c r="H45" s="18"/>
      <c r="I45" s="18"/>
      <c r="J45" s="18"/>
      <c r="K45" s="12" t="s">
        <v>180</v>
      </c>
      <c r="L45" s="12">
        <v>2.0</v>
      </c>
      <c r="M45" s="12">
        <v>0.00422832981</v>
      </c>
      <c r="N45" s="12">
        <v>0.61</v>
      </c>
    </row>
    <row r="46">
      <c r="A46" s="18"/>
      <c r="B46" s="18"/>
      <c r="C46" s="18"/>
      <c r="D46" s="20"/>
      <c r="E46" s="18"/>
      <c r="F46" s="18"/>
      <c r="G46" s="18"/>
      <c r="H46" s="18"/>
      <c r="I46" s="18"/>
      <c r="J46" s="18"/>
      <c r="K46" s="12" t="s">
        <v>181</v>
      </c>
      <c r="L46" s="12">
        <v>6.0</v>
      </c>
      <c r="M46" s="12">
        <v>0.01268498943</v>
      </c>
      <c r="N46" s="12">
        <v>0.62</v>
      </c>
    </row>
    <row r="47">
      <c r="A47" s="18"/>
      <c r="B47" s="18"/>
      <c r="C47" s="18"/>
      <c r="D47" s="20"/>
      <c r="E47" s="18"/>
      <c r="F47" s="19" t="s">
        <v>182</v>
      </c>
      <c r="G47" s="4"/>
      <c r="H47" s="4"/>
      <c r="I47" s="5"/>
      <c r="J47" s="18"/>
      <c r="K47" s="12" t="s">
        <v>183</v>
      </c>
      <c r="L47" s="12">
        <v>3.0</v>
      </c>
      <c r="M47" s="12">
        <v>0.006342494715</v>
      </c>
      <c r="N47" s="12">
        <v>0.63</v>
      </c>
    </row>
    <row r="48">
      <c r="A48" s="18"/>
      <c r="B48" s="18"/>
      <c r="C48" s="18"/>
      <c r="D48" s="20"/>
      <c r="E48" s="18"/>
      <c r="F48" s="11" t="s">
        <v>96</v>
      </c>
      <c r="G48" s="11" t="s">
        <v>97</v>
      </c>
      <c r="H48" s="11" t="s">
        <v>2</v>
      </c>
      <c r="I48" s="11" t="s">
        <v>98</v>
      </c>
      <c r="J48" s="18"/>
      <c r="K48" s="12" t="s">
        <v>184</v>
      </c>
      <c r="L48" s="12">
        <v>10.0</v>
      </c>
      <c r="M48" s="12">
        <v>0.02114164905</v>
      </c>
      <c r="N48" s="12">
        <v>0.65</v>
      </c>
    </row>
    <row r="49">
      <c r="A49" s="18"/>
      <c r="B49" s="18"/>
      <c r="C49" s="18"/>
      <c r="D49" s="20"/>
      <c r="E49" s="18"/>
      <c r="F49" s="12" t="s">
        <v>185</v>
      </c>
      <c r="G49" s="12">
        <v>1.0</v>
      </c>
      <c r="H49" s="12">
        <v>0.006993006993</v>
      </c>
      <c r="I49" s="12">
        <v>0.01</v>
      </c>
      <c r="J49" s="18"/>
      <c r="K49" s="12" t="s">
        <v>186</v>
      </c>
      <c r="L49" s="12">
        <v>5.0</v>
      </c>
      <c r="M49" s="12">
        <v>0.01057082452</v>
      </c>
      <c r="N49" s="12">
        <v>0.66</v>
      </c>
    </row>
    <row r="50">
      <c r="A50" s="18"/>
      <c r="B50" s="18"/>
      <c r="C50" s="18"/>
      <c r="D50" s="20"/>
      <c r="E50" s="18"/>
      <c r="F50" s="12" t="s">
        <v>187</v>
      </c>
      <c r="G50" s="12">
        <v>1.0</v>
      </c>
      <c r="H50" s="12">
        <v>0.006993006993</v>
      </c>
      <c r="I50" s="12">
        <v>0.015</v>
      </c>
      <c r="J50" s="18"/>
      <c r="K50" s="12" t="s">
        <v>188</v>
      </c>
      <c r="L50" s="12">
        <v>4.0</v>
      </c>
      <c r="M50" s="12">
        <v>0.008456659619</v>
      </c>
      <c r="N50" s="12">
        <v>0.67</v>
      </c>
    </row>
    <row r="51">
      <c r="A51" s="18"/>
      <c r="B51" s="18"/>
      <c r="C51" s="18"/>
      <c r="D51" s="20"/>
      <c r="E51" s="18"/>
      <c r="F51" s="12" t="s">
        <v>189</v>
      </c>
      <c r="G51" s="12">
        <v>2.0</v>
      </c>
      <c r="H51" s="12">
        <v>0.01398601399</v>
      </c>
      <c r="I51" s="12">
        <v>0.03</v>
      </c>
      <c r="J51" s="18"/>
      <c r="K51" s="12" t="s">
        <v>190</v>
      </c>
      <c r="L51" s="12">
        <v>6.0</v>
      </c>
      <c r="M51" s="12">
        <v>0.01268498943</v>
      </c>
      <c r="N51" s="12">
        <v>0.68</v>
      </c>
    </row>
    <row r="52">
      <c r="A52" s="18"/>
      <c r="B52" s="18"/>
      <c r="C52" s="18"/>
      <c r="D52" s="20"/>
      <c r="E52" s="18"/>
      <c r="F52" s="12" t="s">
        <v>191</v>
      </c>
      <c r="G52" s="12">
        <v>20.0</v>
      </c>
      <c r="H52" s="12">
        <v>0.1398601399</v>
      </c>
      <c r="I52" s="12">
        <v>0.17</v>
      </c>
      <c r="J52" s="18"/>
      <c r="K52" s="12" t="s">
        <v>192</v>
      </c>
      <c r="L52" s="12">
        <v>2.0</v>
      </c>
      <c r="M52" s="12">
        <v>0.00422832981</v>
      </c>
      <c r="N52" s="12">
        <v>0.69</v>
      </c>
    </row>
    <row r="53">
      <c r="A53" s="18"/>
      <c r="B53" s="18"/>
      <c r="C53" s="18"/>
      <c r="D53" s="20"/>
      <c r="E53" s="18"/>
      <c r="F53" s="12" t="s">
        <v>193</v>
      </c>
      <c r="G53" s="12">
        <v>1.0</v>
      </c>
      <c r="H53" s="12">
        <v>0.006993006993</v>
      </c>
      <c r="I53" s="12">
        <v>0.18</v>
      </c>
      <c r="J53" s="18"/>
      <c r="K53" s="12" t="s">
        <v>194</v>
      </c>
      <c r="L53" s="12">
        <v>8.0</v>
      </c>
      <c r="M53" s="12">
        <v>0.01691331924</v>
      </c>
      <c r="N53" s="12">
        <v>0.7</v>
      </c>
    </row>
    <row r="54">
      <c r="A54" s="18"/>
      <c r="B54" s="18"/>
      <c r="C54" s="18"/>
      <c r="D54" s="20"/>
      <c r="E54" s="18"/>
      <c r="F54" s="12" t="s">
        <v>195</v>
      </c>
      <c r="G54" s="12">
        <v>4.0</v>
      </c>
      <c r="H54" s="12">
        <v>0.02797202797</v>
      </c>
      <c r="I54" s="12">
        <v>0.2</v>
      </c>
      <c r="J54" s="18"/>
      <c r="K54" s="12" t="s">
        <v>196</v>
      </c>
      <c r="L54" s="12">
        <v>2.0</v>
      </c>
      <c r="M54" s="12">
        <v>0.00422832981</v>
      </c>
      <c r="N54" s="12">
        <v>0.705</v>
      </c>
    </row>
    <row r="55">
      <c r="A55" s="18"/>
      <c r="B55" s="18"/>
      <c r="C55" s="18"/>
      <c r="D55" s="20"/>
      <c r="E55" s="18"/>
      <c r="F55" s="12" t="s">
        <v>197</v>
      </c>
      <c r="G55" s="12">
        <v>1.0</v>
      </c>
      <c r="H55" s="12">
        <v>0.006993006993</v>
      </c>
      <c r="I55" s="12">
        <v>0.21</v>
      </c>
      <c r="J55" s="18"/>
      <c r="K55" s="12" t="s">
        <v>198</v>
      </c>
      <c r="L55" s="12">
        <v>1.0</v>
      </c>
      <c r="M55" s="12">
        <v>0.002114164905</v>
      </c>
      <c r="N55" s="12">
        <v>0.71</v>
      </c>
    </row>
    <row r="56">
      <c r="A56" s="18"/>
      <c r="B56" s="18"/>
      <c r="C56" s="18"/>
      <c r="D56" s="20"/>
      <c r="E56" s="18"/>
      <c r="F56" s="12" t="s">
        <v>199</v>
      </c>
      <c r="G56" s="12">
        <v>1.0</v>
      </c>
      <c r="H56" s="12">
        <v>0.006993006993</v>
      </c>
      <c r="I56" s="12">
        <v>0.22</v>
      </c>
      <c r="J56" s="18"/>
      <c r="K56" s="12" t="s">
        <v>200</v>
      </c>
      <c r="L56" s="12">
        <v>7.0</v>
      </c>
      <c r="M56" s="12">
        <v>0.01479915433</v>
      </c>
      <c r="N56" s="12">
        <v>0.72</v>
      </c>
    </row>
    <row r="57">
      <c r="A57" s="18"/>
      <c r="B57" s="18"/>
      <c r="C57" s="18"/>
      <c r="D57" s="20"/>
      <c r="E57" s="18"/>
      <c r="F57" s="12" t="s">
        <v>201</v>
      </c>
      <c r="G57" s="12">
        <v>22.0</v>
      </c>
      <c r="H57" s="12">
        <v>0.1538461538</v>
      </c>
      <c r="I57" s="12">
        <v>0.37</v>
      </c>
      <c r="J57" s="18"/>
      <c r="K57" s="12" t="s">
        <v>202</v>
      </c>
      <c r="L57" s="12">
        <v>13.0</v>
      </c>
      <c r="M57" s="12">
        <v>0.02748414376</v>
      </c>
      <c r="N57" s="12">
        <v>0.75</v>
      </c>
    </row>
    <row r="58">
      <c r="A58" s="18"/>
      <c r="B58" s="18"/>
      <c r="C58" s="18"/>
      <c r="D58" s="20"/>
      <c r="E58" s="18"/>
      <c r="F58" s="12" t="s">
        <v>203</v>
      </c>
      <c r="G58" s="12">
        <v>20.0</v>
      </c>
      <c r="H58" s="12">
        <v>0.1398601399</v>
      </c>
      <c r="I58" s="12">
        <v>0.51</v>
      </c>
      <c r="J58" s="18"/>
      <c r="K58" s="12" t="s">
        <v>204</v>
      </c>
      <c r="L58" s="12">
        <v>1.0</v>
      </c>
      <c r="M58" s="12">
        <v>0.002114164905</v>
      </c>
      <c r="N58" s="12">
        <v>0.752</v>
      </c>
    </row>
    <row r="59">
      <c r="A59" s="18"/>
      <c r="B59" s="18"/>
      <c r="C59" s="18"/>
      <c r="D59" s="20"/>
      <c r="E59" s="18"/>
      <c r="F59" s="12" t="s">
        <v>205</v>
      </c>
      <c r="G59" s="12">
        <v>2.0</v>
      </c>
      <c r="H59" s="12">
        <v>0.01398601399</v>
      </c>
      <c r="I59" s="12">
        <v>0.52</v>
      </c>
      <c r="J59" s="18"/>
      <c r="K59" s="12" t="s">
        <v>206</v>
      </c>
      <c r="L59" s="12">
        <v>2.0</v>
      </c>
      <c r="M59" s="12">
        <v>0.00422832981</v>
      </c>
      <c r="N59" s="12">
        <v>0.757</v>
      </c>
    </row>
    <row r="60">
      <c r="A60" s="18"/>
      <c r="B60" s="18"/>
      <c r="C60" s="18"/>
      <c r="D60" s="20"/>
      <c r="E60" s="18"/>
      <c r="F60" s="12" t="s">
        <v>207</v>
      </c>
      <c r="G60" s="12">
        <v>3.0</v>
      </c>
      <c r="H60" s="12">
        <v>0.02097902098</v>
      </c>
      <c r="I60" s="12">
        <v>0.55</v>
      </c>
      <c r="J60" s="18"/>
      <c r="K60" s="12" t="s">
        <v>208</v>
      </c>
      <c r="L60" s="12">
        <v>2.0</v>
      </c>
      <c r="M60" s="12">
        <v>0.00422832981</v>
      </c>
      <c r="N60" s="12">
        <v>0.76</v>
      </c>
    </row>
    <row r="61">
      <c r="A61" s="18"/>
      <c r="B61" s="18"/>
      <c r="C61" s="18"/>
      <c r="D61" s="20"/>
      <c r="E61" s="18"/>
      <c r="F61" s="12" t="s">
        <v>209</v>
      </c>
      <c r="G61" s="12">
        <v>3.0</v>
      </c>
      <c r="H61" s="12">
        <v>0.02097902098</v>
      </c>
      <c r="I61" s="12">
        <v>0.57</v>
      </c>
      <c r="J61" s="18"/>
      <c r="K61" s="12" t="s">
        <v>210</v>
      </c>
      <c r="L61" s="12">
        <v>2.0</v>
      </c>
      <c r="M61" s="12">
        <v>0.00422832981</v>
      </c>
      <c r="N61" s="12">
        <v>0.765</v>
      </c>
    </row>
    <row r="62">
      <c r="A62" s="18"/>
      <c r="B62" s="18"/>
      <c r="C62" s="18"/>
      <c r="D62" s="20"/>
      <c r="E62" s="18"/>
      <c r="F62" s="12" t="s">
        <v>211</v>
      </c>
      <c r="G62" s="12">
        <v>1.0</v>
      </c>
      <c r="H62" s="12">
        <v>0.006993006993</v>
      </c>
      <c r="I62" s="12">
        <v>0.58</v>
      </c>
      <c r="J62" s="18"/>
      <c r="K62" s="12" t="s">
        <v>212</v>
      </c>
      <c r="L62" s="12">
        <v>9.0</v>
      </c>
      <c r="M62" s="12">
        <v>0.01902748414</v>
      </c>
      <c r="N62" s="12">
        <v>0.78</v>
      </c>
    </row>
    <row r="63">
      <c r="A63" s="18"/>
      <c r="B63" s="18"/>
      <c r="C63" s="18"/>
      <c r="D63" s="20"/>
      <c r="E63" s="18"/>
      <c r="F63" s="12" t="s">
        <v>213</v>
      </c>
      <c r="G63" s="12">
        <v>4.0</v>
      </c>
      <c r="H63" s="12">
        <v>0.02797202797</v>
      </c>
      <c r="I63" s="12">
        <v>0.6</v>
      </c>
      <c r="J63" s="18"/>
      <c r="K63" s="12" t="s">
        <v>214</v>
      </c>
      <c r="L63" s="12">
        <v>1.0</v>
      </c>
      <c r="M63" s="12">
        <v>0.002114164905</v>
      </c>
      <c r="N63" s="12">
        <v>0.785</v>
      </c>
    </row>
    <row r="64">
      <c r="A64" s="18"/>
      <c r="B64" s="18"/>
      <c r="C64" s="18"/>
      <c r="D64" s="20"/>
      <c r="E64" s="18"/>
      <c r="F64" s="12" t="s">
        <v>215</v>
      </c>
      <c r="G64" s="12">
        <v>1.0</v>
      </c>
      <c r="H64" s="12">
        <v>0.006993006993</v>
      </c>
      <c r="I64" s="12">
        <v>0.61</v>
      </c>
      <c r="J64" s="18"/>
      <c r="K64" s="12" t="s">
        <v>216</v>
      </c>
      <c r="L64" s="12">
        <v>1.0</v>
      </c>
      <c r="M64" s="12">
        <v>0.002114164905</v>
      </c>
      <c r="N64" s="12">
        <v>0.79</v>
      </c>
    </row>
    <row r="65">
      <c r="A65" s="18"/>
      <c r="B65" s="18"/>
      <c r="C65" s="18"/>
      <c r="D65" s="20"/>
      <c r="E65" s="18"/>
      <c r="F65" s="12" t="s">
        <v>217</v>
      </c>
      <c r="G65" s="12">
        <v>3.0</v>
      </c>
      <c r="H65" s="12">
        <v>0.02097902098</v>
      </c>
      <c r="I65" s="12">
        <v>0.63</v>
      </c>
      <c r="J65" s="18"/>
      <c r="K65" s="12" t="s">
        <v>218</v>
      </c>
      <c r="L65" s="12">
        <v>3.0</v>
      </c>
      <c r="M65" s="12">
        <v>0.006342494715</v>
      </c>
      <c r="N65" s="12">
        <v>0.795</v>
      </c>
    </row>
    <row r="66">
      <c r="A66" s="18"/>
      <c r="B66" s="18"/>
      <c r="C66" s="18"/>
      <c r="D66" s="20"/>
      <c r="E66" s="18"/>
      <c r="F66" s="12" t="s">
        <v>219</v>
      </c>
      <c r="G66" s="12">
        <v>3.0</v>
      </c>
      <c r="H66" s="12">
        <v>0.02097902098</v>
      </c>
      <c r="I66" s="12">
        <v>0.65</v>
      </c>
      <c r="J66" s="18"/>
      <c r="K66" s="12" t="s">
        <v>220</v>
      </c>
      <c r="L66" s="12">
        <v>3.0</v>
      </c>
      <c r="M66" s="12">
        <v>0.006342494715</v>
      </c>
      <c r="N66" s="12">
        <v>0.8</v>
      </c>
    </row>
    <row r="67">
      <c r="A67" s="18"/>
      <c r="B67" s="18"/>
      <c r="C67" s="18"/>
      <c r="D67" s="20"/>
      <c r="E67" s="18"/>
      <c r="F67" s="12" t="s">
        <v>221</v>
      </c>
      <c r="G67" s="12">
        <v>3.0</v>
      </c>
      <c r="H67" s="12">
        <v>0.02097902098</v>
      </c>
      <c r="I67" s="12">
        <v>0.67</v>
      </c>
      <c r="J67" s="18"/>
      <c r="K67" s="12" t="s">
        <v>222</v>
      </c>
      <c r="L67" s="12">
        <v>3.0</v>
      </c>
      <c r="M67" s="12">
        <v>0.006342494715</v>
      </c>
      <c r="N67" s="12">
        <v>0.81</v>
      </c>
    </row>
    <row r="68">
      <c r="A68" s="18"/>
      <c r="B68" s="18"/>
      <c r="C68" s="18"/>
      <c r="D68" s="20"/>
      <c r="E68" s="18"/>
      <c r="F68" s="12" t="s">
        <v>223</v>
      </c>
      <c r="G68" s="12">
        <v>4.0</v>
      </c>
      <c r="H68" s="12">
        <v>0.02797202797</v>
      </c>
      <c r="I68" s="12">
        <v>0.7</v>
      </c>
      <c r="J68" s="18"/>
      <c r="K68" s="12" t="s">
        <v>224</v>
      </c>
      <c r="L68" s="12">
        <v>1.0</v>
      </c>
      <c r="M68" s="12">
        <v>0.002114164905</v>
      </c>
      <c r="N68" s="12">
        <v>0.815</v>
      </c>
    </row>
    <row r="69">
      <c r="A69" s="18"/>
      <c r="B69" s="18"/>
      <c r="C69" s="18"/>
      <c r="D69" s="20"/>
      <c r="E69" s="18"/>
      <c r="F69" s="12" t="s">
        <v>225</v>
      </c>
      <c r="G69" s="12">
        <v>9.0</v>
      </c>
      <c r="H69" s="12">
        <v>0.06293706294</v>
      </c>
      <c r="I69" s="12">
        <v>0.76</v>
      </c>
      <c r="J69" s="18"/>
      <c r="K69" s="12" t="s">
        <v>226</v>
      </c>
      <c r="L69" s="12">
        <v>17.0</v>
      </c>
      <c r="M69" s="12">
        <v>0.03594080338</v>
      </c>
      <c r="N69" s="12">
        <v>0.84</v>
      </c>
    </row>
    <row r="70">
      <c r="A70" s="18"/>
      <c r="B70" s="18"/>
      <c r="C70" s="18"/>
      <c r="D70" s="20"/>
      <c r="E70" s="18"/>
      <c r="F70" s="12" t="s">
        <v>227</v>
      </c>
      <c r="G70" s="12">
        <v>12.0</v>
      </c>
      <c r="H70" s="12">
        <v>0.08391608392</v>
      </c>
      <c r="I70" s="12">
        <v>0.85</v>
      </c>
      <c r="J70" s="18"/>
      <c r="K70" s="12" t="s">
        <v>228</v>
      </c>
      <c r="L70" s="12">
        <v>3.0</v>
      </c>
      <c r="M70" s="12">
        <v>0.006342494715</v>
      </c>
      <c r="N70" s="12">
        <v>0.85</v>
      </c>
    </row>
    <row r="71">
      <c r="A71" s="18"/>
      <c r="B71" s="18"/>
      <c r="C71" s="18"/>
      <c r="D71" s="20"/>
      <c r="E71" s="18"/>
      <c r="F71" s="12" t="s">
        <v>229</v>
      </c>
      <c r="G71" s="12">
        <v>2.0</v>
      </c>
      <c r="H71" s="12">
        <v>0.01398601399</v>
      </c>
      <c r="I71" s="12">
        <v>0.86</v>
      </c>
      <c r="J71" s="18"/>
      <c r="K71" s="12" t="s">
        <v>230</v>
      </c>
      <c r="L71" s="12">
        <v>4.0</v>
      </c>
      <c r="M71" s="12">
        <v>0.008456659619</v>
      </c>
      <c r="N71" s="12">
        <v>0.86</v>
      </c>
    </row>
    <row r="72">
      <c r="A72" s="18"/>
      <c r="B72" s="18"/>
      <c r="C72" s="18"/>
      <c r="D72" s="20"/>
      <c r="E72" s="18"/>
      <c r="F72" s="12" t="s">
        <v>231</v>
      </c>
      <c r="G72" s="12">
        <v>1.0</v>
      </c>
      <c r="H72" s="12">
        <v>0.006993006993</v>
      </c>
      <c r="I72" s="12">
        <v>0.87</v>
      </c>
      <c r="J72" s="18"/>
      <c r="K72" s="12" t="s">
        <v>232</v>
      </c>
      <c r="L72" s="12">
        <v>18.0</v>
      </c>
      <c r="M72" s="12">
        <v>0.03805496829</v>
      </c>
      <c r="N72" s="12">
        <v>0.9</v>
      </c>
    </row>
    <row r="73">
      <c r="A73" s="18"/>
      <c r="B73" s="18"/>
      <c r="C73" s="18"/>
      <c r="D73" s="20"/>
      <c r="E73" s="18"/>
      <c r="F73" s="12" t="s">
        <v>233</v>
      </c>
      <c r="G73" s="12">
        <v>2.0</v>
      </c>
      <c r="H73" s="12">
        <v>0.01398601399</v>
      </c>
      <c r="I73" s="12">
        <v>0.88</v>
      </c>
      <c r="J73" s="18"/>
      <c r="K73" s="12" t="s">
        <v>234</v>
      </c>
      <c r="L73" s="12">
        <v>9.0</v>
      </c>
      <c r="M73" s="12">
        <v>0.01902748414</v>
      </c>
      <c r="N73" s="12">
        <v>0.92</v>
      </c>
    </row>
    <row r="74">
      <c r="A74" s="18"/>
      <c r="B74" s="18"/>
      <c r="C74" s="18"/>
      <c r="D74" s="20"/>
      <c r="E74" s="18"/>
      <c r="F74" s="12" t="s">
        <v>235</v>
      </c>
      <c r="G74" s="12">
        <v>3.0</v>
      </c>
      <c r="H74" s="12">
        <v>0.02097902098</v>
      </c>
      <c r="I74" s="12">
        <v>0.9</v>
      </c>
      <c r="J74" s="18"/>
      <c r="K74" s="12" t="s">
        <v>236</v>
      </c>
      <c r="L74" s="12">
        <v>2.0</v>
      </c>
      <c r="M74" s="12">
        <v>0.00422832981</v>
      </c>
      <c r="N74" s="12">
        <v>0.925</v>
      </c>
    </row>
    <row r="75">
      <c r="A75" s="18"/>
      <c r="B75" s="18"/>
      <c r="C75" s="18"/>
      <c r="D75" s="20"/>
      <c r="E75" s="18"/>
      <c r="F75" s="12" t="s">
        <v>237</v>
      </c>
      <c r="G75" s="12">
        <v>1.0</v>
      </c>
      <c r="H75" s="12">
        <v>0.006993006993</v>
      </c>
      <c r="I75" s="12">
        <v>0.91</v>
      </c>
      <c r="J75" s="18"/>
      <c r="K75" s="12" t="s">
        <v>238</v>
      </c>
      <c r="L75" s="12">
        <v>6.0</v>
      </c>
      <c r="M75" s="12">
        <v>0.01268498943</v>
      </c>
      <c r="N75" s="12">
        <v>0.93</v>
      </c>
    </row>
    <row r="76">
      <c r="A76" s="18"/>
      <c r="B76" s="18"/>
      <c r="C76" s="18"/>
      <c r="D76" s="20"/>
      <c r="E76" s="18"/>
      <c r="F76" s="12" t="s">
        <v>239</v>
      </c>
      <c r="G76" s="12">
        <v>3.0</v>
      </c>
      <c r="H76" s="12">
        <v>0.02097902098</v>
      </c>
      <c r="I76" s="12">
        <v>0.93</v>
      </c>
      <c r="J76" s="18"/>
      <c r="K76" s="12" t="s">
        <v>240</v>
      </c>
      <c r="L76" s="12">
        <v>3.0</v>
      </c>
      <c r="M76" s="12">
        <v>0.006342494715</v>
      </c>
      <c r="N76" s="12">
        <v>0.94</v>
      </c>
    </row>
    <row r="77">
      <c r="A77" s="18"/>
      <c r="B77" s="18"/>
      <c r="C77" s="18"/>
      <c r="D77" s="20"/>
      <c r="E77" s="18"/>
      <c r="F77" s="12" t="s">
        <v>241</v>
      </c>
      <c r="G77" s="12">
        <v>10.0</v>
      </c>
      <c r="H77" s="12">
        <v>0.06993006993</v>
      </c>
      <c r="I77" s="12">
        <v>1.0</v>
      </c>
      <c r="J77" s="18"/>
      <c r="K77" s="12" t="s">
        <v>242</v>
      </c>
      <c r="L77" s="12">
        <v>1.0</v>
      </c>
      <c r="M77" s="12">
        <v>0.002114164905</v>
      </c>
      <c r="N77" s="12">
        <v>0.945</v>
      </c>
    </row>
    <row r="78">
      <c r="A78" s="18"/>
      <c r="B78" s="18"/>
      <c r="C78" s="18"/>
      <c r="D78" s="20"/>
      <c r="E78" s="18"/>
      <c r="F78" s="20"/>
      <c r="G78" s="12">
        <v>143.0</v>
      </c>
      <c r="H78" s="12">
        <v>1.0</v>
      </c>
      <c r="I78" s="20"/>
      <c r="J78" s="18"/>
      <c r="K78" s="12" t="s">
        <v>243</v>
      </c>
      <c r="L78" s="12">
        <v>10.0</v>
      </c>
      <c r="M78" s="12">
        <v>0.02114164905</v>
      </c>
      <c r="N78" s="12">
        <v>0.96</v>
      </c>
    </row>
    <row r="79">
      <c r="A79" s="18"/>
      <c r="B79" s="18"/>
      <c r="C79" s="18"/>
      <c r="D79" s="20"/>
      <c r="E79" s="18"/>
      <c r="F79" s="18"/>
      <c r="G79" s="18"/>
      <c r="H79" s="18"/>
      <c r="I79" s="18"/>
      <c r="J79" s="18"/>
      <c r="K79" s="12" t="s">
        <v>244</v>
      </c>
      <c r="L79" s="12">
        <v>18.0</v>
      </c>
      <c r="M79" s="12">
        <v>0.03805496829</v>
      </c>
      <c r="N79" s="12">
        <v>1.0</v>
      </c>
    </row>
    <row r="80">
      <c r="A80" s="18"/>
      <c r="B80" s="18"/>
      <c r="C80" s="18"/>
      <c r="D80" s="20"/>
      <c r="E80" s="18"/>
      <c r="F80" s="19" t="s">
        <v>245</v>
      </c>
      <c r="G80" s="4"/>
      <c r="H80" s="4"/>
      <c r="I80" s="5"/>
      <c r="J80" s="18"/>
      <c r="K80" s="20"/>
      <c r="L80" s="12">
        <v>473.0</v>
      </c>
      <c r="M80" s="12">
        <v>1.0</v>
      </c>
      <c r="N80" s="20"/>
    </row>
    <row r="81">
      <c r="A81" s="18"/>
      <c r="B81" s="18"/>
      <c r="C81" s="18"/>
      <c r="D81" s="20"/>
      <c r="E81" s="18"/>
      <c r="F81" s="11" t="s">
        <v>96</v>
      </c>
      <c r="G81" s="11" t="s">
        <v>97</v>
      </c>
      <c r="H81" s="11" t="s">
        <v>2</v>
      </c>
      <c r="I81" s="11" t="s">
        <v>98</v>
      </c>
      <c r="J81" s="18"/>
      <c r="K81" s="18"/>
      <c r="L81" s="18"/>
      <c r="M81" s="18"/>
      <c r="N81" s="18"/>
    </row>
    <row r="82">
      <c r="A82" s="18"/>
      <c r="B82" s="18"/>
      <c r="C82" s="18"/>
      <c r="D82" s="20"/>
      <c r="E82" s="18"/>
      <c r="F82" s="12" t="s">
        <v>246</v>
      </c>
      <c r="G82" s="12">
        <v>3.0</v>
      </c>
      <c r="H82" s="12">
        <v>0.07692307692</v>
      </c>
      <c r="I82" s="12">
        <v>0.08</v>
      </c>
      <c r="J82" s="18"/>
      <c r="K82" s="19" t="s">
        <v>247</v>
      </c>
      <c r="L82" s="4"/>
      <c r="M82" s="4"/>
      <c r="N82" s="5"/>
    </row>
    <row r="83">
      <c r="A83" s="18"/>
      <c r="B83" s="18"/>
      <c r="C83" s="18"/>
      <c r="D83" s="20"/>
      <c r="E83" s="18"/>
      <c r="F83" s="12" t="s">
        <v>248</v>
      </c>
      <c r="G83" s="12">
        <v>1.0</v>
      </c>
      <c r="H83" s="12">
        <v>0.02564102564</v>
      </c>
      <c r="I83" s="12">
        <v>0.1</v>
      </c>
      <c r="J83" s="18"/>
      <c r="K83" s="11" t="s">
        <v>96</v>
      </c>
      <c r="L83" s="11" t="s">
        <v>97</v>
      </c>
      <c r="M83" s="11" t="s">
        <v>2</v>
      </c>
      <c r="N83" s="11" t="s">
        <v>98</v>
      </c>
    </row>
    <row r="84">
      <c r="A84" s="18"/>
      <c r="B84" s="18"/>
      <c r="C84" s="18"/>
      <c r="D84" s="20"/>
      <c r="E84" s="18"/>
      <c r="F84" s="12" t="s">
        <v>236</v>
      </c>
      <c r="G84" s="12">
        <v>4.0</v>
      </c>
      <c r="H84" s="12">
        <v>0.1025641026</v>
      </c>
      <c r="I84" s="12">
        <v>0.21</v>
      </c>
      <c r="J84" s="18"/>
      <c r="K84" s="12" t="s">
        <v>249</v>
      </c>
      <c r="L84" s="12">
        <v>5.0</v>
      </c>
      <c r="M84" s="12">
        <v>0.1515151515</v>
      </c>
      <c r="N84" s="12">
        <v>0.15</v>
      </c>
    </row>
    <row r="85">
      <c r="A85" s="18"/>
      <c r="B85" s="18"/>
      <c r="C85" s="18"/>
      <c r="D85" s="20"/>
      <c r="E85" s="18"/>
      <c r="F85" s="12" t="s">
        <v>250</v>
      </c>
      <c r="G85" s="12">
        <v>16.0</v>
      </c>
      <c r="H85" s="12">
        <v>0.4102564103</v>
      </c>
      <c r="I85" s="12">
        <v>0.62</v>
      </c>
      <c r="J85" s="18"/>
      <c r="K85" s="12" t="s">
        <v>251</v>
      </c>
      <c r="L85" s="12">
        <v>1.0</v>
      </c>
      <c r="M85" s="12">
        <v>0.0303030303</v>
      </c>
      <c r="N85" s="12">
        <v>0.18</v>
      </c>
    </row>
    <row r="86">
      <c r="A86" s="18"/>
      <c r="B86" s="18"/>
      <c r="C86" s="18"/>
      <c r="D86" s="20"/>
      <c r="E86" s="18"/>
      <c r="F86" s="12" t="s">
        <v>252</v>
      </c>
      <c r="G86" s="12">
        <v>7.0</v>
      </c>
      <c r="H86" s="12">
        <v>0.1794871795</v>
      </c>
      <c r="I86" s="12">
        <v>0.79</v>
      </c>
      <c r="J86" s="18"/>
      <c r="K86" s="12" t="s">
        <v>253</v>
      </c>
      <c r="L86" s="12">
        <v>12.0</v>
      </c>
      <c r="M86" s="12">
        <v>0.3636363636</v>
      </c>
      <c r="N86" s="12">
        <v>0.55</v>
      </c>
    </row>
    <row r="87">
      <c r="A87" s="18"/>
      <c r="B87" s="18"/>
      <c r="C87" s="18"/>
      <c r="D87" s="20"/>
      <c r="E87" s="18"/>
      <c r="F87" s="12" t="s">
        <v>254</v>
      </c>
      <c r="G87" s="12">
        <v>8.0</v>
      </c>
      <c r="H87" s="12">
        <v>0.2051282051</v>
      </c>
      <c r="I87" s="12">
        <v>1.0</v>
      </c>
      <c r="J87" s="18"/>
      <c r="K87" s="12" t="s">
        <v>255</v>
      </c>
      <c r="L87" s="12">
        <v>3.0</v>
      </c>
      <c r="M87" s="12">
        <v>0.09090909091</v>
      </c>
      <c r="N87" s="12">
        <v>0.64</v>
      </c>
    </row>
    <row r="88">
      <c r="A88" s="18"/>
      <c r="B88" s="18"/>
      <c r="C88" s="18"/>
      <c r="D88" s="20"/>
      <c r="E88" s="18"/>
      <c r="F88" s="20"/>
      <c r="G88" s="12">
        <v>39.0</v>
      </c>
      <c r="H88" s="12">
        <v>1.0</v>
      </c>
      <c r="I88" s="20"/>
      <c r="J88" s="18"/>
      <c r="K88" s="12" t="s">
        <v>256</v>
      </c>
      <c r="L88" s="12">
        <v>2.0</v>
      </c>
      <c r="M88" s="12">
        <v>0.06060606061</v>
      </c>
      <c r="N88" s="12">
        <v>0.7</v>
      </c>
    </row>
    <row r="89">
      <c r="A89" s="18"/>
      <c r="B89" s="18"/>
      <c r="C89" s="18"/>
      <c r="D89" s="20"/>
      <c r="E89" s="18"/>
      <c r="F89" s="18"/>
      <c r="G89" s="18"/>
      <c r="H89" s="18"/>
      <c r="I89" s="18"/>
      <c r="J89" s="18"/>
      <c r="K89" s="12" t="s">
        <v>257</v>
      </c>
      <c r="L89" s="12">
        <v>2.0</v>
      </c>
      <c r="M89" s="12">
        <v>0.06060606061</v>
      </c>
      <c r="N89" s="12">
        <v>0.76</v>
      </c>
    </row>
    <row r="90">
      <c r="A90" s="18"/>
      <c r="B90" s="18"/>
      <c r="C90" s="18"/>
      <c r="D90" s="20"/>
      <c r="E90" s="18"/>
      <c r="F90" s="18"/>
      <c r="G90" s="18"/>
      <c r="H90" s="18"/>
      <c r="I90" s="18"/>
      <c r="J90" s="18"/>
      <c r="K90" s="12" t="s">
        <v>258</v>
      </c>
      <c r="L90" s="12">
        <v>3.0</v>
      </c>
      <c r="M90" s="12">
        <v>0.09090909091</v>
      </c>
      <c r="N90" s="12">
        <v>0.85</v>
      </c>
    </row>
    <row r="91">
      <c r="A91" s="18"/>
      <c r="B91" s="18"/>
      <c r="C91" s="18"/>
      <c r="D91" s="20"/>
      <c r="E91" s="18"/>
      <c r="F91" s="19" t="s">
        <v>259</v>
      </c>
      <c r="G91" s="4"/>
      <c r="H91" s="4"/>
      <c r="I91" s="5"/>
      <c r="J91" s="18"/>
      <c r="K91" s="12" t="s">
        <v>260</v>
      </c>
      <c r="L91" s="12">
        <v>5.0</v>
      </c>
      <c r="M91" s="12">
        <v>0.1515151515</v>
      </c>
      <c r="N91" s="12">
        <v>1.0</v>
      </c>
    </row>
    <row r="92">
      <c r="A92" s="18"/>
      <c r="B92" s="18"/>
      <c r="C92" s="18"/>
      <c r="D92" s="20"/>
      <c r="E92" s="18"/>
      <c r="F92" s="11" t="s">
        <v>96</v>
      </c>
      <c r="G92" s="11" t="s">
        <v>97</v>
      </c>
      <c r="H92" s="11" t="s">
        <v>2</v>
      </c>
      <c r="I92" s="11" t="s">
        <v>98</v>
      </c>
      <c r="J92" s="18"/>
      <c r="K92" s="20"/>
      <c r="L92" s="12">
        <v>33.0</v>
      </c>
      <c r="M92" s="12">
        <v>1.0</v>
      </c>
      <c r="N92" s="20"/>
    </row>
    <row r="93">
      <c r="A93" s="18"/>
      <c r="B93" s="18"/>
      <c r="C93" s="18"/>
      <c r="D93" s="20"/>
      <c r="E93" s="18"/>
      <c r="F93" s="12" t="s">
        <v>243</v>
      </c>
      <c r="G93" s="12">
        <v>5.0</v>
      </c>
      <c r="H93" s="12">
        <v>0.4166666667</v>
      </c>
      <c r="I93" s="12">
        <v>0.42</v>
      </c>
      <c r="J93" s="18"/>
      <c r="K93" s="19" t="s">
        <v>261</v>
      </c>
      <c r="L93" s="4"/>
      <c r="M93" s="4"/>
      <c r="N93" s="5"/>
    </row>
    <row r="94">
      <c r="A94" s="18"/>
      <c r="B94" s="18"/>
      <c r="C94" s="18"/>
      <c r="D94" s="20"/>
      <c r="E94" s="18"/>
      <c r="F94" s="12" t="s">
        <v>262</v>
      </c>
      <c r="G94" s="12">
        <v>4.0</v>
      </c>
      <c r="H94" s="12">
        <v>0.3333333333</v>
      </c>
      <c r="I94" s="12">
        <v>0.75</v>
      </c>
      <c r="J94" s="18"/>
      <c r="K94" s="21" t="s">
        <v>96</v>
      </c>
      <c r="L94" s="22" t="s">
        <v>97</v>
      </c>
      <c r="M94" s="22" t="s">
        <v>2</v>
      </c>
      <c r="N94" s="22" t="s">
        <v>98</v>
      </c>
    </row>
    <row r="95">
      <c r="A95" s="18"/>
      <c r="B95" s="18"/>
      <c r="C95" s="18"/>
      <c r="D95" s="20"/>
      <c r="E95" s="18"/>
      <c r="F95" s="12" t="s">
        <v>244</v>
      </c>
      <c r="G95" s="12">
        <v>3.0</v>
      </c>
      <c r="H95" s="12">
        <v>0.25</v>
      </c>
      <c r="I95" s="12">
        <v>1.0</v>
      </c>
      <c r="J95" s="18"/>
      <c r="K95" s="23" t="s">
        <v>170</v>
      </c>
      <c r="L95" s="23">
        <v>1.0</v>
      </c>
      <c r="M95" s="23">
        <v>1.0</v>
      </c>
      <c r="N95" s="23">
        <v>1.0</v>
      </c>
    </row>
    <row r="96">
      <c r="A96" s="18"/>
      <c r="B96" s="18"/>
      <c r="C96" s="18"/>
      <c r="D96" s="20"/>
      <c r="E96" s="18"/>
      <c r="F96" s="20"/>
      <c r="G96" s="12">
        <v>12.0</v>
      </c>
      <c r="H96" s="12">
        <v>1.0</v>
      </c>
      <c r="I96" s="20"/>
      <c r="J96" s="18"/>
      <c r="K96" s="18"/>
      <c r="L96" s="18"/>
      <c r="M96" s="18"/>
      <c r="N96" s="18"/>
    </row>
  </sheetData>
  <mergeCells count="9">
    <mergeCell ref="F91:I91"/>
    <mergeCell ref="K93:N93"/>
    <mergeCell ref="F1:I1"/>
    <mergeCell ref="K1:N1"/>
    <mergeCell ref="F19:I19"/>
    <mergeCell ref="F37:I37"/>
    <mergeCell ref="F47:I47"/>
    <mergeCell ref="F80:I80"/>
    <mergeCell ref="K82:N82"/>
  </mergeCells>
  <drawing r:id="rId1"/>
</worksheet>
</file>